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oms\Desktop\На 30 сентября 21г\"/>
    </mc:Choice>
  </mc:AlternateContent>
  <bookViews>
    <workbookView xWindow="0" yWindow="0" windowWidth="28620" windowHeight="11790" tabRatio="734" activeTab="10"/>
  </bookViews>
  <sheets>
    <sheet name="Свод КР " sheetId="12" r:id="rId1"/>
    <sheet name="Свод КР  (тыс)" sheetId="23" r:id="rId2"/>
    <sheet name="объем" sheetId="22" r:id="rId3"/>
    <sheet name="Иссык-Куль" sheetId="4" r:id="rId4"/>
    <sheet name="Ош" sheetId="5" r:id="rId5"/>
    <sheet name="Дж-Абад" sheetId="6" r:id="rId6"/>
    <sheet name="Баткен" sheetId="7" r:id="rId7"/>
    <sheet name="Нарын" sheetId="8" r:id="rId8"/>
    <sheet name="Талас" sheetId="9" r:id="rId9"/>
    <sheet name="Бишкек" sheetId="16" r:id="rId10"/>
    <sheet name="Чуй" sheetId="20" r:id="rId11"/>
  </sheets>
  <definedNames>
    <definedName name="_xlnm._FilterDatabase" localSheetId="6" hidden="1">Баткен!$B$1:$B$297</definedName>
    <definedName name="_xlnm._FilterDatabase" localSheetId="9" hidden="1">Бишкек!$D$2:$D$300</definedName>
    <definedName name="_xlnm._FilterDatabase" localSheetId="5" hidden="1">'Дж-Абад'!$B$1:$B$289</definedName>
    <definedName name="_xlnm._FilterDatabase" localSheetId="3" hidden="1">'Иссык-Куль'!$B$2:$B$289</definedName>
    <definedName name="_xlnm._FilterDatabase" localSheetId="4" hidden="1">Ош!$B$2:$B$338</definedName>
    <definedName name="_xlnm._FilterDatabase" localSheetId="0" hidden="1">'Свод КР '!$B$2:$B$310</definedName>
    <definedName name="_xlnm._FilterDatabase" localSheetId="1" hidden="1">'Свод КР  (тыс)'!$B$2:$B$310</definedName>
    <definedName name="_xlnm._FilterDatabase" localSheetId="8" hidden="1">Талас!$B$1:$B$313</definedName>
    <definedName name="_xlnm._FilterDatabase" localSheetId="10" hidden="1">Чуй!$B$1:$B$297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92" i="23" l="1"/>
  <c r="L292" i="23"/>
  <c r="M292" i="23"/>
  <c r="N292" i="23"/>
  <c r="N294" i="23" s="1"/>
  <c r="O292" i="23"/>
  <c r="P292" i="23"/>
  <c r="Q292" i="23"/>
  <c r="R292" i="23"/>
  <c r="S292" i="23"/>
  <c r="T292" i="23"/>
  <c r="T294" i="23" s="1"/>
  <c r="U292" i="23"/>
  <c r="V292" i="23"/>
  <c r="V294" i="23" s="1"/>
  <c r="W292" i="23"/>
  <c r="X292" i="23"/>
  <c r="Y292" i="23"/>
  <c r="Z292" i="23"/>
  <c r="AA292" i="23"/>
  <c r="AB292" i="23"/>
  <c r="AB294" i="23" s="1"/>
  <c r="AC292" i="23"/>
  <c r="AD292" i="23"/>
  <c r="AD294" i="23" s="1"/>
  <c r="AE292" i="23"/>
  <c r="AF292" i="23"/>
  <c r="AG292" i="23"/>
  <c r="AH292" i="23"/>
  <c r="AI292" i="23"/>
  <c r="AJ292" i="23"/>
  <c r="AJ294" i="23" s="1"/>
  <c r="AK292" i="23"/>
  <c r="AL292" i="23"/>
  <c r="AL294" i="23" s="1"/>
  <c r="AM292" i="23"/>
  <c r="AN292" i="23"/>
  <c r="AO292" i="23"/>
  <c r="K279" i="23"/>
  <c r="L279" i="23"/>
  <c r="M279" i="23"/>
  <c r="N279" i="23"/>
  <c r="O279" i="23"/>
  <c r="P279" i="23"/>
  <c r="Q279" i="23"/>
  <c r="R279" i="23"/>
  <c r="S279" i="23"/>
  <c r="T279" i="23"/>
  <c r="U279" i="23"/>
  <c r="V279" i="23"/>
  <c r="W279" i="23"/>
  <c r="X279" i="23"/>
  <c r="Y279" i="23"/>
  <c r="Z279" i="23"/>
  <c r="AA279" i="23"/>
  <c r="AB279" i="23"/>
  <c r="AC279" i="23"/>
  <c r="AD279" i="23"/>
  <c r="AE279" i="23"/>
  <c r="AF279" i="23"/>
  <c r="AG279" i="23"/>
  <c r="AH279" i="23"/>
  <c r="AI279" i="23"/>
  <c r="AJ279" i="23"/>
  <c r="AK279" i="23"/>
  <c r="AL279" i="23"/>
  <c r="AM279" i="23"/>
  <c r="AN279" i="23"/>
  <c r="AO279" i="23"/>
  <c r="J292" i="23"/>
  <c r="I291" i="23"/>
  <c r="H291" i="23"/>
  <c r="G291" i="23"/>
  <c r="F291" i="23"/>
  <c r="I290" i="23"/>
  <c r="H290" i="23"/>
  <c r="G290" i="23"/>
  <c r="F290" i="23"/>
  <c r="I289" i="23"/>
  <c r="H289" i="23"/>
  <c r="G289" i="23"/>
  <c r="F289" i="23"/>
  <c r="I288" i="23"/>
  <c r="H288" i="23"/>
  <c r="G288" i="23"/>
  <c r="F288" i="23"/>
  <c r="I287" i="23"/>
  <c r="H287" i="23"/>
  <c r="G287" i="23"/>
  <c r="F287" i="23"/>
  <c r="I286" i="23"/>
  <c r="H286" i="23"/>
  <c r="G286" i="23"/>
  <c r="F286" i="23"/>
  <c r="I285" i="23"/>
  <c r="H285" i="23"/>
  <c r="G285" i="23"/>
  <c r="F285" i="23"/>
  <c r="I284" i="23"/>
  <c r="H284" i="23"/>
  <c r="G284" i="23"/>
  <c r="F284" i="23"/>
  <c r="I283" i="23"/>
  <c r="H283" i="23"/>
  <c r="G283" i="23"/>
  <c r="F283" i="23"/>
  <c r="I282" i="23"/>
  <c r="H282" i="23"/>
  <c r="G282" i="23"/>
  <c r="F282" i="23"/>
  <c r="I281" i="23"/>
  <c r="I292" i="23" s="1"/>
  <c r="H281" i="23"/>
  <c r="H292" i="23" s="1"/>
  <c r="G281" i="23"/>
  <c r="G292" i="23" s="1"/>
  <c r="F281" i="23"/>
  <c r="F292" i="23" s="1"/>
  <c r="J279" i="23"/>
  <c r="I278" i="23"/>
  <c r="H278" i="23"/>
  <c r="G278" i="23"/>
  <c r="F278" i="23"/>
  <c r="I277" i="23"/>
  <c r="H277" i="23"/>
  <c r="G277" i="23"/>
  <c r="F277" i="23"/>
  <c r="I276" i="23"/>
  <c r="H276" i="23"/>
  <c r="G276" i="23"/>
  <c r="F276" i="23"/>
  <c r="I275" i="23"/>
  <c r="H275" i="23"/>
  <c r="G275" i="23"/>
  <c r="F275" i="23"/>
  <c r="I274" i="23"/>
  <c r="H274" i="23"/>
  <c r="G274" i="23"/>
  <c r="F274" i="23"/>
  <c r="I273" i="23"/>
  <c r="H273" i="23"/>
  <c r="G273" i="23"/>
  <c r="F273" i="23"/>
  <c r="I272" i="23"/>
  <c r="H272" i="23"/>
  <c r="G272" i="23"/>
  <c r="F272" i="23"/>
  <c r="I271" i="23"/>
  <c r="H271" i="23"/>
  <c r="G271" i="23"/>
  <c r="F271" i="23"/>
  <c r="I270" i="23"/>
  <c r="H270" i="23"/>
  <c r="G270" i="23"/>
  <c r="F270" i="23"/>
  <c r="I269" i="23"/>
  <c r="H269" i="23"/>
  <c r="G269" i="23"/>
  <c r="F269" i="23"/>
  <c r="I268" i="23"/>
  <c r="H268" i="23"/>
  <c r="G268" i="23"/>
  <c r="F268" i="23"/>
  <c r="I267" i="23"/>
  <c r="H267" i="23"/>
  <c r="G267" i="23"/>
  <c r="F267" i="23"/>
  <c r="I266" i="23"/>
  <c r="H266" i="23"/>
  <c r="G266" i="23"/>
  <c r="F266" i="23"/>
  <c r="I265" i="23"/>
  <c r="H265" i="23"/>
  <c r="G265" i="23"/>
  <c r="F265" i="23"/>
  <c r="I264" i="23"/>
  <c r="H264" i="23"/>
  <c r="G264" i="23"/>
  <c r="F264" i="23"/>
  <c r="I263" i="23"/>
  <c r="H263" i="23"/>
  <c r="G263" i="23"/>
  <c r="F263" i="23"/>
  <c r="I262" i="23"/>
  <c r="H262" i="23"/>
  <c r="G262" i="23"/>
  <c r="F262" i="23"/>
  <c r="I261" i="23"/>
  <c r="H261" i="23"/>
  <c r="G261" i="23"/>
  <c r="F261" i="23"/>
  <c r="I260" i="23"/>
  <c r="H260" i="23"/>
  <c r="G260" i="23"/>
  <c r="F260" i="23"/>
  <c r="I259" i="23"/>
  <c r="H259" i="23"/>
  <c r="G259" i="23"/>
  <c r="F259" i="23"/>
  <c r="I258" i="23"/>
  <c r="H258" i="23"/>
  <c r="G258" i="23"/>
  <c r="F258" i="23"/>
  <c r="I257" i="23"/>
  <c r="H257" i="23"/>
  <c r="G257" i="23"/>
  <c r="F257" i="23"/>
  <c r="I256" i="23"/>
  <c r="H256" i="23"/>
  <c r="G256" i="23"/>
  <c r="F256" i="23"/>
  <c r="I255" i="23"/>
  <c r="H255" i="23"/>
  <c r="G255" i="23"/>
  <c r="F255" i="23"/>
  <c r="I254" i="23"/>
  <c r="H254" i="23"/>
  <c r="G254" i="23"/>
  <c r="F254" i="23"/>
  <c r="I253" i="23"/>
  <c r="H253" i="23"/>
  <c r="G253" i="23"/>
  <c r="F253" i="23"/>
  <c r="I252" i="23"/>
  <c r="H252" i="23"/>
  <c r="G252" i="23"/>
  <c r="F252" i="23"/>
  <c r="I251" i="23"/>
  <c r="H251" i="23"/>
  <c r="G251" i="23"/>
  <c r="F251" i="23"/>
  <c r="I250" i="23"/>
  <c r="H250" i="23"/>
  <c r="G250" i="23"/>
  <c r="F250" i="23"/>
  <c r="I249" i="23"/>
  <c r="H249" i="23"/>
  <c r="G249" i="23"/>
  <c r="F249" i="23"/>
  <c r="I248" i="23"/>
  <c r="H248" i="23"/>
  <c r="G248" i="23"/>
  <c r="F248" i="23"/>
  <c r="I247" i="23"/>
  <c r="H247" i="23"/>
  <c r="G247" i="23"/>
  <c r="F247" i="23"/>
  <c r="I246" i="23"/>
  <c r="H246" i="23"/>
  <c r="G246" i="23"/>
  <c r="F246" i="23"/>
  <c r="I245" i="23"/>
  <c r="H245" i="23"/>
  <c r="G245" i="23"/>
  <c r="F245" i="23"/>
  <c r="I244" i="23"/>
  <c r="H244" i="23"/>
  <c r="G244" i="23"/>
  <c r="F244" i="23"/>
  <c r="I243" i="23"/>
  <c r="H243" i="23"/>
  <c r="G243" i="23"/>
  <c r="F243" i="23"/>
  <c r="I242" i="23"/>
  <c r="H242" i="23"/>
  <c r="G242" i="23"/>
  <c r="F242" i="23"/>
  <c r="I241" i="23"/>
  <c r="H241" i="23"/>
  <c r="G241" i="23"/>
  <c r="F241" i="23"/>
  <c r="I240" i="23"/>
  <c r="H240" i="23"/>
  <c r="G240" i="23"/>
  <c r="F240" i="23"/>
  <c r="I239" i="23"/>
  <c r="H239" i="23"/>
  <c r="G239" i="23"/>
  <c r="F239" i="23"/>
  <c r="I238" i="23"/>
  <c r="H238" i="23"/>
  <c r="G238" i="23"/>
  <c r="F238" i="23"/>
  <c r="I237" i="23"/>
  <c r="H237" i="23"/>
  <c r="G237" i="23"/>
  <c r="F237" i="23"/>
  <c r="I236" i="23"/>
  <c r="H236" i="23"/>
  <c r="G236" i="23"/>
  <c r="F236" i="23"/>
  <c r="I235" i="23"/>
  <c r="H235" i="23"/>
  <c r="G235" i="23"/>
  <c r="F235" i="23"/>
  <c r="I234" i="23"/>
  <c r="H234" i="23"/>
  <c r="G234" i="23"/>
  <c r="F234" i="23"/>
  <c r="I233" i="23"/>
  <c r="H233" i="23"/>
  <c r="G233" i="23"/>
  <c r="F233" i="23"/>
  <c r="I232" i="23"/>
  <c r="H232" i="23"/>
  <c r="G232" i="23"/>
  <c r="F232" i="23"/>
  <c r="I231" i="23"/>
  <c r="H231" i="23"/>
  <c r="G231" i="23"/>
  <c r="F231" i="23"/>
  <c r="I230" i="23"/>
  <c r="H230" i="23"/>
  <c r="G230" i="23"/>
  <c r="F230" i="23"/>
  <c r="I229" i="23"/>
  <c r="H229" i="23"/>
  <c r="G229" i="23"/>
  <c r="F229" i="23"/>
  <c r="I228" i="23"/>
  <c r="H228" i="23"/>
  <c r="G228" i="23"/>
  <c r="F228" i="23"/>
  <c r="I227" i="23"/>
  <c r="H227" i="23"/>
  <c r="G227" i="23"/>
  <c r="F227" i="23"/>
  <c r="I226" i="23"/>
  <c r="H226" i="23"/>
  <c r="G226" i="23"/>
  <c r="F226" i="23"/>
  <c r="I225" i="23"/>
  <c r="H225" i="23"/>
  <c r="G225" i="23"/>
  <c r="F225" i="23"/>
  <c r="I224" i="23"/>
  <c r="H224" i="23"/>
  <c r="G224" i="23"/>
  <c r="F224" i="23"/>
  <c r="I223" i="23"/>
  <c r="H223" i="23"/>
  <c r="G223" i="23"/>
  <c r="F223" i="23"/>
  <c r="I222" i="23"/>
  <c r="H222" i="23"/>
  <c r="G222" i="23"/>
  <c r="F222" i="23"/>
  <c r="I221" i="23"/>
  <c r="H221" i="23"/>
  <c r="G221" i="23"/>
  <c r="F221" i="23"/>
  <c r="I220" i="23"/>
  <c r="H220" i="23"/>
  <c r="G220" i="23"/>
  <c r="F220" i="23"/>
  <c r="I219" i="23"/>
  <c r="H219" i="23"/>
  <c r="G219" i="23"/>
  <c r="F219" i="23"/>
  <c r="I218" i="23"/>
  <c r="H218" i="23"/>
  <c r="G218" i="23"/>
  <c r="F218" i="23"/>
  <c r="I217" i="23"/>
  <c r="H217" i="23"/>
  <c r="G217" i="23"/>
  <c r="F217" i="23"/>
  <c r="I216" i="23"/>
  <c r="H216" i="23"/>
  <c r="G216" i="23"/>
  <c r="F216" i="23"/>
  <c r="I215" i="23"/>
  <c r="H215" i="23"/>
  <c r="G215" i="23"/>
  <c r="F215" i="23"/>
  <c r="I214" i="23"/>
  <c r="H214" i="23"/>
  <c r="G214" i="23"/>
  <c r="F214" i="23"/>
  <c r="I213" i="23"/>
  <c r="H213" i="23"/>
  <c r="G213" i="23"/>
  <c r="F213" i="23"/>
  <c r="I212" i="23"/>
  <c r="H212" i="23"/>
  <c r="G212" i="23"/>
  <c r="F212" i="23"/>
  <c r="I211" i="23"/>
  <c r="H211" i="23"/>
  <c r="G211" i="23"/>
  <c r="F211" i="23"/>
  <c r="I210" i="23"/>
  <c r="H210" i="23"/>
  <c r="G210" i="23"/>
  <c r="F210" i="23"/>
  <c r="I209" i="23"/>
  <c r="H209" i="23"/>
  <c r="G209" i="23"/>
  <c r="F209" i="23"/>
  <c r="I208" i="23"/>
  <c r="H208" i="23"/>
  <c r="G208" i="23"/>
  <c r="F208" i="23"/>
  <c r="I207" i="23"/>
  <c r="H207" i="23"/>
  <c r="G207" i="23"/>
  <c r="F207" i="23"/>
  <c r="I206" i="23"/>
  <c r="H206" i="23"/>
  <c r="G206" i="23"/>
  <c r="F206" i="23"/>
  <c r="I205" i="23"/>
  <c r="H205" i="23"/>
  <c r="G205" i="23"/>
  <c r="F205" i="23"/>
  <c r="I204" i="23"/>
  <c r="H204" i="23"/>
  <c r="G204" i="23"/>
  <c r="F204" i="23"/>
  <c r="I203" i="23"/>
  <c r="H203" i="23"/>
  <c r="G203" i="23"/>
  <c r="F203" i="23"/>
  <c r="I202" i="23"/>
  <c r="H202" i="23"/>
  <c r="G202" i="23"/>
  <c r="F202" i="23"/>
  <c r="I201" i="23"/>
  <c r="H201" i="23"/>
  <c r="G201" i="23"/>
  <c r="F201" i="23"/>
  <c r="I200" i="23"/>
  <c r="H200" i="23"/>
  <c r="G200" i="23"/>
  <c r="F200" i="23"/>
  <c r="I199" i="23"/>
  <c r="H199" i="23"/>
  <c r="G199" i="23"/>
  <c r="F199" i="23"/>
  <c r="I198" i="23"/>
  <c r="H198" i="23"/>
  <c r="G198" i="23"/>
  <c r="F198" i="23"/>
  <c r="I197" i="23"/>
  <c r="H197" i="23"/>
  <c r="G197" i="23"/>
  <c r="F197" i="23"/>
  <c r="I196" i="23"/>
  <c r="H196" i="23"/>
  <c r="G196" i="23"/>
  <c r="F196" i="23"/>
  <c r="I195" i="23"/>
  <c r="H195" i="23"/>
  <c r="G195" i="23"/>
  <c r="F195" i="23"/>
  <c r="I194" i="23"/>
  <c r="H194" i="23"/>
  <c r="G194" i="23"/>
  <c r="F194" i="23"/>
  <c r="I193" i="23"/>
  <c r="H193" i="23"/>
  <c r="G193" i="23"/>
  <c r="F193" i="23"/>
  <c r="I192" i="23"/>
  <c r="H192" i="23"/>
  <c r="G192" i="23"/>
  <c r="F192" i="23"/>
  <c r="I191" i="23"/>
  <c r="H191" i="23"/>
  <c r="G191" i="23"/>
  <c r="F191" i="23"/>
  <c r="I190" i="23"/>
  <c r="H190" i="23"/>
  <c r="G190" i="23"/>
  <c r="F190" i="23"/>
  <c r="I189" i="23"/>
  <c r="H189" i="23"/>
  <c r="G189" i="23"/>
  <c r="F189" i="23"/>
  <c r="I188" i="23"/>
  <c r="H188" i="23"/>
  <c r="G188" i="23"/>
  <c r="F188" i="23"/>
  <c r="I187" i="23"/>
  <c r="H187" i="23"/>
  <c r="G187" i="23"/>
  <c r="F187" i="23"/>
  <c r="I186" i="23"/>
  <c r="H186" i="23"/>
  <c r="G186" i="23"/>
  <c r="F186" i="23"/>
  <c r="I185" i="23"/>
  <c r="H185" i="23"/>
  <c r="G185" i="23"/>
  <c r="F185" i="23"/>
  <c r="I184" i="23"/>
  <c r="H184" i="23"/>
  <c r="G184" i="23"/>
  <c r="F184" i="23"/>
  <c r="I183" i="23"/>
  <c r="H183" i="23"/>
  <c r="G183" i="23"/>
  <c r="F183" i="23"/>
  <c r="I182" i="23"/>
  <c r="H182" i="23"/>
  <c r="G182" i="23"/>
  <c r="F182" i="23"/>
  <c r="I181" i="23"/>
  <c r="H181" i="23"/>
  <c r="G181" i="23"/>
  <c r="F181" i="23"/>
  <c r="I180" i="23"/>
  <c r="H180" i="23"/>
  <c r="G180" i="23"/>
  <c r="F180" i="23"/>
  <c r="I179" i="23"/>
  <c r="H179" i="23"/>
  <c r="G179" i="23"/>
  <c r="F179" i="23"/>
  <c r="I178" i="23"/>
  <c r="H178" i="23"/>
  <c r="G178" i="23"/>
  <c r="F178" i="23"/>
  <c r="I177" i="23"/>
  <c r="H177" i="23"/>
  <c r="G177" i="23"/>
  <c r="F177" i="23"/>
  <c r="I176" i="23"/>
  <c r="H176" i="23"/>
  <c r="G176" i="23"/>
  <c r="F176" i="23"/>
  <c r="I175" i="23"/>
  <c r="H175" i="23"/>
  <c r="G175" i="23"/>
  <c r="F175" i="23"/>
  <c r="I174" i="23"/>
  <c r="H174" i="23"/>
  <c r="G174" i="23"/>
  <c r="F174" i="23"/>
  <c r="I173" i="23"/>
  <c r="H173" i="23"/>
  <c r="G173" i="23"/>
  <c r="F173" i="23"/>
  <c r="I172" i="23"/>
  <c r="H172" i="23"/>
  <c r="G172" i="23"/>
  <c r="F172" i="23"/>
  <c r="I171" i="23"/>
  <c r="H171" i="23"/>
  <c r="G171" i="23"/>
  <c r="F171" i="23"/>
  <c r="I170" i="23"/>
  <c r="H170" i="23"/>
  <c r="G170" i="23"/>
  <c r="F170" i="23"/>
  <c r="I169" i="23"/>
  <c r="H169" i="23"/>
  <c r="G169" i="23"/>
  <c r="F169" i="23"/>
  <c r="I168" i="23"/>
  <c r="H168" i="23"/>
  <c r="G168" i="23"/>
  <c r="F168" i="23"/>
  <c r="I167" i="23"/>
  <c r="H167" i="23"/>
  <c r="G167" i="23"/>
  <c r="F167" i="23"/>
  <c r="I166" i="23"/>
  <c r="H166" i="23"/>
  <c r="G166" i="23"/>
  <c r="F166" i="23"/>
  <c r="I165" i="23"/>
  <c r="H165" i="23"/>
  <c r="G165" i="23"/>
  <c r="F165" i="23"/>
  <c r="I164" i="23"/>
  <c r="H164" i="23"/>
  <c r="G164" i="23"/>
  <c r="F164" i="23"/>
  <c r="I163" i="23"/>
  <c r="H163" i="23"/>
  <c r="G163" i="23"/>
  <c r="F163" i="23"/>
  <c r="I162" i="23"/>
  <c r="H162" i="23"/>
  <c r="G162" i="23"/>
  <c r="F162" i="23"/>
  <c r="I161" i="23"/>
  <c r="H161" i="23"/>
  <c r="G161" i="23"/>
  <c r="F161" i="23"/>
  <c r="I160" i="23"/>
  <c r="H160" i="23"/>
  <c r="G160" i="23"/>
  <c r="F160" i="23"/>
  <c r="I159" i="23"/>
  <c r="H159" i="23"/>
  <c r="G159" i="23"/>
  <c r="F159" i="23"/>
  <c r="I158" i="23"/>
  <c r="H158" i="23"/>
  <c r="G158" i="23"/>
  <c r="F158" i="23"/>
  <c r="I157" i="23"/>
  <c r="H157" i="23"/>
  <c r="G157" i="23"/>
  <c r="F157" i="23"/>
  <c r="I156" i="23"/>
  <c r="H156" i="23"/>
  <c r="G156" i="23"/>
  <c r="F156" i="23"/>
  <c r="I155" i="23"/>
  <c r="H155" i="23"/>
  <c r="G155" i="23"/>
  <c r="F155" i="23"/>
  <c r="I154" i="23"/>
  <c r="H154" i="23"/>
  <c r="G154" i="23"/>
  <c r="F154" i="23"/>
  <c r="I153" i="23"/>
  <c r="H153" i="23"/>
  <c r="G153" i="23"/>
  <c r="F153" i="23"/>
  <c r="I152" i="23"/>
  <c r="H152" i="23"/>
  <c r="G152" i="23"/>
  <c r="F152" i="23"/>
  <c r="I151" i="23"/>
  <c r="H151" i="23"/>
  <c r="G151" i="23"/>
  <c r="F151" i="23"/>
  <c r="I150" i="23"/>
  <c r="H150" i="23"/>
  <c r="G150" i="23"/>
  <c r="F150" i="23"/>
  <c r="I149" i="23"/>
  <c r="H149" i="23"/>
  <c r="G149" i="23"/>
  <c r="F149" i="23"/>
  <c r="I148" i="23"/>
  <c r="H148" i="23"/>
  <c r="G148" i="23"/>
  <c r="F148" i="23"/>
  <c r="I147" i="23"/>
  <c r="H147" i="23"/>
  <c r="G147" i="23"/>
  <c r="F147" i="23"/>
  <c r="I146" i="23"/>
  <c r="H146" i="23"/>
  <c r="G146" i="23"/>
  <c r="F146" i="23"/>
  <c r="I145" i="23"/>
  <c r="H145" i="23"/>
  <c r="G145" i="23"/>
  <c r="F145" i="23"/>
  <c r="I144" i="23"/>
  <c r="H144" i="23"/>
  <c r="G144" i="23"/>
  <c r="F144" i="23"/>
  <c r="I143" i="23"/>
  <c r="H143" i="23"/>
  <c r="G143" i="23"/>
  <c r="F143" i="23"/>
  <c r="I142" i="23"/>
  <c r="H142" i="23"/>
  <c r="G142" i="23"/>
  <c r="F142" i="23"/>
  <c r="I141" i="23"/>
  <c r="H141" i="23"/>
  <c r="G141" i="23"/>
  <c r="F141" i="23"/>
  <c r="I140" i="23"/>
  <c r="H140" i="23"/>
  <c r="G140" i="23"/>
  <c r="F140" i="23"/>
  <c r="I139" i="23"/>
  <c r="H139" i="23"/>
  <c r="G139" i="23"/>
  <c r="F139" i="23"/>
  <c r="I138" i="23"/>
  <c r="H138" i="23"/>
  <c r="G138" i="23"/>
  <c r="F138" i="23"/>
  <c r="I137" i="23"/>
  <c r="H137" i="23"/>
  <c r="G137" i="23"/>
  <c r="F137" i="23"/>
  <c r="I136" i="23"/>
  <c r="H136" i="23"/>
  <c r="G136" i="23"/>
  <c r="F136" i="23"/>
  <c r="I135" i="23"/>
  <c r="H135" i="23"/>
  <c r="G135" i="23"/>
  <c r="F135" i="23"/>
  <c r="I134" i="23"/>
  <c r="H134" i="23"/>
  <c r="G134" i="23"/>
  <c r="F134" i="23"/>
  <c r="I133" i="23"/>
  <c r="H133" i="23"/>
  <c r="G133" i="23"/>
  <c r="F133" i="23"/>
  <c r="I132" i="23"/>
  <c r="H132" i="23"/>
  <c r="G132" i="23"/>
  <c r="F132" i="23"/>
  <c r="I131" i="23"/>
  <c r="H131" i="23"/>
  <c r="G131" i="23"/>
  <c r="F131" i="23"/>
  <c r="I130" i="23"/>
  <c r="H130" i="23"/>
  <c r="G130" i="23"/>
  <c r="F130" i="23"/>
  <c r="I129" i="23"/>
  <c r="H129" i="23"/>
  <c r="G129" i="23"/>
  <c r="F129" i="23"/>
  <c r="I128" i="23"/>
  <c r="H128" i="23"/>
  <c r="G128" i="23"/>
  <c r="F128" i="23"/>
  <c r="I127" i="23"/>
  <c r="H127" i="23"/>
  <c r="G127" i="23"/>
  <c r="F127" i="23"/>
  <c r="I126" i="23"/>
  <c r="H126" i="23"/>
  <c r="G126" i="23"/>
  <c r="F126" i="23"/>
  <c r="I125" i="23"/>
  <c r="H125" i="23"/>
  <c r="G125" i="23"/>
  <c r="F125" i="23"/>
  <c r="I124" i="23"/>
  <c r="H124" i="23"/>
  <c r="G124" i="23"/>
  <c r="F124" i="23"/>
  <c r="I123" i="23"/>
  <c r="H123" i="23"/>
  <c r="G123" i="23"/>
  <c r="F123" i="23"/>
  <c r="I122" i="23"/>
  <c r="H122" i="23"/>
  <c r="G122" i="23"/>
  <c r="F122" i="23"/>
  <c r="I121" i="23"/>
  <c r="H121" i="23"/>
  <c r="G121" i="23"/>
  <c r="F121" i="23"/>
  <c r="I120" i="23"/>
  <c r="H120" i="23"/>
  <c r="G120" i="23"/>
  <c r="F120" i="23"/>
  <c r="I119" i="23"/>
  <c r="H119" i="23"/>
  <c r="G119" i="23"/>
  <c r="F119" i="23"/>
  <c r="I118" i="23"/>
  <c r="H118" i="23"/>
  <c r="G118" i="23"/>
  <c r="F118" i="23"/>
  <c r="I117" i="23"/>
  <c r="H117" i="23"/>
  <c r="G117" i="23"/>
  <c r="F117" i="23"/>
  <c r="I116" i="23"/>
  <c r="H116" i="23"/>
  <c r="G116" i="23"/>
  <c r="F116" i="23"/>
  <c r="I115" i="23"/>
  <c r="H115" i="23"/>
  <c r="G115" i="23"/>
  <c r="F115" i="23"/>
  <c r="I114" i="23"/>
  <c r="H114" i="23"/>
  <c r="G114" i="23"/>
  <c r="F114" i="23"/>
  <c r="I113" i="23"/>
  <c r="H113" i="23"/>
  <c r="G113" i="23"/>
  <c r="F113" i="23"/>
  <c r="I112" i="23"/>
  <c r="H112" i="23"/>
  <c r="G112" i="23"/>
  <c r="F112" i="23"/>
  <c r="I111" i="23"/>
  <c r="H111" i="23"/>
  <c r="G111" i="23"/>
  <c r="F111" i="23"/>
  <c r="I110" i="23"/>
  <c r="H110" i="23"/>
  <c r="G110" i="23"/>
  <c r="F110" i="23"/>
  <c r="I109" i="23"/>
  <c r="H109" i="23"/>
  <c r="G109" i="23"/>
  <c r="F109" i="23"/>
  <c r="I108" i="23"/>
  <c r="H108" i="23"/>
  <c r="G108" i="23"/>
  <c r="F108" i="23"/>
  <c r="I107" i="23"/>
  <c r="H107" i="23"/>
  <c r="G107" i="23"/>
  <c r="F107" i="23"/>
  <c r="I106" i="23"/>
  <c r="H106" i="23"/>
  <c r="G106" i="23"/>
  <c r="F106" i="23"/>
  <c r="I105" i="23"/>
  <c r="H105" i="23"/>
  <c r="G105" i="23"/>
  <c r="F105" i="23"/>
  <c r="I104" i="23"/>
  <c r="H104" i="23"/>
  <c r="G104" i="23"/>
  <c r="F104" i="23"/>
  <c r="I103" i="23"/>
  <c r="H103" i="23"/>
  <c r="G103" i="23"/>
  <c r="F103" i="23"/>
  <c r="I102" i="23"/>
  <c r="H102" i="23"/>
  <c r="G102" i="23"/>
  <c r="F102" i="23"/>
  <c r="I101" i="23"/>
  <c r="H101" i="23"/>
  <c r="G101" i="23"/>
  <c r="F101" i="23"/>
  <c r="I100" i="23"/>
  <c r="H100" i="23"/>
  <c r="G100" i="23"/>
  <c r="F100" i="23"/>
  <c r="I99" i="23"/>
  <c r="H99" i="23"/>
  <c r="G99" i="23"/>
  <c r="F99" i="23"/>
  <c r="I98" i="23"/>
  <c r="H98" i="23"/>
  <c r="G98" i="23"/>
  <c r="F98" i="23"/>
  <c r="I97" i="23"/>
  <c r="H97" i="23"/>
  <c r="G97" i="23"/>
  <c r="F97" i="23"/>
  <c r="I96" i="23"/>
  <c r="H96" i="23"/>
  <c r="G96" i="23"/>
  <c r="F96" i="23"/>
  <c r="I95" i="23"/>
  <c r="H95" i="23"/>
  <c r="G95" i="23"/>
  <c r="F95" i="23"/>
  <c r="I94" i="23"/>
  <c r="H94" i="23"/>
  <c r="G94" i="23"/>
  <c r="F94" i="23"/>
  <c r="I93" i="23"/>
  <c r="H93" i="23"/>
  <c r="G93" i="23"/>
  <c r="F93" i="23"/>
  <c r="I92" i="23"/>
  <c r="H92" i="23"/>
  <c r="G92" i="23"/>
  <c r="F92" i="23"/>
  <c r="I91" i="23"/>
  <c r="H91" i="23"/>
  <c r="G91" i="23"/>
  <c r="F91" i="23"/>
  <c r="I90" i="23"/>
  <c r="H90" i="23"/>
  <c r="G90" i="23"/>
  <c r="F90" i="23"/>
  <c r="I89" i="23"/>
  <c r="H89" i="23"/>
  <c r="G89" i="23"/>
  <c r="F89" i="23"/>
  <c r="I88" i="23"/>
  <c r="H88" i="23"/>
  <c r="G88" i="23"/>
  <c r="F88" i="23"/>
  <c r="I87" i="23"/>
  <c r="H87" i="23"/>
  <c r="G87" i="23"/>
  <c r="F87" i="23"/>
  <c r="I86" i="23"/>
  <c r="H86" i="23"/>
  <c r="G86" i="23"/>
  <c r="F86" i="23"/>
  <c r="I85" i="23"/>
  <c r="H85" i="23"/>
  <c r="G85" i="23"/>
  <c r="F85" i="23"/>
  <c r="I84" i="23"/>
  <c r="H84" i="23"/>
  <c r="G84" i="23"/>
  <c r="F84" i="23"/>
  <c r="I83" i="23"/>
  <c r="H83" i="23"/>
  <c r="G83" i="23"/>
  <c r="F83" i="23"/>
  <c r="I82" i="23"/>
  <c r="H82" i="23"/>
  <c r="G82" i="23"/>
  <c r="F82" i="23"/>
  <c r="I81" i="23"/>
  <c r="H81" i="23"/>
  <c r="G81" i="23"/>
  <c r="F81" i="23"/>
  <c r="I80" i="23"/>
  <c r="H80" i="23"/>
  <c r="G80" i="23"/>
  <c r="F80" i="23"/>
  <c r="I79" i="23"/>
  <c r="H79" i="23"/>
  <c r="G79" i="23"/>
  <c r="F79" i="23"/>
  <c r="I78" i="23"/>
  <c r="H78" i="23"/>
  <c r="G78" i="23"/>
  <c r="F78" i="23"/>
  <c r="I77" i="23"/>
  <c r="H77" i="23"/>
  <c r="G77" i="23"/>
  <c r="F77" i="23"/>
  <c r="I76" i="23"/>
  <c r="H76" i="23"/>
  <c r="G76" i="23"/>
  <c r="F76" i="23"/>
  <c r="I75" i="23"/>
  <c r="H75" i="23"/>
  <c r="G75" i="23"/>
  <c r="F75" i="23"/>
  <c r="I74" i="23"/>
  <c r="H74" i="23"/>
  <c r="G74" i="23"/>
  <c r="F74" i="23"/>
  <c r="I73" i="23"/>
  <c r="H73" i="23"/>
  <c r="G73" i="23"/>
  <c r="F73" i="23"/>
  <c r="I72" i="23"/>
  <c r="H72" i="23"/>
  <c r="G72" i="23"/>
  <c r="F72" i="23"/>
  <c r="I71" i="23"/>
  <c r="H71" i="23"/>
  <c r="G71" i="23"/>
  <c r="F71" i="23"/>
  <c r="I70" i="23"/>
  <c r="H70" i="23"/>
  <c r="G70" i="23"/>
  <c r="F70" i="23"/>
  <c r="I69" i="23"/>
  <c r="H69" i="23"/>
  <c r="G69" i="23"/>
  <c r="F69" i="23"/>
  <c r="I68" i="23"/>
  <c r="H68" i="23"/>
  <c r="G68" i="23"/>
  <c r="F68" i="23"/>
  <c r="I67" i="23"/>
  <c r="H67" i="23"/>
  <c r="G67" i="23"/>
  <c r="F67" i="23"/>
  <c r="I66" i="23"/>
  <c r="H66" i="23"/>
  <c r="G66" i="23"/>
  <c r="F66" i="23"/>
  <c r="I65" i="23"/>
  <c r="H65" i="23"/>
  <c r="G65" i="23"/>
  <c r="F65" i="23"/>
  <c r="I64" i="23"/>
  <c r="H64" i="23"/>
  <c r="G64" i="23"/>
  <c r="F64" i="23"/>
  <c r="I63" i="23"/>
  <c r="H63" i="23"/>
  <c r="G63" i="23"/>
  <c r="F63" i="23"/>
  <c r="I62" i="23"/>
  <c r="H62" i="23"/>
  <c r="G62" i="23"/>
  <c r="F62" i="23"/>
  <c r="I61" i="23"/>
  <c r="H61" i="23"/>
  <c r="G61" i="23"/>
  <c r="F61" i="23"/>
  <c r="I60" i="23"/>
  <c r="H60" i="23"/>
  <c r="G60" i="23"/>
  <c r="F60" i="23"/>
  <c r="I59" i="23"/>
  <c r="H59" i="23"/>
  <c r="G59" i="23"/>
  <c r="F59" i="23"/>
  <c r="I58" i="23"/>
  <c r="H58" i="23"/>
  <c r="G58" i="23"/>
  <c r="F58" i="23"/>
  <c r="I57" i="23"/>
  <c r="H57" i="23"/>
  <c r="G57" i="23"/>
  <c r="F57" i="23"/>
  <c r="I56" i="23"/>
  <c r="H56" i="23"/>
  <c r="G56" i="23"/>
  <c r="F56" i="23"/>
  <c r="I55" i="23"/>
  <c r="H55" i="23"/>
  <c r="G55" i="23"/>
  <c r="F55" i="23"/>
  <c r="I54" i="23"/>
  <c r="H54" i="23"/>
  <c r="G54" i="23"/>
  <c r="F54" i="23"/>
  <c r="I53" i="23"/>
  <c r="H53" i="23"/>
  <c r="G53" i="23"/>
  <c r="F53" i="23"/>
  <c r="I52" i="23"/>
  <c r="H52" i="23"/>
  <c r="G52" i="23"/>
  <c r="F52" i="23"/>
  <c r="I51" i="23"/>
  <c r="H51" i="23"/>
  <c r="G51" i="23"/>
  <c r="F51" i="23"/>
  <c r="I50" i="23"/>
  <c r="H50" i="23"/>
  <c r="G50" i="23"/>
  <c r="F50" i="23"/>
  <c r="I49" i="23"/>
  <c r="H49" i="23"/>
  <c r="G49" i="23"/>
  <c r="F49" i="23"/>
  <c r="I48" i="23"/>
  <c r="H48" i="23"/>
  <c r="G48" i="23"/>
  <c r="F48" i="23"/>
  <c r="I47" i="23"/>
  <c r="H47" i="23"/>
  <c r="G47" i="23"/>
  <c r="F47" i="23"/>
  <c r="I46" i="23"/>
  <c r="H46" i="23"/>
  <c r="G46" i="23"/>
  <c r="F46" i="23"/>
  <c r="I45" i="23"/>
  <c r="H45" i="23"/>
  <c r="G45" i="23"/>
  <c r="F45" i="23"/>
  <c r="I44" i="23"/>
  <c r="H44" i="23"/>
  <c r="G44" i="23"/>
  <c r="F44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I33" i="23"/>
  <c r="H33" i="23"/>
  <c r="G33" i="23"/>
  <c r="F33" i="23"/>
  <c r="I32" i="23"/>
  <c r="H32" i="23"/>
  <c r="G32" i="23"/>
  <c r="F32" i="23"/>
  <c r="I31" i="23"/>
  <c r="H31" i="23"/>
  <c r="G31" i="23"/>
  <c r="F31" i="23"/>
  <c r="I30" i="23"/>
  <c r="H30" i="23"/>
  <c r="G30" i="23"/>
  <c r="F30" i="23"/>
  <c r="I29" i="23"/>
  <c r="H29" i="23"/>
  <c r="G29" i="23"/>
  <c r="F29" i="23"/>
  <c r="I28" i="23"/>
  <c r="H28" i="23"/>
  <c r="G28" i="23"/>
  <c r="F28" i="23"/>
  <c r="I27" i="23"/>
  <c r="H27" i="23"/>
  <c r="G27" i="23"/>
  <c r="F27" i="23"/>
  <c r="I26" i="23"/>
  <c r="H26" i="23"/>
  <c r="G26" i="23"/>
  <c r="F26" i="23"/>
  <c r="I25" i="23"/>
  <c r="H25" i="23"/>
  <c r="G25" i="23"/>
  <c r="F25" i="23"/>
  <c r="I24" i="23"/>
  <c r="H24" i="23"/>
  <c r="G24" i="23"/>
  <c r="F24" i="23"/>
  <c r="I23" i="23"/>
  <c r="H23" i="23"/>
  <c r="G23" i="23"/>
  <c r="F23" i="23"/>
  <c r="I22" i="23"/>
  <c r="H22" i="23"/>
  <c r="G22" i="23"/>
  <c r="F22" i="23"/>
  <c r="I21" i="23"/>
  <c r="H21" i="23"/>
  <c r="G21" i="23"/>
  <c r="F21" i="23"/>
  <c r="I20" i="23"/>
  <c r="H20" i="23"/>
  <c r="G20" i="23"/>
  <c r="F20" i="23"/>
  <c r="I19" i="23"/>
  <c r="H19" i="23"/>
  <c r="G19" i="23"/>
  <c r="F19" i="23"/>
  <c r="I18" i="23"/>
  <c r="H18" i="23"/>
  <c r="G18" i="23"/>
  <c r="F18" i="23"/>
  <c r="I17" i="23"/>
  <c r="H17" i="23"/>
  <c r="G17" i="23"/>
  <c r="F17" i="23"/>
  <c r="I16" i="23"/>
  <c r="H16" i="23"/>
  <c r="G16" i="23"/>
  <c r="F16" i="23"/>
  <c r="I15" i="23"/>
  <c r="H15" i="23"/>
  <c r="G15" i="23"/>
  <c r="F15" i="23"/>
  <c r="I14" i="23"/>
  <c r="H14" i="23"/>
  <c r="G14" i="23"/>
  <c r="F14" i="23"/>
  <c r="I13" i="23"/>
  <c r="H13" i="23"/>
  <c r="G13" i="23"/>
  <c r="F13" i="23"/>
  <c r="I12" i="23"/>
  <c r="H12" i="23"/>
  <c r="G12" i="23"/>
  <c r="F12" i="23"/>
  <c r="I11" i="23"/>
  <c r="H11" i="23"/>
  <c r="G11" i="23"/>
  <c r="F11" i="23"/>
  <c r="I10" i="23"/>
  <c r="H10" i="23"/>
  <c r="G10" i="23"/>
  <c r="F10" i="23"/>
  <c r="I9" i="23"/>
  <c r="H9" i="23"/>
  <c r="G9" i="23"/>
  <c r="F9" i="23"/>
  <c r="I8" i="23"/>
  <c r="H8" i="23"/>
  <c r="G8" i="23"/>
  <c r="F8" i="23"/>
  <c r="I7" i="23"/>
  <c r="H7" i="23"/>
  <c r="G7" i="23"/>
  <c r="F7" i="23"/>
  <c r="I6" i="23"/>
  <c r="H6" i="23"/>
  <c r="G6" i="23"/>
  <c r="F6" i="23"/>
  <c r="I5" i="23"/>
  <c r="I279" i="23" s="1"/>
  <c r="H5" i="23"/>
  <c r="G5" i="23"/>
  <c r="F5" i="23"/>
  <c r="F279" i="23" l="1"/>
  <c r="L294" i="23"/>
  <c r="H279" i="23"/>
  <c r="J294" i="23"/>
  <c r="AN294" i="23"/>
  <c r="AH294" i="23"/>
  <c r="AF294" i="23"/>
  <c r="Z294" i="23"/>
  <c r="X294" i="23"/>
  <c r="R294" i="23"/>
  <c r="P294" i="23"/>
  <c r="AO294" i="23"/>
  <c r="AM294" i="23"/>
  <c r="AK294" i="23"/>
  <c r="AI294" i="23"/>
  <c r="AG294" i="23"/>
  <c r="AE294" i="23"/>
  <c r="AC294" i="23"/>
  <c r="AA294" i="23"/>
  <c r="Y294" i="23"/>
  <c r="W294" i="23"/>
  <c r="U294" i="23"/>
  <c r="S294" i="23"/>
  <c r="Q294" i="23"/>
  <c r="O294" i="23"/>
  <c r="M294" i="23"/>
  <c r="K294" i="23"/>
  <c r="G279" i="23"/>
  <c r="G294" i="23" s="1"/>
  <c r="F294" i="23"/>
  <c r="H294" i="23"/>
  <c r="I294" i="23"/>
  <c r="K16" i="22"/>
  <c r="K7" i="22"/>
  <c r="K8" i="22"/>
  <c r="K9" i="22"/>
  <c r="K10" i="22"/>
  <c r="K11" i="22"/>
  <c r="K12" i="22"/>
  <c r="K13" i="22"/>
  <c r="K14" i="22"/>
  <c r="K6" i="22"/>
  <c r="F86" i="20" l="1"/>
  <c r="AY85" i="20"/>
  <c r="AX85" i="20"/>
  <c r="AY32" i="20"/>
  <c r="AX32" i="20"/>
  <c r="AS279" i="7" l="1"/>
  <c r="AS280" i="7"/>
  <c r="AS281" i="7"/>
  <c r="AS282" i="7"/>
  <c r="AS283" i="7"/>
  <c r="AS284" i="7"/>
  <c r="AS285" i="7"/>
  <c r="AS286" i="7"/>
  <c r="AS287" i="7"/>
  <c r="AS278" i="7"/>
  <c r="AR279" i="7"/>
  <c r="AR280" i="7"/>
  <c r="AR281" i="7"/>
  <c r="AR282" i="7"/>
  <c r="AR283" i="7"/>
  <c r="AR284" i="7"/>
  <c r="AR285" i="7"/>
  <c r="AR286" i="7"/>
  <c r="AR287" i="7"/>
  <c r="AR278" i="7"/>
  <c r="AQ279" i="7"/>
  <c r="AQ280" i="7"/>
  <c r="AQ281" i="7"/>
  <c r="AQ282" i="7"/>
  <c r="AQ283" i="7"/>
  <c r="AQ284" i="7"/>
  <c r="AQ285" i="7"/>
  <c r="AQ286" i="7"/>
  <c r="AQ287" i="7"/>
  <c r="AQ278" i="7"/>
  <c r="AP287" i="7"/>
  <c r="AP279" i="7"/>
  <c r="AP280" i="7"/>
  <c r="AP281" i="7"/>
  <c r="AP282" i="7"/>
  <c r="AP283" i="7"/>
  <c r="AP284" i="7"/>
  <c r="AP285" i="7"/>
  <c r="AP286" i="7"/>
  <c r="AP278" i="7"/>
  <c r="F279" i="16" l="1"/>
  <c r="F280" i="16"/>
  <c r="F278" i="16"/>
  <c r="AI292" i="12" l="1"/>
  <c r="AJ292" i="12"/>
  <c r="AK292" i="12"/>
  <c r="BA291" i="20"/>
  <c r="AZ291" i="20"/>
  <c r="AY291" i="20"/>
  <c r="AX291" i="20"/>
  <c r="AW291" i="20"/>
  <c r="AV291" i="20"/>
  <c r="AU291" i="20"/>
  <c r="AT291" i="20"/>
  <c r="AS291" i="20"/>
  <c r="AR291" i="20"/>
  <c r="AQ291" i="20"/>
  <c r="AP291" i="20"/>
  <c r="AO291" i="20"/>
  <c r="AN291" i="20"/>
  <c r="AM291" i="20"/>
  <c r="AL291" i="20"/>
  <c r="AJ291" i="20"/>
  <c r="AI291" i="20"/>
  <c r="AH291" i="20"/>
  <c r="AG291" i="20"/>
  <c r="AF291" i="20"/>
  <c r="AE291" i="20"/>
  <c r="AD291" i="20"/>
  <c r="AC291" i="20"/>
  <c r="AB291" i="20"/>
  <c r="AA291" i="20"/>
  <c r="Z291" i="20"/>
  <c r="Y291" i="20"/>
  <c r="X291" i="20"/>
  <c r="W291" i="20"/>
  <c r="V291" i="20"/>
  <c r="U291" i="20"/>
  <c r="T291" i="20"/>
  <c r="S291" i="20"/>
  <c r="R291" i="20"/>
  <c r="Q291" i="20"/>
  <c r="P291" i="20"/>
  <c r="O291" i="20"/>
  <c r="N291" i="20"/>
  <c r="M291" i="20"/>
  <c r="L291" i="20"/>
  <c r="K291" i="20"/>
  <c r="J291" i="20"/>
  <c r="I290" i="20"/>
  <c r="H290" i="20"/>
  <c r="G290" i="20"/>
  <c r="F290" i="20"/>
  <c r="I289" i="20"/>
  <c r="H289" i="20"/>
  <c r="G289" i="20"/>
  <c r="F289" i="20"/>
  <c r="I288" i="20"/>
  <c r="H288" i="20"/>
  <c r="G288" i="20"/>
  <c r="F288" i="20"/>
  <c r="I287" i="20"/>
  <c r="H287" i="20"/>
  <c r="G287" i="20"/>
  <c r="F287" i="20"/>
  <c r="I286" i="20"/>
  <c r="H286" i="20"/>
  <c r="G286" i="20"/>
  <c r="F286" i="20"/>
  <c r="I285" i="20"/>
  <c r="H285" i="20"/>
  <c r="G285" i="20"/>
  <c r="F285" i="20"/>
  <c r="I284" i="20"/>
  <c r="H284" i="20"/>
  <c r="G284" i="20"/>
  <c r="F284" i="20"/>
  <c r="AK291" i="20"/>
  <c r="I283" i="20"/>
  <c r="H283" i="20"/>
  <c r="G283" i="20"/>
  <c r="F283" i="20"/>
  <c r="I282" i="20"/>
  <c r="H282" i="20"/>
  <c r="G282" i="20"/>
  <c r="F282" i="20"/>
  <c r="I281" i="20"/>
  <c r="H281" i="20"/>
  <c r="G281" i="20"/>
  <c r="F281" i="20"/>
  <c r="BA276" i="20"/>
  <c r="AZ276" i="20"/>
  <c r="AW276" i="20"/>
  <c r="AV276" i="20"/>
  <c r="AU276" i="20"/>
  <c r="AT276" i="20"/>
  <c r="AS276" i="20"/>
  <c r="AR276" i="20"/>
  <c r="AQ276" i="20"/>
  <c r="AP276" i="20"/>
  <c r="AO276" i="20"/>
  <c r="AN276" i="20"/>
  <c r="AM276" i="20"/>
  <c r="AL276" i="20"/>
  <c r="AJ276" i="20"/>
  <c r="AI276" i="20"/>
  <c r="AH276" i="20"/>
  <c r="AG276" i="20"/>
  <c r="AF276" i="20"/>
  <c r="AE276" i="20"/>
  <c r="AD276" i="20"/>
  <c r="AC276" i="20"/>
  <c r="AB276" i="20"/>
  <c r="AA276" i="20"/>
  <c r="Z276" i="20"/>
  <c r="Y276" i="20"/>
  <c r="X276" i="20"/>
  <c r="W276" i="20"/>
  <c r="V276" i="20"/>
  <c r="U276" i="20"/>
  <c r="T276" i="20"/>
  <c r="S276" i="20"/>
  <c r="R276" i="20"/>
  <c r="Q276" i="20"/>
  <c r="P276" i="20"/>
  <c r="O276" i="20"/>
  <c r="N276" i="20"/>
  <c r="M276" i="20"/>
  <c r="L276" i="20"/>
  <c r="K276" i="20"/>
  <c r="J276" i="20"/>
  <c r="I275" i="20"/>
  <c r="H275" i="20"/>
  <c r="G275" i="20"/>
  <c r="F275" i="20"/>
  <c r="I274" i="20"/>
  <c r="H274" i="20"/>
  <c r="G274" i="20"/>
  <c r="F274" i="20"/>
  <c r="I273" i="20"/>
  <c r="H273" i="20"/>
  <c r="G273" i="20"/>
  <c r="F273" i="20"/>
  <c r="I272" i="20"/>
  <c r="H272" i="20"/>
  <c r="G272" i="20"/>
  <c r="F272" i="20"/>
  <c r="I271" i="20"/>
  <c r="H271" i="20"/>
  <c r="G271" i="20"/>
  <c r="F271" i="20"/>
  <c r="I270" i="20"/>
  <c r="H270" i="20"/>
  <c r="G270" i="20"/>
  <c r="F270" i="20"/>
  <c r="I269" i="20"/>
  <c r="H269" i="20"/>
  <c r="G269" i="20"/>
  <c r="F269" i="20"/>
  <c r="I268" i="20"/>
  <c r="H268" i="20"/>
  <c r="G268" i="20"/>
  <c r="F268" i="20"/>
  <c r="I267" i="20"/>
  <c r="H267" i="20"/>
  <c r="G267" i="20"/>
  <c r="F267" i="20"/>
  <c r="I266" i="20"/>
  <c r="H266" i="20"/>
  <c r="G266" i="20"/>
  <c r="F266" i="20"/>
  <c r="I265" i="20"/>
  <c r="H265" i="20"/>
  <c r="G265" i="20"/>
  <c r="F265" i="20"/>
  <c r="I264" i="20"/>
  <c r="H264" i="20"/>
  <c r="G264" i="20"/>
  <c r="F264" i="20"/>
  <c r="I263" i="20"/>
  <c r="H263" i="20"/>
  <c r="G263" i="20"/>
  <c r="F263" i="20"/>
  <c r="I262" i="20"/>
  <c r="H262" i="20"/>
  <c r="G262" i="20"/>
  <c r="F262" i="20"/>
  <c r="I261" i="20"/>
  <c r="H261" i="20"/>
  <c r="G261" i="20"/>
  <c r="F261" i="20"/>
  <c r="I260" i="20"/>
  <c r="H260" i="20"/>
  <c r="G260" i="20"/>
  <c r="F260" i="20"/>
  <c r="I259" i="20"/>
  <c r="H259" i="20"/>
  <c r="G259" i="20"/>
  <c r="F259" i="20"/>
  <c r="I258" i="20"/>
  <c r="H258" i="20"/>
  <c r="G258" i="20"/>
  <c r="F258" i="20"/>
  <c r="I257" i="20"/>
  <c r="H257" i="20"/>
  <c r="G257" i="20"/>
  <c r="F257" i="20"/>
  <c r="I256" i="20"/>
  <c r="H256" i="20"/>
  <c r="G256" i="20"/>
  <c r="F256" i="20"/>
  <c r="I255" i="20"/>
  <c r="H255" i="20"/>
  <c r="G255" i="20"/>
  <c r="F255" i="20"/>
  <c r="I254" i="20"/>
  <c r="H254" i="20"/>
  <c r="G254" i="20"/>
  <c r="F254" i="20"/>
  <c r="I253" i="20"/>
  <c r="H253" i="20"/>
  <c r="G253" i="20"/>
  <c r="F253" i="20"/>
  <c r="I252" i="20"/>
  <c r="H252" i="20"/>
  <c r="G252" i="20"/>
  <c r="F252" i="20"/>
  <c r="I251" i="20"/>
  <c r="H251" i="20"/>
  <c r="G251" i="20"/>
  <c r="F251" i="20"/>
  <c r="I250" i="20"/>
  <c r="H250" i="20"/>
  <c r="G250" i="20"/>
  <c r="F250" i="20"/>
  <c r="I249" i="20"/>
  <c r="H249" i="20"/>
  <c r="G249" i="20"/>
  <c r="F249" i="20"/>
  <c r="I248" i="20"/>
  <c r="H248" i="20"/>
  <c r="G248" i="20"/>
  <c r="F248" i="20"/>
  <c r="I247" i="20"/>
  <c r="H247" i="20"/>
  <c r="G247" i="20"/>
  <c r="F247" i="20"/>
  <c r="I246" i="20"/>
  <c r="H246" i="20"/>
  <c r="G246" i="20"/>
  <c r="F246" i="20"/>
  <c r="I245" i="20"/>
  <c r="H245" i="20"/>
  <c r="G245" i="20"/>
  <c r="F245" i="20"/>
  <c r="I244" i="20"/>
  <c r="H244" i="20"/>
  <c r="G244" i="20"/>
  <c r="F244" i="20"/>
  <c r="I243" i="20"/>
  <c r="H243" i="20"/>
  <c r="G243" i="20"/>
  <c r="F243" i="20"/>
  <c r="I242" i="20"/>
  <c r="H242" i="20"/>
  <c r="G242" i="20"/>
  <c r="F242" i="20"/>
  <c r="I241" i="20"/>
  <c r="H241" i="20"/>
  <c r="G241" i="20"/>
  <c r="F241" i="20"/>
  <c r="I240" i="20"/>
  <c r="H240" i="20"/>
  <c r="G240" i="20"/>
  <c r="F240" i="20"/>
  <c r="I239" i="20"/>
  <c r="H239" i="20"/>
  <c r="G239" i="20"/>
  <c r="F239" i="20"/>
  <c r="I238" i="20"/>
  <c r="H238" i="20"/>
  <c r="G238" i="20"/>
  <c r="F238" i="20"/>
  <c r="I237" i="20"/>
  <c r="H237" i="20"/>
  <c r="G237" i="20"/>
  <c r="F237" i="20"/>
  <c r="I236" i="20"/>
  <c r="H236" i="20"/>
  <c r="G236" i="20"/>
  <c r="F236" i="20"/>
  <c r="I235" i="20"/>
  <c r="H235" i="20"/>
  <c r="G235" i="20"/>
  <c r="F235" i="20"/>
  <c r="I234" i="20"/>
  <c r="H234" i="20"/>
  <c r="G234" i="20"/>
  <c r="F234" i="20"/>
  <c r="I233" i="20"/>
  <c r="H233" i="20"/>
  <c r="G233" i="20"/>
  <c r="F233" i="20"/>
  <c r="I232" i="20"/>
  <c r="H232" i="20"/>
  <c r="G232" i="20"/>
  <c r="F232" i="20"/>
  <c r="I231" i="20"/>
  <c r="H231" i="20"/>
  <c r="G231" i="20"/>
  <c r="F231" i="20"/>
  <c r="I230" i="20"/>
  <c r="H230" i="20"/>
  <c r="G230" i="20"/>
  <c r="F230" i="20"/>
  <c r="I229" i="20"/>
  <c r="H229" i="20"/>
  <c r="G229" i="20"/>
  <c r="F229" i="20"/>
  <c r="I228" i="20"/>
  <c r="H228" i="20"/>
  <c r="G228" i="20"/>
  <c r="F228" i="20"/>
  <c r="I227" i="20"/>
  <c r="H227" i="20"/>
  <c r="G227" i="20"/>
  <c r="F227" i="20"/>
  <c r="I226" i="20"/>
  <c r="H226" i="20"/>
  <c r="G226" i="20"/>
  <c r="F226" i="20"/>
  <c r="I225" i="20"/>
  <c r="H225" i="20"/>
  <c r="G225" i="20"/>
  <c r="F225" i="20"/>
  <c r="I224" i="20"/>
  <c r="H224" i="20"/>
  <c r="G224" i="20"/>
  <c r="F224" i="20"/>
  <c r="I223" i="20"/>
  <c r="H223" i="20"/>
  <c r="G223" i="20"/>
  <c r="F223" i="20"/>
  <c r="I222" i="20"/>
  <c r="H222" i="20"/>
  <c r="G222" i="20"/>
  <c r="F222" i="20"/>
  <c r="I221" i="20"/>
  <c r="H221" i="20"/>
  <c r="G221" i="20"/>
  <c r="F221" i="20"/>
  <c r="I220" i="20"/>
  <c r="H220" i="20"/>
  <c r="G220" i="20"/>
  <c r="F220" i="20"/>
  <c r="I219" i="20"/>
  <c r="H219" i="20"/>
  <c r="G219" i="20"/>
  <c r="F219" i="20"/>
  <c r="I218" i="20"/>
  <c r="H218" i="20"/>
  <c r="G218" i="20"/>
  <c r="F218" i="20"/>
  <c r="I217" i="20"/>
  <c r="H217" i="20"/>
  <c r="G217" i="20"/>
  <c r="F217" i="20"/>
  <c r="I216" i="20"/>
  <c r="H216" i="20"/>
  <c r="G216" i="20"/>
  <c r="F216" i="20"/>
  <c r="I215" i="20"/>
  <c r="H215" i="20"/>
  <c r="G215" i="20"/>
  <c r="F215" i="20"/>
  <c r="I214" i="20"/>
  <c r="H214" i="20"/>
  <c r="G214" i="20"/>
  <c r="F214" i="20"/>
  <c r="I213" i="20"/>
  <c r="H213" i="20"/>
  <c r="G213" i="20"/>
  <c r="F213" i="20"/>
  <c r="I212" i="20"/>
  <c r="H212" i="20"/>
  <c r="G212" i="20"/>
  <c r="F212" i="20"/>
  <c r="I211" i="20"/>
  <c r="H211" i="20"/>
  <c r="G211" i="20"/>
  <c r="F211" i="20"/>
  <c r="I210" i="20"/>
  <c r="H210" i="20"/>
  <c r="G210" i="20"/>
  <c r="F210" i="20"/>
  <c r="I209" i="20"/>
  <c r="H209" i="20"/>
  <c r="G209" i="20"/>
  <c r="F209" i="20"/>
  <c r="I208" i="20"/>
  <c r="H208" i="20"/>
  <c r="G208" i="20"/>
  <c r="F208" i="20"/>
  <c r="I207" i="20"/>
  <c r="H207" i="20"/>
  <c r="G207" i="20"/>
  <c r="F207" i="20"/>
  <c r="I206" i="20"/>
  <c r="H206" i="20"/>
  <c r="G206" i="20"/>
  <c r="F206" i="20"/>
  <c r="I205" i="20"/>
  <c r="H205" i="20"/>
  <c r="G205" i="20"/>
  <c r="F205" i="20"/>
  <c r="I204" i="20"/>
  <c r="H204" i="20"/>
  <c r="G204" i="20"/>
  <c r="F204" i="20"/>
  <c r="I203" i="20"/>
  <c r="H203" i="20"/>
  <c r="G203" i="20"/>
  <c r="F203" i="20"/>
  <c r="I202" i="20"/>
  <c r="H202" i="20"/>
  <c r="G202" i="20"/>
  <c r="F202" i="20"/>
  <c r="I201" i="20"/>
  <c r="H201" i="20"/>
  <c r="G201" i="20"/>
  <c r="F201" i="20"/>
  <c r="I200" i="20"/>
  <c r="H200" i="20"/>
  <c r="G200" i="20"/>
  <c r="F200" i="20"/>
  <c r="I199" i="20"/>
  <c r="H199" i="20"/>
  <c r="G199" i="20"/>
  <c r="F199" i="20"/>
  <c r="I198" i="20"/>
  <c r="H198" i="20"/>
  <c r="G198" i="20"/>
  <c r="F198" i="20"/>
  <c r="I197" i="20"/>
  <c r="H197" i="20"/>
  <c r="G197" i="20"/>
  <c r="F197" i="20"/>
  <c r="I196" i="20"/>
  <c r="H196" i="20"/>
  <c r="G196" i="20"/>
  <c r="F196" i="20"/>
  <c r="I195" i="20"/>
  <c r="H195" i="20"/>
  <c r="G195" i="20"/>
  <c r="F195" i="20"/>
  <c r="I194" i="20"/>
  <c r="H194" i="20"/>
  <c r="G194" i="20"/>
  <c r="F194" i="20"/>
  <c r="I193" i="20"/>
  <c r="H193" i="20"/>
  <c r="G193" i="20"/>
  <c r="F193" i="20"/>
  <c r="I192" i="20"/>
  <c r="H192" i="20"/>
  <c r="G192" i="20"/>
  <c r="F192" i="20"/>
  <c r="I191" i="20"/>
  <c r="H191" i="20"/>
  <c r="G191" i="20"/>
  <c r="F191" i="20"/>
  <c r="I190" i="20"/>
  <c r="H190" i="20"/>
  <c r="G190" i="20"/>
  <c r="F190" i="20"/>
  <c r="I189" i="20"/>
  <c r="H189" i="20"/>
  <c r="G189" i="20"/>
  <c r="F189" i="20"/>
  <c r="I188" i="20"/>
  <c r="H188" i="20"/>
  <c r="G188" i="20"/>
  <c r="F188" i="20"/>
  <c r="I187" i="20"/>
  <c r="H187" i="20"/>
  <c r="G187" i="20"/>
  <c r="F187" i="20"/>
  <c r="I186" i="20"/>
  <c r="H186" i="20"/>
  <c r="G186" i="20"/>
  <c r="F186" i="20"/>
  <c r="I185" i="20"/>
  <c r="H185" i="20"/>
  <c r="G185" i="20"/>
  <c r="F185" i="20"/>
  <c r="I184" i="20"/>
  <c r="H184" i="20"/>
  <c r="G184" i="20"/>
  <c r="F184" i="20"/>
  <c r="I183" i="20"/>
  <c r="H183" i="20"/>
  <c r="G183" i="20"/>
  <c r="F183" i="20"/>
  <c r="I182" i="20"/>
  <c r="H182" i="20"/>
  <c r="G182" i="20"/>
  <c r="F182" i="20"/>
  <c r="H181" i="20"/>
  <c r="G181" i="20"/>
  <c r="F181" i="20"/>
  <c r="I180" i="20"/>
  <c r="H180" i="20"/>
  <c r="G180" i="20"/>
  <c r="F180" i="20"/>
  <c r="I179" i="20"/>
  <c r="H179" i="20"/>
  <c r="G179" i="20"/>
  <c r="F179" i="20"/>
  <c r="I178" i="20"/>
  <c r="H178" i="20"/>
  <c r="G178" i="20"/>
  <c r="F178" i="20"/>
  <c r="I177" i="20"/>
  <c r="H177" i="20"/>
  <c r="G177" i="20"/>
  <c r="F177" i="20"/>
  <c r="I176" i="20"/>
  <c r="H176" i="20"/>
  <c r="G176" i="20"/>
  <c r="F176" i="20"/>
  <c r="I175" i="20"/>
  <c r="H175" i="20"/>
  <c r="G175" i="20"/>
  <c r="F175" i="20"/>
  <c r="I174" i="20"/>
  <c r="H174" i="20"/>
  <c r="G174" i="20"/>
  <c r="F174" i="20"/>
  <c r="I173" i="20"/>
  <c r="H173" i="20"/>
  <c r="G173" i="20"/>
  <c r="F173" i="20"/>
  <c r="I172" i="20"/>
  <c r="H172" i="20"/>
  <c r="G172" i="20"/>
  <c r="F172" i="20"/>
  <c r="I171" i="20"/>
  <c r="H171" i="20"/>
  <c r="G171" i="20"/>
  <c r="F171" i="20"/>
  <c r="I170" i="20"/>
  <c r="H170" i="20"/>
  <c r="G170" i="20"/>
  <c r="F170" i="20"/>
  <c r="I169" i="20"/>
  <c r="H169" i="20"/>
  <c r="G169" i="20"/>
  <c r="F169" i="20"/>
  <c r="I168" i="20"/>
  <c r="H168" i="20"/>
  <c r="G168" i="20"/>
  <c r="F168" i="20"/>
  <c r="I167" i="20"/>
  <c r="H167" i="20"/>
  <c r="G167" i="20"/>
  <c r="F167" i="20"/>
  <c r="I166" i="20"/>
  <c r="H166" i="20"/>
  <c r="G166" i="20"/>
  <c r="F166" i="20"/>
  <c r="I165" i="20"/>
  <c r="H165" i="20"/>
  <c r="G165" i="20"/>
  <c r="F165" i="20"/>
  <c r="I164" i="20"/>
  <c r="H164" i="20"/>
  <c r="G164" i="20"/>
  <c r="F164" i="20"/>
  <c r="I163" i="20"/>
  <c r="H163" i="20"/>
  <c r="G163" i="20"/>
  <c r="F163" i="20"/>
  <c r="I162" i="20"/>
  <c r="H162" i="20"/>
  <c r="G162" i="20"/>
  <c r="F162" i="20"/>
  <c r="I161" i="20"/>
  <c r="H161" i="20"/>
  <c r="G161" i="20"/>
  <c r="F161" i="20"/>
  <c r="I160" i="20"/>
  <c r="H160" i="20"/>
  <c r="G160" i="20"/>
  <c r="F160" i="20"/>
  <c r="I159" i="20"/>
  <c r="H159" i="20"/>
  <c r="G159" i="20"/>
  <c r="F159" i="20"/>
  <c r="I158" i="20"/>
  <c r="H158" i="20"/>
  <c r="G158" i="20"/>
  <c r="F158" i="20"/>
  <c r="I157" i="20"/>
  <c r="H157" i="20"/>
  <c r="G157" i="20"/>
  <c r="F157" i="20"/>
  <c r="I156" i="20"/>
  <c r="H156" i="20"/>
  <c r="G156" i="20"/>
  <c r="F156" i="20"/>
  <c r="I155" i="20"/>
  <c r="H155" i="20"/>
  <c r="G155" i="20"/>
  <c r="F155" i="20"/>
  <c r="I154" i="20"/>
  <c r="H154" i="20"/>
  <c r="G154" i="20"/>
  <c r="F154" i="20"/>
  <c r="I153" i="20"/>
  <c r="H153" i="20"/>
  <c r="G153" i="20"/>
  <c r="F153" i="20"/>
  <c r="I152" i="20"/>
  <c r="H152" i="20"/>
  <c r="G152" i="20"/>
  <c r="F152" i="20"/>
  <c r="I151" i="20"/>
  <c r="H151" i="20"/>
  <c r="G151" i="20"/>
  <c r="F151" i="20"/>
  <c r="I150" i="20"/>
  <c r="H150" i="20"/>
  <c r="G150" i="20"/>
  <c r="F150" i="20"/>
  <c r="I149" i="20"/>
  <c r="H149" i="20"/>
  <c r="G149" i="20"/>
  <c r="F149" i="20"/>
  <c r="I148" i="20"/>
  <c r="H148" i="20"/>
  <c r="G148" i="20"/>
  <c r="F148" i="20"/>
  <c r="I147" i="20"/>
  <c r="H147" i="20"/>
  <c r="G147" i="20"/>
  <c r="F147" i="20"/>
  <c r="I146" i="20"/>
  <c r="H146" i="20"/>
  <c r="G146" i="20"/>
  <c r="F146" i="20"/>
  <c r="I145" i="20"/>
  <c r="H145" i="20"/>
  <c r="G145" i="20"/>
  <c r="F145" i="20"/>
  <c r="I144" i="20"/>
  <c r="H144" i="20"/>
  <c r="G144" i="20"/>
  <c r="F144" i="20"/>
  <c r="I143" i="20"/>
  <c r="H143" i="20"/>
  <c r="G143" i="20"/>
  <c r="F143" i="20"/>
  <c r="I142" i="20"/>
  <c r="H142" i="20"/>
  <c r="G142" i="20"/>
  <c r="F142" i="20"/>
  <c r="I141" i="20"/>
  <c r="H141" i="20"/>
  <c r="G141" i="20"/>
  <c r="F141" i="20"/>
  <c r="I140" i="20"/>
  <c r="H140" i="20"/>
  <c r="G140" i="20"/>
  <c r="F140" i="20"/>
  <c r="I139" i="20"/>
  <c r="H139" i="20"/>
  <c r="G139" i="20"/>
  <c r="F139" i="20"/>
  <c r="I138" i="20"/>
  <c r="H138" i="20"/>
  <c r="G138" i="20"/>
  <c r="F138" i="20"/>
  <c r="I137" i="20"/>
  <c r="H137" i="20"/>
  <c r="G137" i="20"/>
  <c r="F137" i="20"/>
  <c r="I136" i="20"/>
  <c r="H136" i="20"/>
  <c r="G136" i="20"/>
  <c r="F136" i="20"/>
  <c r="I135" i="20"/>
  <c r="H135" i="20"/>
  <c r="G135" i="20"/>
  <c r="F135" i="20"/>
  <c r="I134" i="20"/>
  <c r="H134" i="20"/>
  <c r="G134" i="20"/>
  <c r="F134" i="20"/>
  <c r="I133" i="20"/>
  <c r="H133" i="20"/>
  <c r="G133" i="20"/>
  <c r="F133" i="20"/>
  <c r="I132" i="20"/>
  <c r="H132" i="20"/>
  <c r="G132" i="20"/>
  <c r="F132" i="20"/>
  <c r="I131" i="20"/>
  <c r="H131" i="20"/>
  <c r="G131" i="20"/>
  <c r="F131" i="20"/>
  <c r="I130" i="20"/>
  <c r="H130" i="20"/>
  <c r="G130" i="20"/>
  <c r="F130" i="20"/>
  <c r="I129" i="20"/>
  <c r="H129" i="20"/>
  <c r="G129" i="20"/>
  <c r="F129" i="20"/>
  <c r="I128" i="20"/>
  <c r="H128" i="20"/>
  <c r="G128" i="20"/>
  <c r="F128" i="20"/>
  <c r="I127" i="20"/>
  <c r="H127" i="20"/>
  <c r="G127" i="20"/>
  <c r="F127" i="20"/>
  <c r="I126" i="20"/>
  <c r="H126" i="20"/>
  <c r="G126" i="20"/>
  <c r="F126" i="20"/>
  <c r="I125" i="20"/>
  <c r="H125" i="20"/>
  <c r="G125" i="20"/>
  <c r="F125" i="20"/>
  <c r="I124" i="20"/>
  <c r="H124" i="20"/>
  <c r="G124" i="20"/>
  <c r="F124" i="20"/>
  <c r="I123" i="20"/>
  <c r="H123" i="20"/>
  <c r="G123" i="20"/>
  <c r="F123" i="20"/>
  <c r="I122" i="20"/>
  <c r="H122" i="20"/>
  <c r="G122" i="20"/>
  <c r="F122" i="20"/>
  <c r="I121" i="20"/>
  <c r="H121" i="20"/>
  <c r="G121" i="20"/>
  <c r="F121" i="20"/>
  <c r="I120" i="20"/>
  <c r="H120" i="20"/>
  <c r="G120" i="20"/>
  <c r="F120" i="20"/>
  <c r="I119" i="20"/>
  <c r="H119" i="20"/>
  <c r="G119" i="20"/>
  <c r="F119" i="20"/>
  <c r="I118" i="20"/>
  <c r="H118" i="20"/>
  <c r="G118" i="20"/>
  <c r="F118" i="20"/>
  <c r="I117" i="20"/>
  <c r="H117" i="20"/>
  <c r="G117" i="20"/>
  <c r="F117" i="20"/>
  <c r="I116" i="20"/>
  <c r="H116" i="20"/>
  <c r="G116" i="20"/>
  <c r="F116" i="20"/>
  <c r="I115" i="20"/>
  <c r="H115" i="20"/>
  <c r="G115" i="20"/>
  <c r="F115" i="20"/>
  <c r="I114" i="20"/>
  <c r="H114" i="20"/>
  <c r="G114" i="20"/>
  <c r="F114" i="20"/>
  <c r="I113" i="20"/>
  <c r="H113" i="20"/>
  <c r="G113" i="20"/>
  <c r="F113" i="20"/>
  <c r="H112" i="20"/>
  <c r="G112" i="20"/>
  <c r="F112" i="20"/>
  <c r="H111" i="20"/>
  <c r="G111" i="20"/>
  <c r="F111" i="20"/>
  <c r="I110" i="20"/>
  <c r="H110" i="20"/>
  <c r="G110" i="20"/>
  <c r="F110" i="20"/>
  <c r="I109" i="20"/>
  <c r="H109" i="20"/>
  <c r="G109" i="20"/>
  <c r="F109" i="20"/>
  <c r="I108" i="20"/>
  <c r="H108" i="20"/>
  <c r="G108" i="20"/>
  <c r="F108" i="20"/>
  <c r="I107" i="20"/>
  <c r="H107" i="20"/>
  <c r="G107" i="20"/>
  <c r="F107" i="20"/>
  <c r="I106" i="20"/>
  <c r="H106" i="20"/>
  <c r="G106" i="20"/>
  <c r="F106" i="20"/>
  <c r="I105" i="20"/>
  <c r="H105" i="20"/>
  <c r="G105" i="20"/>
  <c r="F105" i="20"/>
  <c r="I104" i="20"/>
  <c r="H104" i="20"/>
  <c r="G104" i="20"/>
  <c r="F104" i="20"/>
  <c r="I103" i="20"/>
  <c r="H103" i="20"/>
  <c r="G103" i="20"/>
  <c r="F103" i="20"/>
  <c r="I102" i="20"/>
  <c r="H102" i="20"/>
  <c r="G102" i="20"/>
  <c r="F102" i="20"/>
  <c r="I101" i="20"/>
  <c r="H101" i="20"/>
  <c r="G101" i="20"/>
  <c r="F101" i="20"/>
  <c r="I100" i="20"/>
  <c r="H100" i="20"/>
  <c r="G100" i="20"/>
  <c r="F100" i="20"/>
  <c r="I99" i="20"/>
  <c r="H99" i="20"/>
  <c r="G99" i="20"/>
  <c r="F99" i="20"/>
  <c r="I98" i="20"/>
  <c r="H98" i="20"/>
  <c r="G98" i="20"/>
  <c r="F98" i="20"/>
  <c r="I97" i="20"/>
  <c r="H97" i="20"/>
  <c r="G97" i="20"/>
  <c r="F97" i="20"/>
  <c r="I96" i="20"/>
  <c r="H96" i="20"/>
  <c r="G96" i="20"/>
  <c r="F96" i="20"/>
  <c r="I95" i="20"/>
  <c r="H95" i="20"/>
  <c r="G95" i="20"/>
  <c r="F95" i="20"/>
  <c r="I94" i="20"/>
  <c r="H94" i="20"/>
  <c r="G94" i="20"/>
  <c r="F94" i="20"/>
  <c r="I93" i="20"/>
  <c r="H93" i="20"/>
  <c r="G93" i="20"/>
  <c r="F93" i="20"/>
  <c r="I92" i="20"/>
  <c r="H92" i="20"/>
  <c r="G92" i="20"/>
  <c r="F92" i="20"/>
  <c r="I91" i="20"/>
  <c r="H91" i="20"/>
  <c r="G91" i="20"/>
  <c r="F91" i="20"/>
  <c r="I90" i="20"/>
  <c r="H90" i="20"/>
  <c r="G90" i="20"/>
  <c r="F90" i="20"/>
  <c r="I89" i="20"/>
  <c r="H89" i="20"/>
  <c r="G89" i="20"/>
  <c r="F89" i="20"/>
  <c r="I88" i="20"/>
  <c r="H88" i="20"/>
  <c r="G88" i="20"/>
  <c r="F88" i="20"/>
  <c r="I87" i="20"/>
  <c r="H87" i="20"/>
  <c r="G87" i="20"/>
  <c r="F87" i="20"/>
  <c r="I86" i="20"/>
  <c r="H86" i="20"/>
  <c r="G86" i="20"/>
  <c r="I85" i="20"/>
  <c r="H85" i="20"/>
  <c r="G85" i="20"/>
  <c r="F85" i="20"/>
  <c r="I84" i="20"/>
  <c r="H84" i="20"/>
  <c r="G84" i="20"/>
  <c r="F84" i="20"/>
  <c r="I83" i="20"/>
  <c r="H83" i="20"/>
  <c r="G83" i="20"/>
  <c r="F83" i="20"/>
  <c r="I82" i="20"/>
  <c r="H82" i="20"/>
  <c r="G82" i="20"/>
  <c r="F82" i="20"/>
  <c r="I81" i="20"/>
  <c r="H81" i="20"/>
  <c r="G81" i="20"/>
  <c r="F81" i="20"/>
  <c r="I80" i="20"/>
  <c r="H80" i="20"/>
  <c r="G80" i="20"/>
  <c r="F80" i="20"/>
  <c r="AK276" i="20"/>
  <c r="H79" i="20"/>
  <c r="G79" i="20"/>
  <c r="F79" i="20"/>
  <c r="I78" i="20"/>
  <c r="H78" i="20"/>
  <c r="G78" i="20"/>
  <c r="F78" i="20"/>
  <c r="I77" i="20"/>
  <c r="H77" i="20"/>
  <c r="G77" i="20"/>
  <c r="F77" i="20"/>
  <c r="I76" i="20"/>
  <c r="H76" i="20"/>
  <c r="G76" i="20"/>
  <c r="F76" i="20"/>
  <c r="I75" i="20"/>
  <c r="H75" i="20"/>
  <c r="G75" i="20"/>
  <c r="F75" i="20"/>
  <c r="I74" i="20"/>
  <c r="H74" i="20"/>
  <c r="G74" i="20"/>
  <c r="F74" i="20"/>
  <c r="I73" i="20"/>
  <c r="H73" i="20"/>
  <c r="G73" i="20"/>
  <c r="F73" i="20"/>
  <c r="I72" i="20"/>
  <c r="H72" i="20"/>
  <c r="G72" i="20"/>
  <c r="F72" i="20"/>
  <c r="I71" i="20"/>
  <c r="H71" i="20"/>
  <c r="G71" i="20"/>
  <c r="F71" i="20"/>
  <c r="I70" i="20"/>
  <c r="H70" i="20"/>
  <c r="G70" i="20"/>
  <c r="F70" i="20"/>
  <c r="I69" i="20"/>
  <c r="H69" i="20"/>
  <c r="G69" i="20"/>
  <c r="F69" i="20"/>
  <c r="I68" i="20"/>
  <c r="H68" i="20"/>
  <c r="G68" i="20"/>
  <c r="F68" i="20"/>
  <c r="I67" i="20"/>
  <c r="H67" i="20"/>
  <c r="G67" i="20"/>
  <c r="F67" i="20"/>
  <c r="I66" i="20"/>
  <c r="H66" i="20"/>
  <c r="G66" i="20"/>
  <c r="F66" i="20"/>
  <c r="I65" i="20"/>
  <c r="H65" i="20"/>
  <c r="G65" i="20"/>
  <c r="F65" i="20"/>
  <c r="I64" i="20"/>
  <c r="H64" i="20"/>
  <c r="G64" i="20"/>
  <c r="F64" i="20"/>
  <c r="I63" i="20"/>
  <c r="H63" i="20"/>
  <c r="G63" i="20"/>
  <c r="F63" i="20"/>
  <c r="I62" i="20"/>
  <c r="H62" i="20"/>
  <c r="G62" i="20"/>
  <c r="F62" i="20"/>
  <c r="I61" i="20"/>
  <c r="H61" i="20"/>
  <c r="G61" i="20"/>
  <c r="F61" i="20"/>
  <c r="I60" i="20"/>
  <c r="H60" i="20"/>
  <c r="G60" i="20"/>
  <c r="F60" i="20"/>
  <c r="I59" i="20"/>
  <c r="H59" i="20"/>
  <c r="G59" i="20"/>
  <c r="F59" i="20"/>
  <c r="I58" i="20"/>
  <c r="H58" i="20"/>
  <c r="G58" i="20"/>
  <c r="F58" i="20"/>
  <c r="I57" i="20"/>
  <c r="H57" i="20"/>
  <c r="G57" i="20"/>
  <c r="F57" i="20"/>
  <c r="I56" i="20"/>
  <c r="H56" i="20"/>
  <c r="G56" i="20"/>
  <c r="F56" i="20"/>
  <c r="I55" i="20"/>
  <c r="H55" i="20"/>
  <c r="G55" i="20"/>
  <c r="F55" i="20"/>
  <c r="I54" i="20"/>
  <c r="H54" i="20"/>
  <c r="G54" i="20"/>
  <c r="F54" i="20"/>
  <c r="I53" i="20"/>
  <c r="H53" i="20"/>
  <c r="G53" i="20"/>
  <c r="F53" i="20"/>
  <c r="I52" i="20"/>
  <c r="H52" i="20"/>
  <c r="G52" i="20"/>
  <c r="F52" i="20"/>
  <c r="I51" i="20"/>
  <c r="H51" i="20"/>
  <c r="G51" i="20"/>
  <c r="F51" i="20"/>
  <c r="I50" i="20"/>
  <c r="H50" i="20"/>
  <c r="G50" i="20"/>
  <c r="F50" i="20"/>
  <c r="I49" i="20"/>
  <c r="H49" i="20"/>
  <c r="G49" i="20"/>
  <c r="F49" i="20"/>
  <c r="I48" i="20"/>
  <c r="H48" i="20"/>
  <c r="G48" i="20"/>
  <c r="F48" i="20"/>
  <c r="I47" i="20"/>
  <c r="H47" i="20"/>
  <c r="G47" i="20"/>
  <c r="F47" i="20"/>
  <c r="I46" i="20"/>
  <c r="H46" i="20"/>
  <c r="G46" i="20"/>
  <c r="F46" i="20"/>
  <c r="I45" i="20"/>
  <c r="H45" i="20"/>
  <c r="G45" i="20"/>
  <c r="F45" i="20"/>
  <c r="I44" i="20"/>
  <c r="H44" i="20"/>
  <c r="G44" i="20"/>
  <c r="F44" i="20"/>
  <c r="I43" i="20"/>
  <c r="H43" i="20"/>
  <c r="G43" i="20"/>
  <c r="F43" i="20"/>
  <c r="I42" i="20"/>
  <c r="H42" i="20"/>
  <c r="G42" i="20"/>
  <c r="F42" i="20"/>
  <c r="I41" i="20"/>
  <c r="H41" i="20"/>
  <c r="G41" i="20"/>
  <c r="F41" i="20"/>
  <c r="I40" i="20"/>
  <c r="H40" i="20"/>
  <c r="G40" i="20"/>
  <c r="F40" i="20"/>
  <c r="I39" i="20"/>
  <c r="H39" i="20"/>
  <c r="G39" i="20"/>
  <c r="F39" i="20"/>
  <c r="I38" i="20"/>
  <c r="H38" i="20"/>
  <c r="G38" i="20"/>
  <c r="F38" i="20"/>
  <c r="I37" i="20"/>
  <c r="H37" i="20"/>
  <c r="G37" i="20"/>
  <c r="F37" i="20"/>
  <c r="I36" i="20"/>
  <c r="H36" i="20"/>
  <c r="G36" i="20"/>
  <c r="F36" i="20"/>
  <c r="I35" i="20"/>
  <c r="H35" i="20"/>
  <c r="G35" i="20"/>
  <c r="F35" i="20"/>
  <c r="I34" i="20"/>
  <c r="H34" i="20"/>
  <c r="G34" i="20"/>
  <c r="F34" i="20"/>
  <c r="I33" i="20"/>
  <c r="H33" i="20"/>
  <c r="G33" i="20"/>
  <c r="F33" i="20"/>
  <c r="AY276" i="20"/>
  <c r="AX276" i="20"/>
  <c r="I32" i="20"/>
  <c r="H32" i="20"/>
  <c r="G32" i="20"/>
  <c r="F32" i="20"/>
  <c r="I31" i="20"/>
  <c r="H31" i="20"/>
  <c r="G31" i="20"/>
  <c r="F31" i="20"/>
  <c r="I30" i="20"/>
  <c r="H30" i="20"/>
  <c r="G30" i="20"/>
  <c r="F30" i="20"/>
  <c r="I29" i="20"/>
  <c r="H29" i="20"/>
  <c r="G29" i="20"/>
  <c r="F29" i="20"/>
  <c r="I28" i="20"/>
  <c r="H28" i="20"/>
  <c r="G28" i="20"/>
  <c r="F28" i="20"/>
  <c r="I27" i="20"/>
  <c r="H27" i="20"/>
  <c r="G27" i="20"/>
  <c r="F27" i="20"/>
  <c r="I26" i="20"/>
  <c r="H26" i="20"/>
  <c r="G26" i="20"/>
  <c r="F26" i="20"/>
  <c r="I25" i="20"/>
  <c r="H25" i="20"/>
  <c r="G25" i="20"/>
  <c r="F25" i="20"/>
  <c r="I24" i="20"/>
  <c r="H24" i="20"/>
  <c r="G24" i="20"/>
  <c r="F24" i="20"/>
  <c r="I23" i="20"/>
  <c r="H23" i="20"/>
  <c r="G23" i="20"/>
  <c r="F23" i="20"/>
  <c r="I22" i="20"/>
  <c r="H22" i="20"/>
  <c r="G22" i="20"/>
  <c r="F22" i="20"/>
  <c r="I21" i="20"/>
  <c r="H21" i="20"/>
  <c r="G21" i="20"/>
  <c r="F21" i="20"/>
  <c r="I20" i="20"/>
  <c r="H20" i="20"/>
  <c r="G20" i="20"/>
  <c r="F20" i="20"/>
  <c r="I19" i="20"/>
  <c r="H19" i="20"/>
  <c r="G19" i="20"/>
  <c r="F19" i="20"/>
  <c r="I18" i="20"/>
  <c r="H18" i="20"/>
  <c r="G18" i="20"/>
  <c r="F18" i="20"/>
  <c r="I17" i="20"/>
  <c r="H17" i="20"/>
  <c r="G17" i="20"/>
  <c r="F17" i="20"/>
  <c r="I16" i="20"/>
  <c r="H16" i="20"/>
  <c r="G16" i="20"/>
  <c r="F16" i="20"/>
  <c r="I15" i="20"/>
  <c r="H15" i="20"/>
  <c r="G15" i="20"/>
  <c r="F15" i="20"/>
  <c r="I14" i="20"/>
  <c r="H14" i="20"/>
  <c r="G14" i="20"/>
  <c r="F14" i="20"/>
  <c r="I13" i="20"/>
  <c r="H13" i="20"/>
  <c r="G13" i="20"/>
  <c r="F13" i="20"/>
  <c r="I12" i="20"/>
  <c r="H12" i="20"/>
  <c r="G12" i="20"/>
  <c r="F12" i="20"/>
  <c r="I11" i="20"/>
  <c r="H11" i="20"/>
  <c r="G11" i="20"/>
  <c r="F11" i="20"/>
  <c r="I10" i="20"/>
  <c r="H10" i="20"/>
  <c r="G10" i="20"/>
  <c r="F10" i="20"/>
  <c r="I9" i="20"/>
  <c r="H9" i="20"/>
  <c r="G9" i="20"/>
  <c r="F9" i="20"/>
  <c r="I8" i="20"/>
  <c r="H8" i="20"/>
  <c r="G8" i="20"/>
  <c r="F8" i="20"/>
  <c r="I7" i="20"/>
  <c r="H7" i="20"/>
  <c r="G7" i="20"/>
  <c r="F7" i="20"/>
  <c r="I6" i="20"/>
  <c r="H6" i="20"/>
  <c r="G6" i="20"/>
  <c r="F6" i="20"/>
  <c r="I5" i="20"/>
  <c r="H5" i="20"/>
  <c r="G5" i="20"/>
  <c r="F5" i="20"/>
  <c r="F276" i="20" l="1"/>
  <c r="V293" i="20"/>
  <c r="AB293" i="20"/>
  <c r="AD293" i="20"/>
  <c r="H291" i="20"/>
  <c r="H276" i="20"/>
  <c r="AL293" i="20"/>
  <c r="AN293" i="20"/>
  <c r="AP293" i="20"/>
  <c r="AR293" i="20"/>
  <c r="AT293" i="20"/>
  <c r="AV293" i="20"/>
  <c r="AZ293" i="20"/>
  <c r="F291" i="20"/>
  <c r="G291" i="20"/>
  <c r="I291" i="20"/>
  <c r="X293" i="20"/>
  <c r="Z293" i="20"/>
  <c r="AF293" i="20"/>
  <c r="AH293" i="20"/>
  <c r="AJ293" i="20"/>
  <c r="G276" i="20"/>
  <c r="J293" i="20"/>
  <c r="L293" i="20"/>
  <c r="N293" i="20"/>
  <c r="P293" i="20"/>
  <c r="R293" i="20"/>
  <c r="T293" i="20"/>
  <c r="AM293" i="20"/>
  <c r="AO293" i="20"/>
  <c r="AK293" i="20"/>
  <c r="W293" i="20"/>
  <c r="Y293" i="20"/>
  <c r="AA293" i="20"/>
  <c r="AC293" i="20"/>
  <c r="AE293" i="20"/>
  <c r="AG293" i="20"/>
  <c r="AI293" i="20"/>
  <c r="AX293" i="20"/>
  <c r="I79" i="20"/>
  <c r="I111" i="20"/>
  <c r="I112" i="20"/>
  <c r="I181" i="20"/>
  <c r="K293" i="20"/>
  <c r="M293" i="20"/>
  <c r="O293" i="20"/>
  <c r="Q293" i="20"/>
  <c r="S293" i="20"/>
  <c r="U293" i="20"/>
  <c r="AQ293" i="20"/>
  <c r="AS293" i="20"/>
  <c r="AU293" i="20"/>
  <c r="AW293" i="20"/>
  <c r="AY293" i="20"/>
  <c r="BA293" i="20"/>
  <c r="G293" i="20" l="1"/>
  <c r="F293" i="20"/>
  <c r="H293" i="20"/>
  <c r="I276" i="20"/>
  <c r="I293" i="20" s="1"/>
  <c r="Z279" i="12" l="1"/>
  <c r="AA279" i="12"/>
  <c r="AB279" i="12"/>
  <c r="AC279" i="12"/>
  <c r="Z292" i="12"/>
  <c r="AA292" i="12"/>
  <c r="AB292" i="12"/>
  <c r="AC292" i="12"/>
  <c r="Z294" i="12"/>
  <c r="AA294" i="12"/>
  <c r="AB294" i="12"/>
  <c r="AC294" i="12"/>
  <c r="AK279" i="9" l="1"/>
  <c r="AK280" i="9"/>
  <c r="AK281" i="9"/>
  <c r="AK282" i="9"/>
  <c r="AK283" i="9"/>
  <c r="AK284" i="9"/>
  <c r="AK285" i="9"/>
  <c r="AK286" i="9"/>
  <c r="AK287" i="9"/>
  <c r="AK278" i="9"/>
  <c r="AJ279" i="9"/>
  <c r="AJ280" i="9"/>
  <c r="AJ281" i="9"/>
  <c r="AJ282" i="9"/>
  <c r="AJ283" i="9"/>
  <c r="AJ284" i="9"/>
  <c r="AJ285" i="9"/>
  <c r="AJ286" i="9"/>
  <c r="AJ287" i="9"/>
  <c r="AJ278" i="9"/>
  <c r="AI279" i="9"/>
  <c r="AI280" i="9"/>
  <c r="AI281" i="9"/>
  <c r="AI282" i="9"/>
  <c r="AI283" i="9"/>
  <c r="AI284" i="9"/>
  <c r="AI285" i="9"/>
  <c r="AI286" i="9"/>
  <c r="AI287" i="9"/>
  <c r="AI278" i="9"/>
  <c r="AH279" i="9"/>
  <c r="AH280" i="9"/>
  <c r="AH281" i="9"/>
  <c r="AH282" i="9"/>
  <c r="AH283" i="9"/>
  <c r="AH284" i="9"/>
  <c r="AH285" i="9"/>
  <c r="AH286" i="9"/>
  <c r="AH287" i="9"/>
  <c r="AH278" i="9"/>
  <c r="AP51" i="7" l="1"/>
  <c r="AQ51" i="7"/>
  <c r="AI39" i="9" l="1"/>
  <c r="H89" i="5" l="1"/>
  <c r="DA295" i="16" l="1"/>
  <c r="CZ295" i="16"/>
  <c r="CY295" i="16"/>
  <c r="CX295" i="16"/>
  <c r="CW295" i="16"/>
  <c r="CV295" i="16"/>
  <c r="CU295" i="16"/>
  <c r="CT295" i="16"/>
  <c r="CS295" i="16"/>
  <c r="CR295" i="16"/>
  <c r="CQ295" i="16"/>
  <c r="CP295" i="16"/>
  <c r="CO295" i="16"/>
  <c r="CN295" i="16"/>
  <c r="CM295" i="16"/>
  <c r="CL295" i="16"/>
  <c r="CK295" i="16"/>
  <c r="CJ295" i="16"/>
  <c r="CI295" i="16"/>
  <c r="CH295" i="16"/>
  <c r="CG295" i="16"/>
  <c r="CF295" i="16"/>
  <c r="CE295" i="16"/>
  <c r="CD295" i="16"/>
  <c r="CC295" i="16"/>
  <c r="CB295" i="16"/>
  <c r="CA295" i="16"/>
  <c r="BZ295" i="16"/>
  <c r="BY295" i="16"/>
  <c r="BX295" i="16"/>
  <c r="BW295" i="16"/>
  <c r="BV295" i="16"/>
  <c r="BU295" i="16"/>
  <c r="BT295" i="16"/>
  <c r="BS295" i="16"/>
  <c r="BR295" i="16"/>
  <c r="BQ295" i="16"/>
  <c r="BP295" i="16"/>
  <c r="BO295" i="16"/>
  <c r="BN295" i="16"/>
  <c r="BM295" i="16"/>
  <c r="BL295" i="16"/>
  <c r="BK295" i="16"/>
  <c r="BJ295" i="16"/>
  <c r="BI295" i="16"/>
  <c r="BH295" i="16"/>
  <c r="BG295" i="16"/>
  <c r="BF295" i="16"/>
  <c r="BE295" i="16"/>
  <c r="BD295" i="16"/>
  <c r="BC295" i="16"/>
  <c r="BB295" i="16"/>
  <c r="BA295" i="16"/>
  <c r="AZ295" i="16"/>
  <c r="AY295" i="16"/>
  <c r="AX295" i="16"/>
  <c r="AW295" i="16"/>
  <c r="AV295" i="16"/>
  <c r="AU295" i="16"/>
  <c r="AT295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4" i="16"/>
  <c r="H294" i="16"/>
  <c r="G294" i="16"/>
  <c r="F294" i="16"/>
  <c r="I293" i="16"/>
  <c r="H293" i="16"/>
  <c r="G293" i="16"/>
  <c r="F293" i="16"/>
  <c r="I292" i="16"/>
  <c r="H292" i="16"/>
  <c r="G292" i="16"/>
  <c r="F292" i="16"/>
  <c r="I291" i="16"/>
  <c r="H291" i="16"/>
  <c r="G291" i="16"/>
  <c r="F291" i="16"/>
  <c r="I290" i="16"/>
  <c r="H290" i="16"/>
  <c r="G290" i="16"/>
  <c r="F290" i="16"/>
  <c r="I289" i="16"/>
  <c r="H289" i="16"/>
  <c r="G289" i="16"/>
  <c r="F289" i="16"/>
  <c r="I288" i="16"/>
  <c r="H288" i="16"/>
  <c r="G288" i="16"/>
  <c r="F288" i="16"/>
  <c r="I287" i="16"/>
  <c r="H287" i="16"/>
  <c r="G287" i="16"/>
  <c r="F287" i="16"/>
  <c r="I286" i="16"/>
  <c r="H286" i="16"/>
  <c r="G286" i="16"/>
  <c r="F286" i="16"/>
  <c r="I285" i="16"/>
  <c r="H285" i="16"/>
  <c r="G285" i="16"/>
  <c r="F285" i="16"/>
  <c r="I284" i="16"/>
  <c r="I295" i="16" s="1"/>
  <c r="H284" i="16"/>
  <c r="H295" i="16" s="1"/>
  <c r="G284" i="16"/>
  <c r="F284" i="16"/>
  <c r="F295" i="16" s="1"/>
  <c r="DA281" i="16"/>
  <c r="CZ281" i="16"/>
  <c r="CY281" i="16"/>
  <c r="CX281" i="16"/>
  <c r="CW281" i="16"/>
  <c r="CV281" i="16"/>
  <c r="CU281" i="16"/>
  <c r="CT281" i="16"/>
  <c r="CS281" i="16"/>
  <c r="CR281" i="16"/>
  <c r="CQ281" i="16"/>
  <c r="CP281" i="16"/>
  <c r="CO281" i="16"/>
  <c r="CN281" i="16"/>
  <c r="CM281" i="16"/>
  <c r="CL281" i="16"/>
  <c r="CK281" i="16"/>
  <c r="CJ281" i="16"/>
  <c r="CI281" i="16"/>
  <c r="CH281" i="16"/>
  <c r="CG281" i="16"/>
  <c r="CF281" i="16"/>
  <c r="CE281" i="16"/>
  <c r="CD281" i="16"/>
  <c r="CC281" i="16"/>
  <c r="CB281" i="16"/>
  <c r="CA281" i="16"/>
  <c r="BZ281" i="16"/>
  <c r="BY281" i="16"/>
  <c r="BX281" i="16"/>
  <c r="BW281" i="16"/>
  <c r="BV281" i="16"/>
  <c r="BU281" i="16"/>
  <c r="BT281" i="16"/>
  <c r="BS281" i="16"/>
  <c r="BR281" i="16"/>
  <c r="BQ281" i="16"/>
  <c r="BP281" i="16"/>
  <c r="BO281" i="16"/>
  <c r="BN281" i="16"/>
  <c r="BM281" i="16"/>
  <c r="BL281" i="16"/>
  <c r="BK281" i="16"/>
  <c r="BJ281" i="16"/>
  <c r="BI281" i="16"/>
  <c r="BH281" i="16"/>
  <c r="BG281" i="16"/>
  <c r="BF281" i="16"/>
  <c r="BE281" i="16"/>
  <c r="BD281" i="16"/>
  <c r="BC281" i="16"/>
  <c r="BB281" i="16"/>
  <c r="BA281" i="16"/>
  <c r="AZ281" i="16"/>
  <c r="AY281" i="16"/>
  <c r="AX281" i="16"/>
  <c r="AW281" i="16"/>
  <c r="AV281" i="16"/>
  <c r="AU281" i="16"/>
  <c r="AT281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0" i="16"/>
  <c r="H280" i="16"/>
  <c r="G280" i="16"/>
  <c r="I279" i="16"/>
  <c r="H279" i="16"/>
  <c r="G279" i="16"/>
  <c r="I278" i="16"/>
  <c r="H278" i="16"/>
  <c r="G278" i="16"/>
  <c r="I277" i="16"/>
  <c r="H277" i="16"/>
  <c r="G277" i="16"/>
  <c r="F277" i="16"/>
  <c r="I276" i="16"/>
  <c r="H276" i="16"/>
  <c r="G276" i="16"/>
  <c r="F276" i="16"/>
  <c r="I275" i="16"/>
  <c r="H275" i="16"/>
  <c r="G275" i="16"/>
  <c r="F275" i="16"/>
  <c r="I274" i="16"/>
  <c r="H274" i="16"/>
  <c r="G274" i="16"/>
  <c r="F274" i="16"/>
  <c r="I273" i="16"/>
  <c r="H273" i="16"/>
  <c r="G273" i="16"/>
  <c r="F273" i="16"/>
  <c r="I272" i="16"/>
  <c r="H272" i="16"/>
  <c r="G272" i="16"/>
  <c r="F272" i="16"/>
  <c r="I271" i="16"/>
  <c r="H271" i="16"/>
  <c r="G271" i="16"/>
  <c r="F271" i="16"/>
  <c r="I270" i="16"/>
  <c r="H270" i="16"/>
  <c r="G270" i="16"/>
  <c r="F270" i="16"/>
  <c r="I269" i="16"/>
  <c r="H269" i="16"/>
  <c r="G269" i="16"/>
  <c r="F269" i="16"/>
  <c r="I268" i="16"/>
  <c r="H268" i="16"/>
  <c r="G268" i="16"/>
  <c r="F268" i="16"/>
  <c r="I267" i="16"/>
  <c r="H267" i="16"/>
  <c r="G267" i="16"/>
  <c r="F267" i="16"/>
  <c r="I266" i="16"/>
  <c r="H266" i="16"/>
  <c r="G266" i="16"/>
  <c r="F266" i="16"/>
  <c r="I265" i="16"/>
  <c r="H265" i="16"/>
  <c r="G265" i="16"/>
  <c r="F265" i="16"/>
  <c r="I264" i="16"/>
  <c r="H264" i="16"/>
  <c r="G264" i="16"/>
  <c r="F264" i="16"/>
  <c r="I263" i="16"/>
  <c r="H263" i="16"/>
  <c r="G263" i="16"/>
  <c r="F263" i="16"/>
  <c r="I262" i="16"/>
  <c r="H262" i="16"/>
  <c r="G262" i="16"/>
  <c r="F262" i="16"/>
  <c r="I261" i="16"/>
  <c r="H261" i="16"/>
  <c r="G261" i="16"/>
  <c r="F261" i="16"/>
  <c r="I260" i="16"/>
  <c r="H260" i="16"/>
  <c r="G260" i="16"/>
  <c r="F260" i="16"/>
  <c r="I259" i="16"/>
  <c r="H259" i="16"/>
  <c r="G259" i="16"/>
  <c r="F259" i="16"/>
  <c r="I258" i="16"/>
  <c r="H258" i="16"/>
  <c r="G258" i="16"/>
  <c r="F258" i="16"/>
  <c r="I257" i="16"/>
  <c r="H257" i="16"/>
  <c r="G257" i="16"/>
  <c r="F257" i="16"/>
  <c r="I256" i="16"/>
  <c r="H256" i="16"/>
  <c r="G256" i="16"/>
  <c r="F256" i="16"/>
  <c r="I255" i="16"/>
  <c r="H255" i="16"/>
  <c r="G255" i="16"/>
  <c r="F255" i="16"/>
  <c r="I254" i="16"/>
  <c r="H254" i="16"/>
  <c r="G254" i="16"/>
  <c r="F254" i="16"/>
  <c r="I253" i="16"/>
  <c r="H253" i="16"/>
  <c r="G253" i="16"/>
  <c r="F253" i="16"/>
  <c r="I252" i="16"/>
  <c r="H252" i="16"/>
  <c r="G252" i="16"/>
  <c r="F252" i="16"/>
  <c r="I251" i="16"/>
  <c r="H251" i="16"/>
  <c r="G251" i="16"/>
  <c r="F251" i="16"/>
  <c r="I250" i="16"/>
  <c r="H250" i="16"/>
  <c r="G250" i="16"/>
  <c r="F250" i="16"/>
  <c r="I249" i="16"/>
  <c r="H249" i="16"/>
  <c r="G249" i="16"/>
  <c r="F249" i="16"/>
  <c r="I248" i="16"/>
  <c r="H248" i="16"/>
  <c r="G248" i="16"/>
  <c r="F248" i="16"/>
  <c r="I247" i="16"/>
  <c r="H247" i="16"/>
  <c r="G247" i="16"/>
  <c r="F247" i="16"/>
  <c r="I246" i="16"/>
  <c r="H246" i="16"/>
  <c r="G246" i="16"/>
  <c r="F246" i="16"/>
  <c r="I245" i="16"/>
  <c r="H245" i="16"/>
  <c r="G245" i="16"/>
  <c r="F245" i="16"/>
  <c r="I244" i="16"/>
  <c r="H244" i="16"/>
  <c r="G244" i="16"/>
  <c r="F244" i="16"/>
  <c r="I243" i="16"/>
  <c r="H243" i="16"/>
  <c r="G243" i="16"/>
  <c r="F243" i="16"/>
  <c r="I242" i="16"/>
  <c r="H242" i="16"/>
  <c r="G242" i="16"/>
  <c r="F242" i="16"/>
  <c r="I241" i="16"/>
  <c r="H241" i="16"/>
  <c r="G241" i="16"/>
  <c r="F241" i="16"/>
  <c r="I240" i="16"/>
  <c r="H240" i="16"/>
  <c r="G240" i="16"/>
  <c r="F240" i="16"/>
  <c r="I239" i="16"/>
  <c r="H239" i="16"/>
  <c r="G239" i="16"/>
  <c r="F239" i="16"/>
  <c r="I238" i="16"/>
  <c r="H238" i="16"/>
  <c r="G238" i="16"/>
  <c r="F238" i="16"/>
  <c r="I237" i="16"/>
  <c r="H237" i="16"/>
  <c r="G237" i="16"/>
  <c r="F237" i="16"/>
  <c r="I236" i="16"/>
  <c r="H236" i="16"/>
  <c r="G236" i="16"/>
  <c r="F236" i="16"/>
  <c r="I235" i="16"/>
  <c r="H235" i="16"/>
  <c r="G235" i="16"/>
  <c r="F235" i="16"/>
  <c r="I234" i="16"/>
  <c r="H234" i="16"/>
  <c r="G234" i="16"/>
  <c r="F234" i="16"/>
  <c r="I233" i="16"/>
  <c r="H233" i="16"/>
  <c r="G233" i="16"/>
  <c r="F233" i="16"/>
  <c r="I232" i="16"/>
  <c r="H232" i="16"/>
  <c r="G232" i="16"/>
  <c r="F232" i="16"/>
  <c r="I231" i="16"/>
  <c r="H231" i="16"/>
  <c r="G231" i="16"/>
  <c r="F231" i="16"/>
  <c r="I230" i="16"/>
  <c r="H230" i="16"/>
  <c r="G230" i="16"/>
  <c r="F230" i="16"/>
  <c r="I229" i="16"/>
  <c r="H229" i="16"/>
  <c r="G229" i="16"/>
  <c r="F229" i="16"/>
  <c r="I228" i="16"/>
  <c r="H228" i="16"/>
  <c r="G228" i="16"/>
  <c r="F228" i="16"/>
  <c r="I227" i="16"/>
  <c r="H227" i="16"/>
  <c r="G227" i="16"/>
  <c r="F227" i="16"/>
  <c r="I226" i="16"/>
  <c r="H226" i="16"/>
  <c r="G226" i="16"/>
  <c r="F226" i="16"/>
  <c r="I225" i="16"/>
  <c r="H225" i="16"/>
  <c r="G225" i="16"/>
  <c r="F225" i="16"/>
  <c r="I224" i="16"/>
  <c r="H224" i="16"/>
  <c r="G224" i="16"/>
  <c r="F224" i="16"/>
  <c r="I223" i="16"/>
  <c r="H223" i="16"/>
  <c r="G223" i="16"/>
  <c r="F223" i="16"/>
  <c r="I222" i="16"/>
  <c r="H222" i="16"/>
  <c r="G222" i="16"/>
  <c r="F222" i="16"/>
  <c r="I221" i="16"/>
  <c r="H221" i="16"/>
  <c r="G221" i="16"/>
  <c r="F221" i="16"/>
  <c r="I220" i="16"/>
  <c r="H220" i="16"/>
  <c r="G220" i="16"/>
  <c r="F220" i="16"/>
  <c r="I219" i="16"/>
  <c r="H219" i="16"/>
  <c r="G219" i="16"/>
  <c r="F219" i="16"/>
  <c r="I218" i="16"/>
  <c r="H218" i="16"/>
  <c r="G218" i="16"/>
  <c r="F218" i="16"/>
  <c r="I217" i="16"/>
  <c r="H217" i="16"/>
  <c r="G217" i="16"/>
  <c r="F217" i="16"/>
  <c r="I216" i="16"/>
  <c r="H216" i="16"/>
  <c r="G216" i="16"/>
  <c r="F216" i="16"/>
  <c r="I215" i="16"/>
  <c r="H215" i="16"/>
  <c r="G215" i="16"/>
  <c r="F215" i="16"/>
  <c r="I214" i="16"/>
  <c r="H214" i="16"/>
  <c r="G214" i="16"/>
  <c r="F214" i="16"/>
  <c r="I213" i="16"/>
  <c r="H213" i="16"/>
  <c r="G213" i="16"/>
  <c r="F213" i="16"/>
  <c r="I212" i="16"/>
  <c r="H212" i="16"/>
  <c r="G212" i="16"/>
  <c r="F212" i="16"/>
  <c r="I211" i="16"/>
  <c r="H211" i="16"/>
  <c r="G211" i="16"/>
  <c r="F211" i="16"/>
  <c r="I210" i="16"/>
  <c r="H210" i="16"/>
  <c r="G210" i="16"/>
  <c r="F210" i="16"/>
  <c r="I209" i="16"/>
  <c r="H209" i="16"/>
  <c r="G209" i="16"/>
  <c r="F209" i="16"/>
  <c r="I208" i="16"/>
  <c r="H208" i="16"/>
  <c r="G208" i="16"/>
  <c r="F208" i="16"/>
  <c r="I207" i="16"/>
  <c r="H207" i="16"/>
  <c r="G207" i="16"/>
  <c r="F207" i="16"/>
  <c r="I206" i="16"/>
  <c r="H206" i="16"/>
  <c r="G206" i="16"/>
  <c r="F206" i="16"/>
  <c r="I205" i="16"/>
  <c r="H205" i="16"/>
  <c r="G205" i="16"/>
  <c r="F205" i="16"/>
  <c r="I204" i="16"/>
  <c r="H204" i="16"/>
  <c r="G204" i="16"/>
  <c r="F204" i="16"/>
  <c r="I203" i="16"/>
  <c r="H203" i="16"/>
  <c r="G203" i="16"/>
  <c r="F203" i="16"/>
  <c r="I202" i="16"/>
  <c r="H202" i="16"/>
  <c r="G202" i="16"/>
  <c r="F202" i="16"/>
  <c r="I201" i="16"/>
  <c r="H201" i="16"/>
  <c r="G201" i="16"/>
  <c r="F201" i="16"/>
  <c r="I200" i="16"/>
  <c r="H200" i="16"/>
  <c r="G200" i="16"/>
  <c r="F200" i="16"/>
  <c r="I199" i="16"/>
  <c r="H199" i="16"/>
  <c r="G199" i="16"/>
  <c r="F199" i="16"/>
  <c r="I198" i="16"/>
  <c r="H198" i="16"/>
  <c r="G198" i="16"/>
  <c r="F198" i="16"/>
  <c r="I197" i="16"/>
  <c r="H197" i="16"/>
  <c r="G197" i="16"/>
  <c r="F197" i="16"/>
  <c r="I196" i="16"/>
  <c r="H196" i="16"/>
  <c r="G196" i="16"/>
  <c r="F196" i="16"/>
  <c r="I195" i="16"/>
  <c r="H195" i="16"/>
  <c r="G195" i="16"/>
  <c r="F195" i="16"/>
  <c r="I194" i="16"/>
  <c r="H194" i="16"/>
  <c r="G194" i="16"/>
  <c r="F194" i="16"/>
  <c r="I193" i="16"/>
  <c r="H193" i="16"/>
  <c r="G193" i="16"/>
  <c r="F193" i="16"/>
  <c r="I192" i="16"/>
  <c r="H192" i="16"/>
  <c r="G192" i="16"/>
  <c r="F192" i="16"/>
  <c r="I191" i="16"/>
  <c r="H191" i="16"/>
  <c r="G191" i="16"/>
  <c r="F191" i="16"/>
  <c r="I190" i="16"/>
  <c r="H190" i="16"/>
  <c r="G190" i="16"/>
  <c r="F190" i="16"/>
  <c r="I189" i="16"/>
  <c r="H189" i="16"/>
  <c r="G189" i="16"/>
  <c r="F189" i="16"/>
  <c r="I188" i="16"/>
  <c r="H188" i="16"/>
  <c r="G188" i="16"/>
  <c r="F188" i="16"/>
  <c r="I187" i="16"/>
  <c r="H187" i="16"/>
  <c r="G187" i="16"/>
  <c r="F187" i="16"/>
  <c r="I186" i="16"/>
  <c r="H186" i="16"/>
  <c r="G186" i="16"/>
  <c r="F186" i="16"/>
  <c r="I185" i="16"/>
  <c r="H185" i="16"/>
  <c r="G185" i="16"/>
  <c r="F185" i="16"/>
  <c r="I184" i="16"/>
  <c r="H184" i="16"/>
  <c r="G184" i="16"/>
  <c r="F184" i="16"/>
  <c r="I183" i="16"/>
  <c r="H183" i="16"/>
  <c r="G183" i="16"/>
  <c r="F183" i="16"/>
  <c r="I182" i="16"/>
  <c r="H182" i="16"/>
  <c r="G182" i="16"/>
  <c r="F182" i="16"/>
  <c r="I181" i="16"/>
  <c r="H181" i="16"/>
  <c r="G181" i="16"/>
  <c r="F181" i="16"/>
  <c r="I180" i="16"/>
  <c r="H180" i="16"/>
  <c r="G180" i="16"/>
  <c r="F180" i="16"/>
  <c r="I179" i="16"/>
  <c r="H179" i="16"/>
  <c r="G179" i="16"/>
  <c r="F179" i="16"/>
  <c r="I178" i="16"/>
  <c r="H178" i="16"/>
  <c r="G178" i="16"/>
  <c r="F178" i="16"/>
  <c r="I177" i="16"/>
  <c r="H177" i="16"/>
  <c r="G177" i="16"/>
  <c r="F177" i="16"/>
  <c r="I176" i="16"/>
  <c r="H176" i="16"/>
  <c r="G176" i="16"/>
  <c r="F176" i="16"/>
  <c r="I175" i="16"/>
  <c r="H175" i="16"/>
  <c r="G175" i="16"/>
  <c r="F175" i="16"/>
  <c r="I174" i="16"/>
  <c r="H174" i="16"/>
  <c r="G174" i="16"/>
  <c r="F174" i="16"/>
  <c r="I173" i="16"/>
  <c r="H173" i="16"/>
  <c r="G173" i="16"/>
  <c r="F173" i="16"/>
  <c r="I172" i="16"/>
  <c r="H172" i="16"/>
  <c r="G172" i="16"/>
  <c r="F172" i="16"/>
  <c r="I171" i="16"/>
  <c r="H171" i="16"/>
  <c r="G171" i="16"/>
  <c r="F171" i="16"/>
  <c r="I170" i="16"/>
  <c r="H170" i="16"/>
  <c r="G170" i="16"/>
  <c r="F170" i="16"/>
  <c r="I169" i="16"/>
  <c r="H169" i="16"/>
  <c r="G169" i="16"/>
  <c r="F169" i="16"/>
  <c r="I168" i="16"/>
  <c r="H168" i="16"/>
  <c r="G168" i="16"/>
  <c r="F168" i="16"/>
  <c r="I167" i="16"/>
  <c r="H167" i="16"/>
  <c r="G167" i="16"/>
  <c r="F167" i="16"/>
  <c r="I166" i="16"/>
  <c r="H166" i="16"/>
  <c r="G166" i="16"/>
  <c r="F166" i="16"/>
  <c r="I165" i="16"/>
  <c r="H165" i="16"/>
  <c r="G165" i="16"/>
  <c r="F165" i="16"/>
  <c r="I164" i="16"/>
  <c r="H164" i="16"/>
  <c r="G164" i="16"/>
  <c r="F164" i="16"/>
  <c r="I163" i="16"/>
  <c r="H163" i="16"/>
  <c r="G163" i="16"/>
  <c r="F163" i="16"/>
  <c r="I162" i="16"/>
  <c r="H162" i="16"/>
  <c r="G162" i="16"/>
  <c r="F162" i="16"/>
  <c r="I161" i="16"/>
  <c r="H161" i="16"/>
  <c r="G161" i="16"/>
  <c r="F161" i="16"/>
  <c r="I160" i="16"/>
  <c r="H160" i="16"/>
  <c r="G160" i="16"/>
  <c r="F160" i="16"/>
  <c r="I159" i="16"/>
  <c r="H159" i="16"/>
  <c r="G159" i="16"/>
  <c r="F159" i="16"/>
  <c r="I158" i="16"/>
  <c r="H158" i="16"/>
  <c r="G158" i="16"/>
  <c r="F158" i="16"/>
  <c r="I157" i="16"/>
  <c r="H157" i="16"/>
  <c r="G157" i="16"/>
  <c r="F157" i="16"/>
  <c r="I156" i="16"/>
  <c r="H156" i="16"/>
  <c r="G156" i="16"/>
  <c r="F156" i="16"/>
  <c r="I155" i="16"/>
  <c r="H155" i="16"/>
  <c r="G155" i="16"/>
  <c r="F155" i="16"/>
  <c r="I154" i="16"/>
  <c r="H154" i="16"/>
  <c r="G154" i="16"/>
  <c r="F154" i="16"/>
  <c r="I153" i="16"/>
  <c r="H153" i="16"/>
  <c r="G153" i="16"/>
  <c r="F153" i="16"/>
  <c r="I152" i="16"/>
  <c r="H152" i="16"/>
  <c r="G152" i="16"/>
  <c r="F152" i="16"/>
  <c r="I151" i="16"/>
  <c r="H151" i="16"/>
  <c r="G151" i="16"/>
  <c r="F151" i="16"/>
  <c r="I150" i="16"/>
  <c r="H150" i="16"/>
  <c r="G150" i="16"/>
  <c r="F150" i="16"/>
  <c r="I149" i="16"/>
  <c r="H149" i="16"/>
  <c r="G149" i="16"/>
  <c r="F149" i="16"/>
  <c r="I148" i="16"/>
  <c r="H148" i="16"/>
  <c r="G148" i="16"/>
  <c r="F148" i="16"/>
  <c r="I147" i="16"/>
  <c r="H147" i="16"/>
  <c r="G147" i="16"/>
  <c r="F147" i="16"/>
  <c r="I146" i="16"/>
  <c r="H146" i="16"/>
  <c r="G146" i="16"/>
  <c r="F146" i="16"/>
  <c r="I145" i="16"/>
  <c r="H145" i="16"/>
  <c r="G145" i="16"/>
  <c r="F145" i="16"/>
  <c r="I144" i="16"/>
  <c r="H144" i="16"/>
  <c r="G144" i="16"/>
  <c r="F144" i="16"/>
  <c r="I143" i="16"/>
  <c r="H143" i="16"/>
  <c r="G143" i="16"/>
  <c r="F143" i="16"/>
  <c r="I142" i="16"/>
  <c r="H142" i="16"/>
  <c r="G142" i="16"/>
  <c r="F142" i="16"/>
  <c r="I141" i="16"/>
  <c r="H141" i="16"/>
  <c r="G141" i="16"/>
  <c r="F141" i="16"/>
  <c r="I140" i="16"/>
  <c r="H140" i="16"/>
  <c r="G140" i="16"/>
  <c r="F140" i="16"/>
  <c r="I139" i="16"/>
  <c r="H139" i="16"/>
  <c r="G139" i="16"/>
  <c r="F139" i="16"/>
  <c r="I138" i="16"/>
  <c r="H138" i="16"/>
  <c r="G138" i="16"/>
  <c r="F138" i="16"/>
  <c r="I137" i="16"/>
  <c r="H137" i="16"/>
  <c r="G137" i="16"/>
  <c r="F137" i="16"/>
  <c r="I136" i="16"/>
  <c r="H136" i="16"/>
  <c r="G136" i="16"/>
  <c r="F136" i="16"/>
  <c r="I135" i="16"/>
  <c r="H135" i="16"/>
  <c r="G135" i="16"/>
  <c r="F135" i="16"/>
  <c r="I134" i="16"/>
  <c r="H134" i="16"/>
  <c r="G134" i="16"/>
  <c r="F134" i="16"/>
  <c r="I133" i="16"/>
  <c r="H133" i="16"/>
  <c r="G133" i="16"/>
  <c r="F133" i="16"/>
  <c r="I132" i="16"/>
  <c r="H132" i="16"/>
  <c r="G132" i="16"/>
  <c r="F132" i="16"/>
  <c r="I131" i="16"/>
  <c r="H131" i="16"/>
  <c r="G131" i="16"/>
  <c r="F131" i="16"/>
  <c r="I130" i="16"/>
  <c r="H130" i="16"/>
  <c r="G130" i="16"/>
  <c r="F130" i="16"/>
  <c r="I129" i="16"/>
  <c r="H129" i="16"/>
  <c r="G129" i="16"/>
  <c r="F129" i="16"/>
  <c r="I128" i="16"/>
  <c r="H128" i="16"/>
  <c r="G128" i="16"/>
  <c r="F128" i="16"/>
  <c r="I127" i="16"/>
  <c r="H127" i="16"/>
  <c r="G127" i="16"/>
  <c r="F127" i="16"/>
  <c r="I126" i="16"/>
  <c r="H126" i="16"/>
  <c r="G126" i="16"/>
  <c r="F126" i="16"/>
  <c r="I125" i="16"/>
  <c r="H125" i="16"/>
  <c r="G125" i="16"/>
  <c r="F125" i="16"/>
  <c r="I124" i="16"/>
  <c r="H124" i="16"/>
  <c r="G124" i="16"/>
  <c r="F124" i="16"/>
  <c r="I123" i="16"/>
  <c r="H123" i="16"/>
  <c r="G123" i="16"/>
  <c r="F123" i="16"/>
  <c r="I122" i="16"/>
  <c r="H122" i="16"/>
  <c r="G122" i="16"/>
  <c r="F122" i="16"/>
  <c r="I121" i="16"/>
  <c r="H121" i="16"/>
  <c r="G121" i="16"/>
  <c r="F121" i="16"/>
  <c r="I120" i="16"/>
  <c r="H120" i="16"/>
  <c r="G120" i="16"/>
  <c r="F120" i="16"/>
  <c r="I119" i="16"/>
  <c r="H119" i="16"/>
  <c r="G119" i="16"/>
  <c r="F119" i="16"/>
  <c r="I118" i="16"/>
  <c r="H118" i="16"/>
  <c r="G118" i="16"/>
  <c r="F118" i="16"/>
  <c r="I117" i="16"/>
  <c r="H117" i="16"/>
  <c r="G117" i="16"/>
  <c r="F117" i="16"/>
  <c r="I116" i="16"/>
  <c r="H116" i="16"/>
  <c r="G116" i="16"/>
  <c r="F116" i="16"/>
  <c r="I115" i="16"/>
  <c r="H115" i="16"/>
  <c r="G115" i="16"/>
  <c r="F115" i="16"/>
  <c r="I114" i="16"/>
  <c r="H114" i="16"/>
  <c r="G114" i="16"/>
  <c r="F114" i="16"/>
  <c r="I113" i="16"/>
  <c r="H113" i="16"/>
  <c r="G113" i="16"/>
  <c r="F113" i="16"/>
  <c r="I112" i="16"/>
  <c r="H112" i="16"/>
  <c r="G112" i="16"/>
  <c r="F112" i="16"/>
  <c r="I111" i="16"/>
  <c r="H111" i="16"/>
  <c r="G111" i="16"/>
  <c r="F111" i="16"/>
  <c r="I110" i="16"/>
  <c r="H110" i="16"/>
  <c r="G110" i="16"/>
  <c r="F110" i="16"/>
  <c r="I109" i="16"/>
  <c r="H109" i="16"/>
  <c r="G109" i="16"/>
  <c r="F109" i="16"/>
  <c r="I108" i="16"/>
  <c r="H108" i="16"/>
  <c r="G108" i="16"/>
  <c r="F108" i="16"/>
  <c r="I107" i="16"/>
  <c r="H107" i="16"/>
  <c r="G107" i="16"/>
  <c r="F107" i="16"/>
  <c r="I106" i="16"/>
  <c r="H106" i="16"/>
  <c r="G106" i="16"/>
  <c r="F106" i="16"/>
  <c r="I105" i="16"/>
  <c r="H105" i="16"/>
  <c r="G105" i="16"/>
  <c r="F105" i="16"/>
  <c r="I104" i="16"/>
  <c r="H104" i="16"/>
  <c r="G104" i="16"/>
  <c r="F104" i="16"/>
  <c r="I103" i="16"/>
  <c r="H103" i="16"/>
  <c r="G103" i="16"/>
  <c r="F103" i="16"/>
  <c r="I102" i="16"/>
  <c r="H102" i="16"/>
  <c r="G102" i="16"/>
  <c r="F102" i="16"/>
  <c r="I101" i="16"/>
  <c r="H101" i="16"/>
  <c r="G101" i="16"/>
  <c r="F101" i="16"/>
  <c r="I100" i="16"/>
  <c r="H100" i="16"/>
  <c r="G100" i="16"/>
  <c r="F100" i="16"/>
  <c r="I99" i="16"/>
  <c r="H99" i="16"/>
  <c r="G99" i="16"/>
  <c r="F99" i="16"/>
  <c r="I98" i="16"/>
  <c r="H98" i="16"/>
  <c r="G98" i="16"/>
  <c r="F98" i="16"/>
  <c r="I97" i="16"/>
  <c r="H97" i="16"/>
  <c r="G97" i="16"/>
  <c r="F97" i="16"/>
  <c r="I96" i="16"/>
  <c r="H96" i="16"/>
  <c r="G96" i="16"/>
  <c r="F96" i="16"/>
  <c r="I95" i="16"/>
  <c r="H95" i="16"/>
  <c r="G95" i="16"/>
  <c r="F95" i="16"/>
  <c r="I94" i="16"/>
  <c r="H94" i="16"/>
  <c r="G94" i="16"/>
  <c r="F94" i="16"/>
  <c r="I93" i="16"/>
  <c r="H93" i="16"/>
  <c r="G93" i="16"/>
  <c r="F93" i="16"/>
  <c r="I92" i="16"/>
  <c r="H92" i="16"/>
  <c r="G92" i="16"/>
  <c r="F92" i="16"/>
  <c r="I91" i="16"/>
  <c r="H91" i="16"/>
  <c r="G91" i="16"/>
  <c r="F91" i="16"/>
  <c r="I90" i="16"/>
  <c r="H90" i="16"/>
  <c r="G90" i="16"/>
  <c r="F90" i="16"/>
  <c r="I89" i="16"/>
  <c r="H89" i="16"/>
  <c r="G89" i="16"/>
  <c r="F89" i="16"/>
  <c r="I88" i="16"/>
  <c r="H88" i="16"/>
  <c r="G88" i="16"/>
  <c r="F88" i="16"/>
  <c r="I87" i="16"/>
  <c r="H87" i="16"/>
  <c r="G87" i="16"/>
  <c r="F87" i="16"/>
  <c r="I86" i="16"/>
  <c r="H86" i="16"/>
  <c r="G86" i="16"/>
  <c r="F86" i="16"/>
  <c r="I85" i="16"/>
  <c r="H85" i="16"/>
  <c r="G85" i="16"/>
  <c r="F85" i="16"/>
  <c r="I84" i="16"/>
  <c r="H84" i="16"/>
  <c r="G84" i="16"/>
  <c r="F84" i="16"/>
  <c r="I83" i="16"/>
  <c r="H83" i="16"/>
  <c r="G83" i="16"/>
  <c r="F83" i="16"/>
  <c r="I82" i="16"/>
  <c r="H82" i="16"/>
  <c r="G82" i="16"/>
  <c r="F82" i="16"/>
  <c r="I81" i="16"/>
  <c r="H81" i="16"/>
  <c r="G81" i="16"/>
  <c r="F81" i="16"/>
  <c r="I80" i="16"/>
  <c r="H80" i="16"/>
  <c r="G80" i="16"/>
  <c r="F80" i="16"/>
  <c r="I79" i="16"/>
  <c r="H79" i="16"/>
  <c r="G79" i="16"/>
  <c r="F79" i="16"/>
  <c r="I78" i="16"/>
  <c r="H78" i="16"/>
  <c r="G78" i="16"/>
  <c r="F78" i="16"/>
  <c r="I77" i="16"/>
  <c r="H77" i="16"/>
  <c r="G77" i="16"/>
  <c r="F77" i="16"/>
  <c r="I76" i="16"/>
  <c r="H76" i="16"/>
  <c r="G76" i="16"/>
  <c r="F76" i="16"/>
  <c r="I75" i="16"/>
  <c r="H75" i="16"/>
  <c r="G75" i="16"/>
  <c r="F75" i="16"/>
  <c r="I74" i="16"/>
  <c r="H74" i="16"/>
  <c r="G74" i="16"/>
  <c r="F74" i="16"/>
  <c r="I73" i="16"/>
  <c r="H73" i="16"/>
  <c r="G73" i="16"/>
  <c r="F73" i="16"/>
  <c r="I72" i="16"/>
  <c r="H72" i="16"/>
  <c r="G72" i="16"/>
  <c r="F72" i="16"/>
  <c r="I71" i="16"/>
  <c r="H71" i="16"/>
  <c r="G71" i="16"/>
  <c r="F71" i="16"/>
  <c r="I70" i="16"/>
  <c r="H70" i="16"/>
  <c r="G70" i="16"/>
  <c r="F70" i="16"/>
  <c r="I69" i="16"/>
  <c r="H69" i="16"/>
  <c r="G69" i="16"/>
  <c r="F69" i="16"/>
  <c r="I68" i="16"/>
  <c r="H68" i="16"/>
  <c r="G68" i="16"/>
  <c r="F68" i="16"/>
  <c r="I67" i="16"/>
  <c r="H67" i="16"/>
  <c r="G67" i="16"/>
  <c r="F67" i="16"/>
  <c r="I66" i="16"/>
  <c r="H66" i="16"/>
  <c r="G66" i="16"/>
  <c r="F66" i="16"/>
  <c r="I65" i="16"/>
  <c r="H65" i="16"/>
  <c r="G65" i="16"/>
  <c r="F65" i="16"/>
  <c r="I64" i="16"/>
  <c r="H64" i="16"/>
  <c r="G64" i="16"/>
  <c r="F64" i="16"/>
  <c r="I63" i="16"/>
  <c r="H63" i="16"/>
  <c r="G63" i="16"/>
  <c r="F63" i="16"/>
  <c r="I62" i="16"/>
  <c r="H62" i="16"/>
  <c r="G62" i="16"/>
  <c r="F62" i="16"/>
  <c r="I61" i="16"/>
  <c r="H61" i="16"/>
  <c r="G61" i="16"/>
  <c r="F61" i="16"/>
  <c r="I60" i="16"/>
  <c r="H60" i="16"/>
  <c r="G60" i="16"/>
  <c r="F60" i="16"/>
  <c r="I59" i="16"/>
  <c r="H59" i="16"/>
  <c r="G59" i="16"/>
  <c r="F59" i="16"/>
  <c r="I58" i="16"/>
  <c r="H58" i="16"/>
  <c r="G58" i="16"/>
  <c r="F58" i="16"/>
  <c r="I57" i="16"/>
  <c r="H57" i="16"/>
  <c r="G57" i="16"/>
  <c r="F57" i="16"/>
  <c r="I56" i="16"/>
  <c r="H56" i="16"/>
  <c r="G56" i="16"/>
  <c r="F56" i="16"/>
  <c r="I55" i="16"/>
  <c r="H55" i="16"/>
  <c r="G55" i="16"/>
  <c r="F55" i="16"/>
  <c r="I54" i="16"/>
  <c r="H54" i="16"/>
  <c r="G54" i="16"/>
  <c r="F54" i="16"/>
  <c r="I53" i="16"/>
  <c r="H53" i="16"/>
  <c r="G53" i="16"/>
  <c r="F53" i="16"/>
  <c r="I52" i="16"/>
  <c r="H52" i="16"/>
  <c r="G52" i="16"/>
  <c r="F52" i="16"/>
  <c r="I51" i="16"/>
  <c r="H51" i="16"/>
  <c r="G51" i="16"/>
  <c r="F51" i="16"/>
  <c r="I50" i="16"/>
  <c r="H50" i="16"/>
  <c r="G50" i="16"/>
  <c r="F50" i="16"/>
  <c r="I49" i="16"/>
  <c r="H49" i="16"/>
  <c r="G49" i="16"/>
  <c r="F49" i="16"/>
  <c r="I48" i="16"/>
  <c r="H48" i="16"/>
  <c r="G48" i="16"/>
  <c r="F48" i="16"/>
  <c r="I47" i="16"/>
  <c r="H47" i="16"/>
  <c r="G47" i="16"/>
  <c r="F47" i="16"/>
  <c r="I46" i="16"/>
  <c r="H46" i="16"/>
  <c r="G46" i="16"/>
  <c r="F46" i="16"/>
  <c r="I45" i="16"/>
  <c r="H45" i="16"/>
  <c r="G45" i="16"/>
  <c r="F45" i="16"/>
  <c r="I44" i="16"/>
  <c r="H44" i="16"/>
  <c r="G44" i="16"/>
  <c r="F44" i="16"/>
  <c r="I43" i="16"/>
  <c r="H43" i="16"/>
  <c r="G43" i="16"/>
  <c r="F43" i="16"/>
  <c r="I42" i="16"/>
  <c r="H42" i="16"/>
  <c r="G42" i="16"/>
  <c r="F42" i="16"/>
  <c r="I41" i="16"/>
  <c r="H41" i="16"/>
  <c r="G41" i="16"/>
  <c r="F41" i="16"/>
  <c r="I40" i="16"/>
  <c r="H40" i="16"/>
  <c r="G40" i="16"/>
  <c r="F40" i="16"/>
  <c r="I39" i="16"/>
  <c r="H39" i="16"/>
  <c r="G39" i="16"/>
  <c r="F39" i="16"/>
  <c r="I38" i="16"/>
  <c r="H38" i="16"/>
  <c r="G38" i="16"/>
  <c r="F38" i="16"/>
  <c r="I37" i="16"/>
  <c r="H37" i="16"/>
  <c r="G37" i="16"/>
  <c r="F37" i="16"/>
  <c r="I36" i="16"/>
  <c r="H36" i="16"/>
  <c r="G36" i="16"/>
  <c r="F36" i="16"/>
  <c r="I35" i="16"/>
  <c r="H35" i="16"/>
  <c r="G35" i="16"/>
  <c r="F35" i="16"/>
  <c r="I34" i="16"/>
  <c r="H34" i="16"/>
  <c r="G34" i="16"/>
  <c r="F34" i="16"/>
  <c r="I33" i="16"/>
  <c r="H33" i="16"/>
  <c r="G33" i="16"/>
  <c r="F33" i="16"/>
  <c r="I32" i="16"/>
  <c r="H32" i="16"/>
  <c r="G32" i="16"/>
  <c r="F32" i="16"/>
  <c r="I31" i="16"/>
  <c r="H31" i="16"/>
  <c r="G31" i="16"/>
  <c r="F31" i="16"/>
  <c r="I30" i="16"/>
  <c r="H30" i="16"/>
  <c r="G30" i="16"/>
  <c r="F30" i="16"/>
  <c r="I29" i="16"/>
  <c r="H29" i="16"/>
  <c r="G29" i="16"/>
  <c r="F29" i="16"/>
  <c r="I28" i="16"/>
  <c r="H28" i="16"/>
  <c r="G28" i="16"/>
  <c r="F28" i="16"/>
  <c r="I27" i="16"/>
  <c r="H27" i="16"/>
  <c r="G27" i="16"/>
  <c r="F27" i="16"/>
  <c r="I26" i="16"/>
  <c r="H26" i="16"/>
  <c r="G26" i="16"/>
  <c r="F26" i="16"/>
  <c r="I25" i="16"/>
  <c r="H25" i="16"/>
  <c r="G25" i="16"/>
  <c r="F25" i="16"/>
  <c r="I24" i="16"/>
  <c r="H24" i="16"/>
  <c r="G24" i="16"/>
  <c r="F24" i="16"/>
  <c r="I23" i="16"/>
  <c r="H23" i="16"/>
  <c r="G23" i="16"/>
  <c r="F23" i="16"/>
  <c r="I22" i="16"/>
  <c r="H22" i="16"/>
  <c r="G22" i="16"/>
  <c r="F22" i="16"/>
  <c r="I21" i="16"/>
  <c r="H21" i="16"/>
  <c r="G21" i="16"/>
  <c r="F21" i="16"/>
  <c r="I20" i="16"/>
  <c r="H20" i="16"/>
  <c r="G20" i="16"/>
  <c r="F20" i="16"/>
  <c r="I19" i="16"/>
  <c r="H19" i="16"/>
  <c r="G19" i="16"/>
  <c r="F19" i="16"/>
  <c r="I18" i="16"/>
  <c r="H18" i="16"/>
  <c r="G18" i="16"/>
  <c r="F18" i="16"/>
  <c r="I17" i="16"/>
  <c r="H17" i="16"/>
  <c r="G17" i="16"/>
  <c r="F17" i="16"/>
  <c r="I16" i="16"/>
  <c r="H16" i="16"/>
  <c r="G16" i="16"/>
  <c r="F16" i="16"/>
  <c r="I15" i="16"/>
  <c r="H15" i="16"/>
  <c r="G15" i="16"/>
  <c r="F15" i="16"/>
  <c r="I14" i="16"/>
  <c r="H14" i="16"/>
  <c r="G14" i="16"/>
  <c r="F14" i="16"/>
  <c r="I13" i="16"/>
  <c r="H13" i="16"/>
  <c r="G13" i="16"/>
  <c r="F13" i="16"/>
  <c r="I12" i="16"/>
  <c r="H12" i="16"/>
  <c r="G12" i="16"/>
  <c r="F12" i="16"/>
  <c r="I11" i="16"/>
  <c r="H11" i="16"/>
  <c r="G11" i="16"/>
  <c r="F11" i="16"/>
  <c r="I10" i="16"/>
  <c r="H10" i="16"/>
  <c r="G10" i="16"/>
  <c r="F10" i="16"/>
  <c r="I9" i="16"/>
  <c r="H9" i="16"/>
  <c r="G9" i="16"/>
  <c r="F9" i="16"/>
  <c r="I8" i="16"/>
  <c r="H8" i="16"/>
  <c r="G8" i="16"/>
  <c r="F8" i="16"/>
  <c r="I7" i="16"/>
  <c r="H7" i="16"/>
  <c r="G7" i="16"/>
  <c r="F7" i="16"/>
  <c r="F281" i="16" l="1"/>
  <c r="F296" i="16" s="1"/>
  <c r="G295" i="16"/>
  <c r="I281" i="16"/>
  <c r="I296" i="16" s="1"/>
  <c r="G281" i="16"/>
  <c r="G296" i="16" s="1"/>
  <c r="L296" i="16"/>
  <c r="N296" i="16"/>
  <c r="AJ296" i="16"/>
  <c r="AL296" i="16"/>
  <c r="AR296" i="16"/>
  <c r="AT296" i="16"/>
  <c r="BD296" i="16"/>
  <c r="BF296" i="16"/>
  <c r="BL296" i="16"/>
  <c r="BN296" i="16"/>
  <c r="BT296" i="16"/>
  <c r="BV296" i="16"/>
  <c r="CB296" i="16"/>
  <c r="CD296" i="16"/>
  <c r="J296" i="16"/>
  <c r="P296" i="16"/>
  <c r="R296" i="16"/>
  <c r="T296" i="16"/>
  <c r="V296" i="16"/>
  <c r="X296" i="16"/>
  <c r="Z296" i="16"/>
  <c r="AB296" i="16"/>
  <c r="AD296" i="16"/>
  <c r="AF296" i="16"/>
  <c r="AH296" i="16"/>
  <c r="AN296" i="16"/>
  <c r="AP296" i="16"/>
  <c r="AV296" i="16"/>
  <c r="AX296" i="16"/>
  <c r="AZ296" i="16"/>
  <c r="BB296" i="16"/>
  <c r="BH296" i="16"/>
  <c r="BJ296" i="16"/>
  <c r="BP296" i="16"/>
  <c r="BR296" i="16"/>
  <c r="BX296" i="16"/>
  <c r="BZ296" i="16"/>
  <c r="CF296" i="16"/>
  <c r="CH296" i="16"/>
  <c r="CJ296" i="16"/>
  <c r="CL296" i="16"/>
  <c r="CN296" i="16"/>
  <c r="CP296" i="16"/>
  <c r="CR296" i="16"/>
  <c r="CT296" i="16"/>
  <c r="CV296" i="16"/>
  <c r="CX296" i="16"/>
  <c r="CZ296" i="16"/>
  <c r="H281" i="16"/>
  <c r="H296" i="16" s="1"/>
  <c r="K296" i="16"/>
  <c r="M296" i="16"/>
  <c r="O296" i="16"/>
  <c r="Q296" i="16"/>
  <c r="S296" i="16"/>
  <c r="U296" i="16"/>
  <c r="W296" i="16"/>
  <c r="Y296" i="16"/>
  <c r="AA296" i="16"/>
  <c r="AC296" i="16"/>
  <c r="AE296" i="16"/>
  <c r="AG296" i="16"/>
  <c r="AI296" i="16"/>
  <c r="AK296" i="16"/>
  <c r="AM296" i="16"/>
  <c r="AO296" i="16"/>
  <c r="AQ296" i="16"/>
  <c r="AS296" i="16"/>
  <c r="AU296" i="16"/>
  <c r="AW296" i="16"/>
  <c r="AY296" i="16"/>
  <c r="BA296" i="16"/>
  <c r="BC296" i="16"/>
  <c r="BE296" i="16"/>
  <c r="BG296" i="16"/>
  <c r="BI296" i="16"/>
  <c r="BK296" i="16"/>
  <c r="BM296" i="16"/>
  <c r="BO296" i="16"/>
  <c r="BQ296" i="16"/>
  <c r="BS296" i="16"/>
  <c r="BU296" i="16"/>
  <c r="BW296" i="16"/>
  <c r="BY296" i="16"/>
  <c r="CA296" i="16"/>
  <c r="CC296" i="16"/>
  <c r="CE296" i="16"/>
  <c r="CG296" i="16"/>
  <c r="CI296" i="16"/>
  <c r="CK296" i="16"/>
  <c r="CM296" i="16"/>
  <c r="CO296" i="16"/>
  <c r="CQ296" i="16"/>
  <c r="CS296" i="16"/>
  <c r="CU296" i="16"/>
  <c r="CW296" i="16"/>
  <c r="CY296" i="16"/>
  <c r="DA296" i="16"/>
  <c r="H245" i="5" l="1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J288" i="5" l="1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BH288" i="5"/>
  <c r="BI288" i="5"/>
  <c r="BJ288" i="5"/>
  <c r="BK288" i="5"/>
  <c r="BL288" i="5"/>
  <c r="BM288" i="5"/>
  <c r="BN288" i="5"/>
  <c r="BO288" i="5"/>
  <c r="BP288" i="5"/>
  <c r="BQ288" i="5"/>
  <c r="BR288" i="5"/>
  <c r="BS288" i="5"/>
  <c r="BT288" i="5"/>
  <c r="BU288" i="5"/>
  <c r="BV288" i="5"/>
  <c r="BW288" i="5"/>
  <c r="BX288" i="5"/>
  <c r="BY288" i="5"/>
  <c r="J276" i="5"/>
  <c r="J289" i="5" s="1"/>
  <c r="K276" i="5"/>
  <c r="K289" i="5" s="1"/>
  <c r="L276" i="5"/>
  <c r="L289" i="5" s="1"/>
  <c r="M276" i="5"/>
  <c r="M289" i="5" s="1"/>
  <c r="N276" i="5"/>
  <c r="N289" i="5" s="1"/>
  <c r="O276" i="5"/>
  <c r="O289" i="5" s="1"/>
  <c r="P276" i="5"/>
  <c r="P289" i="5" s="1"/>
  <c r="Q276" i="5"/>
  <c r="Q289" i="5" s="1"/>
  <c r="R276" i="5"/>
  <c r="R289" i="5" s="1"/>
  <c r="S276" i="5"/>
  <c r="S289" i="5" s="1"/>
  <c r="T276" i="5"/>
  <c r="T289" i="5" s="1"/>
  <c r="U276" i="5"/>
  <c r="U289" i="5" s="1"/>
  <c r="V276" i="5"/>
  <c r="V289" i="5" s="1"/>
  <c r="W276" i="5"/>
  <c r="W289" i="5" s="1"/>
  <c r="X276" i="5"/>
  <c r="X289" i="5" s="1"/>
  <c r="Y276" i="5"/>
  <c r="Y289" i="5" s="1"/>
  <c r="Z276" i="5"/>
  <c r="Z289" i="5" s="1"/>
  <c r="AA276" i="5"/>
  <c r="AA289" i="5" s="1"/>
  <c r="AB276" i="5"/>
  <c r="AB289" i="5" s="1"/>
  <c r="AC276" i="5"/>
  <c r="AC289" i="5" s="1"/>
  <c r="AD276" i="5"/>
  <c r="AD289" i="5" s="1"/>
  <c r="AE276" i="5"/>
  <c r="AE289" i="5" s="1"/>
  <c r="AF276" i="5"/>
  <c r="AF289" i="5" s="1"/>
  <c r="AG276" i="5"/>
  <c r="AG289" i="5" s="1"/>
  <c r="AH276" i="5"/>
  <c r="AH289" i="5" s="1"/>
  <c r="AI276" i="5"/>
  <c r="AI289" i="5" s="1"/>
  <c r="AJ276" i="5"/>
  <c r="AJ289" i="5" s="1"/>
  <c r="AK276" i="5"/>
  <c r="AK289" i="5" s="1"/>
  <c r="AL276" i="5"/>
  <c r="AL289" i="5" s="1"/>
  <c r="AM276" i="5"/>
  <c r="AM289" i="5" s="1"/>
  <c r="AN276" i="5"/>
  <c r="AN289" i="5" s="1"/>
  <c r="AO276" i="5"/>
  <c r="AO289" i="5" s="1"/>
  <c r="AP276" i="5"/>
  <c r="AP289" i="5" s="1"/>
  <c r="AQ276" i="5"/>
  <c r="AQ289" i="5" s="1"/>
  <c r="AR276" i="5"/>
  <c r="AR289" i="5" s="1"/>
  <c r="AS276" i="5"/>
  <c r="AS289" i="5" s="1"/>
  <c r="AT276" i="5"/>
  <c r="AT289" i="5" s="1"/>
  <c r="AU276" i="5"/>
  <c r="AU289" i="5" s="1"/>
  <c r="AV276" i="5"/>
  <c r="AV289" i="5" s="1"/>
  <c r="AW276" i="5"/>
  <c r="AW289" i="5" s="1"/>
  <c r="AX276" i="5"/>
  <c r="AX289" i="5" s="1"/>
  <c r="AY276" i="5"/>
  <c r="AY289" i="5" s="1"/>
  <c r="AZ276" i="5"/>
  <c r="AZ289" i="5" s="1"/>
  <c r="BA276" i="5"/>
  <c r="BA289" i="5" s="1"/>
  <c r="BB276" i="5"/>
  <c r="BB289" i="5" s="1"/>
  <c r="BC276" i="5"/>
  <c r="BC289" i="5" s="1"/>
  <c r="BD276" i="5"/>
  <c r="BD289" i="5" s="1"/>
  <c r="BE276" i="5"/>
  <c r="BE289" i="5" s="1"/>
  <c r="BF276" i="5"/>
  <c r="BF289" i="5" s="1"/>
  <c r="BG276" i="5"/>
  <c r="BG289" i="5" s="1"/>
  <c r="BH276" i="5"/>
  <c r="BH289" i="5" s="1"/>
  <c r="BI276" i="5"/>
  <c r="BI289" i="5" s="1"/>
  <c r="BJ276" i="5"/>
  <c r="BJ289" i="5" s="1"/>
  <c r="BK276" i="5"/>
  <c r="BK289" i="5" s="1"/>
  <c r="BL276" i="5"/>
  <c r="BL289" i="5" s="1"/>
  <c r="BM276" i="5"/>
  <c r="BM289" i="5" s="1"/>
  <c r="BN276" i="5"/>
  <c r="BN289" i="5" s="1"/>
  <c r="BO276" i="5"/>
  <c r="BO289" i="5" s="1"/>
  <c r="BP276" i="5"/>
  <c r="BP289" i="5" s="1"/>
  <c r="BQ276" i="5"/>
  <c r="BQ289" i="5" s="1"/>
  <c r="BR276" i="5"/>
  <c r="BR289" i="5" s="1"/>
  <c r="BS276" i="5"/>
  <c r="BS289" i="5" s="1"/>
  <c r="BT276" i="5"/>
  <c r="BT289" i="5" s="1"/>
  <c r="BU276" i="5"/>
  <c r="BU289" i="5" s="1"/>
  <c r="BV276" i="5"/>
  <c r="BV289" i="5" s="1"/>
  <c r="BW276" i="5"/>
  <c r="BW289" i="5" s="1"/>
  <c r="BX276" i="5"/>
  <c r="BX289" i="5" s="1"/>
  <c r="BY276" i="5"/>
  <c r="BY289" i="5" s="1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45" i="5"/>
  <c r="F278" i="6" l="1"/>
  <c r="G278" i="6"/>
  <c r="H278" i="6"/>
  <c r="I278" i="6"/>
  <c r="F279" i="6"/>
  <c r="G279" i="6"/>
  <c r="H279" i="6"/>
  <c r="I279" i="6"/>
  <c r="F280" i="6"/>
  <c r="G280" i="6"/>
  <c r="H280" i="6"/>
  <c r="I280" i="6"/>
  <c r="F281" i="6"/>
  <c r="G281" i="6"/>
  <c r="H281" i="6"/>
  <c r="I281" i="6"/>
  <c r="F282" i="6"/>
  <c r="G282" i="6"/>
  <c r="H282" i="6"/>
  <c r="I282" i="6"/>
  <c r="F283" i="6"/>
  <c r="G283" i="6"/>
  <c r="H283" i="6"/>
  <c r="I283" i="6"/>
  <c r="F284" i="6"/>
  <c r="G284" i="6"/>
  <c r="H284" i="6"/>
  <c r="I284" i="6"/>
  <c r="F285" i="6"/>
  <c r="G285" i="6"/>
  <c r="H285" i="6"/>
  <c r="I285" i="6"/>
  <c r="F286" i="6"/>
  <c r="G286" i="6"/>
  <c r="H286" i="6"/>
  <c r="I286" i="6"/>
  <c r="F287" i="6"/>
  <c r="G287" i="6"/>
  <c r="H287" i="6"/>
  <c r="I287" i="6"/>
  <c r="H288" i="7" l="1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G288" i="7"/>
  <c r="F288" i="7"/>
  <c r="AP85" i="7"/>
  <c r="AO276" i="7" l="1"/>
  <c r="AO289" i="7" s="1"/>
  <c r="AN276" i="7"/>
  <c r="AN289" i="7" s="1"/>
  <c r="AM276" i="7"/>
  <c r="AM289" i="7" s="1"/>
  <c r="AL276" i="7"/>
  <c r="AL289" i="7" s="1"/>
  <c r="AK276" i="7"/>
  <c r="AK289" i="7" s="1"/>
  <c r="AJ276" i="7"/>
  <c r="AJ289" i="7" s="1"/>
  <c r="AI276" i="7"/>
  <c r="AI289" i="7" s="1"/>
  <c r="AH276" i="7"/>
  <c r="AH289" i="7" s="1"/>
  <c r="AG276" i="7"/>
  <c r="AG289" i="7" s="1"/>
  <c r="AF276" i="7"/>
  <c r="AF289" i="7" s="1"/>
  <c r="AE276" i="7"/>
  <c r="AE289" i="7" s="1"/>
  <c r="AD276" i="7"/>
  <c r="AD289" i="7" s="1"/>
  <c r="AC276" i="7"/>
  <c r="AC289" i="7" s="1"/>
  <c r="AB276" i="7"/>
  <c r="AB289" i="7" s="1"/>
  <c r="AA276" i="7"/>
  <c r="AA289" i="7" s="1"/>
  <c r="Z276" i="7"/>
  <c r="Z289" i="7" s="1"/>
  <c r="Y276" i="7"/>
  <c r="Y289" i="7" s="1"/>
  <c r="X276" i="7"/>
  <c r="X289" i="7" s="1"/>
  <c r="W276" i="7"/>
  <c r="W289" i="7" s="1"/>
  <c r="V276" i="7"/>
  <c r="V289" i="7" s="1"/>
  <c r="T276" i="7"/>
  <c r="T289" i="7" s="1"/>
  <c r="Q276" i="7"/>
  <c r="Q289" i="7" s="1"/>
  <c r="P276" i="7"/>
  <c r="P289" i="7" s="1"/>
  <c r="O276" i="7"/>
  <c r="O289" i="7" s="1"/>
  <c r="N276" i="7"/>
  <c r="N289" i="7" s="1"/>
  <c r="M276" i="7"/>
  <c r="M289" i="7" s="1"/>
  <c r="L276" i="7"/>
  <c r="L289" i="7" s="1"/>
  <c r="K276" i="7"/>
  <c r="K289" i="7" s="1"/>
  <c r="J276" i="7"/>
  <c r="J289" i="7" s="1"/>
  <c r="I276" i="7"/>
  <c r="I289" i="7" s="1"/>
  <c r="H276" i="7"/>
  <c r="F276" i="7"/>
  <c r="F289" i="7" s="1"/>
  <c r="AS275" i="7"/>
  <c r="AR275" i="7"/>
  <c r="AP275" i="7"/>
  <c r="AS274" i="7"/>
  <c r="AR274" i="7"/>
  <c r="AQ274" i="7"/>
  <c r="AP274" i="7"/>
  <c r="AS273" i="7"/>
  <c r="AR273" i="7"/>
  <c r="AQ273" i="7"/>
  <c r="AP273" i="7"/>
  <c r="AS272" i="7"/>
  <c r="AR272" i="7"/>
  <c r="AQ272" i="7"/>
  <c r="AP272" i="7"/>
  <c r="AS271" i="7"/>
  <c r="AR271" i="7"/>
  <c r="AQ271" i="7"/>
  <c r="AP271" i="7"/>
  <c r="AS270" i="7"/>
  <c r="AR270" i="7"/>
  <c r="AQ270" i="7"/>
  <c r="AP270" i="7"/>
  <c r="AS269" i="7"/>
  <c r="AR269" i="7"/>
  <c r="AQ269" i="7"/>
  <c r="AP269" i="7"/>
  <c r="AS268" i="7"/>
  <c r="AR268" i="7"/>
  <c r="AQ268" i="7"/>
  <c r="AP268" i="7"/>
  <c r="AS267" i="7"/>
  <c r="AR267" i="7"/>
  <c r="AQ267" i="7"/>
  <c r="AP267" i="7"/>
  <c r="AS266" i="7"/>
  <c r="AR266" i="7"/>
  <c r="AQ266" i="7"/>
  <c r="AP266" i="7"/>
  <c r="AS265" i="7"/>
  <c r="AR265" i="7"/>
  <c r="AQ265" i="7"/>
  <c r="AP265" i="7"/>
  <c r="AS264" i="7"/>
  <c r="AR264" i="7"/>
  <c r="AQ264" i="7"/>
  <c r="AP264" i="7"/>
  <c r="AS263" i="7"/>
  <c r="AR263" i="7"/>
  <c r="AQ263" i="7"/>
  <c r="AP263" i="7"/>
  <c r="AS262" i="7"/>
  <c r="AR262" i="7"/>
  <c r="AQ262" i="7"/>
  <c r="AP262" i="7"/>
  <c r="AS261" i="7"/>
  <c r="AR261" i="7"/>
  <c r="AQ261" i="7"/>
  <c r="AP261" i="7"/>
  <c r="AS260" i="7"/>
  <c r="AR260" i="7"/>
  <c r="AQ260" i="7"/>
  <c r="AP260" i="7"/>
  <c r="AS259" i="7"/>
  <c r="AR259" i="7"/>
  <c r="AQ259" i="7"/>
  <c r="AP259" i="7"/>
  <c r="AS258" i="7"/>
  <c r="AR258" i="7"/>
  <c r="AQ258" i="7"/>
  <c r="AP258" i="7"/>
  <c r="AS257" i="7"/>
  <c r="AR257" i="7"/>
  <c r="AQ257" i="7"/>
  <c r="AP257" i="7"/>
  <c r="AS256" i="7"/>
  <c r="AR256" i="7"/>
  <c r="AQ256" i="7"/>
  <c r="AP256" i="7"/>
  <c r="AS255" i="7"/>
  <c r="AR255" i="7"/>
  <c r="AQ255" i="7"/>
  <c r="AP255" i="7"/>
  <c r="AS254" i="7"/>
  <c r="AR254" i="7"/>
  <c r="AQ254" i="7"/>
  <c r="AP254" i="7"/>
  <c r="AS253" i="7"/>
  <c r="AR253" i="7"/>
  <c r="AQ253" i="7"/>
  <c r="AP253" i="7"/>
  <c r="AS252" i="7"/>
  <c r="AR252" i="7"/>
  <c r="AQ252" i="7"/>
  <c r="AP252" i="7"/>
  <c r="AS251" i="7"/>
  <c r="AR251" i="7"/>
  <c r="AQ251" i="7"/>
  <c r="AP251" i="7"/>
  <c r="AS250" i="7"/>
  <c r="AR250" i="7"/>
  <c r="AQ250" i="7"/>
  <c r="AP250" i="7"/>
  <c r="AS249" i="7"/>
  <c r="AR249" i="7"/>
  <c r="AQ249" i="7"/>
  <c r="AP249" i="7"/>
  <c r="AS248" i="7"/>
  <c r="AR248" i="7"/>
  <c r="AQ248" i="7"/>
  <c r="AP248" i="7"/>
  <c r="AS247" i="7"/>
  <c r="AR247" i="7"/>
  <c r="AQ247" i="7"/>
  <c r="AP247" i="7"/>
  <c r="AS246" i="7"/>
  <c r="AR246" i="7"/>
  <c r="AQ246" i="7"/>
  <c r="AP246" i="7"/>
  <c r="AS245" i="7"/>
  <c r="AR245" i="7"/>
  <c r="AQ245" i="7"/>
  <c r="AP245" i="7"/>
  <c r="AS244" i="7"/>
  <c r="AR244" i="7"/>
  <c r="AQ244" i="7"/>
  <c r="AP244" i="7"/>
  <c r="AS243" i="7"/>
  <c r="AR243" i="7"/>
  <c r="AQ243" i="7"/>
  <c r="AP243" i="7"/>
  <c r="AS242" i="7"/>
  <c r="AR242" i="7"/>
  <c r="AQ242" i="7"/>
  <c r="AP242" i="7"/>
  <c r="AS241" i="7"/>
  <c r="AR241" i="7"/>
  <c r="AQ241" i="7"/>
  <c r="AP241" i="7"/>
  <c r="AS240" i="7"/>
  <c r="AR240" i="7"/>
  <c r="AQ240" i="7"/>
  <c r="AP240" i="7"/>
  <c r="AS239" i="7"/>
  <c r="AR239" i="7"/>
  <c r="AQ239" i="7"/>
  <c r="AP239" i="7"/>
  <c r="AS238" i="7"/>
  <c r="AR238" i="7"/>
  <c r="AQ238" i="7"/>
  <c r="AP238" i="7"/>
  <c r="AS237" i="7"/>
  <c r="AR237" i="7"/>
  <c r="AQ237" i="7"/>
  <c r="AP237" i="7"/>
  <c r="AS236" i="7"/>
  <c r="AR236" i="7"/>
  <c r="AQ236" i="7"/>
  <c r="AP236" i="7"/>
  <c r="AS235" i="7"/>
  <c r="AR235" i="7"/>
  <c r="AQ235" i="7"/>
  <c r="AP235" i="7"/>
  <c r="AS234" i="7"/>
  <c r="AR234" i="7"/>
  <c r="AQ234" i="7"/>
  <c r="AP234" i="7"/>
  <c r="AS233" i="7"/>
  <c r="AR233" i="7"/>
  <c r="AQ233" i="7"/>
  <c r="AP233" i="7"/>
  <c r="AS232" i="7"/>
  <c r="AR232" i="7"/>
  <c r="AP232" i="7"/>
  <c r="AQ232" i="7"/>
  <c r="AS231" i="7"/>
  <c r="AR231" i="7"/>
  <c r="AQ231" i="7"/>
  <c r="AP231" i="7"/>
  <c r="AS230" i="7"/>
  <c r="AR230" i="7"/>
  <c r="AQ230" i="7"/>
  <c r="AP230" i="7"/>
  <c r="AS229" i="7"/>
  <c r="AR229" i="7"/>
  <c r="AP229" i="7"/>
  <c r="AQ229" i="7"/>
  <c r="AS228" i="7"/>
  <c r="AR228" i="7"/>
  <c r="AP228" i="7"/>
  <c r="AQ228" i="7"/>
  <c r="AS227" i="7"/>
  <c r="AR227" i="7"/>
  <c r="AP227" i="7"/>
  <c r="AQ227" i="7"/>
  <c r="AS226" i="7"/>
  <c r="AR226" i="7"/>
  <c r="AQ226" i="7"/>
  <c r="AP226" i="7"/>
  <c r="AS225" i="7"/>
  <c r="AR225" i="7"/>
  <c r="AQ225" i="7"/>
  <c r="AP225" i="7"/>
  <c r="AS224" i="7"/>
  <c r="AR224" i="7"/>
  <c r="AQ224" i="7"/>
  <c r="AP224" i="7"/>
  <c r="AS223" i="7"/>
  <c r="AR223" i="7"/>
  <c r="AQ223" i="7"/>
  <c r="AP223" i="7"/>
  <c r="AS222" i="7"/>
  <c r="AR222" i="7"/>
  <c r="AQ222" i="7"/>
  <c r="AP222" i="7"/>
  <c r="AS221" i="7"/>
  <c r="AR221" i="7"/>
  <c r="AQ221" i="7"/>
  <c r="AP221" i="7"/>
  <c r="AS220" i="7"/>
  <c r="AR220" i="7"/>
  <c r="AP220" i="7"/>
  <c r="AQ220" i="7"/>
  <c r="AS219" i="7"/>
  <c r="AR219" i="7"/>
  <c r="AP219" i="7"/>
  <c r="AQ219" i="7"/>
  <c r="AS218" i="7"/>
  <c r="AR218" i="7"/>
  <c r="AQ218" i="7"/>
  <c r="AP218" i="7"/>
  <c r="AS217" i="7"/>
  <c r="AR217" i="7"/>
  <c r="AQ217" i="7"/>
  <c r="AP217" i="7"/>
  <c r="AS216" i="7"/>
  <c r="AR216" i="7"/>
  <c r="AQ216" i="7"/>
  <c r="AP216" i="7"/>
  <c r="AS215" i="7"/>
  <c r="AR215" i="7"/>
  <c r="AQ215" i="7"/>
  <c r="AP215" i="7"/>
  <c r="AS214" i="7"/>
  <c r="AR214" i="7"/>
  <c r="AQ214" i="7"/>
  <c r="AP214" i="7"/>
  <c r="AS213" i="7"/>
  <c r="AR213" i="7"/>
  <c r="AQ213" i="7"/>
  <c r="AP213" i="7"/>
  <c r="AS212" i="7"/>
  <c r="AR212" i="7"/>
  <c r="AQ212" i="7"/>
  <c r="AP212" i="7"/>
  <c r="AS211" i="7"/>
  <c r="AR211" i="7"/>
  <c r="AQ211" i="7"/>
  <c r="AP211" i="7"/>
  <c r="AS210" i="7"/>
  <c r="AR210" i="7"/>
  <c r="AQ210" i="7"/>
  <c r="AP210" i="7"/>
  <c r="AS209" i="7"/>
  <c r="AR209" i="7"/>
  <c r="AQ209" i="7"/>
  <c r="AP209" i="7"/>
  <c r="AS208" i="7"/>
  <c r="AR208" i="7"/>
  <c r="AQ208" i="7"/>
  <c r="AP208" i="7"/>
  <c r="AS207" i="7"/>
  <c r="AR207" i="7"/>
  <c r="AQ207" i="7"/>
  <c r="AP207" i="7"/>
  <c r="AS206" i="7"/>
  <c r="AR206" i="7"/>
  <c r="AQ206" i="7"/>
  <c r="AP206" i="7"/>
  <c r="AS205" i="7"/>
  <c r="AR205" i="7"/>
  <c r="AQ205" i="7"/>
  <c r="AP205" i="7"/>
  <c r="AS204" i="7"/>
  <c r="AR204" i="7"/>
  <c r="AQ204" i="7"/>
  <c r="AP204" i="7"/>
  <c r="AS203" i="7"/>
  <c r="AR203" i="7"/>
  <c r="AQ203" i="7"/>
  <c r="AP203" i="7"/>
  <c r="AS202" i="7"/>
  <c r="AR202" i="7"/>
  <c r="AQ202" i="7"/>
  <c r="AP202" i="7"/>
  <c r="AS201" i="7"/>
  <c r="AR201" i="7"/>
  <c r="AQ201" i="7"/>
  <c r="AP201" i="7"/>
  <c r="AS200" i="7"/>
  <c r="AR200" i="7"/>
  <c r="AQ200" i="7"/>
  <c r="AP200" i="7"/>
  <c r="AS199" i="7"/>
  <c r="AR199" i="7"/>
  <c r="AQ199" i="7"/>
  <c r="AP199" i="7"/>
  <c r="AS198" i="7"/>
  <c r="AR198" i="7"/>
  <c r="AQ198" i="7"/>
  <c r="AP198" i="7"/>
  <c r="AS197" i="7"/>
  <c r="AR197" i="7"/>
  <c r="AQ197" i="7"/>
  <c r="AP197" i="7"/>
  <c r="AS196" i="7"/>
  <c r="AR196" i="7"/>
  <c r="AP196" i="7"/>
  <c r="AQ196" i="7"/>
  <c r="AS195" i="7"/>
  <c r="AR195" i="7"/>
  <c r="AQ195" i="7"/>
  <c r="AP195" i="7"/>
  <c r="AS194" i="7"/>
  <c r="AR194" i="7"/>
  <c r="AQ194" i="7"/>
  <c r="AP194" i="7"/>
  <c r="AS193" i="7"/>
  <c r="AR193" i="7"/>
  <c r="AQ193" i="7"/>
  <c r="AP193" i="7"/>
  <c r="AS192" i="7"/>
  <c r="AR192" i="7"/>
  <c r="AQ192" i="7"/>
  <c r="AP192" i="7"/>
  <c r="AS191" i="7"/>
  <c r="AR191" i="7"/>
  <c r="AQ191" i="7"/>
  <c r="AP191" i="7"/>
  <c r="AS190" i="7"/>
  <c r="AR190" i="7"/>
  <c r="AQ190" i="7"/>
  <c r="AP190" i="7"/>
  <c r="AS189" i="7"/>
  <c r="AR189" i="7"/>
  <c r="AQ189" i="7"/>
  <c r="AP189" i="7"/>
  <c r="AS188" i="7"/>
  <c r="AR188" i="7"/>
  <c r="AQ188" i="7"/>
  <c r="AP188" i="7"/>
  <c r="AS187" i="7"/>
  <c r="AR187" i="7"/>
  <c r="AQ187" i="7"/>
  <c r="AP187" i="7"/>
  <c r="AS186" i="7"/>
  <c r="AR186" i="7"/>
  <c r="AQ186" i="7"/>
  <c r="AP186" i="7"/>
  <c r="AS185" i="7"/>
  <c r="AR185" i="7"/>
  <c r="AQ185" i="7"/>
  <c r="AP185" i="7"/>
  <c r="AS184" i="7"/>
  <c r="AR184" i="7"/>
  <c r="AQ184" i="7"/>
  <c r="AP184" i="7"/>
  <c r="AS183" i="7"/>
  <c r="AR183" i="7"/>
  <c r="AQ183" i="7"/>
  <c r="AP183" i="7"/>
  <c r="AS182" i="7"/>
  <c r="AR182" i="7"/>
  <c r="AQ182" i="7"/>
  <c r="AP182" i="7"/>
  <c r="AS181" i="7"/>
  <c r="AR181" i="7"/>
  <c r="AQ181" i="7"/>
  <c r="AP181" i="7"/>
  <c r="AS180" i="7"/>
  <c r="AR180" i="7"/>
  <c r="AQ180" i="7"/>
  <c r="AP180" i="7"/>
  <c r="AS179" i="7"/>
  <c r="AR179" i="7"/>
  <c r="AQ179" i="7"/>
  <c r="AP179" i="7"/>
  <c r="AS178" i="7"/>
  <c r="AR178" i="7"/>
  <c r="AQ178" i="7"/>
  <c r="AP178" i="7"/>
  <c r="AS177" i="7"/>
  <c r="AR177" i="7"/>
  <c r="AQ177" i="7"/>
  <c r="AP177" i="7"/>
  <c r="AS176" i="7"/>
  <c r="AR176" i="7"/>
  <c r="AQ176" i="7"/>
  <c r="AP176" i="7"/>
  <c r="AS175" i="7"/>
  <c r="AR175" i="7"/>
  <c r="AQ175" i="7"/>
  <c r="AP175" i="7"/>
  <c r="AS174" i="7"/>
  <c r="AR174" i="7"/>
  <c r="AP174" i="7"/>
  <c r="AQ174" i="7"/>
  <c r="AS173" i="7"/>
  <c r="AR173" i="7"/>
  <c r="AQ173" i="7"/>
  <c r="AP173" i="7"/>
  <c r="AS172" i="7"/>
  <c r="AR172" i="7"/>
  <c r="AQ172" i="7"/>
  <c r="AP172" i="7"/>
  <c r="AS171" i="7"/>
  <c r="AR171" i="7"/>
  <c r="AQ171" i="7"/>
  <c r="AP171" i="7"/>
  <c r="AS170" i="7"/>
  <c r="AR170" i="7"/>
  <c r="AQ170" i="7"/>
  <c r="AP170" i="7"/>
  <c r="AS169" i="7"/>
  <c r="AR169" i="7"/>
  <c r="AQ169" i="7"/>
  <c r="AP169" i="7"/>
  <c r="AS168" i="7"/>
  <c r="AR168" i="7"/>
  <c r="AQ168" i="7"/>
  <c r="AP168" i="7"/>
  <c r="AS167" i="7"/>
  <c r="AR167" i="7"/>
  <c r="AQ167" i="7"/>
  <c r="AP167" i="7"/>
  <c r="AS166" i="7"/>
  <c r="AR166" i="7"/>
  <c r="AQ166" i="7"/>
  <c r="AP166" i="7"/>
  <c r="AS165" i="7"/>
  <c r="AR165" i="7"/>
  <c r="AQ165" i="7"/>
  <c r="AP165" i="7"/>
  <c r="AS164" i="7"/>
  <c r="AR164" i="7"/>
  <c r="AQ164" i="7"/>
  <c r="AP164" i="7"/>
  <c r="AS163" i="7"/>
  <c r="AR163" i="7"/>
  <c r="AQ163" i="7"/>
  <c r="AP163" i="7"/>
  <c r="AS162" i="7"/>
  <c r="AR162" i="7"/>
  <c r="AQ162" i="7"/>
  <c r="AP162" i="7"/>
  <c r="AS161" i="7"/>
  <c r="AR161" i="7"/>
  <c r="AQ161" i="7"/>
  <c r="AP161" i="7"/>
  <c r="AS160" i="7"/>
  <c r="AR160" i="7"/>
  <c r="AQ160" i="7"/>
  <c r="AP160" i="7"/>
  <c r="AS159" i="7"/>
  <c r="AR159" i="7"/>
  <c r="AQ159" i="7"/>
  <c r="AP159" i="7"/>
  <c r="AS158" i="7"/>
  <c r="AR158" i="7"/>
  <c r="AQ158" i="7"/>
  <c r="AP158" i="7"/>
  <c r="AS157" i="7"/>
  <c r="AR157" i="7"/>
  <c r="AQ157" i="7"/>
  <c r="AP157" i="7"/>
  <c r="AS156" i="7"/>
  <c r="AR156" i="7"/>
  <c r="AQ156" i="7"/>
  <c r="AP156" i="7"/>
  <c r="AS155" i="7"/>
  <c r="AR155" i="7"/>
  <c r="AQ155" i="7"/>
  <c r="AP155" i="7"/>
  <c r="AS154" i="7"/>
  <c r="AR154" i="7"/>
  <c r="AQ154" i="7"/>
  <c r="AP154" i="7"/>
  <c r="AS153" i="7"/>
  <c r="AR153" i="7"/>
  <c r="AQ153" i="7"/>
  <c r="AP153" i="7"/>
  <c r="AS152" i="7"/>
  <c r="AR152" i="7"/>
  <c r="AQ152" i="7"/>
  <c r="AP152" i="7"/>
  <c r="AS151" i="7"/>
  <c r="AR151" i="7"/>
  <c r="AQ151" i="7"/>
  <c r="AP151" i="7"/>
  <c r="AS150" i="7"/>
  <c r="AR150" i="7"/>
  <c r="AQ150" i="7"/>
  <c r="AP150" i="7"/>
  <c r="AS149" i="7"/>
  <c r="AR149" i="7"/>
  <c r="AQ149" i="7"/>
  <c r="AP149" i="7"/>
  <c r="AS148" i="7"/>
  <c r="AR148" i="7"/>
  <c r="AQ148" i="7"/>
  <c r="AP148" i="7"/>
  <c r="AS147" i="7"/>
  <c r="AR147" i="7"/>
  <c r="AQ147" i="7"/>
  <c r="AP147" i="7"/>
  <c r="AS146" i="7"/>
  <c r="AR146" i="7"/>
  <c r="AQ146" i="7"/>
  <c r="AP146" i="7"/>
  <c r="AS145" i="7"/>
  <c r="AR145" i="7"/>
  <c r="AQ145" i="7"/>
  <c r="AP145" i="7"/>
  <c r="AS144" i="7"/>
  <c r="AR144" i="7"/>
  <c r="AQ144" i="7"/>
  <c r="AP144" i="7"/>
  <c r="AS143" i="7"/>
  <c r="AR143" i="7"/>
  <c r="AQ143" i="7"/>
  <c r="AP143" i="7"/>
  <c r="AS142" i="7"/>
  <c r="AR142" i="7"/>
  <c r="AQ142" i="7"/>
  <c r="AP142" i="7"/>
  <c r="AS141" i="7"/>
  <c r="AR141" i="7"/>
  <c r="AQ141" i="7"/>
  <c r="AP141" i="7"/>
  <c r="AS140" i="7"/>
  <c r="AR140" i="7"/>
  <c r="AQ140" i="7"/>
  <c r="AP140" i="7"/>
  <c r="AS139" i="7"/>
  <c r="AR139" i="7"/>
  <c r="AQ139" i="7"/>
  <c r="AP139" i="7"/>
  <c r="AS138" i="7"/>
  <c r="AR138" i="7"/>
  <c r="AQ138" i="7"/>
  <c r="AP138" i="7"/>
  <c r="AS137" i="7"/>
  <c r="AR137" i="7"/>
  <c r="AQ137" i="7"/>
  <c r="AP137" i="7"/>
  <c r="AS136" i="7"/>
  <c r="AR136" i="7"/>
  <c r="AQ136" i="7"/>
  <c r="AP136" i="7"/>
  <c r="AS135" i="7"/>
  <c r="AR135" i="7"/>
  <c r="AQ135" i="7"/>
  <c r="AP135" i="7"/>
  <c r="AS134" i="7"/>
  <c r="AR134" i="7"/>
  <c r="AQ134" i="7"/>
  <c r="AP134" i="7"/>
  <c r="AS133" i="7"/>
  <c r="AR133" i="7"/>
  <c r="AQ133" i="7"/>
  <c r="AP133" i="7"/>
  <c r="AS132" i="7"/>
  <c r="AR132" i="7"/>
  <c r="AQ132" i="7"/>
  <c r="AP132" i="7"/>
  <c r="AS131" i="7"/>
  <c r="AR131" i="7"/>
  <c r="AP131" i="7"/>
  <c r="AQ131" i="7"/>
  <c r="AS130" i="7"/>
  <c r="AR130" i="7"/>
  <c r="AQ130" i="7"/>
  <c r="AP130" i="7"/>
  <c r="AS129" i="7"/>
  <c r="AR129" i="7"/>
  <c r="AQ129" i="7"/>
  <c r="AP129" i="7"/>
  <c r="AS128" i="7"/>
  <c r="AR128" i="7"/>
  <c r="AQ128" i="7"/>
  <c r="AP128" i="7"/>
  <c r="AS127" i="7"/>
  <c r="AR127" i="7"/>
  <c r="AQ127" i="7"/>
  <c r="AP127" i="7"/>
  <c r="AS126" i="7"/>
  <c r="AR126" i="7"/>
  <c r="AQ126" i="7"/>
  <c r="AP126" i="7"/>
  <c r="AS125" i="7"/>
  <c r="AR125" i="7"/>
  <c r="AQ125" i="7"/>
  <c r="AP125" i="7"/>
  <c r="AS124" i="7"/>
  <c r="AR124" i="7"/>
  <c r="AQ124" i="7"/>
  <c r="AP124" i="7"/>
  <c r="AS123" i="7"/>
  <c r="AR123" i="7"/>
  <c r="AQ123" i="7"/>
  <c r="AP123" i="7"/>
  <c r="AS122" i="7"/>
  <c r="AR122" i="7"/>
  <c r="AQ122" i="7"/>
  <c r="AP122" i="7"/>
  <c r="AS121" i="7"/>
  <c r="AR121" i="7"/>
  <c r="AQ121" i="7"/>
  <c r="AP121" i="7"/>
  <c r="AS120" i="7"/>
  <c r="AR120" i="7"/>
  <c r="AQ120" i="7"/>
  <c r="AP120" i="7"/>
  <c r="AS119" i="7"/>
  <c r="AR119" i="7"/>
  <c r="AP119" i="7"/>
  <c r="AQ119" i="7"/>
  <c r="AS118" i="7"/>
  <c r="AR118" i="7"/>
  <c r="AQ118" i="7"/>
  <c r="AP118" i="7"/>
  <c r="AS117" i="7"/>
  <c r="AR117" i="7"/>
  <c r="AQ117" i="7"/>
  <c r="AP117" i="7"/>
  <c r="AS116" i="7"/>
  <c r="AR116" i="7"/>
  <c r="AQ116" i="7"/>
  <c r="AP116" i="7"/>
  <c r="AR115" i="7"/>
  <c r="AP115" i="7"/>
  <c r="AQ115" i="7"/>
  <c r="AS114" i="7"/>
  <c r="AR114" i="7"/>
  <c r="AQ114" i="7"/>
  <c r="AP114" i="7"/>
  <c r="AS113" i="7"/>
  <c r="AR113" i="7"/>
  <c r="AQ113" i="7"/>
  <c r="AP113" i="7"/>
  <c r="AS112" i="7"/>
  <c r="AR112" i="7"/>
  <c r="AP112" i="7"/>
  <c r="AQ112" i="7"/>
  <c r="AR111" i="7"/>
  <c r="AP111" i="7"/>
  <c r="AQ111" i="7"/>
  <c r="AS110" i="7"/>
  <c r="AR110" i="7"/>
  <c r="AP110" i="7"/>
  <c r="AQ110" i="7"/>
  <c r="AS109" i="7"/>
  <c r="AR109" i="7"/>
  <c r="AQ109" i="7"/>
  <c r="AP109" i="7"/>
  <c r="AS108" i="7"/>
  <c r="AR108" i="7"/>
  <c r="AQ108" i="7"/>
  <c r="AP108" i="7"/>
  <c r="AS107" i="7"/>
  <c r="AR107" i="7"/>
  <c r="AQ107" i="7"/>
  <c r="AP107" i="7"/>
  <c r="AS106" i="7"/>
  <c r="AR106" i="7"/>
  <c r="AQ106" i="7"/>
  <c r="AP106" i="7"/>
  <c r="AS105" i="7"/>
  <c r="AR105" i="7"/>
  <c r="AQ105" i="7"/>
  <c r="AP105" i="7"/>
  <c r="AS104" i="7"/>
  <c r="AR104" i="7"/>
  <c r="AQ104" i="7"/>
  <c r="AP104" i="7"/>
  <c r="AS103" i="7"/>
  <c r="AR103" i="7"/>
  <c r="AQ103" i="7"/>
  <c r="AP103" i="7"/>
  <c r="AS102" i="7"/>
  <c r="AR102" i="7"/>
  <c r="AQ102" i="7"/>
  <c r="AP102" i="7"/>
  <c r="AS101" i="7"/>
  <c r="AR101" i="7"/>
  <c r="AQ101" i="7"/>
  <c r="AP101" i="7"/>
  <c r="AS100" i="7"/>
  <c r="AR100" i="7"/>
  <c r="AQ100" i="7"/>
  <c r="AP100" i="7"/>
  <c r="AS99" i="7"/>
  <c r="AR99" i="7"/>
  <c r="AQ99" i="7"/>
  <c r="AP99" i="7"/>
  <c r="AS98" i="7"/>
  <c r="AR98" i="7"/>
  <c r="AQ98" i="7"/>
  <c r="AP98" i="7"/>
  <c r="AS97" i="7"/>
  <c r="AR97" i="7"/>
  <c r="AQ97" i="7"/>
  <c r="AP97" i="7"/>
  <c r="AS96" i="7"/>
  <c r="AR96" i="7"/>
  <c r="AQ96" i="7"/>
  <c r="AP96" i="7"/>
  <c r="AS95" i="7"/>
  <c r="AR95" i="7"/>
  <c r="AQ95" i="7"/>
  <c r="AP95" i="7"/>
  <c r="AS94" i="7"/>
  <c r="AR94" i="7"/>
  <c r="AQ94" i="7"/>
  <c r="AP94" i="7"/>
  <c r="AS93" i="7"/>
  <c r="AR93" i="7"/>
  <c r="AP93" i="7"/>
  <c r="AQ93" i="7"/>
  <c r="AS92" i="7"/>
  <c r="AR92" i="7"/>
  <c r="AQ92" i="7"/>
  <c r="AP92" i="7"/>
  <c r="AS91" i="7"/>
  <c r="AR91" i="7"/>
  <c r="AQ91" i="7"/>
  <c r="AP91" i="7"/>
  <c r="AR90" i="7"/>
  <c r="AP90" i="7"/>
  <c r="AQ90" i="7"/>
  <c r="AS89" i="7"/>
  <c r="AR89" i="7"/>
  <c r="AQ89" i="7"/>
  <c r="AP89" i="7"/>
  <c r="AS88" i="7"/>
  <c r="AR88" i="7"/>
  <c r="AQ88" i="7"/>
  <c r="AP88" i="7"/>
  <c r="AS87" i="7"/>
  <c r="AR87" i="7"/>
  <c r="AQ87" i="7"/>
  <c r="AP87" i="7"/>
  <c r="AS86" i="7"/>
  <c r="AR86" i="7"/>
  <c r="AQ86" i="7"/>
  <c r="AP86" i="7"/>
  <c r="AS85" i="7"/>
  <c r="AR85" i="7"/>
  <c r="AQ85" i="7"/>
  <c r="AS84" i="7"/>
  <c r="AR84" i="7"/>
  <c r="AP84" i="7"/>
  <c r="AQ84" i="7"/>
  <c r="AR83" i="7"/>
  <c r="AQ83" i="7"/>
  <c r="AP83" i="7"/>
  <c r="AS83" i="7"/>
  <c r="AS82" i="7"/>
  <c r="AR82" i="7"/>
  <c r="AQ82" i="7"/>
  <c r="AP82" i="7"/>
  <c r="AS81" i="7"/>
  <c r="AR81" i="7"/>
  <c r="AQ81" i="7"/>
  <c r="AP81" i="7"/>
  <c r="AS80" i="7"/>
  <c r="AR80" i="7"/>
  <c r="AQ80" i="7"/>
  <c r="AP80" i="7"/>
  <c r="AS79" i="7"/>
  <c r="AR79" i="7"/>
  <c r="AQ79" i="7"/>
  <c r="AP79" i="7"/>
  <c r="AS78" i="7"/>
  <c r="AR78" i="7"/>
  <c r="AQ78" i="7"/>
  <c r="AP78" i="7"/>
  <c r="AS77" i="7"/>
  <c r="AR77" i="7"/>
  <c r="AQ77" i="7"/>
  <c r="AP77" i="7"/>
  <c r="AS76" i="7"/>
  <c r="AR76" i="7"/>
  <c r="AQ76" i="7"/>
  <c r="AP76" i="7"/>
  <c r="AS75" i="7"/>
  <c r="AR75" i="7"/>
  <c r="AQ75" i="7"/>
  <c r="AP75" i="7"/>
  <c r="AS74" i="7"/>
  <c r="AR74" i="7"/>
  <c r="AQ74" i="7"/>
  <c r="AP74" i="7"/>
  <c r="AS73" i="7"/>
  <c r="AR73" i="7"/>
  <c r="AQ73" i="7"/>
  <c r="AP73" i="7"/>
  <c r="AS72" i="7"/>
  <c r="AR72" i="7"/>
  <c r="AQ72" i="7"/>
  <c r="AP72" i="7"/>
  <c r="AS71" i="7"/>
  <c r="AR71" i="7"/>
  <c r="AQ71" i="7"/>
  <c r="AP71" i="7"/>
  <c r="AS70" i="7"/>
  <c r="AR70" i="7"/>
  <c r="AQ70" i="7"/>
  <c r="AP70" i="7"/>
  <c r="AS69" i="7"/>
  <c r="AR69" i="7"/>
  <c r="AQ69" i="7"/>
  <c r="AP69" i="7"/>
  <c r="AR68" i="7"/>
  <c r="AQ68" i="7"/>
  <c r="AP68" i="7"/>
  <c r="AS67" i="7"/>
  <c r="AR67" i="7"/>
  <c r="AQ67" i="7"/>
  <c r="AP67" i="7"/>
  <c r="AS66" i="7"/>
  <c r="AR66" i="7"/>
  <c r="AQ66" i="7"/>
  <c r="AP66" i="7"/>
  <c r="AS65" i="7"/>
  <c r="AR65" i="7"/>
  <c r="AQ65" i="7"/>
  <c r="AP65" i="7"/>
  <c r="AS64" i="7"/>
  <c r="AR64" i="7"/>
  <c r="AP64" i="7"/>
  <c r="AQ64" i="7"/>
  <c r="AS63" i="7"/>
  <c r="AR63" i="7"/>
  <c r="AQ63" i="7"/>
  <c r="AP63" i="7"/>
  <c r="AS62" i="7"/>
  <c r="AR62" i="7"/>
  <c r="AQ62" i="7"/>
  <c r="AP62" i="7"/>
  <c r="AS61" i="7"/>
  <c r="AR61" i="7"/>
  <c r="AQ61" i="7"/>
  <c r="AP61" i="7"/>
  <c r="AS60" i="7"/>
  <c r="AR60" i="7"/>
  <c r="AQ60" i="7"/>
  <c r="AP60" i="7"/>
  <c r="AS59" i="7"/>
  <c r="AR59" i="7"/>
  <c r="AQ59" i="7"/>
  <c r="AP59" i="7"/>
  <c r="AS58" i="7"/>
  <c r="AR58" i="7"/>
  <c r="AQ58" i="7"/>
  <c r="AP58" i="7"/>
  <c r="AS57" i="7"/>
  <c r="AR57" i="7"/>
  <c r="AQ57" i="7"/>
  <c r="AP57" i="7"/>
  <c r="AS56" i="7"/>
  <c r="AR56" i="7"/>
  <c r="AQ56" i="7"/>
  <c r="AP56" i="7"/>
  <c r="AS55" i="7"/>
  <c r="AR55" i="7"/>
  <c r="AQ55" i="7"/>
  <c r="AP55" i="7"/>
  <c r="AS54" i="7"/>
  <c r="AR54" i="7"/>
  <c r="AQ54" i="7"/>
  <c r="AP54" i="7"/>
  <c r="AS53" i="7"/>
  <c r="AR53" i="7"/>
  <c r="AQ53" i="7"/>
  <c r="AP53" i="7"/>
  <c r="AS52" i="7"/>
  <c r="AR52" i="7"/>
  <c r="AQ52" i="7"/>
  <c r="AP52" i="7"/>
  <c r="AS51" i="7"/>
  <c r="AR51" i="7"/>
  <c r="AS50" i="7"/>
  <c r="AR50" i="7"/>
  <c r="AQ50" i="7"/>
  <c r="AP50" i="7"/>
  <c r="AS49" i="7"/>
  <c r="AR49" i="7"/>
  <c r="AQ49" i="7"/>
  <c r="AP49" i="7"/>
  <c r="AS48" i="7"/>
  <c r="AR48" i="7"/>
  <c r="AQ48" i="7"/>
  <c r="AP48" i="7"/>
  <c r="AS47" i="7"/>
  <c r="AR47" i="7"/>
  <c r="AQ47" i="7"/>
  <c r="AP47" i="7"/>
  <c r="AS46" i="7"/>
  <c r="AR46" i="7"/>
  <c r="AQ46" i="7"/>
  <c r="AP46" i="7"/>
  <c r="AS45" i="7"/>
  <c r="AR45" i="7"/>
  <c r="AQ45" i="7"/>
  <c r="AP45" i="7"/>
  <c r="AS44" i="7"/>
  <c r="AR44" i="7"/>
  <c r="AQ44" i="7"/>
  <c r="AP44" i="7"/>
  <c r="AS43" i="7"/>
  <c r="AR43" i="7"/>
  <c r="AQ43" i="7"/>
  <c r="AP43" i="7"/>
  <c r="AS42" i="7"/>
  <c r="AR42" i="7"/>
  <c r="AP42" i="7"/>
  <c r="AQ42" i="7"/>
  <c r="AS41" i="7"/>
  <c r="AR41" i="7"/>
  <c r="AP41" i="7"/>
  <c r="AQ41" i="7"/>
  <c r="AS40" i="7"/>
  <c r="AR40" i="7"/>
  <c r="AQ40" i="7"/>
  <c r="AP40" i="7"/>
  <c r="AS39" i="7"/>
  <c r="AR39" i="7"/>
  <c r="AQ39" i="7"/>
  <c r="AP39" i="7"/>
  <c r="AS38" i="7"/>
  <c r="AR38" i="7"/>
  <c r="AP38" i="7"/>
  <c r="AQ38" i="7"/>
  <c r="AS37" i="7"/>
  <c r="AR37" i="7"/>
  <c r="AQ37" i="7"/>
  <c r="AP37" i="7"/>
  <c r="AS36" i="7"/>
  <c r="AR36" i="7"/>
  <c r="AQ36" i="7"/>
  <c r="AP36" i="7"/>
  <c r="AS35" i="7"/>
  <c r="AR35" i="7"/>
  <c r="AQ35" i="7"/>
  <c r="AP35" i="7"/>
  <c r="AS34" i="7"/>
  <c r="AR34" i="7"/>
  <c r="AP34" i="7"/>
  <c r="AQ34" i="7"/>
  <c r="AS33" i="7"/>
  <c r="AR33" i="7"/>
  <c r="AQ33" i="7"/>
  <c r="AP33" i="7"/>
  <c r="AS32" i="7"/>
  <c r="AR32" i="7"/>
  <c r="AQ32" i="7"/>
  <c r="AP32" i="7"/>
  <c r="AS31" i="7"/>
  <c r="AR31" i="7"/>
  <c r="AP31" i="7"/>
  <c r="AQ31" i="7"/>
  <c r="AS30" i="7"/>
  <c r="AR30" i="7"/>
  <c r="AQ30" i="7"/>
  <c r="AP30" i="7"/>
  <c r="AS29" i="7"/>
  <c r="AR29" i="7"/>
  <c r="AP29" i="7"/>
  <c r="AQ29" i="7"/>
  <c r="AS28" i="7"/>
  <c r="AR28" i="7"/>
  <c r="AP28" i="7"/>
  <c r="AQ28" i="7"/>
  <c r="AS27" i="7"/>
  <c r="AR27" i="7"/>
  <c r="AQ27" i="7"/>
  <c r="AP27" i="7"/>
  <c r="AS26" i="7"/>
  <c r="AR26" i="7"/>
  <c r="AQ26" i="7"/>
  <c r="AP26" i="7"/>
  <c r="AS25" i="7"/>
  <c r="AR25" i="7"/>
  <c r="AQ25" i="7"/>
  <c r="AP25" i="7"/>
  <c r="AS24" i="7"/>
  <c r="AR24" i="7"/>
  <c r="AQ24" i="7"/>
  <c r="AP24" i="7"/>
  <c r="AS23" i="7"/>
  <c r="AR23" i="7"/>
  <c r="AP23" i="7"/>
  <c r="AQ23" i="7"/>
  <c r="AS22" i="7"/>
  <c r="AR22" i="7"/>
  <c r="AP22" i="7"/>
  <c r="AQ22" i="7"/>
  <c r="AS21" i="7"/>
  <c r="AR21" i="7"/>
  <c r="AQ21" i="7"/>
  <c r="AP21" i="7"/>
  <c r="AS20" i="7"/>
  <c r="AR20" i="7"/>
  <c r="AQ20" i="7"/>
  <c r="AP20" i="7"/>
  <c r="AS19" i="7"/>
  <c r="AR19" i="7"/>
  <c r="AQ19" i="7"/>
  <c r="AP19" i="7"/>
  <c r="AS18" i="7"/>
  <c r="AR18" i="7"/>
  <c r="AQ18" i="7"/>
  <c r="AP18" i="7"/>
  <c r="AS17" i="7"/>
  <c r="AR17" i="7"/>
  <c r="AP17" i="7"/>
  <c r="AQ17" i="7"/>
  <c r="AS16" i="7"/>
  <c r="AR16" i="7"/>
  <c r="AQ16" i="7"/>
  <c r="AP16" i="7"/>
  <c r="AS15" i="7"/>
  <c r="AR15" i="7"/>
  <c r="AQ15" i="7"/>
  <c r="AP15" i="7"/>
  <c r="AS14" i="7"/>
  <c r="AR14" i="7"/>
  <c r="AP14" i="7"/>
  <c r="AQ14" i="7"/>
  <c r="AS13" i="7"/>
  <c r="AR13" i="7"/>
  <c r="AQ13" i="7"/>
  <c r="AS12" i="7"/>
  <c r="AR12" i="7"/>
  <c r="AQ12" i="7"/>
  <c r="AP12" i="7"/>
  <c r="AS11" i="7"/>
  <c r="AR11" i="7"/>
  <c r="AQ11" i="7"/>
  <c r="AP11" i="7"/>
  <c r="AS10" i="7"/>
  <c r="AR10" i="7"/>
  <c r="AQ10" i="7"/>
  <c r="AP10" i="7"/>
  <c r="AS9" i="7"/>
  <c r="AR9" i="7"/>
  <c r="AQ9" i="7"/>
  <c r="AP9" i="7"/>
  <c r="AS8" i="7"/>
  <c r="AR8" i="7"/>
  <c r="AQ8" i="7"/>
  <c r="AP8" i="7"/>
  <c r="AS7" i="7"/>
  <c r="AR7" i="7"/>
  <c r="AQ7" i="7"/>
  <c r="AP7" i="7"/>
  <c r="AS6" i="7"/>
  <c r="AR6" i="7"/>
  <c r="AQ6" i="7"/>
  <c r="AP6" i="7"/>
  <c r="AS5" i="7"/>
  <c r="AR5" i="7"/>
  <c r="AQ5" i="7"/>
  <c r="AP5" i="7"/>
  <c r="AQ288" i="7" l="1"/>
  <c r="AR288" i="7"/>
  <c r="AP288" i="7"/>
  <c r="AS288" i="7"/>
  <c r="AR276" i="7"/>
  <c r="H289" i="7"/>
  <c r="AQ276" i="7"/>
  <c r="U276" i="7"/>
  <c r="U289" i="7" s="1"/>
  <c r="AS68" i="7"/>
  <c r="AS111" i="7"/>
  <c r="AS115" i="7"/>
  <c r="S276" i="7"/>
  <c r="S289" i="7" s="1"/>
  <c r="G276" i="7"/>
  <c r="G289" i="7" s="1"/>
  <c r="R276" i="7"/>
  <c r="R289" i="7" s="1"/>
  <c r="AP13" i="7"/>
  <c r="AP276" i="7" s="1"/>
  <c r="AS90" i="7"/>
  <c r="AR289" i="7" l="1"/>
  <c r="AQ289" i="7"/>
  <c r="AP289" i="7"/>
  <c r="AS276" i="7"/>
  <c r="AS289" i="7" s="1"/>
  <c r="Z5" i="8" l="1"/>
  <c r="AA5" i="8"/>
  <c r="AB5" i="8"/>
  <c r="AC5" i="8"/>
  <c r="Z6" i="8"/>
  <c r="AA6" i="8"/>
  <c r="AB6" i="8"/>
  <c r="AC6" i="8"/>
  <c r="Z7" i="8"/>
  <c r="AA7" i="8"/>
  <c r="AB7" i="8"/>
  <c r="AC7" i="8"/>
  <c r="Z8" i="8"/>
  <c r="AA8" i="8"/>
  <c r="AB8" i="8"/>
  <c r="AC8" i="8"/>
  <c r="Z9" i="8"/>
  <c r="AA9" i="8"/>
  <c r="AB9" i="8"/>
  <c r="AC9" i="8"/>
  <c r="Z10" i="8"/>
  <c r="AA10" i="8"/>
  <c r="AB10" i="8"/>
  <c r="AC10" i="8"/>
  <c r="Z11" i="8"/>
  <c r="AA11" i="8"/>
  <c r="AB11" i="8"/>
  <c r="AC11" i="8"/>
  <c r="Z12" i="8"/>
  <c r="AA12" i="8"/>
  <c r="AB12" i="8"/>
  <c r="AC12" i="8"/>
  <c r="Z13" i="8"/>
  <c r="AA13" i="8"/>
  <c r="AB13" i="8"/>
  <c r="AC13" i="8"/>
  <c r="Z14" i="8"/>
  <c r="AA14" i="8"/>
  <c r="AB14" i="8"/>
  <c r="AC14" i="8"/>
  <c r="Z15" i="8"/>
  <c r="AA15" i="8"/>
  <c r="AB15" i="8"/>
  <c r="AC15" i="8"/>
  <c r="Z16" i="8"/>
  <c r="AA16" i="8"/>
  <c r="AB16" i="8"/>
  <c r="AC16" i="8"/>
  <c r="Z17" i="8"/>
  <c r="AA17" i="8"/>
  <c r="AB17" i="8"/>
  <c r="AC17" i="8"/>
  <c r="Z18" i="8"/>
  <c r="AA18" i="8"/>
  <c r="AB18" i="8"/>
  <c r="AC18" i="8"/>
  <c r="Z19" i="8"/>
  <c r="AA19" i="8"/>
  <c r="AB19" i="8"/>
  <c r="AC19" i="8"/>
  <c r="Z20" i="8"/>
  <c r="AA20" i="8"/>
  <c r="AB20" i="8"/>
  <c r="AC20" i="8"/>
  <c r="Z21" i="8"/>
  <c r="AA21" i="8"/>
  <c r="AB21" i="8"/>
  <c r="AC21" i="8"/>
  <c r="Z22" i="8"/>
  <c r="AA22" i="8"/>
  <c r="AB22" i="8"/>
  <c r="AC22" i="8"/>
  <c r="Z23" i="8"/>
  <c r="AA23" i="8"/>
  <c r="AB23" i="8"/>
  <c r="AC23" i="8"/>
  <c r="Z24" i="8"/>
  <c r="AA24" i="8"/>
  <c r="AB24" i="8"/>
  <c r="AC24" i="8"/>
  <c r="Z25" i="8"/>
  <c r="AA25" i="8"/>
  <c r="AB25" i="8"/>
  <c r="AC25" i="8"/>
  <c r="Z26" i="8"/>
  <c r="AA26" i="8"/>
  <c r="AB26" i="8"/>
  <c r="AC26" i="8"/>
  <c r="Z27" i="8"/>
  <c r="AA27" i="8"/>
  <c r="AB27" i="8"/>
  <c r="AC27" i="8"/>
  <c r="Z28" i="8"/>
  <c r="AA28" i="8"/>
  <c r="AB28" i="8"/>
  <c r="AC28" i="8"/>
  <c r="Z29" i="8"/>
  <c r="AA29" i="8"/>
  <c r="AB29" i="8"/>
  <c r="AC29" i="8"/>
  <c r="Z30" i="8"/>
  <c r="AA30" i="8"/>
  <c r="AB30" i="8"/>
  <c r="AC30" i="8"/>
  <c r="Z31" i="8"/>
  <c r="AA31" i="8"/>
  <c r="AB31" i="8"/>
  <c r="AC31" i="8"/>
  <c r="Z32" i="8"/>
  <c r="AA32" i="8"/>
  <c r="AB32" i="8"/>
  <c r="AC32" i="8"/>
  <c r="Z33" i="8"/>
  <c r="AA33" i="8"/>
  <c r="AB33" i="8"/>
  <c r="AC33" i="8"/>
  <c r="Z34" i="8"/>
  <c r="AA34" i="8"/>
  <c r="AB34" i="8"/>
  <c r="AC34" i="8"/>
  <c r="Z35" i="8"/>
  <c r="AA35" i="8"/>
  <c r="AB35" i="8"/>
  <c r="AC35" i="8"/>
  <c r="Z36" i="8"/>
  <c r="AA36" i="8"/>
  <c r="AB36" i="8"/>
  <c r="AC36" i="8"/>
  <c r="Z37" i="8"/>
  <c r="AA37" i="8"/>
  <c r="AB37" i="8"/>
  <c r="AC37" i="8"/>
  <c r="Z38" i="8"/>
  <c r="AA38" i="8"/>
  <c r="AB38" i="8"/>
  <c r="AC38" i="8"/>
  <c r="Z39" i="8"/>
  <c r="AA39" i="8"/>
  <c r="AB39" i="8"/>
  <c r="AC39" i="8"/>
  <c r="Z40" i="8"/>
  <c r="AA40" i="8"/>
  <c r="AB40" i="8"/>
  <c r="AC40" i="8"/>
  <c r="Z41" i="8"/>
  <c r="AA41" i="8"/>
  <c r="AB41" i="8"/>
  <c r="AC41" i="8"/>
  <c r="Z42" i="8"/>
  <c r="AA42" i="8"/>
  <c r="AB42" i="8"/>
  <c r="AC42" i="8"/>
  <c r="Z43" i="8"/>
  <c r="AA43" i="8"/>
  <c r="AB43" i="8"/>
  <c r="AC43" i="8"/>
  <c r="Z44" i="8"/>
  <c r="AA44" i="8"/>
  <c r="AB44" i="8"/>
  <c r="AC44" i="8"/>
  <c r="Z45" i="8"/>
  <c r="AA45" i="8"/>
  <c r="AB45" i="8"/>
  <c r="AC45" i="8"/>
  <c r="Z46" i="8"/>
  <c r="AA46" i="8"/>
  <c r="AB46" i="8"/>
  <c r="AC46" i="8"/>
  <c r="Z47" i="8"/>
  <c r="AA47" i="8"/>
  <c r="AB47" i="8"/>
  <c r="AC47" i="8"/>
  <c r="Z48" i="8"/>
  <c r="AA48" i="8"/>
  <c r="AB48" i="8"/>
  <c r="AC48" i="8"/>
  <c r="Z49" i="8"/>
  <c r="AA49" i="8"/>
  <c r="AB49" i="8"/>
  <c r="AC49" i="8"/>
  <c r="Z50" i="8"/>
  <c r="AA50" i="8"/>
  <c r="AB50" i="8"/>
  <c r="AC50" i="8"/>
  <c r="Z51" i="8"/>
  <c r="AA51" i="8"/>
  <c r="AB51" i="8"/>
  <c r="AC51" i="8"/>
  <c r="Z52" i="8"/>
  <c r="AA52" i="8"/>
  <c r="AB52" i="8"/>
  <c r="AC52" i="8"/>
  <c r="Z53" i="8"/>
  <c r="AA53" i="8"/>
  <c r="AB53" i="8"/>
  <c r="AC53" i="8"/>
  <c r="Z54" i="8"/>
  <c r="AA54" i="8"/>
  <c r="AB54" i="8"/>
  <c r="AC54" i="8"/>
  <c r="Z55" i="8"/>
  <c r="AA55" i="8"/>
  <c r="AB55" i="8"/>
  <c r="AC55" i="8"/>
  <c r="Z56" i="8"/>
  <c r="AA56" i="8"/>
  <c r="AB56" i="8"/>
  <c r="AC56" i="8"/>
  <c r="Z57" i="8"/>
  <c r="AA57" i="8"/>
  <c r="AB57" i="8"/>
  <c r="AC57" i="8"/>
  <c r="Z58" i="8"/>
  <c r="AA58" i="8"/>
  <c r="AB58" i="8"/>
  <c r="AC58" i="8"/>
  <c r="Z59" i="8"/>
  <c r="AA59" i="8"/>
  <c r="AB59" i="8"/>
  <c r="AC59" i="8"/>
  <c r="Z60" i="8"/>
  <c r="AA60" i="8"/>
  <c r="AB60" i="8"/>
  <c r="AC60" i="8"/>
  <c r="Z61" i="8"/>
  <c r="AA61" i="8"/>
  <c r="AB61" i="8"/>
  <c r="AC61" i="8"/>
  <c r="Z62" i="8"/>
  <c r="AA62" i="8"/>
  <c r="AB62" i="8"/>
  <c r="AC62" i="8"/>
  <c r="Z63" i="8"/>
  <c r="AA63" i="8"/>
  <c r="AB63" i="8"/>
  <c r="AC63" i="8"/>
  <c r="Z64" i="8"/>
  <c r="AA64" i="8"/>
  <c r="AB64" i="8"/>
  <c r="AC64" i="8"/>
  <c r="Z65" i="8"/>
  <c r="AA65" i="8"/>
  <c r="AB65" i="8"/>
  <c r="AC65" i="8"/>
  <c r="Z66" i="8"/>
  <c r="AA66" i="8"/>
  <c r="AB66" i="8"/>
  <c r="AC66" i="8"/>
  <c r="Z67" i="8"/>
  <c r="AA67" i="8"/>
  <c r="AB67" i="8"/>
  <c r="AC67" i="8"/>
  <c r="Z68" i="8"/>
  <c r="AA68" i="8"/>
  <c r="AB68" i="8"/>
  <c r="AC68" i="8"/>
  <c r="Z69" i="8"/>
  <c r="AA69" i="8"/>
  <c r="AB69" i="8"/>
  <c r="AC69" i="8"/>
  <c r="Z70" i="8"/>
  <c r="AA70" i="8"/>
  <c r="AB70" i="8"/>
  <c r="AC70" i="8"/>
  <c r="Z71" i="8"/>
  <c r="AA71" i="8"/>
  <c r="AB71" i="8"/>
  <c r="AC71" i="8"/>
  <c r="Z72" i="8"/>
  <c r="AA72" i="8"/>
  <c r="AB72" i="8"/>
  <c r="AC72" i="8"/>
  <c r="Z73" i="8"/>
  <c r="AA73" i="8"/>
  <c r="AB73" i="8"/>
  <c r="AC73" i="8"/>
  <c r="Z74" i="8"/>
  <c r="AA74" i="8"/>
  <c r="AB74" i="8"/>
  <c r="AC74" i="8"/>
  <c r="Z75" i="8"/>
  <c r="AA75" i="8"/>
  <c r="AB75" i="8"/>
  <c r="AC75" i="8"/>
  <c r="Z76" i="8"/>
  <c r="AA76" i="8"/>
  <c r="AB76" i="8"/>
  <c r="AC76" i="8"/>
  <c r="Z77" i="8"/>
  <c r="AA77" i="8"/>
  <c r="AB77" i="8"/>
  <c r="AC77" i="8"/>
  <c r="Z78" i="8"/>
  <c r="AA78" i="8"/>
  <c r="AB78" i="8"/>
  <c r="AC78" i="8"/>
  <c r="Z79" i="8"/>
  <c r="AA79" i="8"/>
  <c r="AB79" i="8"/>
  <c r="AC79" i="8"/>
  <c r="Z80" i="8"/>
  <c r="AA80" i="8"/>
  <c r="AB80" i="8"/>
  <c r="AC80" i="8"/>
  <c r="Z81" i="8"/>
  <c r="AA81" i="8"/>
  <c r="AB81" i="8"/>
  <c r="AC81" i="8"/>
  <c r="Z82" i="8"/>
  <c r="AA82" i="8"/>
  <c r="AB82" i="8"/>
  <c r="AC82" i="8"/>
  <c r="Z83" i="8"/>
  <c r="AA83" i="8"/>
  <c r="AB83" i="8"/>
  <c r="AC83" i="8"/>
  <c r="Z84" i="8"/>
  <c r="AA84" i="8"/>
  <c r="AB84" i="8"/>
  <c r="AC84" i="8"/>
  <c r="Z85" i="8"/>
  <c r="AA85" i="8"/>
  <c r="AB85" i="8"/>
  <c r="AC85" i="8"/>
  <c r="Z86" i="8"/>
  <c r="AA86" i="8"/>
  <c r="AB86" i="8"/>
  <c r="AC86" i="8"/>
  <c r="Z87" i="8"/>
  <c r="AA87" i="8"/>
  <c r="AB87" i="8"/>
  <c r="AC87" i="8"/>
  <c r="Z88" i="8"/>
  <c r="AA88" i="8"/>
  <c r="AB88" i="8"/>
  <c r="AC88" i="8"/>
  <c r="Z89" i="8"/>
  <c r="AA89" i="8"/>
  <c r="AB89" i="8"/>
  <c r="AC89" i="8"/>
  <c r="Z90" i="8"/>
  <c r="AA90" i="8"/>
  <c r="AB90" i="8"/>
  <c r="AC90" i="8"/>
  <c r="Z91" i="8"/>
  <c r="AA91" i="8"/>
  <c r="AB91" i="8"/>
  <c r="AC91" i="8"/>
  <c r="Z92" i="8"/>
  <c r="AA92" i="8"/>
  <c r="AB92" i="8"/>
  <c r="AC92" i="8"/>
  <c r="Z93" i="8"/>
  <c r="AA93" i="8"/>
  <c r="AB93" i="8"/>
  <c r="AC93" i="8"/>
  <c r="Z94" i="8"/>
  <c r="AA94" i="8"/>
  <c r="AB94" i="8"/>
  <c r="AC94" i="8"/>
  <c r="Z95" i="8"/>
  <c r="AA95" i="8"/>
  <c r="AB95" i="8"/>
  <c r="AC95" i="8"/>
  <c r="Z96" i="8"/>
  <c r="AA96" i="8"/>
  <c r="AB96" i="8"/>
  <c r="AC96" i="8"/>
  <c r="Z97" i="8"/>
  <c r="AA97" i="8"/>
  <c r="AB97" i="8"/>
  <c r="AC97" i="8"/>
  <c r="Z98" i="8"/>
  <c r="AA98" i="8"/>
  <c r="AB98" i="8"/>
  <c r="AC98" i="8"/>
  <c r="Z99" i="8"/>
  <c r="AA99" i="8"/>
  <c r="AB99" i="8"/>
  <c r="AC99" i="8"/>
  <c r="Z100" i="8"/>
  <c r="AA100" i="8"/>
  <c r="AB100" i="8"/>
  <c r="AC100" i="8"/>
  <c r="Z101" i="8"/>
  <c r="AA101" i="8"/>
  <c r="AB101" i="8"/>
  <c r="AC101" i="8"/>
  <c r="Z102" i="8"/>
  <c r="AA102" i="8"/>
  <c r="AB102" i="8"/>
  <c r="AC102" i="8"/>
  <c r="Z103" i="8"/>
  <c r="AA103" i="8"/>
  <c r="AB103" i="8"/>
  <c r="AC103" i="8"/>
  <c r="Z104" i="8"/>
  <c r="AA104" i="8"/>
  <c r="AB104" i="8"/>
  <c r="AC104" i="8"/>
  <c r="Z105" i="8"/>
  <c r="AA105" i="8"/>
  <c r="AB105" i="8"/>
  <c r="AC105" i="8"/>
  <c r="Z106" i="8"/>
  <c r="AA106" i="8"/>
  <c r="AB106" i="8"/>
  <c r="AC106" i="8"/>
  <c r="Z107" i="8"/>
  <c r="AA107" i="8"/>
  <c r="AB107" i="8"/>
  <c r="AC107" i="8"/>
  <c r="Z108" i="8"/>
  <c r="AA108" i="8"/>
  <c r="AB108" i="8"/>
  <c r="AC108" i="8"/>
  <c r="Z109" i="8"/>
  <c r="AA109" i="8"/>
  <c r="AB109" i="8"/>
  <c r="AC109" i="8"/>
  <c r="Z110" i="8"/>
  <c r="AA110" i="8"/>
  <c r="AB110" i="8"/>
  <c r="AC110" i="8"/>
  <c r="Z111" i="8"/>
  <c r="AA111" i="8"/>
  <c r="AB111" i="8"/>
  <c r="AC111" i="8"/>
  <c r="Z112" i="8"/>
  <c r="AA112" i="8"/>
  <c r="AB112" i="8"/>
  <c r="AC112" i="8"/>
  <c r="Z113" i="8"/>
  <c r="AA113" i="8"/>
  <c r="AB113" i="8"/>
  <c r="AC113" i="8"/>
  <c r="Z114" i="8"/>
  <c r="AA114" i="8"/>
  <c r="AB114" i="8"/>
  <c r="AC114" i="8"/>
  <c r="Z115" i="8"/>
  <c r="AA115" i="8"/>
  <c r="AB115" i="8"/>
  <c r="AC115" i="8"/>
  <c r="Z116" i="8"/>
  <c r="AA116" i="8"/>
  <c r="AB116" i="8"/>
  <c r="AC116" i="8"/>
  <c r="Z117" i="8"/>
  <c r="AA117" i="8"/>
  <c r="AB117" i="8"/>
  <c r="AC117" i="8"/>
  <c r="Z118" i="8"/>
  <c r="AA118" i="8"/>
  <c r="AB118" i="8"/>
  <c r="AC118" i="8"/>
  <c r="Z119" i="8"/>
  <c r="AA119" i="8"/>
  <c r="AB119" i="8"/>
  <c r="AC119" i="8"/>
  <c r="Z120" i="8"/>
  <c r="AA120" i="8"/>
  <c r="AB120" i="8"/>
  <c r="AC120" i="8"/>
  <c r="Z121" i="8"/>
  <c r="AA121" i="8"/>
  <c r="AB121" i="8"/>
  <c r="AC121" i="8"/>
  <c r="Z122" i="8"/>
  <c r="AA122" i="8"/>
  <c r="AB122" i="8"/>
  <c r="AC122" i="8"/>
  <c r="Z123" i="8"/>
  <c r="AA123" i="8"/>
  <c r="AB123" i="8"/>
  <c r="AC123" i="8"/>
  <c r="Z124" i="8"/>
  <c r="AA124" i="8"/>
  <c r="AB124" i="8"/>
  <c r="AC124" i="8"/>
  <c r="Z125" i="8"/>
  <c r="AA125" i="8"/>
  <c r="AB125" i="8"/>
  <c r="AC125" i="8"/>
  <c r="Z126" i="8"/>
  <c r="AA126" i="8"/>
  <c r="AB126" i="8"/>
  <c r="AC126" i="8"/>
  <c r="Z127" i="8"/>
  <c r="AA127" i="8"/>
  <c r="AB127" i="8"/>
  <c r="AC127" i="8"/>
  <c r="Z128" i="8"/>
  <c r="AA128" i="8"/>
  <c r="AB128" i="8"/>
  <c r="AC128" i="8"/>
  <c r="Z129" i="8"/>
  <c r="AA129" i="8"/>
  <c r="AB129" i="8"/>
  <c r="AC129" i="8"/>
  <c r="Z130" i="8"/>
  <c r="AA130" i="8"/>
  <c r="AB130" i="8"/>
  <c r="AC130" i="8"/>
  <c r="Z131" i="8"/>
  <c r="AA131" i="8"/>
  <c r="AB131" i="8"/>
  <c r="AC131" i="8"/>
  <c r="Z132" i="8"/>
  <c r="AA132" i="8"/>
  <c r="AB132" i="8"/>
  <c r="AC132" i="8"/>
  <c r="Z133" i="8"/>
  <c r="AA133" i="8"/>
  <c r="AB133" i="8"/>
  <c r="AC133" i="8"/>
  <c r="Z134" i="8"/>
  <c r="AA134" i="8"/>
  <c r="AB134" i="8"/>
  <c r="AC134" i="8"/>
  <c r="Z135" i="8"/>
  <c r="AA135" i="8"/>
  <c r="AB135" i="8"/>
  <c r="AC135" i="8"/>
  <c r="Z136" i="8"/>
  <c r="AA136" i="8"/>
  <c r="AB136" i="8"/>
  <c r="AC136" i="8"/>
  <c r="Z137" i="8"/>
  <c r="AA137" i="8"/>
  <c r="AB137" i="8"/>
  <c r="AC137" i="8"/>
  <c r="Z138" i="8"/>
  <c r="AA138" i="8"/>
  <c r="AB138" i="8"/>
  <c r="AC138" i="8"/>
  <c r="Z139" i="8"/>
  <c r="AA139" i="8"/>
  <c r="AB139" i="8"/>
  <c r="AC139" i="8"/>
  <c r="Z140" i="8"/>
  <c r="AA140" i="8"/>
  <c r="AB140" i="8"/>
  <c r="AC140" i="8"/>
  <c r="Z141" i="8"/>
  <c r="AA141" i="8"/>
  <c r="AB141" i="8"/>
  <c r="AC141" i="8"/>
  <c r="Z142" i="8"/>
  <c r="AA142" i="8"/>
  <c r="AB142" i="8"/>
  <c r="AC142" i="8"/>
  <c r="Z143" i="8"/>
  <c r="AA143" i="8"/>
  <c r="AB143" i="8"/>
  <c r="AC143" i="8"/>
  <c r="Z144" i="8"/>
  <c r="AA144" i="8"/>
  <c r="AB144" i="8"/>
  <c r="AC144" i="8"/>
  <c r="Z145" i="8"/>
  <c r="AA145" i="8"/>
  <c r="AB145" i="8"/>
  <c r="AC145" i="8"/>
  <c r="Z146" i="8"/>
  <c r="AA146" i="8"/>
  <c r="AB146" i="8"/>
  <c r="AC146" i="8"/>
  <c r="Z147" i="8"/>
  <c r="AA147" i="8"/>
  <c r="AB147" i="8"/>
  <c r="AC147" i="8"/>
  <c r="Z148" i="8"/>
  <c r="AA148" i="8"/>
  <c r="AB148" i="8"/>
  <c r="AC148" i="8"/>
  <c r="Z149" i="8"/>
  <c r="AA149" i="8"/>
  <c r="AB149" i="8"/>
  <c r="AC149" i="8"/>
  <c r="Z150" i="8"/>
  <c r="AA150" i="8"/>
  <c r="AB150" i="8"/>
  <c r="AC150" i="8"/>
  <c r="Z151" i="8"/>
  <c r="AA151" i="8"/>
  <c r="AB151" i="8"/>
  <c r="AC151" i="8"/>
  <c r="Z152" i="8"/>
  <c r="AA152" i="8"/>
  <c r="AB152" i="8"/>
  <c r="AC152" i="8"/>
  <c r="Z153" i="8"/>
  <c r="AA153" i="8"/>
  <c r="AB153" i="8"/>
  <c r="AC153" i="8"/>
  <c r="Z154" i="8"/>
  <c r="AA154" i="8"/>
  <c r="AB154" i="8"/>
  <c r="AC154" i="8"/>
  <c r="Z155" i="8"/>
  <c r="AA155" i="8"/>
  <c r="AB155" i="8"/>
  <c r="AC155" i="8"/>
  <c r="Z156" i="8"/>
  <c r="AA156" i="8"/>
  <c r="AB156" i="8"/>
  <c r="AC156" i="8"/>
  <c r="Z157" i="8"/>
  <c r="AA157" i="8"/>
  <c r="AB157" i="8"/>
  <c r="AC157" i="8"/>
  <c r="Z158" i="8"/>
  <c r="AA158" i="8"/>
  <c r="AB158" i="8"/>
  <c r="AC158" i="8"/>
  <c r="Z159" i="8"/>
  <c r="AA159" i="8"/>
  <c r="AB159" i="8"/>
  <c r="AC159" i="8"/>
  <c r="Z160" i="8"/>
  <c r="AA160" i="8"/>
  <c r="AB160" i="8"/>
  <c r="AC160" i="8"/>
  <c r="Z161" i="8"/>
  <c r="AA161" i="8"/>
  <c r="AB161" i="8"/>
  <c r="AC161" i="8"/>
  <c r="Z162" i="8"/>
  <c r="AA162" i="8"/>
  <c r="AB162" i="8"/>
  <c r="AC162" i="8"/>
  <c r="Z163" i="8"/>
  <c r="AA163" i="8"/>
  <c r="AB163" i="8"/>
  <c r="AC163" i="8"/>
  <c r="Z164" i="8"/>
  <c r="AA164" i="8"/>
  <c r="AB164" i="8"/>
  <c r="AC164" i="8"/>
  <c r="Z165" i="8"/>
  <c r="AA165" i="8"/>
  <c r="AB165" i="8"/>
  <c r="AC165" i="8"/>
  <c r="Z166" i="8"/>
  <c r="AA166" i="8"/>
  <c r="AB166" i="8"/>
  <c r="AC166" i="8"/>
  <c r="Z167" i="8"/>
  <c r="AA167" i="8"/>
  <c r="AB167" i="8"/>
  <c r="AC167" i="8"/>
  <c r="Z168" i="8"/>
  <c r="AA168" i="8"/>
  <c r="AB168" i="8"/>
  <c r="AC168" i="8"/>
  <c r="Z169" i="8"/>
  <c r="AA169" i="8"/>
  <c r="AB169" i="8"/>
  <c r="AC169" i="8"/>
  <c r="Z170" i="8"/>
  <c r="AA170" i="8"/>
  <c r="AB170" i="8"/>
  <c r="AC170" i="8"/>
  <c r="Z171" i="8"/>
  <c r="AA171" i="8"/>
  <c r="AB171" i="8"/>
  <c r="AC171" i="8"/>
  <c r="Z172" i="8"/>
  <c r="AA172" i="8"/>
  <c r="AB172" i="8"/>
  <c r="AC172" i="8"/>
  <c r="Z173" i="8"/>
  <c r="AA173" i="8"/>
  <c r="AB173" i="8"/>
  <c r="AC173" i="8"/>
  <c r="Z174" i="8"/>
  <c r="AA174" i="8"/>
  <c r="AB174" i="8"/>
  <c r="AC174" i="8"/>
  <c r="Z175" i="8"/>
  <c r="AA175" i="8"/>
  <c r="AB175" i="8"/>
  <c r="AC175" i="8"/>
  <c r="Z176" i="8"/>
  <c r="AA176" i="8"/>
  <c r="AB176" i="8"/>
  <c r="AC176" i="8"/>
  <c r="Z177" i="8"/>
  <c r="AA177" i="8"/>
  <c r="AB177" i="8"/>
  <c r="AC177" i="8"/>
  <c r="Z178" i="8"/>
  <c r="AA178" i="8"/>
  <c r="AB178" i="8"/>
  <c r="AC178" i="8"/>
  <c r="Z179" i="8"/>
  <c r="AA179" i="8"/>
  <c r="AB179" i="8"/>
  <c r="AC179" i="8"/>
  <c r="Z180" i="8"/>
  <c r="AA180" i="8"/>
  <c r="AB180" i="8"/>
  <c r="AC180" i="8"/>
  <c r="Z181" i="8"/>
  <c r="AA181" i="8"/>
  <c r="AB181" i="8"/>
  <c r="AC181" i="8"/>
  <c r="Z182" i="8"/>
  <c r="AA182" i="8"/>
  <c r="AB182" i="8"/>
  <c r="AC182" i="8"/>
  <c r="Z183" i="8"/>
  <c r="AA183" i="8"/>
  <c r="AB183" i="8"/>
  <c r="AC183" i="8"/>
  <c r="Z184" i="8"/>
  <c r="AA184" i="8"/>
  <c r="AB184" i="8"/>
  <c r="AC184" i="8"/>
  <c r="Z185" i="8"/>
  <c r="AA185" i="8"/>
  <c r="AB185" i="8"/>
  <c r="AC185" i="8"/>
  <c r="Z186" i="8"/>
  <c r="AA186" i="8"/>
  <c r="AB186" i="8"/>
  <c r="AC186" i="8"/>
  <c r="Z187" i="8"/>
  <c r="AA187" i="8"/>
  <c r="AB187" i="8"/>
  <c r="AC187" i="8"/>
  <c r="Z188" i="8"/>
  <c r="AA188" i="8"/>
  <c r="AB188" i="8"/>
  <c r="AC188" i="8"/>
  <c r="Z189" i="8"/>
  <c r="AA189" i="8"/>
  <c r="AB189" i="8"/>
  <c r="AC189" i="8"/>
  <c r="Z190" i="8"/>
  <c r="AA190" i="8"/>
  <c r="AB190" i="8"/>
  <c r="AC190" i="8"/>
  <c r="Z191" i="8"/>
  <c r="AA191" i="8"/>
  <c r="AB191" i="8"/>
  <c r="AC191" i="8"/>
  <c r="Z192" i="8"/>
  <c r="AA192" i="8"/>
  <c r="AB192" i="8"/>
  <c r="AC192" i="8"/>
  <c r="Z193" i="8"/>
  <c r="AA193" i="8"/>
  <c r="AB193" i="8"/>
  <c r="AC193" i="8"/>
  <c r="Z194" i="8"/>
  <c r="AA194" i="8"/>
  <c r="AB194" i="8"/>
  <c r="AC194" i="8"/>
  <c r="Z195" i="8"/>
  <c r="AA195" i="8"/>
  <c r="AB195" i="8"/>
  <c r="AC195" i="8"/>
  <c r="Z196" i="8"/>
  <c r="AA196" i="8"/>
  <c r="AB196" i="8"/>
  <c r="AC196" i="8"/>
  <c r="Z197" i="8"/>
  <c r="AA197" i="8"/>
  <c r="AB197" i="8"/>
  <c r="AC197" i="8"/>
  <c r="Z198" i="8"/>
  <c r="AA198" i="8"/>
  <c r="AB198" i="8"/>
  <c r="AC198" i="8"/>
  <c r="Z199" i="8"/>
  <c r="AA199" i="8"/>
  <c r="AB199" i="8"/>
  <c r="AC199" i="8"/>
  <c r="Z200" i="8"/>
  <c r="AA200" i="8"/>
  <c r="AB200" i="8"/>
  <c r="AC200" i="8"/>
  <c r="Z201" i="8"/>
  <c r="AA201" i="8"/>
  <c r="AB201" i="8"/>
  <c r="AC201" i="8"/>
  <c r="Z202" i="8"/>
  <c r="AA202" i="8"/>
  <c r="AB202" i="8"/>
  <c r="AC202" i="8"/>
  <c r="Z203" i="8"/>
  <c r="AA203" i="8"/>
  <c r="AB203" i="8"/>
  <c r="AC203" i="8"/>
  <c r="Z204" i="8"/>
  <c r="AA204" i="8"/>
  <c r="AB204" i="8"/>
  <c r="AC204" i="8"/>
  <c r="Z205" i="8"/>
  <c r="AA205" i="8"/>
  <c r="AB205" i="8"/>
  <c r="AC205" i="8"/>
  <c r="Z206" i="8"/>
  <c r="AA206" i="8"/>
  <c r="AB206" i="8"/>
  <c r="AC206" i="8"/>
  <c r="Z207" i="8"/>
  <c r="AA207" i="8"/>
  <c r="AB207" i="8"/>
  <c r="AC207" i="8"/>
  <c r="Z208" i="8"/>
  <c r="AA208" i="8"/>
  <c r="AB208" i="8"/>
  <c r="AC208" i="8"/>
  <c r="Z209" i="8"/>
  <c r="AA209" i="8"/>
  <c r="AB209" i="8"/>
  <c r="AC209" i="8"/>
  <c r="Z210" i="8"/>
  <c r="AA210" i="8"/>
  <c r="AB210" i="8"/>
  <c r="AC210" i="8"/>
  <c r="Z211" i="8"/>
  <c r="AA211" i="8"/>
  <c r="AB211" i="8"/>
  <c r="AC211" i="8"/>
  <c r="Z212" i="8"/>
  <c r="AA212" i="8"/>
  <c r="AB212" i="8"/>
  <c r="AC212" i="8"/>
  <c r="Z213" i="8"/>
  <c r="AA213" i="8"/>
  <c r="AB213" i="8"/>
  <c r="AC213" i="8"/>
  <c r="Z214" i="8"/>
  <c r="AA214" i="8"/>
  <c r="AB214" i="8"/>
  <c r="AC214" i="8"/>
  <c r="Z215" i="8"/>
  <c r="AA215" i="8"/>
  <c r="AB215" i="8"/>
  <c r="AC215" i="8"/>
  <c r="Z216" i="8"/>
  <c r="AA216" i="8"/>
  <c r="AB216" i="8"/>
  <c r="AC216" i="8"/>
  <c r="Z217" i="8"/>
  <c r="AA217" i="8"/>
  <c r="AB217" i="8"/>
  <c r="AC217" i="8"/>
  <c r="Z218" i="8"/>
  <c r="AA218" i="8"/>
  <c r="AB218" i="8"/>
  <c r="AC218" i="8"/>
  <c r="Z219" i="8"/>
  <c r="AA219" i="8"/>
  <c r="AB219" i="8"/>
  <c r="AC219" i="8"/>
  <c r="Z220" i="8"/>
  <c r="AA220" i="8"/>
  <c r="AB220" i="8"/>
  <c r="AC220" i="8"/>
  <c r="Z221" i="8"/>
  <c r="AA221" i="8"/>
  <c r="AB221" i="8"/>
  <c r="AC221" i="8"/>
  <c r="Z222" i="8"/>
  <c r="AA222" i="8"/>
  <c r="AB222" i="8"/>
  <c r="AC222" i="8"/>
  <c r="Z223" i="8"/>
  <c r="AA223" i="8"/>
  <c r="AB223" i="8"/>
  <c r="AC223" i="8"/>
  <c r="Z224" i="8"/>
  <c r="AA224" i="8"/>
  <c r="AB224" i="8"/>
  <c r="AC224" i="8"/>
  <c r="Z225" i="8"/>
  <c r="AA225" i="8"/>
  <c r="AB225" i="8"/>
  <c r="AC225" i="8"/>
  <c r="Z226" i="8"/>
  <c r="AA226" i="8"/>
  <c r="AB226" i="8"/>
  <c r="AC226" i="8"/>
  <c r="Z227" i="8"/>
  <c r="AA227" i="8"/>
  <c r="AB227" i="8"/>
  <c r="AC227" i="8"/>
  <c r="Z228" i="8"/>
  <c r="AA228" i="8"/>
  <c r="AB228" i="8"/>
  <c r="AC228" i="8"/>
  <c r="Z229" i="8"/>
  <c r="AA229" i="8"/>
  <c r="AB229" i="8"/>
  <c r="AC229" i="8"/>
  <c r="Z230" i="8"/>
  <c r="AA230" i="8"/>
  <c r="AB230" i="8"/>
  <c r="AC230" i="8"/>
  <c r="Z231" i="8"/>
  <c r="AA231" i="8"/>
  <c r="AB231" i="8"/>
  <c r="AC231" i="8"/>
  <c r="Z232" i="8"/>
  <c r="AA232" i="8"/>
  <c r="AB232" i="8"/>
  <c r="AC232" i="8"/>
  <c r="Z233" i="8"/>
  <c r="AA233" i="8"/>
  <c r="AB233" i="8"/>
  <c r="AC233" i="8"/>
  <c r="Z234" i="8"/>
  <c r="AA234" i="8"/>
  <c r="AB234" i="8"/>
  <c r="AC234" i="8"/>
  <c r="Z235" i="8"/>
  <c r="AA235" i="8"/>
  <c r="AB235" i="8"/>
  <c r="AC235" i="8"/>
  <c r="Z236" i="8"/>
  <c r="AA236" i="8"/>
  <c r="AB236" i="8"/>
  <c r="AC236" i="8"/>
  <c r="Z237" i="8"/>
  <c r="AA237" i="8"/>
  <c r="AB237" i="8"/>
  <c r="AC237" i="8"/>
  <c r="Z238" i="8"/>
  <c r="AA238" i="8"/>
  <c r="AB238" i="8"/>
  <c r="AC238" i="8"/>
  <c r="Z239" i="8"/>
  <c r="AA239" i="8"/>
  <c r="AB239" i="8"/>
  <c r="AC239" i="8"/>
  <c r="Z240" i="8"/>
  <c r="AA240" i="8"/>
  <c r="AB240" i="8"/>
  <c r="AC240" i="8"/>
  <c r="Z241" i="8"/>
  <c r="AA241" i="8"/>
  <c r="AB241" i="8"/>
  <c r="AC241" i="8"/>
  <c r="Z242" i="8"/>
  <c r="AA242" i="8"/>
  <c r="AB242" i="8"/>
  <c r="AC242" i="8"/>
  <c r="Z243" i="8"/>
  <c r="AA243" i="8"/>
  <c r="AB243" i="8"/>
  <c r="AC243" i="8"/>
  <c r="Z244" i="8"/>
  <c r="AA244" i="8"/>
  <c r="AB244" i="8"/>
  <c r="AC244" i="8"/>
  <c r="Z245" i="8"/>
  <c r="AA245" i="8"/>
  <c r="AB245" i="8"/>
  <c r="AC245" i="8"/>
  <c r="Z246" i="8"/>
  <c r="AA246" i="8"/>
  <c r="AB246" i="8"/>
  <c r="AC246" i="8"/>
  <c r="Z247" i="8"/>
  <c r="AA247" i="8"/>
  <c r="AB247" i="8"/>
  <c r="AC247" i="8"/>
  <c r="Z248" i="8"/>
  <c r="AA248" i="8"/>
  <c r="AB248" i="8"/>
  <c r="AC248" i="8"/>
  <c r="Z249" i="8"/>
  <c r="AA249" i="8"/>
  <c r="AB249" i="8"/>
  <c r="AC249" i="8"/>
  <c r="Z250" i="8"/>
  <c r="AA250" i="8"/>
  <c r="AB250" i="8"/>
  <c r="AC250" i="8"/>
  <c r="Z251" i="8"/>
  <c r="AA251" i="8"/>
  <c r="AB251" i="8"/>
  <c r="AC251" i="8"/>
  <c r="Z252" i="8"/>
  <c r="AA252" i="8"/>
  <c r="AB252" i="8"/>
  <c r="AC252" i="8"/>
  <c r="Z253" i="8"/>
  <c r="AA253" i="8"/>
  <c r="AB253" i="8"/>
  <c r="AC253" i="8"/>
  <c r="Z254" i="8"/>
  <c r="AA254" i="8"/>
  <c r="AB254" i="8"/>
  <c r="AC254" i="8"/>
  <c r="Z255" i="8"/>
  <c r="AA255" i="8"/>
  <c r="AB255" i="8"/>
  <c r="AC255" i="8"/>
  <c r="Z256" i="8"/>
  <c r="AA256" i="8"/>
  <c r="AB256" i="8"/>
  <c r="AC256" i="8"/>
  <c r="Z257" i="8"/>
  <c r="AA257" i="8"/>
  <c r="AB257" i="8"/>
  <c r="AC257" i="8"/>
  <c r="Z258" i="8"/>
  <c r="AA258" i="8"/>
  <c r="AB258" i="8"/>
  <c r="AC258" i="8"/>
  <c r="Z259" i="8"/>
  <c r="AA259" i="8"/>
  <c r="AB259" i="8"/>
  <c r="AC259" i="8"/>
  <c r="Z260" i="8"/>
  <c r="AA260" i="8"/>
  <c r="AB260" i="8"/>
  <c r="AC260" i="8"/>
  <c r="Z261" i="8"/>
  <c r="AA261" i="8"/>
  <c r="AB261" i="8"/>
  <c r="AC261" i="8"/>
  <c r="Z262" i="8"/>
  <c r="AA262" i="8"/>
  <c r="AB262" i="8"/>
  <c r="AC262" i="8"/>
  <c r="Z263" i="8"/>
  <c r="AA263" i="8"/>
  <c r="AB263" i="8"/>
  <c r="AC263" i="8"/>
  <c r="Z264" i="8"/>
  <c r="AA264" i="8"/>
  <c r="AB264" i="8"/>
  <c r="AC264" i="8"/>
  <c r="Z265" i="8"/>
  <c r="AA265" i="8"/>
  <c r="AB265" i="8"/>
  <c r="AC265" i="8"/>
  <c r="Z266" i="8"/>
  <c r="AA266" i="8"/>
  <c r="AB266" i="8"/>
  <c r="AC266" i="8"/>
  <c r="Z267" i="8"/>
  <c r="AB267" i="8"/>
  <c r="AC267" i="8"/>
  <c r="Z268" i="8"/>
  <c r="AA268" i="8"/>
  <c r="AB268" i="8"/>
  <c r="AC268" i="8"/>
  <c r="Z269" i="8"/>
  <c r="AA269" i="8"/>
  <c r="AB269" i="8"/>
  <c r="AC269" i="8"/>
  <c r="Z270" i="8"/>
  <c r="AA270" i="8"/>
  <c r="AB270" i="8"/>
  <c r="AC270" i="8"/>
  <c r="Z271" i="8"/>
  <c r="AA271" i="8"/>
  <c r="AB271" i="8"/>
  <c r="AC271" i="8"/>
  <c r="Z272" i="8"/>
  <c r="AA272" i="8"/>
  <c r="AB272" i="8"/>
  <c r="AC272" i="8"/>
  <c r="Z273" i="8"/>
  <c r="AA273" i="8"/>
  <c r="AB273" i="8"/>
  <c r="AC273" i="8"/>
  <c r="Z274" i="8"/>
  <c r="AA274" i="8"/>
  <c r="AB274" i="8"/>
  <c r="AC274" i="8"/>
  <c r="Z275" i="8"/>
  <c r="AA275" i="8"/>
  <c r="AB275" i="8"/>
  <c r="AC275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AB276" i="8" s="1"/>
  <c r="Y276" i="8"/>
  <c r="Z276" i="8"/>
  <c r="AA276" i="8"/>
  <c r="AC276" i="8"/>
  <c r="Z278" i="8"/>
  <c r="AA278" i="8"/>
  <c r="AB278" i="8"/>
  <c r="AC278" i="8"/>
  <c r="Z279" i="8"/>
  <c r="AA279" i="8"/>
  <c r="AB279" i="8"/>
  <c r="AC279" i="8"/>
  <c r="Z280" i="8"/>
  <c r="AA280" i="8"/>
  <c r="AB280" i="8"/>
  <c r="AC280" i="8"/>
  <c r="Z281" i="8"/>
  <c r="AA281" i="8"/>
  <c r="AB281" i="8"/>
  <c r="AC281" i="8"/>
  <c r="Z282" i="8"/>
  <c r="AA282" i="8"/>
  <c r="AB282" i="8"/>
  <c r="AC282" i="8"/>
  <c r="Z283" i="8"/>
  <c r="AA283" i="8"/>
  <c r="AB283" i="8"/>
  <c r="AC283" i="8"/>
  <c r="Z284" i="8"/>
  <c r="AA284" i="8"/>
  <c r="AB284" i="8"/>
  <c r="AC284" i="8"/>
  <c r="Z285" i="8"/>
  <c r="AA285" i="8"/>
  <c r="AB285" i="8"/>
  <c r="AC285" i="8"/>
  <c r="Z286" i="8"/>
  <c r="AA286" i="8"/>
  <c r="AB286" i="8"/>
  <c r="AC286" i="8"/>
  <c r="Z287" i="8"/>
  <c r="AA287" i="8"/>
  <c r="AB287" i="8"/>
  <c r="AC287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AB288" i="8"/>
  <c r="U289" i="8" l="1"/>
  <c r="O289" i="8"/>
  <c r="AB289" i="8"/>
  <c r="W289" i="8"/>
  <c r="M289" i="8"/>
  <c r="G289" i="8"/>
  <c r="Y289" i="8"/>
  <c r="S289" i="8"/>
  <c r="Q289" i="8"/>
  <c r="K289" i="8"/>
  <c r="I289" i="8"/>
  <c r="Z288" i="8"/>
  <c r="Z289" i="8" s="1"/>
  <c r="X289" i="8"/>
  <c r="V289" i="8"/>
  <c r="T289" i="8"/>
  <c r="R289" i="8"/>
  <c r="P289" i="8"/>
  <c r="N289" i="8"/>
  <c r="L289" i="8"/>
  <c r="J289" i="8"/>
  <c r="H289" i="8"/>
  <c r="F289" i="8"/>
  <c r="AC288" i="8"/>
  <c r="AC289" i="8" s="1"/>
  <c r="AA288" i="8"/>
  <c r="AA289" i="8" s="1"/>
  <c r="I287" i="5" l="1"/>
  <c r="H287" i="5"/>
  <c r="G287" i="5"/>
  <c r="F287" i="5"/>
  <c r="I286" i="5"/>
  <c r="H286" i="5"/>
  <c r="G286" i="5"/>
  <c r="F286" i="5"/>
  <c r="I285" i="5"/>
  <c r="H285" i="5"/>
  <c r="G285" i="5"/>
  <c r="F285" i="5"/>
  <c r="I284" i="5"/>
  <c r="H284" i="5"/>
  <c r="G284" i="5"/>
  <c r="F284" i="5"/>
  <c r="I283" i="5"/>
  <c r="H283" i="5"/>
  <c r="G283" i="5"/>
  <c r="F283" i="5"/>
  <c r="I282" i="5"/>
  <c r="H282" i="5"/>
  <c r="G282" i="5"/>
  <c r="F282" i="5"/>
  <c r="I281" i="5"/>
  <c r="H281" i="5"/>
  <c r="G281" i="5"/>
  <c r="F281" i="5"/>
  <c r="I280" i="5"/>
  <c r="H280" i="5"/>
  <c r="G280" i="5"/>
  <c r="F280" i="5"/>
  <c r="I279" i="5"/>
  <c r="H279" i="5"/>
  <c r="G279" i="5"/>
  <c r="F279" i="5"/>
  <c r="I278" i="5"/>
  <c r="H278" i="5"/>
  <c r="G278" i="5"/>
  <c r="F278" i="5"/>
  <c r="F288" i="5" s="1"/>
  <c r="I244" i="5"/>
  <c r="H244" i="5"/>
  <c r="G244" i="5"/>
  <c r="F244" i="5"/>
  <c r="I243" i="5"/>
  <c r="H243" i="5"/>
  <c r="G243" i="5"/>
  <c r="F243" i="5"/>
  <c r="I242" i="5"/>
  <c r="H242" i="5"/>
  <c r="G242" i="5"/>
  <c r="F242" i="5"/>
  <c r="I237" i="5"/>
  <c r="H237" i="5"/>
  <c r="G237" i="5"/>
  <c r="F237" i="5"/>
  <c r="I236" i="5"/>
  <c r="H236" i="5"/>
  <c r="G236" i="5"/>
  <c r="F236" i="5"/>
  <c r="I235" i="5"/>
  <c r="H235" i="5"/>
  <c r="G235" i="5"/>
  <c r="F235" i="5"/>
  <c r="I234" i="5"/>
  <c r="H234" i="5"/>
  <c r="G234" i="5"/>
  <c r="F234" i="5"/>
  <c r="I233" i="5"/>
  <c r="H233" i="5"/>
  <c r="G233" i="5"/>
  <c r="F233" i="5"/>
  <c r="I232" i="5"/>
  <c r="H232" i="5"/>
  <c r="G232" i="5"/>
  <c r="F232" i="5"/>
  <c r="I231" i="5"/>
  <c r="H231" i="5"/>
  <c r="G231" i="5"/>
  <c r="F231" i="5"/>
  <c r="I230" i="5"/>
  <c r="H230" i="5"/>
  <c r="G230" i="5"/>
  <c r="F230" i="5"/>
  <c r="I229" i="5"/>
  <c r="H229" i="5"/>
  <c r="G229" i="5"/>
  <c r="F229" i="5"/>
  <c r="I228" i="5"/>
  <c r="H228" i="5"/>
  <c r="G228" i="5"/>
  <c r="F228" i="5"/>
  <c r="I227" i="5"/>
  <c r="H227" i="5"/>
  <c r="G227" i="5"/>
  <c r="F227" i="5"/>
  <c r="I226" i="5"/>
  <c r="H226" i="5"/>
  <c r="G226" i="5"/>
  <c r="F226" i="5"/>
  <c r="I225" i="5"/>
  <c r="H225" i="5"/>
  <c r="G225" i="5"/>
  <c r="F225" i="5"/>
  <c r="I224" i="5"/>
  <c r="H224" i="5"/>
  <c r="G224" i="5"/>
  <c r="F224" i="5"/>
  <c r="I223" i="5"/>
  <c r="H223" i="5"/>
  <c r="G223" i="5"/>
  <c r="F223" i="5"/>
  <c r="I222" i="5"/>
  <c r="H222" i="5"/>
  <c r="G222" i="5"/>
  <c r="F222" i="5"/>
  <c r="I221" i="5"/>
  <c r="H221" i="5"/>
  <c r="G221" i="5"/>
  <c r="F221" i="5"/>
  <c r="I220" i="5"/>
  <c r="H220" i="5"/>
  <c r="G220" i="5"/>
  <c r="F220" i="5"/>
  <c r="I219" i="5"/>
  <c r="H219" i="5"/>
  <c r="G219" i="5"/>
  <c r="F219" i="5"/>
  <c r="I218" i="5"/>
  <c r="H218" i="5"/>
  <c r="G218" i="5"/>
  <c r="F218" i="5"/>
  <c r="I217" i="5"/>
  <c r="H217" i="5"/>
  <c r="G217" i="5"/>
  <c r="F217" i="5"/>
  <c r="I216" i="5"/>
  <c r="H216" i="5"/>
  <c r="G216" i="5"/>
  <c r="F216" i="5"/>
  <c r="I215" i="5"/>
  <c r="H215" i="5"/>
  <c r="G215" i="5"/>
  <c r="F215" i="5"/>
  <c r="I214" i="5"/>
  <c r="H214" i="5"/>
  <c r="G214" i="5"/>
  <c r="F214" i="5"/>
  <c r="I213" i="5"/>
  <c r="H213" i="5"/>
  <c r="G213" i="5"/>
  <c r="F213" i="5"/>
  <c r="I212" i="5"/>
  <c r="H212" i="5"/>
  <c r="G212" i="5"/>
  <c r="F212" i="5"/>
  <c r="I211" i="5"/>
  <c r="H211" i="5"/>
  <c r="G211" i="5"/>
  <c r="F211" i="5"/>
  <c r="I210" i="5"/>
  <c r="H210" i="5"/>
  <c r="G210" i="5"/>
  <c r="F210" i="5"/>
  <c r="I209" i="5"/>
  <c r="H209" i="5"/>
  <c r="G209" i="5"/>
  <c r="F209" i="5"/>
  <c r="I208" i="5"/>
  <c r="H208" i="5"/>
  <c r="G208" i="5"/>
  <c r="F208" i="5"/>
  <c r="I207" i="5"/>
  <c r="H207" i="5"/>
  <c r="G207" i="5"/>
  <c r="F207" i="5"/>
  <c r="I206" i="5"/>
  <c r="H206" i="5"/>
  <c r="G206" i="5"/>
  <c r="F206" i="5"/>
  <c r="I205" i="5"/>
  <c r="H205" i="5"/>
  <c r="G205" i="5"/>
  <c r="F205" i="5"/>
  <c r="I204" i="5"/>
  <c r="H204" i="5"/>
  <c r="G204" i="5"/>
  <c r="F204" i="5"/>
  <c r="I203" i="5"/>
  <c r="H203" i="5"/>
  <c r="G203" i="5"/>
  <c r="F203" i="5"/>
  <c r="I202" i="5"/>
  <c r="H202" i="5"/>
  <c r="G202" i="5"/>
  <c r="F202" i="5"/>
  <c r="I201" i="5"/>
  <c r="H201" i="5"/>
  <c r="G201" i="5"/>
  <c r="F201" i="5"/>
  <c r="I200" i="5"/>
  <c r="H200" i="5"/>
  <c r="G200" i="5"/>
  <c r="F200" i="5"/>
  <c r="I199" i="5"/>
  <c r="H199" i="5"/>
  <c r="G199" i="5"/>
  <c r="F199" i="5"/>
  <c r="I198" i="5"/>
  <c r="H198" i="5"/>
  <c r="G198" i="5"/>
  <c r="F198" i="5"/>
  <c r="I197" i="5"/>
  <c r="H197" i="5"/>
  <c r="G197" i="5"/>
  <c r="F197" i="5"/>
  <c r="I196" i="5"/>
  <c r="H196" i="5"/>
  <c r="G196" i="5"/>
  <c r="F196" i="5"/>
  <c r="I195" i="5"/>
  <c r="H195" i="5"/>
  <c r="G195" i="5"/>
  <c r="F195" i="5"/>
  <c r="I194" i="5"/>
  <c r="H194" i="5"/>
  <c r="G194" i="5"/>
  <c r="F194" i="5"/>
  <c r="I193" i="5"/>
  <c r="H193" i="5"/>
  <c r="G193" i="5"/>
  <c r="F193" i="5"/>
  <c r="I192" i="5"/>
  <c r="H192" i="5"/>
  <c r="G192" i="5"/>
  <c r="F192" i="5"/>
  <c r="I191" i="5"/>
  <c r="H191" i="5"/>
  <c r="G191" i="5"/>
  <c r="F191" i="5"/>
  <c r="I190" i="5"/>
  <c r="H190" i="5"/>
  <c r="G190" i="5"/>
  <c r="F190" i="5"/>
  <c r="I189" i="5"/>
  <c r="H189" i="5"/>
  <c r="G189" i="5"/>
  <c r="F189" i="5"/>
  <c r="I188" i="5"/>
  <c r="H188" i="5"/>
  <c r="G188" i="5"/>
  <c r="F188" i="5"/>
  <c r="I187" i="5"/>
  <c r="H187" i="5"/>
  <c r="G187" i="5"/>
  <c r="F187" i="5"/>
  <c r="I186" i="5"/>
  <c r="H186" i="5"/>
  <c r="G186" i="5"/>
  <c r="F186" i="5"/>
  <c r="I185" i="5"/>
  <c r="H185" i="5"/>
  <c r="G185" i="5"/>
  <c r="F185" i="5"/>
  <c r="I184" i="5"/>
  <c r="H184" i="5"/>
  <c r="G184" i="5"/>
  <c r="F184" i="5"/>
  <c r="I183" i="5"/>
  <c r="H183" i="5"/>
  <c r="G183" i="5"/>
  <c r="F183" i="5"/>
  <c r="I182" i="5"/>
  <c r="H182" i="5"/>
  <c r="G182" i="5"/>
  <c r="F182" i="5"/>
  <c r="I181" i="5"/>
  <c r="H181" i="5"/>
  <c r="G181" i="5"/>
  <c r="F181" i="5"/>
  <c r="I180" i="5"/>
  <c r="H180" i="5"/>
  <c r="G180" i="5"/>
  <c r="F180" i="5"/>
  <c r="I179" i="5"/>
  <c r="H179" i="5"/>
  <c r="G179" i="5"/>
  <c r="F179" i="5"/>
  <c r="I178" i="5"/>
  <c r="H178" i="5"/>
  <c r="G178" i="5"/>
  <c r="F178" i="5"/>
  <c r="I177" i="5"/>
  <c r="H177" i="5"/>
  <c r="G177" i="5"/>
  <c r="F177" i="5"/>
  <c r="I176" i="5"/>
  <c r="H176" i="5"/>
  <c r="G176" i="5"/>
  <c r="F176" i="5"/>
  <c r="I175" i="5"/>
  <c r="H175" i="5"/>
  <c r="G175" i="5"/>
  <c r="F175" i="5"/>
  <c r="I174" i="5"/>
  <c r="H174" i="5"/>
  <c r="G174" i="5"/>
  <c r="F174" i="5"/>
  <c r="I173" i="5"/>
  <c r="H173" i="5"/>
  <c r="G173" i="5"/>
  <c r="F173" i="5"/>
  <c r="I172" i="5"/>
  <c r="H172" i="5"/>
  <c r="G172" i="5"/>
  <c r="F172" i="5"/>
  <c r="I171" i="5"/>
  <c r="H171" i="5"/>
  <c r="G171" i="5"/>
  <c r="F171" i="5"/>
  <c r="I170" i="5"/>
  <c r="H170" i="5"/>
  <c r="G170" i="5"/>
  <c r="F170" i="5"/>
  <c r="I169" i="5"/>
  <c r="H169" i="5"/>
  <c r="G169" i="5"/>
  <c r="F169" i="5"/>
  <c r="I168" i="5"/>
  <c r="H168" i="5"/>
  <c r="G168" i="5"/>
  <c r="F168" i="5"/>
  <c r="I167" i="5"/>
  <c r="H167" i="5"/>
  <c r="G167" i="5"/>
  <c r="F167" i="5"/>
  <c r="I166" i="5"/>
  <c r="H166" i="5"/>
  <c r="G166" i="5"/>
  <c r="F166" i="5"/>
  <c r="I165" i="5"/>
  <c r="H165" i="5"/>
  <c r="G165" i="5"/>
  <c r="F165" i="5"/>
  <c r="I164" i="5"/>
  <c r="H164" i="5"/>
  <c r="G164" i="5"/>
  <c r="F164" i="5"/>
  <c r="I163" i="5"/>
  <c r="H163" i="5"/>
  <c r="G163" i="5"/>
  <c r="F163" i="5"/>
  <c r="I162" i="5"/>
  <c r="H162" i="5"/>
  <c r="G162" i="5"/>
  <c r="F162" i="5"/>
  <c r="I161" i="5"/>
  <c r="H161" i="5"/>
  <c r="G161" i="5"/>
  <c r="F161" i="5"/>
  <c r="I160" i="5"/>
  <c r="H160" i="5"/>
  <c r="G160" i="5"/>
  <c r="F160" i="5"/>
  <c r="I159" i="5"/>
  <c r="H159" i="5"/>
  <c r="G159" i="5"/>
  <c r="F159" i="5"/>
  <c r="I158" i="5"/>
  <c r="H158" i="5"/>
  <c r="G158" i="5"/>
  <c r="F158" i="5"/>
  <c r="I157" i="5"/>
  <c r="H157" i="5"/>
  <c r="G157" i="5"/>
  <c r="F157" i="5"/>
  <c r="I156" i="5"/>
  <c r="H156" i="5"/>
  <c r="G156" i="5"/>
  <c r="F156" i="5"/>
  <c r="I155" i="5"/>
  <c r="H155" i="5"/>
  <c r="G155" i="5"/>
  <c r="F155" i="5"/>
  <c r="I154" i="5"/>
  <c r="H154" i="5"/>
  <c r="G154" i="5"/>
  <c r="F154" i="5"/>
  <c r="I153" i="5"/>
  <c r="H153" i="5"/>
  <c r="G153" i="5"/>
  <c r="F153" i="5"/>
  <c r="I152" i="5"/>
  <c r="H152" i="5"/>
  <c r="G152" i="5"/>
  <c r="F152" i="5"/>
  <c r="I151" i="5"/>
  <c r="H151" i="5"/>
  <c r="G151" i="5"/>
  <c r="F151" i="5"/>
  <c r="I150" i="5"/>
  <c r="H150" i="5"/>
  <c r="G150" i="5"/>
  <c r="F150" i="5"/>
  <c r="I149" i="5"/>
  <c r="H149" i="5"/>
  <c r="G149" i="5"/>
  <c r="F149" i="5"/>
  <c r="I148" i="5"/>
  <c r="H148" i="5"/>
  <c r="G148" i="5"/>
  <c r="F148" i="5"/>
  <c r="I147" i="5"/>
  <c r="H147" i="5"/>
  <c r="G147" i="5"/>
  <c r="F147" i="5"/>
  <c r="I146" i="5"/>
  <c r="H146" i="5"/>
  <c r="G146" i="5"/>
  <c r="F146" i="5"/>
  <c r="I145" i="5"/>
  <c r="H145" i="5"/>
  <c r="G145" i="5"/>
  <c r="F145" i="5"/>
  <c r="I144" i="5"/>
  <c r="H144" i="5"/>
  <c r="G144" i="5"/>
  <c r="F144" i="5"/>
  <c r="I143" i="5"/>
  <c r="H143" i="5"/>
  <c r="G143" i="5"/>
  <c r="F143" i="5"/>
  <c r="I142" i="5"/>
  <c r="H142" i="5"/>
  <c r="G142" i="5"/>
  <c r="F142" i="5"/>
  <c r="I141" i="5"/>
  <c r="H141" i="5"/>
  <c r="G141" i="5"/>
  <c r="F141" i="5"/>
  <c r="I140" i="5"/>
  <c r="H140" i="5"/>
  <c r="G140" i="5"/>
  <c r="F140" i="5"/>
  <c r="I139" i="5"/>
  <c r="H139" i="5"/>
  <c r="G139" i="5"/>
  <c r="F139" i="5"/>
  <c r="I138" i="5"/>
  <c r="H138" i="5"/>
  <c r="G138" i="5"/>
  <c r="F138" i="5"/>
  <c r="I137" i="5"/>
  <c r="H137" i="5"/>
  <c r="G137" i="5"/>
  <c r="F137" i="5"/>
  <c r="I136" i="5"/>
  <c r="H136" i="5"/>
  <c r="G136" i="5"/>
  <c r="F136" i="5"/>
  <c r="I135" i="5"/>
  <c r="H135" i="5"/>
  <c r="G135" i="5"/>
  <c r="F135" i="5"/>
  <c r="I134" i="5"/>
  <c r="H134" i="5"/>
  <c r="G134" i="5"/>
  <c r="F134" i="5"/>
  <c r="I133" i="5"/>
  <c r="H133" i="5"/>
  <c r="G133" i="5"/>
  <c r="F133" i="5"/>
  <c r="I132" i="5"/>
  <c r="H132" i="5"/>
  <c r="G132" i="5"/>
  <c r="F132" i="5"/>
  <c r="I131" i="5"/>
  <c r="H131" i="5"/>
  <c r="G131" i="5"/>
  <c r="F131" i="5"/>
  <c r="I130" i="5"/>
  <c r="H130" i="5"/>
  <c r="G130" i="5"/>
  <c r="F130" i="5"/>
  <c r="I129" i="5"/>
  <c r="H129" i="5"/>
  <c r="G129" i="5"/>
  <c r="F129" i="5"/>
  <c r="I128" i="5"/>
  <c r="H128" i="5"/>
  <c r="G128" i="5"/>
  <c r="F128" i="5"/>
  <c r="I127" i="5"/>
  <c r="H127" i="5"/>
  <c r="G127" i="5"/>
  <c r="F127" i="5"/>
  <c r="I126" i="5"/>
  <c r="H126" i="5"/>
  <c r="G126" i="5"/>
  <c r="F126" i="5"/>
  <c r="I125" i="5"/>
  <c r="H125" i="5"/>
  <c r="G125" i="5"/>
  <c r="F125" i="5"/>
  <c r="I124" i="5"/>
  <c r="H124" i="5"/>
  <c r="G124" i="5"/>
  <c r="F124" i="5"/>
  <c r="I123" i="5"/>
  <c r="H123" i="5"/>
  <c r="G123" i="5"/>
  <c r="F123" i="5"/>
  <c r="I122" i="5"/>
  <c r="H122" i="5"/>
  <c r="G122" i="5"/>
  <c r="F122" i="5"/>
  <c r="I121" i="5"/>
  <c r="H121" i="5"/>
  <c r="G121" i="5"/>
  <c r="F121" i="5"/>
  <c r="I120" i="5"/>
  <c r="H120" i="5"/>
  <c r="G120" i="5"/>
  <c r="F120" i="5"/>
  <c r="I119" i="5"/>
  <c r="H119" i="5"/>
  <c r="G119" i="5"/>
  <c r="F119" i="5"/>
  <c r="I118" i="5"/>
  <c r="H118" i="5"/>
  <c r="G118" i="5"/>
  <c r="F118" i="5"/>
  <c r="I117" i="5"/>
  <c r="H117" i="5"/>
  <c r="G117" i="5"/>
  <c r="F117" i="5"/>
  <c r="I116" i="5"/>
  <c r="H116" i="5"/>
  <c r="G116" i="5"/>
  <c r="F116" i="5"/>
  <c r="I115" i="5"/>
  <c r="H115" i="5"/>
  <c r="G115" i="5"/>
  <c r="F115" i="5"/>
  <c r="I114" i="5"/>
  <c r="H114" i="5"/>
  <c r="G114" i="5"/>
  <c r="F114" i="5"/>
  <c r="I113" i="5"/>
  <c r="H113" i="5"/>
  <c r="G113" i="5"/>
  <c r="F113" i="5"/>
  <c r="I112" i="5"/>
  <c r="H112" i="5"/>
  <c r="G112" i="5"/>
  <c r="F112" i="5"/>
  <c r="I111" i="5"/>
  <c r="H111" i="5"/>
  <c r="G111" i="5"/>
  <c r="F111" i="5"/>
  <c r="I110" i="5"/>
  <c r="H110" i="5"/>
  <c r="G110" i="5"/>
  <c r="F110" i="5"/>
  <c r="I109" i="5"/>
  <c r="H109" i="5"/>
  <c r="G109" i="5"/>
  <c r="F109" i="5"/>
  <c r="I108" i="5"/>
  <c r="H108" i="5"/>
  <c r="G108" i="5"/>
  <c r="F108" i="5"/>
  <c r="I107" i="5"/>
  <c r="H107" i="5"/>
  <c r="G107" i="5"/>
  <c r="F107" i="5"/>
  <c r="I106" i="5"/>
  <c r="H106" i="5"/>
  <c r="G106" i="5"/>
  <c r="F106" i="5"/>
  <c r="I105" i="5"/>
  <c r="H105" i="5"/>
  <c r="G105" i="5"/>
  <c r="F105" i="5"/>
  <c r="I104" i="5"/>
  <c r="H104" i="5"/>
  <c r="G104" i="5"/>
  <c r="F104" i="5"/>
  <c r="I103" i="5"/>
  <c r="H103" i="5"/>
  <c r="G103" i="5"/>
  <c r="F103" i="5"/>
  <c r="I102" i="5"/>
  <c r="H102" i="5"/>
  <c r="G102" i="5"/>
  <c r="F102" i="5"/>
  <c r="I101" i="5"/>
  <c r="H101" i="5"/>
  <c r="G101" i="5"/>
  <c r="F101" i="5"/>
  <c r="I100" i="5"/>
  <c r="H100" i="5"/>
  <c r="G100" i="5"/>
  <c r="F100" i="5"/>
  <c r="I99" i="5"/>
  <c r="H99" i="5"/>
  <c r="G99" i="5"/>
  <c r="F99" i="5"/>
  <c r="I98" i="5"/>
  <c r="H98" i="5"/>
  <c r="G98" i="5"/>
  <c r="F98" i="5"/>
  <c r="I97" i="5"/>
  <c r="H97" i="5"/>
  <c r="G97" i="5"/>
  <c r="F97" i="5"/>
  <c r="I96" i="5"/>
  <c r="H96" i="5"/>
  <c r="G96" i="5"/>
  <c r="F96" i="5"/>
  <c r="I95" i="5"/>
  <c r="H95" i="5"/>
  <c r="G95" i="5"/>
  <c r="F95" i="5"/>
  <c r="I94" i="5"/>
  <c r="H94" i="5"/>
  <c r="G94" i="5"/>
  <c r="F94" i="5"/>
  <c r="I93" i="5"/>
  <c r="H93" i="5"/>
  <c r="G93" i="5"/>
  <c r="F93" i="5"/>
  <c r="I92" i="5"/>
  <c r="H92" i="5"/>
  <c r="G92" i="5"/>
  <c r="F92" i="5"/>
  <c r="I91" i="5"/>
  <c r="H91" i="5"/>
  <c r="G91" i="5"/>
  <c r="F91" i="5"/>
  <c r="I90" i="5"/>
  <c r="H90" i="5"/>
  <c r="G90" i="5"/>
  <c r="F90" i="5"/>
  <c r="I89" i="5"/>
  <c r="G89" i="5"/>
  <c r="F89" i="5"/>
  <c r="I88" i="5"/>
  <c r="H88" i="5"/>
  <c r="G88" i="5"/>
  <c r="F88" i="5"/>
  <c r="I87" i="5"/>
  <c r="H87" i="5"/>
  <c r="G87" i="5"/>
  <c r="F87" i="5"/>
  <c r="I86" i="5"/>
  <c r="H86" i="5"/>
  <c r="G86" i="5"/>
  <c r="F86" i="5"/>
  <c r="I85" i="5"/>
  <c r="H85" i="5"/>
  <c r="G85" i="5"/>
  <c r="F85" i="5"/>
  <c r="I84" i="5"/>
  <c r="H84" i="5"/>
  <c r="G84" i="5"/>
  <c r="F84" i="5"/>
  <c r="I83" i="5"/>
  <c r="H83" i="5"/>
  <c r="G83" i="5"/>
  <c r="F83" i="5"/>
  <c r="I82" i="5"/>
  <c r="H82" i="5"/>
  <c r="G82" i="5"/>
  <c r="F82" i="5"/>
  <c r="I81" i="5"/>
  <c r="H81" i="5"/>
  <c r="G81" i="5"/>
  <c r="F81" i="5"/>
  <c r="I80" i="5"/>
  <c r="H80" i="5"/>
  <c r="G80" i="5"/>
  <c r="F80" i="5"/>
  <c r="I79" i="5"/>
  <c r="H79" i="5"/>
  <c r="G79" i="5"/>
  <c r="F79" i="5"/>
  <c r="I78" i="5"/>
  <c r="H78" i="5"/>
  <c r="G78" i="5"/>
  <c r="F78" i="5"/>
  <c r="I77" i="5"/>
  <c r="H77" i="5"/>
  <c r="G77" i="5"/>
  <c r="F77" i="5"/>
  <c r="I76" i="5"/>
  <c r="H76" i="5"/>
  <c r="G76" i="5"/>
  <c r="F76" i="5"/>
  <c r="I75" i="5"/>
  <c r="H75" i="5"/>
  <c r="G75" i="5"/>
  <c r="F75" i="5"/>
  <c r="I74" i="5"/>
  <c r="H74" i="5"/>
  <c r="G74" i="5"/>
  <c r="F74" i="5"/>
  <c r="I73" i="5"/>
  <c r="H73" i="5"/>
  <c r="G73" i="5"/>
  <c r="F73" i="5"/>
  <c r="I72" i="5"/>
  <c r="H72" i="5"/>
  <c r="G72" i="5"/>
  <c r="F72" i="5"/>
  <c r="I68" i="5"/>
  <c r="H68" i="5"/>
  <c r="G68" i="5"/>
  <c r="F68" i="5"/>
  <c r="I67" i="5"/>
  <c r="H67" i="5"/>
  <c r="G67" i="5"/>
  <c r="F67" i="5"/>
  <c r="I66" i="5"/>
  <c r="H66" i="5"/>
  <c r="G66" i="5"/>
  <c r="F66" i="5"/>
  <c r="I65" i="5"/>
  <c r="H65" i="5"/>
  <c r="G65" i="5"/>
  <c r="F65" i="5"/>
  <c r="I64" i="5"/>
  <c r="H64" i="5"/>
  <c r="G64" i="5"/>
  <c r="F64" i="5"/>
  <c r="I63" i="5"/>
  <c r="H63" i="5"/>
  <c r="G63" i="5"/>
  <c r="F63" i="5"/>
  <c r="I62" i="5"/>
  <c r="H62" i="5"/>
  <c r="G62" i="5"/>
  <c r="F62" i="5"/>
  <c r="I61" i="5"/>
  <c r="H61" i="5"/>
  <c r="G61" i="5"/>
  <c r="F61" i="5"/>
  <c r="I60" i="5"/>
  <c r="H60" i="5"/>
  <c r="G60" i="5"/>
  <c r="F60" i="5"/>
  <c r="I59" i="5"/>
  <c r="H59" i="5"/>
  <c r="G59" i="5"/>
  <c r="F59" i="5"/>
  <c r="I58" i="5"/>
  <c r="H58" i="5"/>
  <c r="G58" i="5"/>
  <c r="F58" i="5"/>
  <c r="I57" i="5"/>
  <c r="H57" i="5"/>
  <c r="G57" i="5"/>
  <c r="F57" i="5"/>
  <c r="I56" i="5"/>
  <c r="H56" i="5"/>
  <c r="G56" i="5"/>
  <c r="F56" i="5"/>
  <c r="I55" i="5"/>
  <c r="H55" i="5"/>
  <c r="G55" i="5"/>
  <c r="F55" i="5"/>
  <c r="I54" i="5"/>
  <c r="H54" i="5"/>
  <c r="G54" i="5"/>
  <c r="F54" i="5"/>
  <c r="I53" i="5"/>
  <c r="H53" i="5"/>
  <c r="G53" i="5"/>
  <c r="F53" i="5"/>
  <c r="I52" i="5"/>
  <c r="H52" i="5"/>
  <c r="G52" i="5"/>
  <c r="F52" i="5"/>
  <c r="I51" i="5"/>
  <c r="H51" i="5"/>
  <c r="G51" i="5"/>
  <c r="F51" i="5"/>
  <c r="I50" i="5"/>
  <c r="H50" i="5"/>
  <c r="G50" i="5"/>
  <c r="F50" i="5"/>
  <c r="I49" i="5"/>
  <c r="H49" i="5"/>
  <c r="G49" i="5"/>
  <c r="F49" i="5"/>
  <c r="I48" i="5"/>
  <c r="H48" i="5"/>
  <c r="G48" i="5"/>
  <c r="F48" i="5"/>
  <c r="I47" i="5"/>
  <c r="H47" i="5"/>
  <c r="G47" i="5"/>
  <c r="F47" i="5"/>
  <c r="I46" i="5"/>
  <c r="H46" i="5"/>
  <c r="G46" i="5"/>
  <c r="F46" i="5"/>
  <c r="I45" i="5"/>
  <c r="H45" i="5"/>
  <c r="G45" i="5"/>
  <c r="F45" i="5"/>
  <c r="I44" i="5"/>
  <c r="H44" i="5"/>
  <c r="G44" i="5"/>
  <c r="F44" i="5"/>
  <c r="I43" i="5"/>
  <c r="H43" i="5"/>
  <c r="G43" i="5"/>
  <c r="F43" i="5"/>
  <c r="I42" i="5"/>
  <c r="H42" i="5"/>
  <c r="G42" i="5"/>
  <c r="F42" i="5"/>
  <c r="I41" i="5"/>
  <c r="H41" i="5"/>
  <c r="G41" i="5"/>
  <c r="F41" i="5"/>
  <c r="I40" i="5"/>
  <c r="H40" i="5"/>
  <c r="G40" i="5"/>
  <c r="F40" i="5"/>
  <c r="I39" i="5"/>
  <c r="H39" i="5"/>
  <c r="G39" i="5"/>
  <c r="F39" i="5"/>
  <c r="I38" i="5"/>
  <c r="H38" i="5"/>
  <c r="G38" i="5"/>
  <c r="F38" i="5"/>
  <c r="I37" i="5"/>
  <c r="H37" i="5"/>
  <c r="G37" i="5"/>
  <c r="F37" i="5"/>
  <c r="I36" i="5"/>
  <c r="H36" i="5"/>
  <c r="G36" i="5"/>
  <c r="F36" i="5"/>
  <c r="I35" i="5"/>
  <c r="H35" i="5"/>
  <c r="G35" i="5"/>
  <c r="F35" i="5"/>
  <c r="I34" i="5"/>
  <c r="H34" i="5"/>
  <c r="G34" i="5"/>
  <c r="F34" i="5"/>
  <c r="I33" i="5"/>
  <c r="H33" i="5"/>
  <c r="G33" i="5"/>
  <c r="F33" i="5"/>
  <c r="I32" i="5"/>
  <c r="H32" i="5"/>
  <c r="G32" i="5"/>
  <c r="F32" i="5"/>
  <c r="I31" i="5"/>
  <c r="H31" i="5"/>
  <c r="G31" i="5"/>
  <c r="F31" i="5"/>
  <c r="I30" i="5"/>
  <c r="H30" i="5"/>
  <c r="G30" i="5"/>
  <c r="F30" i="5"/>
  <c r="I29" i="5"/>
  <c r="H29" i="5"/>
  <c r="G29" i="5"/>
  <c r="F29" i="5"/>
  <c r="I28" i="5"/>
  <c r="H28" i="5"/>
  <c r="G28" i="5"/>
  <c r="F28" i="5"/>
  <c r="I27" i="5"/>
  <c r="H27" i="5"/>
  <c r="G27" i="5"/>
  <c r="F27" i="5"/>
  <c r="I26" i="5"/>
  <c r="H26" i="5"/>
  <c r="G26" i="5"/>
  <c r="F26" i="5"/>
  <c r="I25" i="5"/>
  <c r="H25" i="5"/>
  <c r="G25" i="5"/>
  <c r="F25" i="5"/>
  <c r="I24" i="5"/>
  <c r="H24" i="5"/>
  <c r="G24" i="5"/>
  <c r="F24" i="5"/>
  <c r="I23" i="5"/>
  <c r="H23" i="5"/>
  <c r="G23" i="5"/>
  <c r="F23" i="5"/>
  <c r="I22" i="5"/>
  <c r="H22" i="5"/>
  <c r="G22" i="5"/>
  <c r="F22" i="5"/>
  <c r="I21" i="5"/>
  <c r="H21" i="5"/>
  <c r="G21" i="5"/>
  <c r="F21" i="5"/>
  <c r="I20" i="5"/>
  <c r="H20" i="5"/>
  <c r="G20" i="5"/>
  <c r="F20" i="5"/>
  <c r="I19" i="5"/>
  <c r="H19" i="5"/>
  <c r="G19" i="5"/>
  <c r="F19" i="5"/>
  <c r="I18" i="5"/>
  <c r="H18" i="5"/>
  <c r="G18" i="5"/>
  <c r="F18" i="5"/>
  <c r="I17" i="5"/>
  <c r="H17" i="5"/>
  <c r="G17" i="5"/>
  <c r="F17" i="5"/>
  <c r="I16" i="5"/>
  <c r="H16" i="5"/>
  <c r="G16" i="5"/>
  <c r="F16" i="5"/>
  <c r="I15" i="5"/>
  <c r="H15" i="5"/>
  <c r="G15" i="5"/>
  <c r="F15" i="5"/>
  <c r="I14" i="5"/>
  <c r="H14" i="5"/>
  <c r="G14" i="5"/>
  <c r="F14" i="5"/>
  <c r="I13" i="5"/>
  <c r="H13" i="5"/>
  <c r="G13" i="5"/>
  <c r="F13" i="5"/>
  <c r="I12" i="5"/>
  <c r="H12" i="5"/>
  <c r="G12" i="5"/>
  <c r="F12" i="5"/>
  <c r="I11" i="5"/>
  <c r="H11" i="5"/>
  <c r="G11" i="5"/>
  <c r="F11" i="5"/>
  <c r="I10" i="5"/>
  <c r="H10" i="5"/>
  <c r="G10" i="5"/>
  <c r="F10" i="5"/>
  <c r="I9" i="5"/>
  <c r="H9" i="5"/>
  <c r="G9" i="5"/>
  <c r="F9" i="5"/>
  <c r="I8" i="5"/>
  <c r="H8" i="5"/>
  <c r="G8" i="5"/>
  <c r="F8" i="5"/>
  <c r="I7" i="5"/>
  <c r="H7" i="5"/>
  <c r="G7" i="5"/>
  <c r="F7" i="5"/>
  <c r="I6" i="5"/>
  <c r="H6" i="5"/>
  <c r="G6" i="5"/>
  <c r="F6" i="5"/>
  <c r="I5" i="5"/>
  <c r="H5" i="5"/>
  <c r="G5" i="5"/>
  <c r="F5" i="5"/>
  <c r="H288" i="5" l="1"/>
  <c r="I288" i="5"/>
  <c r="I276" i="5"/>
  <c r="H276" i="5"/>
  <c r="H289" i="5" s="1"/>
  <c r="F276" i="5"/>
  <c r="F289" i="5" s="1"/>
  <c r="G276" i="5"/>
  <c r="G288" i="5"/>
  <c r="I289" i="5" l="1"/>
  <c r="G289" i="5"/>
  <c r="AF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AG288" i="9"/>
  <c r="AK277" i="9"/>
  <c r="AJ277" i="9"/>
  <c r="AI277" i="9"/>
  <c r="AH277" i="9"/>
  <c r="AF276" i="9"/>
  <c r="AF289" i="9" s="1"/>
  <c r="AD276" i="9"/>
  <c r="AC276" i="9"/>
  <c r="AC289" i="9" s="1"/>
  <c r="AB276" i="9"/>
  <c r="AA276" i="9"/>
  <c r="AA289" i="9" s="1"/>
  <c r="Z276" i="9"/>
  <c r="Y276" i="9"/>
  <c r="Y289" i="9" s="1"/>
  <c r="X276" i="9"/>
  <c r="W276" i="9"/>
  <c r="W289" i="9" s="1"/>
  <c r="V276" i="9"/>
  <c r="U276" i="9"/>
  <c r="U289" i="9" s="1"/>
  <c r="T276" i="9"/>
  <c r="S276" i="9"/>
  <c r="S289" i="9" s="1"/>
  <c r="R276" i="9"/>
  <c r="Q276" i="9"/>
  <c r="Q289" i="9" s="1"/>
  <c r="P276" i="9"/>
  <c r="O276" i="9"/>
  <c r="O289" i="9" s="1"/>
  <c r="N276" i="9"/>
  <c r="M276" i="9"/>
  <c r="M289" i="9" s="1"/>
  <c r="L276" i="9"/>
  <c r="K276" i="9"/>
  <c r="K289" i="9" s="1"/>
  <c r="J276" i="9"/>
  <c r="I276" i="9"/>
  <c r="I289" i="9" s="1"/>
  <c r="H276" i="9"/>
  <c r="G276" i="9"/>
  <c r="G289" i="9" s="1"/>
  <c r="F276" i="9"/>
  <c r="AK275" i="9"/>
  <c r="AJ275" i="9"/>
  <c r="AI275" i="9"/>
  <c r="AH275" i="9"/>
  <c r="AK274" i="9"/>
  <c r="AJ274" i="9"/>
  <c r="AI274" i="9"/>
  <c r="AH274" i="9"/>
  <c r="AK273" i="9"/>
  <c r="AJ273" i="9"/>
  <c r="AI273" i="9"/>
  <c r="AH273" i="9"/>
  <c r="AK272" i="9"/>
  <c r="AJ272" i="9"/>
  <c r="AI272" i="9"/>
  <c r="AH272" i="9"/>
  <c r="AK271" i="9"/>
  <c r="AJ271" i="9"/>
  <c r="AI271" i="9"/>
  <c r="AH271" i="9"/>
  <c r="AK270" i="9"/>
  <c r="AJ270" i="9"/>
  <c r="AI270" i="9"/>
  <c r="AH270" i="9"/>
  <c r="AK269" i="9"/>
  <c r="AJ269" i="9"/>
  <c r="AI269" i="9"/>
  <c r="AH269" i="9"/>
  <c r="AK268" i="9"/>
  <c r="AJ268" i="9"/>
  <c r="AI268" i="9"/>
  <c r="AH268" i="9"/>
  <c r="AK267" i="9"/>
  <c r="AJ267" i="9"/>
  <c r="AI267" i="9"/>
  <c r="AH267" i="9"/>
  <c r="AK266" i="9"/>
  <c r="AJ266" i="9"/>
  <c r="AI266" i="9"/>
  <c r="AH266" i="9"/>
  <c r="AK265" i="9"/>
  <c r="AJ265" i="9"/>
  <c r="AI265" i="9"/>
  <c r="AH265" i="9"/>
  <c r="AK264" i="9"/>
  <c r="AJ264" i="9"/>
  <c r="AI264" i="9"/>
  <c r="AH264" i="9"/>
  <c r="AK263" i="9"/>
  <c r="AJ263" i="9"/>
  <c r="AI263" i="9"/>
  <c r="AH263" i="9"/>
  <c r="AK262" i="9"/>
  <c r="AJ262" i="9"/>
  <c r="AI262" i="9"/>
  <c r="AH262" i="9"/>
  <c r="AK261" i="9"/>
  <c r="AJ261" i="9"/>
  <c r="AI261" i="9"/>
  <c r="AH261" i="9"/>
  <c r="AK260" i="9"/>
  <c r="AJ260" i="9"/>
  <c r="AI260" i="9"/>
  <c r="AH260" i="9"/>
  <c r="AK259" i="9"/>
  <c r="AJ259" i="9"/>
  <c r="AI259" i="9"/>
  <c r="AH259" i="9"/>
  <c r="AK258" i="9"/>
  <c r="AJ258" i="9"/>
  <c r="AI258" i="9"/>
  <c r="AH258" i="9"/>
  <c r="AK257" i="9"/>
  <c r="AJ257" i="9"/>
  <c r="AI257" i="9"/>
  <c r="AH257" i="9"/>
  <c r="AK256" i="9"/>
  <c r="AJ256" i="9"/>
  <c r="AI256" i="9"/>
  <c r="AH256" i="9"/>
  <c r="AK255" i="9"/>
  <c r="AJ255" i="9"/>
  <c r="AI255" i="9"/>
  <c r="AH255" i="9"/>
  <c r="AK254" i="9"/>
  <c r="AJ254" i="9"/>
  <c r="AI254" i="9"/>
  <c r="AH254" i="9"/>
  <c r="AK253" i="9"/>
  <c r="AJ253" i="9"/>
  <c r="AI253" i="9"/>
  <c r="AH253" i="9"/>
  <c r="AK252" i="9"/>
  <c r="AJ252" i="9"/>
  <c r="AI252" i="9"/>
  <c r="AH252" i="9"/>
  <c r="AK251" i="9"/>
  <c r="AJ251" i="9"/>
  <c r="AI251" i="9"/>
  <c r="AH251" i="9"/>
  <c r="AK250" i="9"/>
  <c r="AJ250" i="9"/>
  <c r="AI250" i="9"/>
  <c r="AH250" i="9"/>
  <c r="AK249" i="9"/>
  <c r="AJ249" i="9"/>
  <c r="AI249" i="9"/>
  <c r="AH249" i="9"/>
  <c r="AK248" i="9"/>
  <c r="AJ248" i="9"/>
  <c r="AI248" i="9"/>
  <c r="AH248" i="9"/>
  <c r="AK247" i="9"/>
  <c r="AJ247" i="9"/>
  <c r="AI247" i="9"/>
  <c r="AH247" i="9"/>
  <c r="AJ246" i="9"/>
  <c r="AI246" i="9"/>
  <c r="AH246" i="9"/>
  <c r="AK246" i="9"/>
  <c r="AK245" i="9"/>
  <c r="AJ245" i="9"/>
  <c r="AI245" i="9"/>
  <c r="AH245" i="9"/>
  <c r="AJ244" i="9"/>
  <c r="AI244" i="9"/>
  <c r="AH244" i="9"/>
  <c r="AK244" i="9"/>
  <c r="AK243" i="9"/>
  <c r="AJ243" i="9"/>
  <c r="AI243" i="9"/>
  <c r="AH243" i="9"/>
  <c r="AK242" i="9"/>
  <c r="AJ242" i="9"/>
  <c r="AI242" i="9"/>
  <c r="AH242" i="9"/>
  <c r="AK241" i="9"/>
  <c r="AJ241" i="9"/>
  <c r="AI241" i="9"/>
  <c r="AH241" i="9"/>
  <c r="AK240" i="9"/>
  <c r="AJ240" i="9"/>
  <c r="AI240" i="9"/>
  <c r="AH240" i="9"/>
  <c r="AK239" i="9"/>
  <c r="AJ239" i="9"/>
  <c r="AI239" i="9"/>
  <c r="AH239" i="9"/>
  <c r="AK238" i="9"/>
  <c r="AJ238" i="9"/>
  <c r="AI238" i="9"/>
  <c r="AH238" i="9"/>
  <c r="AK237" i="9"/>
  <c r="AJ237" i="9"/>
  <c r="AI237" i="9"/>
  <c r="AH237" i="9"/>
  <c r="AK236" i="9"/>
  <c r="AJ236" i="9"/>
  <c r="AI236" i="9"/>
  <c r="AH236" i="9"/>
  <c r="AK235" i="9"/>
  <c r="AJ235" i="9"/>
  <c r="AI235" i="9"/>
  <c r="AH235" i="9"/>
  <c r="AK234" i="9"/>
  <c r="AJ234" i="9"/>
  <c r="AI234" i="9"/>
  <c r="AH234" i="9"/>
  <c r="AK233" i="9"/>
  <c r="AJ233" i="9"/>
  <c r="AI233" i="9"/>
  <c r="AH233" i="9"/>
  <c r="AK232" i="9"/>
  <c r="AJ232" i="9"/>
  <c r="AI232" i="9"/>
  <c r="AH232" i="9"/>
  <c r="AK231" i="9"/>
  <c r="AJ231" i="9"/>
  <c r="AI231" i="9"/>
  <c r="AH231" i="9"/>
  <c r="AK230" i="9"/>
  <c r="AJ230" i="9"/>
  <c r="AI230" i="9"/>
  <c r="AH230" i="9"/>
  <c r="AK229" i="9"/>
  <c r="AJ229" i="9"/>
  <c r="AI229" i="9"/>
  <c r="AH229" i="9"/>
  <c r="AK228" i="9"/>
  <c r="AJ228" i="9"/>
  <c r="AI228" i="9"/>
  <c r="AH228" i="9"/>
  <c r="AK227" i="9"/>
  <c r="AJ227" i="9"/>
  <c r="AI227" i="9"/>
  <c r="AH227" i="9"/>
  <c r="AK226" i="9"/>
  <c r="AJ226" i="9"/>
  <c r="AI226" i="9"/>
  <c r="AH226" i="9"/>
  <c r="AK225" i="9"/>
  <c r="AJ225" i="9"/>
  <c r="AI225" i="9"/>
  <c r="AH225" i="9"/>
  <c r="AJ224" i="9"/>
  <c r="AI224" i="9"/>
  <c r="AH224" i="9"/>
  <c r="AK224" i="9"/>
  <c r="AK223" i="9"/>
  <c r="AJ223" i="9"/>
  <c r="AH223" i="9"/>
  <c r="AI223" i="9"/>
  <c r="AK222" i="9"/>
  <c r="AJ222" i="9"/>
  <c r="AI222" i="9"/>
  <c r="AH222" i="9"/>
  <c r="AK221" i="9"/>
  <c r="AJ221" i="9"/>
  <c r="AI221" i="9"/>
  <c r="AH221" i="9"/>
  <c r="AK220" i="9"/>
  <c r="AJ220" i="9"/>
  <c r="AI220" i="9"/>
  <c r="AH220" i="9"/>
  <c r="AK219" i="9"/>
  <c r="AJ219" i="9"/>
  <c r="AI219" i="9"/>
  <c r="AH219" i="9"/>
  <c r="AK218" i="9"/>
  <c r="AJ218" i="9"/>
  <c r="AI218" i="9"/>
  <c r="AH218" i="9"/>
  <c r="AK217" i="9"/>
  <c r="AJ217" i="9"/>
  <c r="AI217" i="9"/>
  <c r="AH217" i="9"/>
  <c r="AK216" i="9"/>
  <c r="AJ216" i="9"/>
  <c r="AI216" i="9"/>
  <c r="AH216" i="9"/>
  <c r="AK215" i="9"/>
  <c r="AJ215" i="9"/>
  <c r="AI215" i="9"/>
  <c r="AH215" i="9"/>
  <c r="AK214" i="9"/>
  <c r="AJ214" i="9"/>
  <c r="AI214" i="9"/>
  <c r="AH214" i="9"/>
  <c r="AK213" i="9"/>
  <c r="AJ213" i="9"/>
  <c r="AI213" i="9"/>
  <c r="AH213" i="9"/>
  <c r="AK212" i="9"/>
  <c r="AJ212" i="9"/>
  <c r="AI212" i="9"/>
  <c r="AH212" i="9"/>
  <c r="AK211" i="9"/>
  <c r="AJ211" i="9"/>
  <c r="AI211" i="9"/>
  <c r="AH211" i="9"/>
  <c r="AK210" i="9"/>
  <c r="AJ210" i="9"/>
  <c r="AI210" i="9"/>
  <c r="AH210" i="9"/>
  <c r="AK209" i="9"/>
  <c r="AJ209" i="9"/>
  <c r="AI209" i="9"/>
  <c r="AH209" i="9"/>
  <c r="AK208" i="9"/>
  <c r="AJ208" i="9"/>
  <c r="AI208" i="9"/>
  <c r="AH208" i="9"/>
  <c r="AK207" i="9"/>
  <c r="AJ207" i="9"/>
  <c r="AI207" i="9"/>
  <c r="AH207" i="9"/>
  <c r="AK206" i="9"/>
  <c r="AJ206" i="9"/>
  <c r="AI206" i="9"/>
  <c r="AH206" i="9"/>
  <c r="AK205" i="9"/>
  <c r="AJ205" i="9"/>
  <c r="AI205" i="9"/>
  <c r="AH205" i="9"/>
  <c r="AK204" i="9"/>
  <c r="AJ204" i="9"/>
  <c r="AI204" i="9"/>
  <c r="AH204" i="9"/>
  <c r="AK203" i="9"/>
  <c r="AJ203" i="9"/>
  <c r="AI203" i="9"/>
  <c r="AH203" i="9"/>
  <c r="AK202" i="9"/>
  <c r="AJ202" i="9"/>
  <c r="AI202" i="9"/>
  <c r="AH202" i="9"/>
  <c r="AK201" i="9"/>
  <c r="AJ201" i="9"/>
  <c r="AI201" i="9"/>
  <c r="AH201" i="9"/>
  <c r="AK200" i="9"/>
  <c r="AJ200" i="9"/>
  <c r="AI200" i="9"/>
  <c r="AH200" i="9"/>
  <c r="AK199" i="9"/>
  <c r="AJ199" i="9"/>
  <c r="AI199" i="9"/>
  <c r="AH199" i="9"/>
  <c r="AK198" i="9"/>
  <c r="AJ198" i="9"/>
  <c r="AI198" i="9"/>
  <c r="AH198" i="9"/>
  <c r="AK197" i="9"/>
  <c r="AJ197" i="9"/>
  <c r="AI197" i="9"/>
  <c r="AH197" i="9"/>
  <c r="AK196" i="9"/>
  <c r="AJ196" i="9"/>
  <c r="AI196" i="9"/>
  <c r="AH196" i="9"/>
  <c r="AK195" i="9"/>
  <c r="AJ195" i="9"/>
  <c r="AI195" i="9"/>
  <c r="AH195" i="9"/>
  <c r="AK194" i="9"/>
  <c r="AJ194" i="9"/>
  <c r="AI194" i="9"/>
  <c r="AH194" i="9"/>
  <c r="AK193" i="9"/>
  <c r="AJ193" i="9"/>
  <c r="AI193" i="9"/>
  <c r="AH193" i="9"/>
  <c r="AK192" i="9"/>
  <c r="AJ192" i="9"/>
  <c r="AI192" i="9"/>
  <c r="AH192" i="9"/>
  <c r="AK191" i="9"/>
  <c r="AJ191" i="9"/>
  <c r="AI191" i="9"/>
  <c r="AH191" i="9"/>
  <c r="AK190" i="9"/>
  <c r="AJ190" i="9"/>
  <c r="AI190" i="9"/>
  <c r="AH190" i="9"/>
  <c r="AK189" i="9"/>
  <c r="AJ189" i="9"/>
  <c r="AI189" i="9"/>
  <c r="AH189" i="9"/>
  <c r="AK188" i="9"/>
  <c r="AJ188" i="9"/>
  <c r="AI188" i="9"/>
  <c r="AH188" i="9"/>
  <c r="AK187" i="9"/>
  <c r="AJ187" i="9"/>
  <c r="AI187" i="9"/>
  <c r="AH187" i="9"/>
  <c r="AK186" i="9"/>
  <c r="AJ186" i="9"/>
  <c r="AI186" i="9"/>
  <c r="AH186" i="9"/>
  <c r="AK185" i="9"/>
  <c r="AJ185" i="9"/>
  <c r="AH185" i="9"/>
  <c r="AI185" i="9"/>
  <c r="AK184" i="9"/>
  <c r="AJ184" i="9"/>
  <c r="AI184" i="9"/>
  <c r="AH184" i="9"/>
  <c r="AK183" i="9"/>
  <c r="AJ183" i="9"/>
  <c r="AI183" i="9"/>
  <c r="AH183" i="9"/>
  <c r="AK182" i="9"/>
  <c r="AJ182" i="9"/>
  <c r="AI182" i="9"/>
  <c r="AH182" i="9"/>
  <c r="AK181" i="9"/>
  <c r="AJ181" i="9"/>
  <c r="AI181" i="9"/>
  <c r="AH181" i="9"/>
  <c r="AK180" i="9"/>
  <c r="AJ180" i="9"/>
  <c r="AI180" i="9"/>
  <c r="AH180" i="9"/>
  <c r="AK179" i="9"/>
  <c r="AJ179" i="9"/>
  <c r="AI179" i="9"/>
  <c r="AH179" i="9"/>
  <c r="AK178" i="9"/>
  <c r="AJ178" i="9"/>
  <c r="AI178" i="9"/>
  <c r="AH178" i="9"/>
  <c r="AK177" i="9"/>
  <c r="AJ177" i="9"/>
  <c r="AI177" i="9"/>
  <c r="AH177" i="9"/>
  <c r="AK176" i="9"/>
  <c r="AJ176" i="9"/>
  <c r="AI176" i="9"/>
  <c r="AH176" i="9"/>
  <c r="AK175" i="9"/>
  <c r="AJ175" i="9"/>
  <c r="AH175" i="9"/>
  <c r="AI175" i="9"/>
  <c r="AK174" i="9"/>
  <c r="AJ174" i="9"/>
  <c r="AI174" i="9"/>
  <c r="AH174" i="9"/>
  <c r="AK173" i="9"/>
  <c r="AJ173" i="9"/>
  <c r="AH173" i="9"/>
  <c r="AI173" i="9"/>
  <c r="AK172" i="9"/>
  <c r="AJ172" i="9"/>
  <c r="AI172" i="9"/>
  <c r="AH172" i="9"/>
  <c r="AK171" i="9"/>
  <c r="AJ171" i="9"/>
  <c r="AI171" i="9"/>
  <c r="AH171" i="9"/>
  <c r="AK170" i="9"/>
  <c r="AJ170" i="9"/>
  <c r="AI170" i="9"/>
  <c r="AH170" i="9"/>
  <c r="AK169" i="9"/>
  <c r="AJ169" i="9"/>
  <c r="AI169" i="9"/>
  <c r="AH169" i="9"/>
  <c r="AK168" i="9"/>
  <c r="AJ168" i="9"/>
  <c r="AI168" i="9"/>
  <c r="AH168" i="9"/>
  <c r="AK167" i="9"/>
  <c r="AJ167" i="9"/>
  <c r="AI167" i="9"/>
  <c r="AH167" i="9"/>
  <c r="AK166" i="9"/>
  <c r="AJ166" i="9"/>
  <c r="AI166" i="9"/>
  <c r="AH166" i="9"/>
  <c r="AK165" i="9"/>
  <c r="AJ165" i="9"/>
  <c r="AI165" i="9"/>
  <c r="AH165" i="9"/>
  <c r="AK164" i="9"/>
  <c r="AJ164" i="9"/>
  <c r="AI164" i="9"/>
  <c r="AH164" i="9"/>
  <c r="AK163" i="9"/>
  <c r="AJ163" i="9"/>
  <c r="AI163" i="9"/>
  <c r="AH163" i="9"/>
  <c r="AK162" i="9"/>
  <c r="AJ162" i="9"/>
  <c r="AI162" i="9"/>
  <c r="AH162" i="9"/>
  <c r="AK161" i="9"/>
  <c r="AJ161" i="9"/>
  <c r="AI161" i="9"/>
  <c r="AH161" i="9"/>
  <c r="AJ160" i="9"/>
  <c r="AI160" i="9"/>
  <c r="AH160" i="9"/>
  <c r="AK160" i="9"/>
  <c r="AK159" i="9"/>
  <c r="AJ159" i="9"/>
  <c r="AI159" i="9"/>
  <c r="AH159" i="9"/>
  <c r="AK158" i="9"/>
  <c r="AJ158" i="9"/>
  <c r="AI158" i="9"/>
  <c r="AH158" i="9"/>
  <c r="AK157" i="9"/>
  <c r="AJ157" i="9"/>
  <c r="AI157" i="9"/>
  <c r="AH157" i="9"/>
  <c r="AK156" i="9"/>
  <c r="AJ156" i="9"/>
  <c r="AI156" i="9"/>
  <c r="AH156" i="9"/>
  <c r="AK155" i="9"/>
  <c r="AJ155" i="9"/>
  <c r="AI155" i="9"/>
  <c r="AH155" i="9"/>
  <c r="AK154" i="9"/>
  <c r="AJ154" i="9"/>
  <c r="AI154" i="9"/>
  <c r="AH154" i="9"/>
  <c r="AK153" i="9"/>
  <c r="AJ153" i="9"/>
  <c r="AI153" i="9"/>
  <c r="AH153" i="9"/>
  <c r="AK152" i="9"/>
  <c r="AJ152" i="9"/>
  <c r="AI152" i="9"/>
  <c r="AH152" i="9"/>
  <c r="AK151" i="9"/>
  <c r="AJ151" i="9"/>
  <c r="AI151" i="9"/>
  <c r="AH151" i="9"/>
  <c r="AK150" i="9"/>
  <c r="AJ150" i="9"/>
  <c r="AI150" i="9"/>
  <c r="AH150" i="9"/>
  <c r="AK149" i="9"/>
  <c r="AJ149" i="9"/>
  <c r="AI149" i="9"/>
  <c r="AH149" i="9"/>
  <c r="AK148" i="9"/>
  <c r="AJ148" i="9"/>
  <c r="AI148" i="9"/>
  <c r="AH148" i="9"/>
  <c r="AJ147" i="9"/>
  <c r="AH147" i="9"/>
  <c r="AK147" i="9"/>
  <c r="AI147" i="9"/>
  <c r="AK146" i="9"/>
  <c r="AJ146" i="9"/>
  <c r="AI146" i="9"/>
  <c r="AH146" i="9"/>
  <c r="AK145" i="9"/>
  <c r="AJ145" i="9"/>
  <c r="AI145" i="9"/>
  <c r="AH145" i="9"/>
  <c r="AK144" i="9"/>
  <c r="AJ144" i="9"/>
  <c r="AI144" i="9"/>
  <c r="AH144" i="9"/>
  <c r="AK143" i="9"/>
  <c r="AJ143" i="9"/>
  <c r="AI143" i="9"/>
  <c r="AH143" i="9"/>
  <c r="AK142" i="9"/>
  <c r="AJ142" i="9"/>
  <c r="AI142" i="9"/>
  <c r="AH142" i="9"/>
  <c r="AK141" i="9"/>
  <c r="AJ141" i="9"/>
  <c r="AI141" i="9"/>
  <c r="AH141" i="9"/>
  <c r="AK140" i="9"/>
  <c r="AJ140" i="9"/>
  <c r="AI140" i="9"/>
  <c r="AH140" i="9"/>
  <c r="AK139" i="9"/>
  <c r="AJ139" i="9"/>
  <c r="AI139" i="9"/>
  <c r="AH139" i="9"/>
  <c r="AK138" i="9"/>
  <c r="AJ138" i="9"/>
  <c r="AI138" i="9"/>
  <c r="AH138" i="9"/>
  <c r="AK137" i="9"/>
  <c r="AJ137" i="9"/>
  <c r="AI137" i="9"/>
  <c r="AH137" i="9"/>
  <c r="AK136" i="9"/>
  <c r="AJ136" i="9"/>
  <c r="AI136" i="9"/>
  <c r="AH136" i="9"/>
  <c r="AK135" i="9"/>
  <c r="AJ135" i="9"/>
  <c r="AI135" i="9"/>
  <c r="AH135" i="9"/>
  <c r="AK134" i="9"/>
  <c r="AJ134" i="9"/>
  <c r="AI134" i="9"/>
  <c r="AH134" i="9"/>
  <c r="AK133" i="9"/>
  <c r="AJ133" i="9"/>
  <c r="AI133" i="9"/>
  <c r="AH133" i="9"/>
  <c r="AK132" i="9"/>
  <c r="AJ132" i="9"/>
  <c r="AI132" i="9"/>
  <c r="AH132" i="9"/>
  <c r="AK131" i="9"/>
  <c r="AJ131" i="9"/>
  <c r="AI131" i="9"/>
  <c r="AH131" i="9"/>
  <c r="AK130" i="9"/>
  <c r="AJ130" i="9"/>
  <c r="AI130" i="9"/>
  <c r="AH130" i="9"/>
  <c r="AK129" i="9"/>
  <c r="AJ129" i="9"/>
  <c r="AI129" i="9"/>
  <c r="AH129" i="9"/>
  <c r="AK128" i="9"/>
  <c r="AJ128" i="9"/>
  <c r="AI128" i="9"/>
  <c r="AH128" i="9"/>
  <c r="AK127" i="9"/>
  <c r="AJ127" i="9"/>
  <c r="AI127" i="9"/>
  <c r="AH127" i="9"/>
  <c r="AK126" i="9"/>
  <c r="AJ126" i="9"/>
  <c r="AI126" i="9"/>
  <c r="AH126" i="9"/>
  <c r="AK125" i="9"/>
  <c r="AJ125" i="9"/>
  <c r="AI125" i="9"/>
  <c r="AH125" i="9"/>
  <c r="AK124" i="9"/>
  <c r="AJ124" i="9"/>
  <c r="AI124" i="9"/>
  <c r="AH124" i="9"/>
  <c r="AK123" i="9"/>
  <c r="AJ123" i="9"/>
  <c r="AI123" i="9"/>
  <c r="AH123" i="9"/>
  <c r="AK122" i="9"/>
  <c r="AJ122" i="9"/>
  <c r="AI122" i="9"/>
  <c r="AH122" i="9"/>
  <c r="AK121" i="9"/>
  <c r="AJ121" i="9"/>
  <c r="AH121" i="9"/>
  <c r="AI121" i="9"/>
  <c r="AK120" i="9"/>
  <c r="AJ120" i="9"/>
  <c r="AI120" i="9"/>
  <c r="AH120" i="9"/>
  <c r="AK119" i="9"/>
  <c r="AJ119" i="9"/>
  <c r="AH119" i="9"/>
  <c r="AI119" i="9"/>
  <c r="AK118" i="9"/>
  <c r="AJ118" i="9"/>
  <c r="AI118" i="9"/>
  <c r="AH118" i="9"/>
  <c r="AK117" i="9"/>
  <c r="AJ117" i="9"/>
  <c r="AI117" i="9"/>
  <c r="AH117" i="9"/>
  <c r="AK116" i="9"/>
  <c r="AJ116" i="9"/>
  <c r="AI116" i="9"/>
  <c r="AH116" i="9"/>
  <c r="AK115" i="9"/>
  <c r="AJ115" i="9"/>
  <c r="AI115" i="9"/>
  <c r="AH115" i="9"/>
  <c r="AK114" i="9"/>
  <c r="AJ114" i="9"/>
  <c r="AI114" i="9"/>
  <c r="AH114" i="9"/>
  <c r="AK113" i="9"/>
  <c r="AJ113" i="9"/>
  <c r="AH113" i="9"/>
  <c r="AI113" i="9"/>
  <c r="AK112" i="9"/>
  <c r="AJ112" i="9"/>
  <c r="AH112" i="9"/>
  <c r="AI112" i="9"/>
  <c r="AK111" i="9"/>
  <c r="AJ111" i="9"/>
  <c r="AH111" i="9"/>
  <c r="AI111" i="9"/>
  <c r="AK110" i="9"/>
  <c r="AJ110" i="9"/>
  <c r="AH110" i="9"/>
  <c r="AI110" i="9"/>
  <c r="AK109" i="9"/>
  <c r="AJ109" i="9"/>
  <c r="AH109" i="9"/>
  <c r="AI109" i="9"/>
  <c r="AK108" i="9"/>
  <c r="AJ108" i="9"/>
  <c r="AI108" i="9"/>
  <c r="AH108" i="9"/>
  <c r="AK107" i="9"/>
  <c r="AJ107" i="9"/>
  <c r="AI107" i="9"/>
  <c r="AH107" i="9"/>
  <c r="AK106" i="9"/>
  <c r="AJ106" i="9"/>
  <c r="AI106" i="9"/>
  <c r="AH106" i="9"/>
  <c r="AK105" i="9"/>
  <c r="AJ105" i="9"/>
  <c r="AI105" i="9"/>
  <c r="AH105" i="9"/>
  <c r="AK104" i="9"/>
  <c r="AJ104" i="9"/>
  <c r="AI104" i="9"/>
  <c r="AH104" i="9"/>
  <c r="AK103" i="9"/>
  <c r="AJ103" i="9"/>
  <c r="AI103" i="9"/>
  <c r="AH103" i="9"/>
  <c r="AK102" i="9"/>
  <c r="AJ102" i="9"/>
  <c r="AI102" i="9"/>
  <c r="AH102" i="9"/>
  <c r="AK101" i="9"/>
  <c r="AJ101" i="9"/>
  <c r="AI101" i="9"/>
  <c r="AH101" i="9"/>
  <c r="AK100" i="9"/>
  <c r="AJ100" i="9"/>
  <c r="AI100" i="9"/>
  <c r="AH100" i="9"/>
  <c r="AK99" i="9"/>
  <c r="AJ99" i="9"/>
  <c r="AH99" i="9"/>
  <c r="AI99" i="9"/>
  <c r="AK98" i="9"/>
  <c r="AJ98" i="9"/>
  <c r="AI98" i="9"/>
  <c r="AH98" i="9"/>
  <c r="AK97" i="9"/>
  <c r="AJ97" i="9"/>
  <c r="AI97" i="9"/>
  <c r="AH97" i="9"/>
  <c r="AK96" i="9"/>
  <c r="AJ96" i="9"/>
  <c r="AI96" i="9"/>
  <c r="AH96" i="9"/>
  <c r="AK95" i="9"/>
  <c r="AJ95" i="9"/>
  <c r="AI95" i="9"/>
  <c r="AH95" i="9"/>
  <c r="AK94" i="9"/>
  <c r="AJ94" i="9"/>
  <c r="AI94" i="9"/>
  <c r="AH94" i="9"/>
  <c r="AK93" i="9"/>
  <c r="AJ93" i="9"/>
  <c r="AH93" i="9"/>
  <c r="AI93" i="9"/>
  <c r="AK92" i="9"/>
  <c r="AJ92" i="9"/>
  <c r="AI92" i="9"/>
  <c r="AH92" i="9"/>
  <c r="AK91" i="9"/>
  <c r="AJ91" i="9"/>
  <c r="AH91" i="9"/>
  <c r="AI91" i="9"/>
  <c r="AK90" i="9"/>
  <c r="AJ90" i="9"/>
  <c r="AI90" i="9"/>
  <c r="AH90" i="9"/>
  <c r="AK89" i="9"/>
  <c r="AJ89" i="9"/>
  <c r="AI89" i="9"/>
  <c r="AH89" i="9"/>
  <c r="AK88" i="9"/>
  <c r="AJ88" i="9"/>
  <c r="AI88" i="9"/>
  <c r="AH88" i="9"/>
  <c r="AK87" i="9"/>
  <c r="AJ87" i="9"/>
  <c r="AI87" i="9"/>
  <c r="AH87" i="9"/>
  <c r="AK86" i="9"/>
  <c r="AJ86" i="9"/>
  <c r="AI86" i="9"/>
  <c r="AH86" i="9"/>
  <c r="AK85" i="9"/>
  <c r="AJ85" i="9"/>
  <c r="AH85" i="9"/>
  <c r="AI85" i="9"/>
  <c r="AK84" i="9"/>
  <c r="AJ84" i="9"/>
  <c r="AI84" i="9"/>
  <c r="AH84" i="9"/>
  <c r="AK83" i="9"/>
  <c r="AJ83" i="9"/>
  <c r="AI83" i="9"/>
  <c r="AH83" i="9"/>
  <c r="AK82" i="9"/>
  <c r="AJ82" i="9"/>
  <c r="AI82" i="9"/>
  <c r="AH82" i="9"/>
  <c r="AK81" i="9"/>
  <c r="AJ81" i="9"/>
  <c r="AI81" i="9"/>
  <c r="AH81" i="9"/>
  <c r="AK80" i="9"/>
  <c r="AJ80" i="9"/>
  <c r="AI80" i="9"/>
  <c r="AH80" i="9"/>
  <c r="AJ79" i="9"/>
  <c r="AH79" i="9"/>
  <c r="AK79" i="9"/>
  <c r="AI79" i="9"/>
  <c r="AK78" i="9"/>
  <c r="AJ78" i="9"/>
  <c r="AI78" i="9"/>
  <c r="AH78" i="9"/>
  <c r="AK77" i="9"/>
  <c r="AJ77" i="9"/>
  <c r="AI77" i="9"/>
  <c r="AH77" i="9"/>
  <c r="AK76" i="9"/>
  <c r="AJ76" i="9"/>
  <c r="AI76" i="9"/>
  <c r="AH76" i="9"/>
  <c r="AK75" i="9"/>
  <c r="AJ75" i="9"/>
  <c r="AI75" i="9"/>
  <c r="AH75" i="9"/>
  <c r="AK74" i="9"/>
  <c r="AJ74" i="9"/>
  <c r="AI74" i="9"/>
  <c r="AH74" i="9"/>
  <c r="AK73" i="9"/>
  <c r="AJ73" i="9"/>
  <c r="AI73" i="9"/>
  <c r="AH73" i="9"/>
  <c r="AK72" i="9"/>
  <c r="AJ72" i="9"/>
  <c r="AI72" i="9"/>
  <c r="AH72" i="9"/>
  <c r="AK71" i="9"/>
  <c r="AJ71" i="9"/>
  <c r="AI71" i="9"/>
  <c r="AH71" i="9"/>
  <c r="AK70" i="9"/>
  <c r="AJ70" i="9"/>
  <c r="AI70" i="9"/>
  <c r="AH70" i="9"/>
  <c r="AK69" i="9"/>
  <c r="AJ69" i="9"/>
  <c r="AI69" i="9"/>
  <c r="AH69" i="9"/>
  <c r="AK68" i="9"/>
  <c r="AJ68" i="9"/>
  <c r="AI68" i="9"/>
  <c r="AH68" i="9"/>
  <c r="AK67" i="9"/>
  <c r="AJ67" i="9"/>
  <c r="AI67" i="9"/>
  <c r="AH67" i="9"/>
  <c r="AK66" i="9"/>
  <c r="AJ66" i="9"/>
  <c r="AI66" i="9"/>
  <c r="AH66" i="9"/>
  <c r="AK65" i="9"/>
  <c r="AJ65" i="9"/>
  <c r="AI65" i="9"/>
  <c r="AH65" i="9"/>
  <c r="AK64" i="9"/>
  <c r="AJ64" i="9"/>
  <c r="AI64" i="9"/>
  <c r="AH64" i="9"/>
  <c r="AK63" i="9"/>
  <c r="AJ63" i="9"/>
  <c r="AI63" i="9"/>
  <c r="AH63" i="9"/>
  <c r="AK62" i="9"/>
  <c r="AJ62" i="9"/>
  <c r="AI62" i="9"/>
  <c r="AH62" i="9"/>
  <c r="AK61" i="9"/>
  <c r="AJ61" i="9"/>
  <c r="AI61" i="9"/>
  <c r="AH61" i="9"/>
  <c r="AK60" i="9"/>
  <c r="AJ60" i="9"/>
  <c r="AI60" i="9"/>
  <c r="AH60" i="9"/>
  <c r="AK59" i="9"/>
  <c r="AJ59" i="9"/>
  <c r="AH59" i="9"/>
  <c r="AI59" i="9"/>
  <c r="AK58" i="9"/>
  <c r="AJ58" i="9"/>
  <c r="AI58" i="9"/>
  <c r="AH58" i="9"/>
  <c r="AK57" i="9"/>
  <c r="AJ57" i="9"/>
  <c r="AI57" i="9"/>
  <c r="AH57" i="9"/>
  <c r="AK56" i="9"/>
  <c r="AJ56" i="9"/>
  <c r="AI56" i="9"/>
  <c r="AH56" i="9"/>
  <c r="AK55" i="9"/>
  <c r="AJ55" i="9"/>
  <c r="AI55" i="9"/>
  <c r="AH55" i="9"/>
  <c r="AK54" i="9"/>
  <c r="AJ54" i="9"/>
  <c r="AI54" i="9"/>
  <c r="AH54" i="9"/>
  <c r="AK53" i="9"/>
  <c r="AJ53" i="9"/>
  <c r="AI53" i="9"/>
  <c r="AH53" i="9"/>
  <c r="AK52" i="9"/>
  <c r="AJ52" i="9"/>
  <c r="AI52" i="9"/>
  <c r="AH52" i="9"/>
  <c r="AK51" i="9"/>
  <c r="AJ51" i="9"/>
  <c r="AI51" i="9"/>
  <c r="AH51" i="9"/>
  <c r="AK50" i="9"/>
  <c r="AJ50" i="9"/>
  <c r="AI50" i="9"/>
  <c r="AH50" i="9"/>
  <c r="AK49" i="9"/>
  <c r="AJ49" i="9"/>
  <c r="AI49" i="9"/>
  <c r="AH49" i="9"/>
  <c r="AK48" i="9"/>
  <c r="AJ48" i="9"/>
  <c r="AH48" i="9"/>
  <c r="AI48" i="9"/>
  <c r="AK47" i="9"/>
  <c r="AJ47" i="9"/>
  <c r="AI47" i="9"/>
  <c r="AH47" i="9"/>
  <c r="AK46" i="9"/>
  <c r="AJ46" i="9"/>
  <c r="AI46" i="9"/>
  <c r="AH46" i="9"/>
  <c r="AK45" i="9"/>
  <c r="AJ45" i="9"/>
  <c r="AI45" i="9"/>
  <c r="AH45" i="9"/>
  <c r="AK44" i="9"/>
  <c r="AJ44" i="9"/>
  <c r="AH44" i="9"/>
  <c r="AI44" i="9"/>
  <c r="AK43" i="9"/>
  <c r="AJ43" i="9"/>
  <c r="AI43" i="9"/>
  <c r="AH43" i="9"/>
  <c r="AK42" i="9"/>
  <c r="AJ42" i="9"/>
  <c r="AI42" i="9"/>
  <c r="AH42" i="9"/>
  <c r="AK41" i="9"/>
  <c r="AJ41" i="9"/>
  <c r="AI41" i="9"/>
  <c r="AH41" i="9"/>
  <c r="AK40" i="9"/>
  <c r="AJ40" i="9"/>
  <c r="AI40" i="9"/>
  <c r="AH40" i="9"/>
  <c r="AK39" i="9"/>
  <c r="AJ39" i="9"/>
  <c r="AH39" i="9"/>
  <c r="AK38" i="9"/>
  <c r="AJ38" i="9"/>
  <c r="AH38" i="9"/>
  <c r="AI38" i="9"/>
  <c r="AK37" i="9"/>
  <c r="AJ37" i="9"/>
  <c r="AI37" i="9"/>
  <c r="AH37" i="9"/>
  <c r="AK36" i="9"/>
  <c r="AJ36" i="9"/>
  <c r="AI36" i="9"/>
  <c r="AH36" i="9"/>
  <c r="AK35" i="9"/>
  <c r="AJ35" i="9"/>
  <c r="AI35" i="9"/>
  <c r="AH35" i="9"/>
  <c r="AK34" i="9"/>
  <c r="AJ34" i="9"/>
  <c r="AH34" i="9"/>
  <c r="AI34" i="9"/>
  <c r="AK33" i="9"/>
  <c r="AJ33" i="9"/>
  <c r="AI33" i="9"/>
  <c r="AH33" i="9"/>
  <c r="AK32" i="9"/>
  <c r="AJ32" i="9"/>
  <c r="AI32" i="9"/>
  <c r="AH32" i="9"/>
  <c r="AK31" i="9"/>
  <c r="AJ31" i="9"/>
  <c r="AI31" i="9"/>
  <c r="AH31" i="9"/>
  <c r="AK30" i="9"/>
  <c r="AJ30" i="9"/>
  <c r="AI30" i="9"/>
  <c r="AH30" i="9"/>
  <c r="AK29" i="9"/>
  <c r="AJ29" i="9"/>
  <c r="AI29" i="9"/>
  <c r="AH29" i="9"/>
  <c r="AJ28" i="9"/>
  <c r="AI28" i="9"/>
  <c r="AH28" i="9"/>
  <c r="AK27" i="9"/>
  <c r="AJ27" i="9"/>
  <c r="AI27" i="9"/>
  <c r="AH27" i="9"/>
  <c r="AK26" i="9"/>
  <c r="AJ26" i="9"/>
  <c r="AI26" i="9"/>
  <c r="AH26" i="9"/>
  <c r="AK25" i="9"/>
  <c r="AJ25" i="9"/>
  <c r="AI25" i="9"/>
  <c r="AH25" i="9"/>
  <c r="AK24" i="9"/>
  <c r="AJ24" i="9"/>
  <c r="AI24" i="9"/>
  <c r="AH24" i="9"/>
  <c r="AK23" i="9"/>
  <c r="AJ23" i="9"/>
  <c r="AH23" i="9"/>
  <c r="AI23" i="9"/>
  <c r="AK22" i="9"/>
  <c r="AJ22" i="9"/>
  <c r="AI22" i="9"/>
  <c r="AH22" i="9"/>
  <c r="AK21" i="9"/>
  <c r="AJ21" i="9"/>
  <c r="AH21" i="9"/>
  <c r="AI21" i="9"/>
  <c r="AK20" i="9"/>
  <c r="AJ20" i="9"/>
  <c r="AI20" i="9"/>
  <c r="AH20" i="9"/>
  <c r="AK19" i="9"/>
  <c r="AJ19" i="9"/>
  <c r="AI19" i="9"/>
  <c r="AH19" i="9"/>
  <c r="AK18" i="9"/>
  <c r="AJ18" i="9"/>
  <c r="AI18" i="9"/>
  <c r="AH18" i="9"/>
  <c r="AK17" i="9"/>
  <c r="AJ17" i="9"/>
  <c r="AI17" i="9"/>
  <c r="AH17" i="9"/>
  <c r="AK16" i="9"/>
  <c r="AJ16" i="9"/>
  <c r="AI16" i="9"/>
  <c r="AH16" i="9"/>
  <c r="AK15" i="9"/>
  <c r="AJ15" i="9"/>
  <c r="AI15" i="9"/>
  <c r="AH15" i="9"/>
  <c r="AK14" i="9"/>
  <c r="AJ14" i="9"/>
  <c r="AH14" i="9"/>
  <c r="AE276" i="9"/>
  <c r="AK13" i="9"/>
  <c r="AJ13" i="9"/>
  <c r="AI13" i="9"/>
  <c r="AH13" i="9"/>
  <c r="AK12" i="9"/>
  <c r="AJ12" i="9"/>
  <c r="AI12" i="9"/>
  <c r="AH12" i="9"/>
  <c r="AK11" i="9"/>
  <c r="AJ11" i="9"/>
  <c r="AI11" i="9"/>
  <c r="AH11" i="9"/>
  <c r="AK10" i="9"/>
  <c r="AJ10" i="9"/>
  <c r="AI10" i="9"/>
  <c r="AH10" i="9"/>
  <c r="AK9" i="9"/>
  <c r="AJ9" i="9"/>
  <c r="AI9" i="9"/>
  <c r="AH9" i="9"/>
  <c r="AK8" i="9"/>
  <c r="AJ8" i="9"/>
  <c r="AI8" i="9"/>
  <c r="AH8" i="9"/>
  <c r="AK7" i="9"/>
  <c r="AJ7" i="9"/>
  <c r="AI7" i="9"/>
  <c r="AH7" i="9"/>
  <c r="AK6" i="9"/>
  <c r="AJ6" i="9"/>
  <c r="AI6" i="9"/>
  <c r="AH6" i="9"/>
  <c r="AK5" i="9"/>
  <c r="AJ5" i="9"/>
  <c r="AI5" i="9"/>
  <c r="AH5" i="9"/>
  <c r="J289" i="9" l="1"/>
  <c r="F289" i="9"/>
  <c r="H289" i="9"/>
  <c r="L289" i="9"/>
  <c r="N289" i="9"/>
  <c r="P289" i="9"/>
  <c r="R289" i="9"/>
  <c r="T289" i="9"/>
  <c r="V289" i="9"/>
  <c r="X289" i="9"/>
  <c r="Z289" i="9"/>
  <c r="AB289" i="9"/>
  <c r="AD289" i="9"/>
  <c r="AK288" i="9"/>
  <c r="AG276" i="9"/>
  <c r="AG289" i="9" s="1"/>
  <c r="AI14" i="9"/>
  <c r="AH276" i="9"/>
  <c r="AJ276" i="9"/>
  <c r="AK28" i="9"/>
  <c r="AK276" i="9" s="1"/>
  <c r="AH288" i="9"/>
  <c r="AJ288" i="9"/>
  <c r="AE288" i="9"/>
  <c r="AE289" i="9" s="1"/>
  <c r="AK289" i="9" l="1"/>
  <c r="AH289" i="9"/>
  <c r="AI288" i="9"/>
  <c r="AJ289" i="9"/>
  <c r="AI276" i="9"/>
  <c r="AI289" i="9" s="1"/>
  <c r="AO5" i="4" l="1"/>
  <c r="AL5" i="4"/>
  <c r="AM5" i="4"/>
  <c r="AN5" i="4"/>
  <c r="AL6" i="4"/>
  <c r="AM6" i="4"/>
  <c r="AN6" i="4"/>
  <c r="AO6" i="4"/>
  <c r="AO7" i="4"/>
  <c r="AL7" i="4"/>
  <c r="AM7" i="4"/>
  <c r="AN7" i="4"/>
  <c r="AL8" i="4"/>
  <c r="AM8" i="4"/>
  <c r="AN8" i="4"/>
  <c r="AO8" i="4"/>
  <c r="AL9" i="4"/>
  <c r="AM9" i="4"/>
  <c r="AN9" i="4"/>
  <c r="AO9" i="4"/>
  <c r="AL10" i="4"/>
  <c r="AM10" i="4"/>
  <c r="AN10" i="4"/>
  <c r="AO10" i="4"/>
  <c r="AL11" i="4"/>
  <c r="AM11" i="4"/>
  <c r="AN11" i="4"/>
  <c r="AO11" i="4"/>
  <c r="AL12" i="4"/>
  <c r="AM12" i="4"/>
  <c r="AN12" i="4"/>
  <c r="AO12" i="4"/>
  <c r="AL13" i="4"/>
  <c r="AM13" i="4"/>
  <c r="AN13" i="4"/>
  <c r="AO13" i="4"/>
  <c r="AL14" i="4"/>
  <c r="AM14" i="4"/>
  <c r="AN14" i="4"/>
  <c r="AO14" i="4"/>
  <c r="AL15" i="4"/>
  <c r="AM15" i="4"/>
  <c r="AN15" i="4"/>
  <c r="AO15" i="4"/>
  <c r="AL16" i="4"/>
  <c r="AM16" i="4"/>
  <c r="AN16" i="4"/>
  <c r="AO16" i="4"/>
  <c r="AL17" i="4"/>
  <c r="AM17" i="4"/>
  <c r="AN17" i="4"/>
  <c r="AO17" i="4"/>
  <c r="AL18" i="4"/>
  <c r="AM18" i="4"/>
  <c r="AN18" i="4"/>
  <c r="AO18" i="4"/>
  <c r="AL19" i="4"/>
  <c r="AM19" i="4"/>
  <c r="AN19" i="4"/>
  <c r="AO19" i="4"/>
  <c r="AL20" i="4"/>
  <c r="AM20" i="4"/>
  <c r="AN20" i="4"/>
  <c r="AO20" i="4"/>
  <c r="AL21" i="4"/>
  <c r="AM21" i="4"/>
  <c r="AN21" i="4"/>
  <c r="AO21" i="4"/>
  <c r="AO22" i="4"/>
  <c r="AL22" i="4"/>
  <c r="AM22" i="4"/>
  <c r="AN22" i="4"/>
  <c r="AO23" i="4"/>
  <c r="AL23" i="4"/>
  <c r="AM23" i="4"/>
  <c r="AN23" i="4"/>
  <c r="AL24" i="4"/>
  <c r="AM24" i="4"/>
  <c r="AN24" i="4"/>
  <c r="AO24" i="4"/>
  <c r="AL25" i="4"/>
  <c r="AM25" i="4"/>
  <c r="AN25" i="4"/>
  <c r="AO25" i="4"/>
  <c r="AL26" i="4"/>
  <c r="AM26" i="4"/>
  <c r="AN26" i="4"/>
  <c r="AO26" i="4"/>
  <c r="AL27" i="4"/>
  <c r="AM27" i="4"/>
  <c r="AN27" i="4"/>
  <c r="AO27" i="4"/>
  <c r="AL28" i="4"/>
  <c r="AM28" i="4"/>
  <c r="AN28" i="4"/>
  <c r="AO28" i="4"/>
  <c r="AL29" i="4"/>
  <c r="AM29" i="4"/>
  <c r="AN29" i="4"/>
  <c r="AO29" i="4"/>
  <c r="AL30" i="4"/>
  <c r="AM30" i="4"/>
  <c r="AN30" i="4"/>
  <c r="AO30" i="4"/>
  <c r="AL31" i="4"/>
  <c r="AM31" i="4"/>
  <c r="AN31" i="4"/>
  <c r="AO31" i="4"/>
  <c r="AL32" i="4"/>
  <c r="AM32" i="4"/>
  <c r="AN32" i="4"/>
  <c r="AO32" i="4"/>
  <c r="AL33" i="4"/>
  <c r="AM33" i="4"/>
  <c r="AN33" i="4"/>
  <c r="AO33" i="4"/>
  <c r="AL34" i="4"/>
  <c r="AM34" i="4"/>
  <c r="AN34" i="4"/>
  <c r="AO34" i="4"/>
  <c r="AL35" i="4"/>
  <c r="AM35" i="4"/>
  <c r="AN35" i="4"/>
  <c r="AO35" i="4"/>
  <c r="AL36" i="4"/>
  <c r="AM36" i="4"/>
  <c r="AN36" i="4"/>
  <c r="AO36" i="4"/>
  <c r="AL37" i="4"/>
  <c r="AM37" i="4"/>
  <c r="AN37" i="4"/>
  <c r="AO37" i="4"/>
  <c r="AO38" i="4"/>
  <c r="AL38" i="4"/>
  <c r="AM38" i="4"/>
  <c r="AN38" i="4"/>
  <c r="AO39" i="4"/>
  <c r="AL39" i="4"/>
  <c r="AM39" i="4"/>
  <c r="AN39" i="4"/>
  <c r="AL40" i="4"/>
  <c r="AM40" i="4"/>
  <c r="AN40" i="4"/>
  <c r="AO40" i="4"/>
  <c r="AL41" i="4"/>
  <c r="AM41" i="4"/>
  <c r="AN41" i="4"/>
  <c r="AO41" i="4"/>
  <c r="AL42" i="4"/>
  <c r="AM42" i="4"/>
  <c r="AN42" i="4"/>
  <c r="AO42" i="4"/>
  <c r="AL43" i="4"/>
  <c r="AM43" i="4"/>
  <c r="AN43" i="4"/>
  <c r="AO43" i="4"/>
  <c r="AL44" i="4"/>
  <c r="AM44" i="4"/>
  <c r="AN44" i="4"/>
  <c r="AO44" i="4"/>
  <c r="AL45" i="4"/>
  <c r="AM45" i="4"/>
  <c r="AN45" i="4"/>
  <c r="AO45" i="4"/>
  <c r="AL46" i="4"/>
  <c r="AM46" i="4"/>
  <c r="AN46" i="4"/>
  <c r="AO46" i="4"/>
  <c r="AL47" i="4"/>
  <c r="AM47" i="4"/>
  <c r="AN47" i="4"/>
  <c r="AO47" i="4"/>
  <c r="AL48" i="4"/>
  <c r="AM48" i="4"/>
  <c r="AN48" i="4"/>
  <c r="AO48" i="4"/>
  <c r="AL49" i="4"/>
  <c r="AM49" i="4"/>
  <c r="AN49" i="4"/>
  <c r="AO49" i="4"/>
  <c r="AO50" i="4"/>
  <c r="AL50" i="4"/>
  <c r="AM50" i="4"/>
  <c r="AN50" i="4"/>
  <c r="AO51" i="4"/>
  <c r="AL51" i="4"/>
  <c r="AM51" i="4"/>
  <c r="AN51" i="4"/>
  <c r="AO52" i="4"/>
  <c r="AL52" i="4"/>
  <c r="AM52" i="4"/>
  <c r="AN52" i="4"/>
  <c r="AO53" i="4"/>
  <c r="AL53" i="4"/>
  <c r="AM53" i="4"/>
  <c r="AN53" i="4"/>
  <c r="AO54" i="4"/>
  <c r="AL54" i="4"/>
  <c r="AM54" i="4"/>
  <c r="AN54" i="4"/>
  <c r="AL55" i="4"/>
  <c r="AM55" i="4"/>
  <c r="AN55" i="4"/>
  <c r="AO55" i="4"/>
  <c r="AL56" i="4"/>
  <c r="AM56" i="4"/>
  <c r="AN56" i="4"/>
  <c r="AO56" i="4"/>
  <c r="AL57" i="4"/>
  <c r="AM57" i="4"/>
  <c r="AN57" i="4"/>
  <c r="AO57" i="4"/>
  <c r="AL58" i="4"/>
  <c r="AM58" i="4"/>
  <c r="AN58" i="4"/>
  <c r="AO58" i="4"/>
  <c r="AL59" i="4"/>
  <c r="AM59" i="4"/>
  <c r="AN59" i="4"/>
  <c r="AO59" i="4"/>
  <c r="AL60" i="4"/>
  <c r="AM60" i="4"/>
  <c r="AN60" i="4"/>
  <c r="AO60" i="4"/>
  <c r="AL61" i="4"/>
  <c r="AM61" i="4"/>
  <c r="AN61" i="4"/>
  <c r="AO61" i="4"/>
  <c r="AO62" i="4"/>
  <c r="AL62" i="4"/>
  <c r="AM62" i="4"/>
  <c r="AN62" i="4"/>
  <c r="AL63" i="4"/>
  <c r="AM63" i="4"/>
  <c r="AN63" i="4"/>
  <c r="AO63" i="4"/>
  <c r="AO64" i="4"/>
  <c r="AL64" i="4"/>
  <c r="AM64" i="4"/>
  <c r="AN64" i="4"/>
  <c r="AL65" i="4"/>
  <c r="AM65" i="4"/>
  <c r="AN65" i="4"/>
  <c r="AO65" i="4"/>
  <c r="AL66" i="4"/>
  <c r="AM66" i="4"/>
  <c r="AN66" i="4"/>
  <c r="AO66" i="4"/>
  <c r="AL67" i="4"/>
  <c r="AM67" i="4"/>
  <c r="AN67" i="4"/>
  <c r="AO67" i="4"/>
  <c r="AM68" i="4"/>
  <c r="AO68" i="4"/>
  <c r="AL68" i="4"/>
  <c r="AN68" i="4"/>
  <c r="AL69" i="4"/>
  <c r="AM69" i="4"/>
  <c r="AN69" i="4"/>
  <c r="AO69" i="4"/>
  <c r="AL70" i="4"/>
  <c r="AM70" i="4"/>
  <c r="AN70" i="4"/>
  <c r="AO70" i="4"/>
  <c r="AL71" i="4"/>
  <c r="AM71" i="4"/>
  <c r="AN71" i="4"/>
  <c r="AO71" i="4"/>
  <c r="AL72" i="4"/>
  <c r="AM72" i="4"/>
  <c r="AN72" i="4"/>
  <c r="AO72" i="4"/>
  <c r="AL73" i="4"/>
  <c r="AM73" i="4"/>
  <c r="AN73" i="4"/>
  <c r="AO73" i="4"/>
  <c r="AL74" i="4"/>
  <c r="AM74" i="4"/>
  <c r="AN74" i="4"/>
  <c r="AO74" i="4"/>
  <c r="AL75" i="4"/>
  <c r="AM75" i="4"/>
  <c r="AN75" i="4"/>
  <c r="AO75" i="4"/>
  <c r="AL76" i="4"/>
  <c r="AM76" i="4"/>
  <c r="AN76" i="4"/>
  <c r="AO76" i="4"/>
  <c r="AL77" i="4"/>
  <c r="AM77" i="4"/>
  <c r="AN77" i="4"/>
  <c r="AO77" i="4"/>
  <c r="AL78" i="4"/>
  <c r="AM78" i="4"/>
  <c r="AN78" i="4"/>
  <c r="AO78" i="4"/>
  <c r="AO79" i="4"/>
  <c r="AL79" i="4"/>
  <c r="AM79" i="4"/>
  <c r="AN79" i="4"/>
  <c r="AL80" i="4"/>
  <c r="AM80" i="4"/>
  <c r="AN80" i="4"/>
  <c r="AO80" i="4"/>
  <c r="AL81" i="4"/>
  <c r="AM81" i="4"/>
  <c r="AN81" i="4"/>
  <c r="AO81" i="4"/>
  <c r="AL82" i="4"/>
  <c r="AM82" i="4"/>
  <c r="AN82" i="4"/>
  <c r="AO82" i="4"/>
  <c r="AL83" i="4"/>
  <c r="AM83" i="4"/>
  <c r="AN83" i="4"/>
  <c r="AO83" i="4"/>
  <c r="AO84" i="4"/>
  <c r="AL84" i="4"/>
  <c r="AM84" i="4"/>
  <c r="AN84" i="4"/>
  <c r="AL85" i="4"/>
  <c r="AM85" i="4"/>
  <c r="AN85" i="4"/>
  <c r="AO85" i="4"/>
  <c r="AL86" i="4"/>
  <c r="AM86" i="4"/>
  <c r="AN86" i="4"/>
  <c r="AO86" i="4"/>
  <c r="AL87" i="4"/>
  <c r="AM87" i="4"/>
  <c r="AN87" i="4"/>
  <c r="AO87" i="4"/>
  <c r="AL88" i="4"/>
  <c r="AM88" i="4"/>
  <c r="AN88" i="4"/>
  <c r="AO88" i="4"/>
  <c r="AL89" i="4"/>
  <c r="AM89" i="4"/>
  <c r="AN89" i="4"/>
  <c r="AO89" i="4"/>
  <c r="AL90" i="4"/>
  <c r="AM90" i="4"/>
  <c r="AN90" i="4"/>
  <c r="AO90" i="4"/>
  <c r="AL91" i="4"/>
  <c r="AM91" i="4"/>
  <c r="AN91" i="4"/>
  <c r="AO91" i="4"/>
  <c r="AL92" i="4"/>
  <c r="AM92" i="4"/>
  <c r="AN92" i="4"/>
  <c r="AO92" i="4"/>
  <c r="AL93" i="4"/>
  <c r="AM93" i="4"/>
  <c r="AN93" i="4"/>
  <c r="AO93" i="4"/>
  <c r="AO94" i="4"/>
  <c r="AL94" i="4"/>
  <c r="AM94" i="4"/>
  <c r="AN94" i="4"/>
  <c r="AL95" i="4"/>
  <c r="AM95" i="4"/>
  <c r="AN95" i="4"/>
  <c r="AO95" i="4"/>
  <c r="AL96" i="4"/>
  <c r="AM96" i="4"/>
  <c r="AN96" i="4"/>
  <c r="AO96" i="4"/>
  <c r="AL97" i="4"/>
  <c r="AM97" i="4"/>
  <c r="AN97" i="4"/>
  <c r="AO97" i="4"/>
  <c r="AO98" i="4"/>
  <c r="AL98" i="4"/>
  <c r="AM98" i="4"/>
  <c r="AN98" i="4"/>
  <c r="AL99" i="4"/>
  <c r="AM99" i="4"/>
  <c r="AN99" i="4"/>
  <c r="AO99" i="4"/>
  <c r="AL100" i="4"/>
  <c r="AM100" i="4"/>
  <c r="AN100" i="4"/>
  <c r="AO100" i="4"/>
  <c r="AL101" i="4"/>
  <c r="AM101" i="4"/>
  <c r="AN101" i="4"/>
  <c r="AO101" i="4"/>
  <c r="AL102" i="4"/>
  <c r="AM102" i="4"/>
  <c r="AN102" i="4"/>
  <c r="AO102" i="4"/>
  <c r="AO103" i="4"/>
  <c r="AL103" i="4"/>
  <c r="AM103" i="4"/>
  <c r="AN103" i="4"/>
  <c r="AL104" i="4"/>
  <c r="AM104" i="4"/>
  <c r="AN104" i="4"/>
  <c r="AO104" i="4"/>
  <c r="AL105" i="4"/>
  <c r="AM105" i="4"/>
  <c r="AN105" i="4"/>
  <c r="AO105" i="4"/>
  <c r="AO106" i="4"/>
  <c r="AL106" i="4"/>
  <c r="AM106" i="4"/>
  <c r="AN106" i="4"/>
  <c r="AL107" i="4"/>
  <c r="AM107" i="4"/>
  <c r="AN107" i="4"/>
  <c r="AO107" i="4"/>
  <c r="AO108" i="4"/>
  <c r="AL108" i="4"/>
  <c r="AM108" i="4"/>
  <c r="AN108" i="4"/>
  <c r="AL109" i="4"/>
  <c r="AM109" i="4"/>
  <c r="AN109" i="4"/>
  <c r="AO109" i="4"/>
  <c r="AM110" i="4"/>
  <c r="AO110" i="4"/>
  <c r="AL110" i="4"/>
  <c r="AN110" i="4"/>
  <c r="AO111" i="4"/>
  <c r="AL111" i="4"/>
  <c r="AM111" i="4"/>
  <c r="AN111" i="4"/>
  <c r="AO112" i="4"/>
  <c r="AL112" i="4"/>
  <c r="AM112" i="4"/>
  <c r="AN112" i="4"/>
  <c r="AL113" i="4"/>
  <c r="AM113" i="4"/>
  <c r="AN113" i="4"/>
  <c r="AO113" i="4"/>
  <c r="AL114" i="4"/>
  <c r="AM114" i="4"/>
  <c r="AN114" i="4"/>
  <c r="AO114" i="4"/>
  <c r="AL115" i="4"/>
  <c r="AM115" i="4"/>
  <c r="AN115" i="4"/>
  <c r="AO115" i="4"/>
  <c r="AO116" i="4"/>
  <c r="AL116" i="4"/>
  <c r="AM116" i="4"/>
  <c r="AN116" i="4"/>
  <c r="AO117" i="4"/>
  <c r="AL117" i="4"/>
  <c r="AM117" i="4"/>
  <c r="AN117" i="4"/>
  <c r="AO118" i="4"/>
  <c r="AL118" i="4"/>
  <c r="AM118" i="4"/>
  <c r="AN118" i="4"/>
  <c r="AO119" i="4"/>
  <c r="AL119" i="4"/>
  <c r="AM119" i="4"/>
  <c r="AN119" i="4"/>
  <c r="AO120" i="4"/>
  <c r="AL120" i="4"/>
  <c r="AM120" i="4"/>
  <c r="AN120" i="4"/>
  <c r="AL121" i="4"/>
  <c r="AM121" i="4"/>
  <c r="AN121" i="4"/>
  <c r="AO121" i="4"/>
  <c r="AL122" i="4"/>
  <c r="AM122" i="4"/>
  <c r="AN122" i="4"/>
  <c r="AO122" i="4"/>
  <c r="AL123" i="4"/>
  <c r="AM123" i="4"/>
  <c r="AN123" i="4"/>
  <c r="AO123" i="4"/>
  <c r="AL124" i="4"/>
  <c r="AM124" i="4"/>
  <c r="AN124" i="4"/>
  <c r="AO124" i="4"/>
  <c r="AL125" i="4"/>
  <c r="AM125" i="4"/>
  <c r="AN125" i="4"/>
  <c r="AO125" i="4"/>
  <c r="AL126" i="4"/>
  <c r="AM126" i="4"/>
  <c r="AN126" i="4"/>
  <c r="AO126" i="4"/>
  <c r="AL127" i="4"/>
  <c r="AM127" i="4"/>
  <c r="AN127" i="4"/>
  <c r="AO127" i="4"/>
  <c r="AL128" i="4"/>
  <c r="AM128" i="4"/>
  <c r="AN128" i="4"/>
  <c r="AO128" i="4"/>
  <c r="AL129" i="4"/>
  <c r="AM129" i="4"/>
  <c r="AN129" i="4"/>
  <c r="AO129" i="4"/>
  <c r="AL130" i="4"/>
  <c r="AM130" i="4"/>
  <c r="AN130" i="4"/>
  <c r="AO130" i="4"/>
  <c r="AL131" i="4"/>
  <c r="AM131" i="4"/>
  <c r="AN131" i="4"/>
  <c r="AO131" i="4"/>
  <c r="AL132" i="4"/>
  <c r="AM132" i="4"/>
  <c r="AN132" i="4"/>
  <c r="AO132" i="4"/>
  <c r="AL133" i="4"/>
  <c r="AM133" i="4"/>
  <c r="AN133" i="4"/>
  <c r="AO133" i="4"/>
  <c r="AL134" i="4"/>
  <c r="AM134" i="4"/>
  <c r="AN134" i="4"/>
  <c r="AO134" i="4"/>
  <c r="AL135" i="4"/>
  <c r="AM135" i="4"/>
  <c r="AN135" i="4"/>
  <c r="AO135" i="4"/>
  <c r="AL136" i="4"/>
  <c r="AM136" i="4"/>
  <c r="AN136" i="4"/>
  <c r="AO136" i="4"/>
  <c r="AL137" i="4"/>
  <c r="AM137" i="4"/>
  <c r="AN137" i="4"/>
  <c r="AO137" i="4"/>
  <c r="AL138" i="4"/>
  <c r="AM138" i="4"/>
  <c r="AN138" i="4"/>
  <c r="AO138" i="4"/>
  <c r="AL139" i="4"/>
  <c r="AM139" i="4"/>
  <c r="AN139" i="4"/>
  <c r="AO139" i="4"/>
  <c r="AL140" i="4"/>
  <c r="AM140" i="4"/>
  <c r="AN140" i="4"/>
  <c r="AO140" i="4"/>
  <c r="AL141" i="4"/>
  <c r="AM141" i="4"/>
  <c r="AN141" i="4"/>
  <c r="AO141" i="4"/>
  <c r="AL142" i="4"/>
  <c r="AM142" i="4"/>
  <c r="AN142" i="4"/>
  <c r="AO142" i="4"/>
  <c r="AL143" i="4"/>
  <c r="AM143" i="4"/>
  <c r="AN143" i="4"/>
  <c r="AO143" i="4"/>
  <c r="AL144" i="4"/>
  <c r="AM144" i="4"/>
  <c r="AN144" i="4"/>
  <c r="AO144" i="4"/>
  <c r="AL145" i="4"/>
  <c r="AM145" i="4"/>
  <c r="AN145" i="4"/>
  <c r="AO145" i="4"/>
  <c r="AO146" i="4"/>
  <c r="AL146" i="4"/>
  <c r="AM146" i="4"/>
  <c r="AN146" i="4"/>
  <c r="AL147" i="4"/>
  <c r="AM147" i="4"/>
  <c r="AN147" i="4"/>
  <c r="AO147" i="4"/>
  <c r="AL148" i="4"/>
  <c r="AM148" i="4"/>
  <c r="AN148" i="4"/>
  <c r="AO148" i="4"/>
  <c r="AL149" i="4"/>
  <c r="AM149" i="4"/>
  <c r="AN149" i="4"/>
  <c r="AO149" i="4"/>
  <c r="AL150" i="4"/>
  <c r="AM150" i="4"/>
  <c r="AN150" i="4"/>
  <c r="AO150" i="4"/>
  <c r="AL151" i="4"/>
  <c r="AM151" i="4"/>
  <c r="AN151" i="4"/>
  <c r="AO151" i="4"/>
  <c r="AL152" i="4"/>
  <c r="AM152" i="4"/>
  <c r="AN152" i="4"/>
  <c r="AO152" i="4"/>
  <c r="AL153" i="4"/>
  <c r="AM153" i="4"/>
  <c r="AN153" i="4"/>
  <c r="AO153" i="4"/>
  <c r="AL154" i="4"/>
  <c r="AM154" i="4"/>
  <c r="AN154" i="4"/>
  <c r="AO154" i="4"/>
  <c r="AL155" i="4"/>
  <c r="AM155" i="4"/>
  <c r="AN155" i="4"/>
  <c r="AO155" i="4"/>
  <c r="AL156" i="4"/>
  <c r="AM156" i="4"/>
  <c r="AN156" i="4"/>
  <c r="AO156" i="4"/>
  <c r="AL157" i="4"/>
  <c r="AM157" i="4"/>
  <c r="AN157" i="4"/>
  <c r="AO157" i="4"/>
  <c r="AL158" i="4"/>
  <c r="AM158" i="4"/>
  <c r="AN158" i="4"/>
  <c r="AO158" i="4"/>
  <c r="AL159" i="4"/>
  <c r="AM159" i="4"/>
  <c r="AN159" i="4"/>
  <c r="AO159" i="4"/>
  <c r="AO160" i="4"/>
  <c r="AL160" i="4"/>
  <c r="AM160" i="4"/>
  <c r="AN160" i="4"/>
  <c r="AL161" i="4"/>
  <c r="AM161" i="4"/>
  <c r="AN161" i="4"/>
  <c r="AO161" i="4"/>
  <c r="AL162" i="4"/>
  <c r="AM162" i="4"/>
  <c r="AN162" i="4"/>
  <c r="AO162" i="4"/>
  <c r="AL163" i="4"/>
  <c r="AM163" i="4"/>
  <c r="AN163" i="4"/>
  <c r="AO163" i="4"/>
  <c r="AL164" i="4"/>
  <c r="AM164" i="4"/>
  <c r="AN164" i="4"/>
  <c r="AO164" i="4"/>
  <c r="AL165" i="4"/>
  <c r="AM165" i="4"/>
  <c r="AN165" i="4"/>
  <c r="AO165" i="4"/>
  <c r="AL166" i="4"/>
  <c r="AM166" i="4"/>
  <c r="AN166" i="4"/>
  <c r="AO166" i="4"/>
  <c r="AL167" i="4"/>
  <c r="AM167" i="4"/>
  <c r="AN167" i="4"/>
  <c r="AO167" i="4"/>
  <c r="AL168" i="4"/>
  <c r="AM168" i="4"/>
  <c r="AN168" i="4"/>
  <c r="AO168" i="4"/>
  <c r="AL169" i="4"/>
  <c r="AM169" i="4"/>
  <c r="AN169" i="4"/>
  <c r="AO169" i="4"/>
  <c r="AL170" i="4"/>
  <c r="AM170" i="4"/>
  <c r="AN170" i="4"/>
  <c r="AO170" i="4"/>
  <c r="AL171" i="4"/>
  <c r="AM171" i="4"/>
  <c r="AN171" i="4"/>
  <c r="AO171" i="4"/>
  <c r="AL172" i="4"/>
  <c r="AM172" i="4"/>
  <c r="AN172" i="4"/>
  <c r="AO172" i="4"/>
  <c r="AL173" i="4"/>
  <c r="AM173" i="4"/>
  <c r="AN173" i="4"/>
  <c r="AO173" i="4"/>
  <c r="AO174" i="4"/>
  <c r="AL174" i="4"/>
  <c r="AM174" i="4"/>
  <c r="AN174" i="4"/>
  <c r="AL175" i="4"/>
  <c r="AM175" i="4"/>
  <c r="AN175" i="4"/>
  <c r="AO175" i="4"/>
  <c r="AL176" i="4"/>
  <c r="AM176" i="4"/>
  <c r="AN176" i="4"/>
  <c r="AO176" i="4"/>
  <c r="AL177" i="4"/>
  <c r="AM177" i="4"/>
  <c r="AN177" i="4"/>
  <c r="AO177" i="4"/>
  <c r="AL178" i="4"/>
  <c r="AM178" i="4"/>
  <c r="AN178" i="4"/>
  <c r="AO178" i="4"/>
  <c r="AL179" i="4"/>
  <c r="AM179" i="4"/>
  <c r="AN179" i="4"/>
  <c r="AO179" i="4"/>
  <c r="AL180" i="4"/>
  <c r="AM180" i="4"/>
  <c r="AN180" i="4"/>
  <c r="AO180" i="4"/>
  <c r="AL181" i="4"/>
  <c r="AM181" i="4"/>
  <c r="AN181" i="4"/>
  <c r="AO181" i="4"/>
  <c r="AL182" i="4"/>
  <c r="AM182" i="4"/>
  <c r="AN182" i="4"/>
  <c r="AO182" i="4"/>
  <c r="AL183" i="4"/>
  <c r="AM183" i="4"/>
  <c r="AN183" i="4"/>
  <c r="AO183" i="4"/>
  <c r="AL184" i="4"/>
  <c r="AM184" i="4"/>
  <c r="AN184" i="4"/>
  <c r="AO184" i="4"/>
  <c r="AL185" i="4"/>
  <c r="AM185" i="4"/>
  <c r="AN185" i="4"/>
  <c r="AO185" i="4"/>
  <c r="AL186" i="4"/>
  <c r="AM186" i="4"/>
  <c r="AN186" i="4"/>
  <c r="AO186" i="4"/>
  <c r="AL187" i="4"/>
  <c r="AM187" i="4"/>
  <c r="AN187" i="4"/>
  <c r="AO187" i="4"/>
  <c r="AL188" i="4"/>
  <c r="AM188" i="4"/>
  <c r="AN188" i="4"/>
  <c r="AO188" i="4"/>
  <c r="AL189" i="4"/>
  <c r="AM189" i="4"/>
  <c r="AN189" i="4"/>
  <c r="AO189" i="4"/>
  <c r="AL190" i="4"/>
  <c r="AM190" i="4"/>
  <c r="AN190" i="4"/>
  <c r="AO190" i="4"/>
  <c r="AL191" i="4"/>
  <c r="AM191" i="4"/>
  <c r="AN191" i="4"/>
  <c r="AO191" i="4"/>
  <c r="AL192" i="4"/>
  <c r="AM192" i="4"/>
  <c r="AN192" i="4"/>
  <c r="AO192" i="4"/>
  <c r="AL193" i="4"/>
  <c r="AM193" i="4"/>
  <c r="AN193" i="4"/>
  <c r="AO193" i="4"/>
  <c r="AL194" i="4"/>
  <c r="AM194" i="4"/>
  <c r="AN194" i="4"/>
  <c r="AO194" i="4"/>
  <c r="AL195" i="4"/>
  <c r="AM195" i="4"/>
  <c r="AN195" i="4"/>
  <c r="AO195" i="4"/>
  <c r="AO196" i="4"/>
  <c r="AL196" i="4"/>
  <c r="AM196" i="4"/>
  <c r="AN196" i="4"/>
  <c r="AL197" i="4"/>
  <c r="AM197" i="4"/>
  <c r="AN197" i="4"/>
  <c r="AO197" i="4"/>
  <c r="AL198" i="4"/>
  <c r="AM198" i="4"/>
  <c r="AN198" i="4"/>
  <c r="AO198" i="4"/>
  <c r="AL199" i="4"/>
  <c r="AM199" i="4"/>
  <c r="AN199" i="4"/>
  <c r="AO199" i="4"/>
  <c r="AL200" i="4"/>
  <c r="AM200" i="4"/>
  <c r="AN200" i="4"/>
  <c r="AO200" i="4"/>
  <c r="AL201" i="4"/>
  <c r="AM201" i="4"/>
  <c r="AN201" i="4"/>
  <c r="AO201" i="4"/>
  <c r="AL202" i="4"/>
  <c r="AM202" i="4"/>
  <c r="AN202" i="4"/>
  <c r="AO202" i="4"/>
  <c r="AL203" i="4"/>
  <c r="AM203" i="4"/>
  <c r="AN203" i="4"/>
  <c r="AO203" i="4"/>
  <c r="AL204" i="4"/>
  <c r="AM204" i="4"/>
  <c r="AN204" i="4"/>
  <c r="AO204" i="4"/>
  <c r="AL205" i="4"/>
  <c r="AM205" i="4"/>
  <c r="AN205" i="4"/>
  <c r="AO205" i="4"/>
  <c r="AL206" i="4"/>
  <c r="AM206" i="4"/>
  <c r="AN206" i="4"/>
  <c r="AO206" i="4"/>
  <c r="AL207" i="4"/>
  <c r="AM207" i="4"/>
  <c r="AN207" i="4"/>
  <c r="AO207" i="4"/>
  <c r="AL208" i="4"/>
  <c r="AM208" i="4"/>
  <c r="AN208" i="4"/>
  <c r="AO208" i="4"/>
  <c r="AL209" i="4"/>
  <c r="AM209" i="4"/>
  <c r="AN209" i="4"/>
  <c r="AO209" i="4"/>
  <c r="AL210" i="4"/>
  <c r="AM210" i="4"/>
  <c r="AN210" i="4"/>
  <c r="AO210" i="4"/>
  <c r="AL211" i="4"/>
  <c r="AM211" i="4"/>
  <c r="AN211" i="4"/>
  <c r="AO211" i="4"/>
  <c r="AL212" i="4"/>
  <c r="AM212" i="4"/>
  <c r="AN212" i="4"/>
  <c r="AO212" i="4"/>
  <c r="AL213" i="4"/>
  <c r="AM213" i="4"/>
  <c r="AN213" i="4"/>
  <c r="AO213" i="4"/>
  <c r="AL214" i="4"/>
  <c r="AM214" i="4"/>
  <c r="AN214" i="4"/>
  <c r="AO214" i="4"/>
  <c r="AL215" i="4"/>
  <c r="AM215" i="4"/>
  <c r="AN215" i="4"/>
  <c r="AO215" i="4"/>
  <c r="AL216" i="4"/>
  <c r="AM216" i="4"/>
  <c r="AN216" i="4"/>
  <c r="AO216" i="4"/>
  <c r="AL217" i="4"/>
  <c r="AM217" i="4"/>
  <c r="AN217" i="4"/>
  <c r="AO217" i="4"/>
  <c r="AL218" i="4"/>
  <c r="AM218" i="4"/>
  <c r="AN218" i="4"/>
  <c r="AO218" i="4"/>
  <c r="AL219" i="4"/>
  <c r="AM219" i="4"/>
  <c r="AN219" i="4"/>
  <c r="AO219" i="4"/>
  <c r="AL220" i="4"/>
  <c r="AM220" i="4"/>
  <c r="AN220" i="4"/>
  <c r="AO220" i="4"/>
  <c r="AL221" i="4"/>
  <c r="AM221" i="4"/>
  <c r="AN221" i="4"/>
  <c r="AO221" i="4"/>
  <c r="AL222" i="4"/>
  <c r="AM222" i="4"/>
  <c r="AN222" i="4"/>
  <c r="AO222" i="4"/>
  <c r="AO223" i="4"/>
  <c r="AL223" i="4"/>
  <c r="AM223" i="4"/>
  <c r="AN223" i="4"/>
  <c r="AL224" i="4"/>
  <c r="AM224" i="4"/>
  <c r="AN224" i="4"/>
  <c r="AO224" i="4"/>
  <c r="AL225" i="4"/>
  <c r="AM225" i="4"/>
  <c r="AN225" i="4"/>
  <c r="AO225" i="4"/>
  <c r="AL226" i="4"/>
  <c r="AM226" i="4"/>
  <c r="AN226" i="4"/>
  <c r="AO226" i="4"/>
  <c r="AL227" i="4"/>
  <c r="AM227" i="4"/>
  <c r="AN227" i="4"/>
  <c r="AO227" i="4"/>
  <c r="AL228" i="4"/>
  <c r="AM228" i="4"/>
  <c r="AN228" i="4"/>
  <c r="AO228" i="4"/>
  <c r="AL229" i="4"/>
  <c r="AM229" i="4"/>
  <c r="AN229" i="4"/>
  <c r="AO229" i="4"/>
  <c r="AL230" i="4"/>
  <c r="AM230" i="4"/>
  <c r="AN230" i="4"/>
  <c r="AO230" i="4"/>
  <c r="AO231" i="4"/>
  <c r="AL231" i="4"/>
  <c r="AM231" i="4"/>
  <c r="AN231" i="4"/>
  <c r="AL232" i="4"/>
  <c r="AM232" i="4"/>
  <c r="AN232" i="4"/>
  <c r="AO232" i="4"/>
  <c r="AL233" i="4"/>
  <c r="AM233" i="4"/>
  <c r="AN233" i="4"/>
  <c r="AO233" i="4"/>
  <c r="AL234" i="4"/>
  <c r="AM234" i="4"/>
  <c r="AN234" i="4"/>
  <c r="AO234" i="4"/>
  <c r="AL235" i="4"/>
  <c r="AM235" i="4"/>
  <c r="AN235" i="4"/>
  <c r="AO235" i="4"/>
  <c r="AL236" i="4"/>
  <c r="AM236" i="4"/>
  <c r="AN236" i="4"/>
  <c r="AO236" i="4"/>
  <c r="AL237" i="4"/>
  <c r="AM237" i="4"/>
  <c r="AN237" i="4"/>
  <c r="AO237" i="4"/>
  <c r="AL238" i="4"/>
  <c r="AM238" i="4"/>
  <c r="AN238" i="4"/>
  <c r="AO238" i="4"/>
  <c r="AL239" i="4"/>
  <c r="AM239" i="4"/>
  <c r="AN239" i="4"/>
  <c r="AO239" i="4"/>
  <c r="AL240" i="4"/>
  <c r="AM240" i="4"/>
  <c r="AN240" i="4"/>
  <c r="AO240" i="4"/>
  <c r="AL241" i="4"/>
  <c r="AM241" i="4"/>
  <c r="AN241" i="4"/>
  <c r="AO241" i="4"/>
  <c r="AL242" i="4"/>
  <c r="AM242" i="4"/>
  <c r="AN242" i="4"/>
  <c r="AO242" i="4"/>
  <c r="AL243" i="4"/>
  <c r="AM243" i="4"/>
  <c r="AN243" i="4"/>
  <c r="AO243" i="4"/>
  <c r="AL244" i="4"/>
  <c r="AM244" i="4"/>
  <c r="AN244" i="4"/>
  <c r="AO244" i="4"/>
  <c r="AL245" i="4"/>
  <c r="AM245" i="4"/>
  <c r="AN245" i="4"/>
  <c r="AO245" i="4"/>
  <c r="AL246" i="4"/>
  <c r="AM246" i="4"/>
  <c r="AN246" i="4"/>
  <c r="AO246" i="4"/>
  <c r="AL247" i="4"/>
  <c r="AM247" i="4"/>
  <c r="AN247" i="4"/>
  <c r="AO247" i="4"/>
  <c r="AO248" i="4"/>
  <c r="AL248" i="4"/>
  <c r="AM248" i="4"/>
  <c r="AN248" i="4"/>
  <c r="AL249" i="4"/>
  <c r="AM249" i="4"/>
  <c r="AN249" i="4"/>
  <c r="AO249" i="4"/>
  <c r="AL250" i="4"/>
  <c r="AM250" i="4"/>
  <c r="AN250" i="4"/>
  <c r="AO250" i="4"/>
  <c r="AL251" i="4"/>
  <c r="AM251" i="4"/>
  <c r="AN251" i="4"/>
  <c r="AO251" i="4"/>
  <c r="AL252" i="4"/>
  <c r="AM252" i="4"/>
  <c r="AN252" i="4"/>
  <c r="AO252" i="4"/>
  <c r="AL253" i="4"/>
  <c r="AM253" i="4"/>
  <c r="AN253" i="4"/>
  <c r="AO253" i="4"/>
  <c r="AL254" i="4"/>
  <c r="AM254" i="4"/>
  <c r="AN254" i="4"/>
  <c r="AO254" i="4"/>
  <c r="AL255" i="4"/>
  <c r="AM255" i="4"/>
  <c r="AN255" i="4"/>
  <c r="AO255" i="4"/>
  <c r="AL256" i="4"/>
  <c r="AM256" i="4"/>
  <c r="AN256" i="4"/>
  <c r="AO256" i="4"/>
  <c r="AL257" i="4"/>
  <c r="AM257" i="4"/>
  <c r="AN257" i="4"/>
  <c r="AO257" i="4"/>
  <c r="AL258" i="4"/>
  <c r="AM258" i="4"/>
  <c r="AN258" i="4"/>
  <c r="AO258" i="4"/>
  <c r="AL259" i="4"/>
  <c r="AM259" i="4"/>
  <c r="AN259" i="4"/>
  <c r="AO259" i="4"/>
  <c r="AL260" i="4"/>
  <c r="AM260" i="4"/>
  <c r="AN260" i="4"/>
  <c r="AO260" i="4"/>
  <c r="AL261" i="4"/>
  <c r="AM261" i="4"/>
  <c r="AN261" i="4"/>
  <c r="AO261" i="4"/>
  <c r="AL262" i="4"/>
  <c r="AM262" i="4"/>
  <c r="AN262" i="4"/>
  <c r="AO262" i="4"/>
  <c r="AL263" i="4"/>
  <c r="AM263" i="4"/>
  <c r="AN263" i="4"/>
  <c r="AO263" i="4"/>
  <c r="AL264" i="4"/>
  <c r="AM264" i="4"/>
  <c r="AN264" i="4"/>
  <c r="AO264" i="4"/>
  <c r="AL265" i="4"/>
  <c r="AM265" i="4"/>
  <c r="AN265" i="4"/>
  <c r="AO265" i="4"/>
  <c r="AL266" i="4"/>
  <c r="AM266" i="4"/>
  <c r="AN266" i="4"/>
  <c r="AO266" i="4"/>
  <c r="AL267" i="4"/>
  <c r="AM267" i="4"/>
  <c r="AN267" i="4"/>
  <c r="AO267" i="4"/>
  <c r="AL268" i="4"/>
  <c r="AM268" i="4"/>
  <c r="AN268" i="4"/>
  <c r="AO268" i="4"/>
  <c r="AL269" i="4"/>
  <c r="AM269" i="4"/>
  <c r="AN269" i="4"/>
  <c r="AO269" i="4"/>
  <c r="AL270" i="4"/>
  <c r="AM270" i="4"/>
  <c r="AN270" i="4"/>
  <c r="AO270" i="4"/>
  <c r="AL271" i="4"/>
  <c r="AM271" i="4"/>
  <c r="AN271" i="4"/>
  <c r="AO271" i="4"/>
  <c r="AL272" i="4"/>
  <c r="AM272" i="4"/>
  <c r="AN272" i="4"/>
  <c r="AO272" i="4"/>
  <c r="AL273" i="4"/>
  <c r="AM273" i="4"/>
  <c r="AN273" i="4"/>
  <c r="AO273" i="4"/>
  <c r="AL274" i="4"/>
  <c r="AM274" i="4"/>
  <c r="AN274" i="4"/>
  <c r="AO274" i="4"/>
  <c r="AL275" i="4"/>
  <c r="AM275" i="4"/>
  <c r="AN275" i="4"/>
  <c r="AO275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AB276" i="4"/>
  <c r="AC276" i="4"/>
  <c r="AD276" i="4"/>
  <c r="AE276" i="4"/>
  <c r="AF276" i="4"/>
  <c r="AG276" i="4"/>
  <c r="AH276" i="4"/>
  <c r="AI276" i="4"/>
  <c r="AJ276" i="4"/>
  <c r="AK276" i="4"/>
  <c r="K288" i="4"/>
  <c r="AL278" i="4"/>
  <c r="AM278" i="4"/>
  <c r="AN278" i="4"/>
  <c r="AO278" i="4"/>
  <c r="AO279" i="4"/>
  <c r="AL279" i="4"/>
  <c r="AM279" i="4"/>
  <c r="AN279" i="4"/>
  <c r="AO280" i="4"/>
  <c r="AL280" i="4"/>
  <c r="AM280" i="4"/>
  <c r="AN280" i="4"/>
  <c r="AO281" i="4"/>
  <c r="AL281" i="4"/>
  <c r="AM281" i="4"/>
  <c r="AN281" i="4"/>
  <c r="AO282" i="4"/>
  <c r="AL282" i="4"/>
  <c r="AM282" i="4"/>
  <c r="AN282" i="4"/>
  <c r="AO283" i="4"/>
  <c r="AL283" i="4"/>
  <c r="AM283" i="4"/>
  <c r="AN283" i="4"/>
  <c r="AO284" i="4"/>
  <c r="AL284" i="4"/>
  <c r="AM284" i="4"/>
  <c r="AN284" i="4"/>
  <c r="AL285" i="4"/>
  <c r="AM285" i="4"/>
  <c r="AN285" i="4"/>
  <c r="AO285" i="4"/>
  <c r="AL286" i="4"/>
  <c r="AM286" i="4"/>
  <c r="AN286" i="4"/>
  <c r="AO286" i="4"/>
  <c r="AO287" i="4"/>
  <c r="AL287" i="4"/>
  <c r="AM287" i="4"/>
  <c r="AN287" i="4"/>
  <c r="F288" i="4"/>
  <c r="G288" i="4"/>
  <c r="H288" i="4"/>
  <c r="I288" i="4"/>
  <c r="J288" i="4"/>
  <c r="L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J289" i="4" l="1"/>
  <c r="H289" i="4"/>
  <c r="F289" i="4"/>
  <c r="L289" i="4"/>
  <c r="AJ289" i="4"/>
  <c r="AH289" i="4"/>
  <c r="AF289" i="4"/>
  <c r="AD289" i="4"/>
  <c r="AB289" i="4"/>
  <c r="Z289" i="4"/>
  <c r="X289" i="4"/>
  <c r="V289" i="4"/>
  <c r="T289" i="4"/>
  <c r="R289" i="4"/>
  <c r="P289" i="4"/>
  <c r="N289" i="4"/>
  <c r="AN288" i="4"/>
  <c r="AL288" i="4"/>
  <c r="I289" i="4"/>
  <c r="G289" i="4"/>
  <c r="AK289" i="4"/>
  <c r="AI289" i="4"/>
  <c r="AG289" i="4"/>
  <c r="AE289" i="4"/>
  <c r="AC289" i="4"/>
  <c r="AA289" i="4"/>
  <c r="Y289" i="4"/>
  <c r="W289" i="4"/>
  <c r="U289" i="4"/>
  <c r="S289" i="4"/>
  <c r="Q289" i="4"/>
  <c r="O289" i="4"/>
  <c r="AO288" i="4"/>
  <c r="K289" i="4"/>
  <c r="AM276" i="4"/>
  <c r="AN276" i="4"/>
  <c r="AL276" i="4"/>
  <c r="AO276" i="4"/>
  <c r="AM288" i="4"/>
  <c r="M288" i="4"/>
  <c r="M289" i="4" s="1"/>
  <c r="F5" i="12"/>
  <c r="G5" i="12"/>
  <c r="H5" i="12"/>
  <c r="I5" i="12"/>
  <c r="F6" i="12"/>
  <c r="G6" i="12"/>
  <c r="H6" i="12"/>
  <c r="I6" i="12"/>
  <c r="F7" i="12"/>
  <c r="G7" i="12"/>
  <c r="H7" i="12"/>
  <c r="I7" i="12"/>
  <c r="F8" i="12"/>
  <c r="G8" i="12"/>
  <c r="H8" i="12"/>
  <c r="I8" i="12"/>
  <c r="F9" i="12"/>
  <c r="G9" i="12"/>
  <c r="H9" i="12"/>
  <c r="I9" i="12"/>
  <c r="F10" i="12"/>
  <c r="G10" i="12"/>
  <c r="H10" i="12"/>
  <c r="I10" i="12"/>
  <c r="F11" i="12"/>
  <c r="G11" i="12"/>
  <c r="H11" i="12"/>
  <c r="I11" i="12"/>
  <c r="F12" i="12"/>
  <c r="G12" i="12"/>
  <c r="H12" i="12"/>
  <c r="I12" i="12"/>
  <c r="F13" i="12"/>
  <c r="G13" i="12"/>
  <c r="H13" i="12"/>
  <c r="I13" i="12"/>
  <c r="F14" i="12"/>
  <c r="G14" i="12"/>
  <c r="H14" i="12"/>
  <c r="I14" i="12"/>
  <c r="F15" i="12"/>
  <c r="G15" i="12"/>
  <c r="H15" i="12"/>
  <c r="I15" i="12"/>
  <c r="F16" i="12"/>
  <c r="G16" i="12"/>
  <c r="H16" i="12"/>
  <c r="I16" i="12"/>
  <c r="F17" i="12"/>
  <c r="G17" i="12"/>
  <c r="H17" i="12"/>
  <c r="I17" i="12"/>
  <c r="F18" i="12"/>
  <c r="G18" i="12"/>
  <c r="H18" i="12"/>
  <c r="I18" i="12"/>
  <c r="F19" i="12"/>
  <c r="G19" i="12"/>
  <c r="H19" i="12"/>
  <c r="I19" i="12"/>
  <c r="F20" i="12"/>
  <c r="G20" i="12"/>
  <c r="H20" i="12"/>
  <c r="I20" i="12"/>
  <c r="F21" i="12"/>
  <c r="G21" i="12"/>
  <c r="H21" i="12"/>
  <c r="I21" i="12"/>
  <c r="F22" i="12"/>
  <c r="G22" i="12"/>
  <c r="H22" i="12"/>
  <c r="I22" i="12"/>
  <c r="F23" i="12"/>
  <c r="G23" i="12"/>
  <c r="H23" i="12"/>
  <c r="I23" i="12"/>
  <c r="F24" i="12"/>
  <c r="G24" i="12"/>
  <c r="H24" i="12"/>
  <c r="I24" i="12"/>
  <c r="F25" i="12"/>
  <c r="G25" i="12"/>
  <c r="H25" i="12"/>
  <c r="I25" i="12"/>
  <c r="F26" i="12"/>
  <c r="G26" i="12"/>
  <c r="H26" i="12"/>
  <c r="I26" i="12"/>
  <c r="F27" i="12"/>
  <c r="G27" i="12"/>
  <c r="H27" i="12"/>
  <c r="I27" i="12"/>
  <c r="F28" i="12"/>
  <c r="G28" i="12"/>
  <c r="H28" i="12"/>
  <c r="I28" i="12"/>
  <c r="F29" i="12"/>
  <c r="G29" i="12"/>
  <c r="H29" i="12"/>
  <c r="I29" i="12"/>
  <c r="F30" i="12"/>
  <c r="G30" i="12"/>
  <c r="H30" i="12"/>
  <c r="I30" i="12"/>
  <c r="F31" i="12"/>
  <c r="G31" i="12"/>
  <c r="H31" i="12"/>
  <c r="I31" i="12"/>
  <c r="F32" i="12"/>
  <c r="G32" i="12"/>
  <c r="H32" i="12"/>
  <c r="I32" i="12"/>
  <c r="F33" i="12"/>
  <c r="G33" i="12"/>
  <c r="H33" i="12"/>
  <c r="I33" i="12"/>
  <c r="F34" i="12"/>
  <c r="G34" i="12"/>
  <c r="H34" i="12"/>
  <c r="I34" i="12"/>
  <c r="F35" i="12"/>
  <c r="G35" i="12"/>
  <c r="H35" i="12"/>
  <c r="I35" i="12"/>
  <c r="F36" i="12"/>
  <c r="G36" i="12"/>
  <c r="H36" i="12"/>
  <c r="I36" i="12"/>
  <c r="F37" i="12"/>
  <c r="G37" i="12"/>
  <c r="H37" i="12"/>
  <c r="I37" i="12"/>
  <c r="F38" i="12"/>
  <c r="G38" i="12"/>
  <c r="H38" i="12"/>
  <c r="I38" i="12"/>
  <c r="F39" i="12"/>
  <c r="G39" i="12"/>
  <c r="H39" i="12"/>
  <c r="I39" i="12"/>
  <c r="F40" i="12"/>
  <c r="G40" i="12"/>
  <c r="H40" i="12"/>
  <c r="I40" i="12"/>
  <c r="F41" i="12"/>
  <c r="G41" i="12"/>
  <c r="H41" i="12"/>
  <c r="I41" i="12"/>
  <c r="F42" i="12"/>
  <c r="G42" i="12"/>
  <c r="H42" i="12"/>
  <c r="I42" i="12"/>
  <c r="F43" i="12"/>
  <c r="G43" i="12"/>
  <c r="H43" i="12"/>
  <c r="I43" i="12"/>
  <c r="F44" i="12"/>
  <c r="G44" i="12"/>
  <c r="H44" i="12"/>
  <c r="I44" i="12"/>
  <c r="F45" i="12"/>
  <c r="G45" i="12"/>
  <c r="H45" i="12"/>
  <c r="I45" i="12"/>
  <c r="F46" i="12"/>
  <c r="G46" i="12"/>
  <c r="H46" i="12"/>
  <c r="I46" i="12"/>
  <c r="F47" i="12"/>
  <c r="G47" i="12"/>
  <c r="H47" i="12"/>
  <c r="I47" i="12"/>
  <c r="F48" i="12"/>
  <c r="G48" i="12"/>
  <c r="H48" i="12"/>
  <c r="I48" i="12"/>
  <c r="F49" i="12"/>
  <c r="G49" i="12"/>
  <c r="H49" i="12"/>
  <c r="I49" i="12"/>
  <c r="F50" i="12"/>
  <c r="G50" i="12"/>
  <c r="H50" i="12"/>
  <c r="I50" i="12"/>
  <c r="F51" i="12"/>
  <c r="G51" i="12"/>
  <c r="H51" i="12"/>
  <c r="I51" i="12"/>
  <c r="F52" i="12"/>
  <c r="G52" i="12"/>
  <c r="H52" i="12"/>
  <c r="I52" i="12"/>
  <c r="F53" i="12"/>
  <c r="G53" i="12"/>
  <c r="H53" i="12"/>
  <c r="I53" i="12"/>
  <c r="F54" i="12"/>
  <c r="G54" i="12"/>
  <c r="H54" i="12"/>
  <c r="I54" i="12"/>
  <c r="F55" i="12"/>
  <c r="G55" i="12"/>
  <c r="H55" i="12"/>
  <c r="I55" i="12"/>
  <c r="F56" i="12"/>
  <c r="G56" i="12"/>
  <c r="H56" i="12"/>
  <c r="I56" i="12"/>
  <c r="F57" i="12"/>
  <c r="G57" i="12"/>
  <c r="H57" i="12"/>
  <c r="I57" i="12"/>
  <c r="F58" i="12"/>
  <c r="G58" i="12"/>
  <c r="H58" i="12"/>
  <c r="I58" i="12"/>
  <c r="F59" i="12"/>
  <c r="G59" i="12"/>
  <c r="H59" i="12"/>
  <c r="I59" i="12"/>
  <c r="F60" i="12"/>
  <c r="G60" i="12"/>
  <c r="H60" i="12"/>
  <c r="I60" i="12"/>
  <c r="F61" i="12"/>
  <c r="G61" i="12"/>
  <c r="H61" i="12"/>
  <c r="I61" i="12"/>
  <c r="F62" i="12"/>
  <c r="G62" i="12"/>
  <c r="H62" i="12"/>
  <c r="I62" i="12"/>
  <c r="F63" i="12"/>
  <c r="G63" i="12"/>
  <c r="H63" i="12"/>
  <c r="I63" i="12"/>
  <c r="F64" i="12"/>
  <c r="G64" i="12"/>
  <c r="H64" i="12"/>
  <c r="I64" i="12"/>
  <c r="F65" i="12"/>
  <c r="G65" i="12"/>
  <c r="H65" i="12"/>
  <c r="I65" i="12"/>
  <c r="F66" i="12"/>
  <c r="G66" i="12"/>
  <c r="H66" i="12"/>
  <c r="I66" i="12"/>
  <c r="F67" i="12"/>
  <c r="G67" i="12"/>
  <c r="H67" i="12"/>
  <c r="I67" i="12"/>
  <c r="F68" i="12"/>
  <c r="G68" i="12"/>
  <c r="H68" i="12"/>
  <c r="I68" i="12"/>
  <c r="F69" i="12"/>
  <c r="G69" i="12"/>
  <c r="H69" i="12"/>
  <c r="I69" i="12"/>
  <c r="F70" i="12"/>
  <c r="G70" i="12"/>
  <c r="H70" i="12"/>
  <c r="I70" i="12"/>
  <c r="F71" i="12"/>
  <c r="G71" i="12"/>
  <c r="H71" i="12"/>
  <c r="I71" i="12"/>
  <c r="F72" i="12"/>
  <c r="G72" i="12"/>
  <c r="H72" i="12"/>
  <c r="I72" i="12"/>
  <c r="F73" i="12"/>
  <c r="G73" i="12"/>
  <c r="H73" i="12"/>
  <c r="I73" i="12"/>
  <c r="F74" i="12"/>
  <c r="G74" i="12"/>
  <c r="H74" i="12"/>
  <c r="I74" i="12"/>
  <c r="F75" i="12"/>
  <c r="G75" i="12"/>
  <c r="H75" i="12"/>
  <c r="I75" i="12"/>
  <c r="F76" i="12"/>
  <c r="G76" i="12"/>
  <c r="H76" i="12"/>
  <c r="I76" i="12"/>
  <c r="F77" i="12"/>
  <c r="G77" i="12"/>
  <c r="H77" i="12"/>
  <c r="I77" i="12"/>
  <c r="F78" i="12"/>
  <c r="G78" i="12"/>
  <c r="H78" i="12"/>
  <c r="I78" i="12"/>
  <c r="F79" i="12"/>
  <c r="G79" i="12"/>
  <c r="H79" i="12"/>
  <c r="I79" i="12"/>
  <c r="F80" i="12"/>
  <c r="G80" i="12"/>
  <c r="H80" i="12"/>
  <c r="I80" i="12"/>
  <c r="F81" i="12"/>
  <c r="G81" i="12"/>
  <c r="H81" i="12"/>
  <c r="I81" i="12"/>
  <c r="F82" i="12"/>
  <c r="G82" i="12"/>
  <c r="H82" i="12"/>
  <c r="I82" i="12"/>
  <c r="F83" i="12"/>
  <c r="G83" i="12"/>
  <c r="H83" i="12"/>
  <c r="I83" i="12"/>
  <c r="F84" i="12"/>
  <c r="G84" i="12"/>
  <c r="H84" i="12"/>
  <c r="I84" i="12"/>
  <c r="F85" i="12"/>
  <c r="G85" i="12"/>
  <c r="H85" i="12"/>
  <c r="I85" i="12"/>
  <c r="F86" i="12"/>
  <c r="G86" i="12"/>
  <c r="H86" i="12"/>
  <c r="I86" i="12"/>
  <c r="F87" i="12"/>
  <c r="G87" i="12"/>
  <c r="H87" i="12"/>
  <c r="I87" i="12"/>
  <c r="F88" i="12"/>
  <c r="G88" i="12"/>
  <c r="H88" i="12"/>
  <c r="I88" i="12"/>
  <c r="F89" i="12"/>
  <c r="G89" i="12"/>
  <c r="H89" i="12"/>
  <c r="I89" i="12"/>
  <c r="F90" i="12"/>
  <c r="G90" i="12"/>
  <c r="H90" i="12"/>
  <c r="I90" i="12"/>
  <c r="F91" i="12"/>
  <c r="G91" i="12"/>
  <c r="H91" i="12"/>
  <c r="I91" i="12"/>
  <c r="F92" i="12"/>
  <c r="G92" i="12"/>
  <c r="H92" i="12"/>
  <c r="I92" i="12"/>
  <c r="F93" i="12"/>
  <c r="G93" i="12"/>
  <c r="H93" i="12"/>
  <c r="I93" i="12"/>
  <c r="F94" i="12"/>
  <c r="G94" i="12"/>
  <c r="H94" i="12"/>
  <c r="I94" i="12"/>
  <c r="F95" i="12"/>
  <c r="G95" i="12"/>
  <c r="H95" i="12"/>
  <c r="I95" i="12"/>
  <c r="F96" i="12"/>
  <c r="G96" i="12"/>
  <c r="H96" i="12"/>
  <c r="I96" i="12"/>
  <c r="F97" i="12"/>
  <c r="G97" i="12"/>
  <c r="H97" i="12"/>
  <c r="I97" i="12"/>
  <c r="F98" i="12"/>
  <c r="G98" i="12"/>
  <c r="H98" i="12"/>
  <c r="I98" i="12"/>
  <c r="F99" i="12"/>
  <c r="G99" i="12"/>
  <c r="H99" i="12"/>
  <c r="I99" i="12"/>
  <c r="F100" i="12"/>
  <c r="G100" i="12"/>
  <c r="H100" i="12"/>
  <c r="I100" i="12"/>
  <c r="F101" i="12"/>
  <c r="G101" i="12"/>
  <c r="H101" i="12"/>
  <c r="I101" i="12"/>
  <c r="F102" i="12"/>
  <c r="G102" i="12"/>
  <c r="H102" i="12"/>
  <c r="I102" i="12"/>
  <c r="F103" i="12"/>
  <c r="G103" i="12"/>
  <c r="H103" i="12"/>
  <c r="I103" i="12"/>
  <c r="F104" i="12"/>
  <c r="G104" i="12"/>
  <c r="H104" i="12"/>
  <c r="I104" i="12"/>
  <c r="F105" i="12"/>
  <c r="G105" i="12"/>
  <c r="H105" i="12"/>
  <c r="I105" i="12"/>
  <c r="F106" i="12"/>
  <c r="G106" i="12"/>
  <c r="H106" i="12"/>
  <c r="I106" i="12"/>
  <c r="F107" i="12"/>
  <c r="G107" i="12"/>
  <c r="H107" i="12"/>
  <c r="I107" i="12"/>
  <c r="F108" i="12"/>
  <c r="G108" i="12"/>
  <c r="H108" i="12"/>
  <c r="I108" i="12"/>
  <c r="F109" i="12"/>
  <c r="G109" i="12"/>
  <c r="H109" i="12"/>
  <c r="I109" i="12"/>
  <c r="F110" i="12"/>
  <c r="G110" i="12"/>
  <c r="H110" i="12"/>
  <c r="I110" i="12"/>
  <c r="F111" i="12"/>
  <c r="G111" i="12"/>
  <c r="H111" i="12"/>
  <c r="I111" i="12"/>
  <c r="F112" i="12"/>
  <c r="G112" i="12"/>
  <c r="H112" i="12"/>
  <c r="I112" i="12"/>
  <c r="F113" i="12"/>
  <c r="G113" i="12"/>
  <c r="H113" i="12"/>
  <c r="I113" i="12"/>
  <c r="F114" i="12"/>
  <c r="G114" i="12"/>
  <c r="H114" i="12"/>
  <c r="I114" i="12"/>
  <c r="F115" i="12"/>
  <c r="G115" i="12"/>
  <c r="H115" i="12"/>
  <c r="I115" i="12"/>
  <c r="F116" i="12"/>
  <c r="G116" i="12"/>
  <c r="H116" i="12"/>
  <c r="I116" i="12"/>
  <c r="F117" i="12"/>
  <c r="G117" i="12"/>
  <c r="H117" i="12"/>
  <c r="I117" i="12"/>
  <c r="F118" i="12"/>
  <c r="G118" i="12"/>
  <c r="H118" i="12"/>
  <c r="I118" i="12"/>
  <c r="F119" i="12"/>
  <c r="G119" i="12"/>
  <c r="H119" i="12"/>
  <c r="I119" i="12"/>
  <c r="F120" i="12"/>
  <c r="G120" i="12"/>
  <c r="H120" i="12"/>
  <c r="I120" i="12"/>
  <c r="F121" i="12"/>
  <c r="G121" i="12"/>
  <c r="H121" i="12"/>
  <c r="I121" i="12"/>
  <c r="F122" i="12"/>
  <c r="G122" i="12"/>
  <c r="H122" i="12"/>
  <c r="I122" i="12"/>
  <c r="F123" i="12"/>
  <c r="G123" i="12"/>
  <c r="H123" i="12"/>
  <c r="I123" i="12"/>
  <c r="F124" i="12"/>
  <c r="G124" i="12"/>
  <c r="H124" i="12"/>
  <c r="I124" i="12"/>
  <c r="F125" i="12"/>
  <c r="G125" i="12"/>
  <c r="H125" i="12"/>
  <c r="I125" i="12"/>
  <c r="F126" i="12"/>
  <c r="G126" i="12"/>
  <c r="H126" i="12"/>
  <c r="I126" i="12"/>
  <c r="F127" i="12"/>
  <c r="G127" i="12"/>
  <c r="H127" i="12"/>
  <c r="I127" i="12"/>
  <c r="F128" i="12"/>
  <c r="G128" i="12"/>
  <c r="H128" i="12"/>
  <c r="I128" i="12"/>
  <c r="F129" i="12"/>
  <c r="G129" i="12"/>
  <c r="H129" i="12"/>
  <c r="I129" i="12"/>
  <c r="F130" i="12"/>
  <c r="G130" i="12"/>
  <c r="H130" i="12"/>
  <c r="I130" i="12"/>
  <c r="F131" i="12"/>
  <c r="G131" i="12"/>
  <c r="H131" i="12"/>
  <c r="I131" i="12"/>
  <c r="F132" i="12"/>
  <c r="G132" i="12"/>
  <c r="H132" i="12"/>
  <c r="I132" i="12"/>
  <c r="F133" i="12"/>
  <c r="G133" i="12"/>
  <c r="H133" i="12"/>
  <c r="I133" i="12"/>
  <c r="F134" i="12"/>
  <c r="G134" i="12"/>
  <c r="H134" i="12"/>
  <c r="I134" i="12"/>
  <c r="F135" i="12"/>
  <c r="G135" i="12"/>
  <c r="H135" i="12"/>
  <c r="I135" i="12"/>
  <c r="F136" i="12"/>
  <c r="G136" i="12"/>
  <c r="H136" i="12"/>
  <c r="I136" i="12"/>
  <c r="F137" i="12"/>
  <c r="G137" i="12"/>
  <c r="H137" i="12"/>
  <c r="I137" i="12"/>
  <c r="F138" i="12"/>
  <c r="G138" i="12"/>
  <c r="H138" i="12"/>
  <c r="I138" i="12"/>
  <c r="F139" i="12"/>
  <c r="G139" i="12"/>
  <c r="H139" i="12"/>
  <c r="I139" i="12"/>
  <c r="F140" i="12"/>
  <c r="G140" i="12"/>
  <c r="H140" i="12"/>
  <c r="I140" i="12"/>
  <c r="F141" i="12"/>
  <c r="G141" i="12"/>
  <c r="H141" i="12"/>
  <c r="I141" i="12"/>
  <c r="F142" i="12"/>
  <c r="G142" i="12"/>
  <c r="H142" i="12"/>
  <c r="I142" i="12"/>
  <c r="F143" i="12"/>
  <c r="G143" i="12"/>
  <c r="H143" i="12"/>
  <c r="I143" i="12"/>
  <c r="F144" i="12"/>
  <c r="G144" i="12"/>
  <c r="H144" i="12"/>
  <c r="I144" i="12"/>
  <c r="F145" i="12"/>
  <c r="G145" i="12"/>
  <c r="H145" i="12"/>
  <c r="I145" i="12"/>
  <c r="F146" i="12"/>
  <c r="G146" i="12"/>
  <c r="H146" i="12"/>
  <c r="I146" i="12"/>
  <c r="F147" i="12"/>
  <c r="G147" i="12"/>
  <c r="H147" i="12"/>
  <c r="I147" i="12"/>
  <c r="F148" i="12"/>
  <c r="G148" i="12"/>
  <c r="H148" i="12"/>
  <c r="I148" i="12"/>
  <c r="F149" i="12"/>
  <c r="G149" i="12"/>
  <c r="H149" i="12"/>
  <c r="I149" i="12"/>
  <c r="F150" i="12"/>
  <c r="G150" i="12"/>
  <c r="H150" i="12"/>
  <c r="I150" i="12"/>
  <c r="F151" i="12"/>
  <c r="G151" i="12"/>
  <c r="H151" i="12"/>
  <c r="I151" i="12"/>
  <c r="F152" i="12"/>
  <c r="G152" i="12"/>
  <c r="H152" i="12"/>
  <c r="I152" i="12"/>
  <c r="F153" i="12"/>
  <c r="G153" i="12"/>
  <c r="H153" i="12"/>
  <c r="I153" i="12"/>
  <c r="F154" i="12"/>
  <c r="G154" i="12"/>
  <c r="H154" i="12"/>
  <c r="I154" i="12"/>
  <c r="F155" i="12"/>
  <c r="G155" i="12"/>
  <c r="H155" i="12"/>
  <c r="I155" i="12"/>
  <c r="F156" i="12"/>
  <c r="G156" i="12"/>
  <c r="H156" i="12"/>
  <c r="I156" i="12"/>
  <c r="F157" i="12"/>
  <c r="G157" i="12"/>
  <c r="H157" i="12"/>
  <c r="I157" i="12"/>
  <c r="F158" i="12"/>
  <c r="G158" i="12"/>
  <c r="H158" i="12"/>
  <c r="I158" i="12"/>
  <c r="F159" i="12"/>
  <c r="G159" i="12"/>
  <c r="H159" i="12"/>
  <c r="I159" i="12"/>
  <c r="F160" i="12"/>
  <c r="G160" i="12"/>
  <c r="H160" i="12"/>
  <c r="I160" i="12"/>
  <c r="F161" i="12"/>
  <c r="G161" i="12"/>
  <c r="H161" i="12"/>
  <c r="I161" i="12"/>
  <c r="F162" i="12"/>
  <c r="G162" i="12"/>
  <c r="H162" i="12"/>
  <c r="I162" i="12"/>
  <c r="F163" i="12"/>
  <c r="G163" i="12"/>
  <c r="H163" i="12"/>
  <c r="I163" i="12"/>
  <c r="F164" i="12"/>
  <c r="G164" i="12"/>
  <c r="H164" i="12"/>
  <c r="I164" i="12"/>
  <c r="F165" i="12"/>
  <c r="G165" i="12"/>
  <c r="H165" i="12"/>
  <c r="I165" i="12"/>
  <c r="F166" i="12"/>
  <c r="G166" i="12"/>
  <c r="H166" i="12"/>
  <c r="I166" i="12"/>
  <c r="F167" i="12"/>
  <c r="G167" i="12"/>
  <c r="H167" i="12"/>
  <c r="I167" i="12"/>
  <c r="F168" i="12"/>
  <c r="G168" i="12"/>
  <c r="H168" i="12"/>
  <c r="I168" i="12"/>
  <c r="F169" i="12"/>
  <c r="G169" i="12"/>
  <c r="H169" i="12"/>
  <c r="I169" i="12"/>
  <c r="F170" i="12"/>
  <c r="G170" i="12"/>
  <c r="H170" i="12"/>
  <c r="I170" i="12"/>
  <c r="F171" i="12"/>
  <c r="G171" i="12"/>
  <c r="H171" i="12"/>
  <c r="I171" i="12"/>
  <c r="F172" i="12"/>
  <c r="G172" i="12"/>
  <c r="H172" i="12"/>
  <c r="I172" i="12"/>
  <c r="F173" i="12"/>
  <c r="G173" i="12"/>
  <c r="H173" i="12"/>
  <c r="I173" i="12"/>
  <c r="F174" i="12"/>
  <c r="G174" i="12"/>
  <c r="H174" i="12"/>
  <c r="I174" i="12"/>
  <c r="F175" i="12"/>
  <c r="G175" i="12"/>
  <c r="H175" i="12"/>
  <c r="I175" i="12"/>
  <c r="F176" i="12"/>
  <c r="G176" i="12"/>
  <c r="H176" i="12"/>
  <c r="I176" i="12"/>
  <c r="F177" i="12"/>
  <c r="G177" i="12"/>
  <c r="H177" i="12"/>
  <c r="I177" i="12"/>
  <c r="F178" i="12"/>
  <c r="G178" i="12"/>
  <c r="H178" i="12"/>
  <c r="I178" i="12"/>
  <c r="F179" i="12"/>
  <c r="G179" i="12"/>
  <c r="H179" i="12"/>
  <c r="I179" i="12"/>
  <c r="F180" i="12"/>
  <c r="G180" i="12"/>
  <c r="H180" i="12"/>
  <c r="I180" i="12"/>
  <c r="F181" i="12"/>
  <c r="G181" i="12"/>
  <c r="H181" i="12"/>
  <c r="I181" i="12"/>
  <c r="F182" i="12"/>
  <c r="G182" i="12"/>
  <c r="H182" i="12"/>
  <c r="I182" i="12"/>
  <c r="F183" i="12"/>
  <c r="G183" i="12"/>
  <c r="H183" i="12"/>
  <c r="I183" i="12"/>
  <c r="F184" i="12"/>
  <c r="G184" i="12"/>
  <c r="H184" i="12"/>
  <c r="I184" i="12"/>
  <c r="F185" i="12"/>
  <c r="G185" i="12"/>
  <c r="H185" i="12"/>
  <c r="I185" i="12"/>
  <c r="F186" i="12"/>
  <c r="G186" i="12"/>
  <c r="H186" i="12"/>
  <c r="I186" i="12"/>
  <c r="F187" i="12"/>
  <c r="G187" i="12"/>
  <c r="H187" i="12"/>
  <c r="I187" i="12"/>
  <c r="F188" i="12"/>
  <c r="G188" i="12"/>
  <c r="H188" i="12"/>
  <c r="I188" i="12"/>
  <c r="F189" i="12"/>
  <c r="G189" i="12"/>
  <c r="H189" i="12"/>
  <c r="I189" i="12"/>
  <c r="F190" i="12"/>
  <c r="G190" i="12"/>
  <c r="H190" i="12"/>
  <c r="I190" i="12"/>
  <c r="F191" i="12"/>
  <c r="G191" i="12"/>
  <c r="H191" i="12"/>
  <c r="I191" i="12"/>
  <c r="F192" i="12"/>
  <c r="G192" i="12"/>
  <c r="H192" i="12"/>
  <c r="I192" i="12"/>
  <c r="F193" i="12"/>
  <c r="G193" i="12"/>
  <c r="H193" i="12"/>
  <c r="I193" i="12"/>
  <c r="F194" i="12"/>
  <c r="G194" i="12"/>
  <c r="H194" i="12"/>
  <c r="I194" i="12"/>
  <c r="F195" i="12"/>
  <c r="G195" i="12"/>
  <c r="H195" i="12"/>
  <c r="I195" i="12"/>
  <c r="F196" i="12"/>
  <c r="G196" i="12"/>
  <c r="H196" i="12"/>
  <c r="I196" i="12"/>
  <c r="F197" i="12"/>
  <c r="G197" i="12"/>
  <c r="H197" i="12"/>
  <c r="I197" i="12"/>
  <c r="F198" i="12"/>
  <c r="G198" i="12"/>
  <c r="H198" i="12"/>
  <c r="I198" i="12"/>
  <c r="F199" i="12"/>
  <c r="G199" i="12"/>
  <c r="H199" i="12"/>
  <c r="I199" i="12"/>
  <c r="F200" i="12"/>
  <c r="G200" i="12"/>
  <c r="H200" i="12"/>
  <c r="I200" i="12"/>
  <c r="F201" i="12"/>
  <c r="G201" i="12"/>
  <c r="H201" i="12"/>
  <c r="I201" i="12"/>
  <c r="F202" i="12"/>
  <c r="G202" i="12"/>
  <c r="H202" i="12"/>
  <c r="I202" i="12"/>
  <c r="F203" i="12"/>
  <c r="G203" i="12"/>
  <c r="H203" i="12"/>
  <c r="I203" i="12"/>
  <c r="F204" i="12"/>
  <c r="G204" i="12"/>
  <c r="H204" i="12"/>
  <c r="I204" i="12"/>
  <c r="F205" i="12"/>
  <c r="G205" i="12"/>
  <c r="H205" i="12"/>
  <c r="I205" i="12"/>
  <c r="F206" i="12"/>
  <c r="G206" i="12"/>
  <c r="H206" i="12"/>
  <c r="I206" i="12"/>
  <c r="F207" i="12"/>
  <c r="G207" i="12"/>
  <c r="H207" i="12"/>
  <c r="I207" i="12"/>
  <c r="F208" i="12"/>
  <c r="G208" i="12"/>
  <c r="H208" i="12"/>
  <c r="I208" i="12"/>
  <c r="F209" i="12"/>
  <c r="G209" i="12"/>
  <c r="H209" i="12"/>
  <c r="I209" i="12"/>
  <c r="F210" i="12"/>
  <c r="G210" i="12"/>
  <c r="H210" i="12"/>
  <c r="I210" i="12"/>
  <c r="F211" i="12"/>
  <c r="G211" i="12"/>
  <c r="H211" i="12"/>
  <c r="I211" i="12"/>
  <c r="F212" i="12"/>
  <c r="G212" i="12"/>
  <c r="H212" i="12"/>
  <c r="I212" i="12"/>
  <c r="F213" i="12"/>
  <c r="G213" i="12"/>
  <c r="H213" i="12"/>
  <c r="I213" i="12"/>
  <c r="F214" i="12"/>
  <c r="G214" i="12"/>
  <c r="H214" i="12"/>
  <c r="I214" i="12"/>
  <c r="F215" i="12"/>
  <c r="G215" i="12"/>
  <c r="H215" i="12"/>
  <c r="I215" i="12"/>
  <c r="F216" i="12"/>
  <c r="G216" i="12"/>
  <c r="H216" i="12"/>
  <c r="I216" i="12"/>
  <c r="F217" i="12"/>
  <c r="G217" i="12"/>
  <c r="H217" i="12"/>
  <c r="I217" i="12"/>
  <c r="F218" i="12"/>
  <c r="G218" i="12"/>
  <c r="H218" i="12"/>
  <c r="I218" i="12"/>
  <c r="F219" i="12"/>
  <c r="G219" i="12"/>
  <c r="H219" i="12"/>
  <c r="I219" i="12"/>
  <c r="F220" i="12"/>
  <c r="G220" i="12"/>
  <c r="H220" i="12"/>
  <c r="I220" i="12"/>
  <c r="F221" i="12"/>
  <c r="G221" i="12"/>
  <c r="H221" i="12"/>
  <c r="I221" i="12"/>
  <c r="F222" i="12"/>
  <c r="G222" i="12"/>
  <c r="H222" i="12"/>
  <c r="I222" i="12"/>
  <c r="F223" i="12"/>
  <c r="G223" i="12"/>
  <c r="H223" i="12"/>
  <c r="I223" i="12"/>
  <c r="F224" i="12"/>
  <c r="G224" i="12"/>
  <c r="H224" i="12"/>
  <c r="I224" i="12"/>
  <c r="F225" i="12"/>
  <c r="G225" i="12"/>
  <c r="H225" i="12"/>
  <c r="I225" i="12"/>
  <c r="F226" i="12"/>
  <c r="G226" i="12"/>
  <c r="H226" i="12"/>
  <c r="I226" i="12"/>
  <c r="F227" i="12"/>
  <c r="G227" i="12"/>
  <c r="H227" i="12"/>
  <c r="I227" i="12"/>
  <c r="F228" i="12"/>
  <c r="G228" i="12"/>
  <c r="H228" i="12"/>
  <c r="I228" i="12"/>
  <c r="F229" i="12"/>
  <c r="G229" i="12"/>
  <c r="H229" i="12"/>
  <c r="I229" i="12"/>
  <c r="F230" i="12"/>
  <c r="G230" i="12"/>
  <c r="H230" i="12"/>
  <c r="I230" i="12"/>
  <c r="F231" i="12"/>
  <c r="G231" i="12"/>
  <c r="H231" i="12"/>
  <c r="I231" i="12"/>
  <c r="F232" i="12"/>
  <c r="G232" i="12"/>
  <c r="H232" i="12"/>
  <c r="I232" i="12"/>
  <c r="F233" i="12"/>
  <c r="G233" i="12"/>
  <c r="H233" i="12"/>
  <c r="I233" i="12"/>
  <c r="F234" i="12"/>
  <c r="G234" i="12"/>
  <c r="H234" i="12"/>
  <c r="I234" i="12"/>
  <c r="F235" i="12"/>
  <c r="G235" i="12"/>
  <c r="H235" i="12"/>
  <c r="I235" i="12"/>
  <c r="F236" i="12"/>
  <c r="G236" i="12"/>
  <c r="H236" i="12"/>
  <c r="I236" i="12"/>
  <c r="F237" i="12"/>
  <c r="G237" i="12"/>
  <c r="H237" i="12"/>
  <c r="I237" i="12"/>
  <c r="F238" i="12"/>
  <c r="G238" i="12"/>
  <c r="H238" i="12"/>
  <c r="I238" i="12"/>
  <c r="F239" i="12"/>
  <c r="G239" i="12"/>
  <c r="H239" i="12"/>
  <c r="I239" i="12"/>
  <c r="F240" i="12"/>
  <c r="G240" i="12"/>
  <c r="H240" i="12"/>
  <c r="I240" i="12"/>
  <c r="F241" i="12"/>
  <c r="G241" i="12"/>
  <c r="H241" i="12"/>
  <c r="I241" i="12"/>
  <c r="F242" i="12"/>
  <c r="G242" i="12"/>
  <c r="H242" i="12"/>
  <c r="I242" i="12"/>
  <c r="F243" i="12"/>
  <c r="G243" i="12"/>
  <c r="H243" i="12"/>
  <c r="I243" i="12"/>
  <c r="F244" i="12"/>
  <c r="G244" i="12"/>
  <c r="H244" i="12"/>
  <c r="I244" i="12"/>
  <c r="F245" i="12"/>
  <c r="G245" i="12"/>
  <c r="H245" i="12"/>
  <c r="I245" i="12"/>
  <c r="F246" i="12"/>
  <c r="G246" i="12"/>
  <c r="H246" i="12"/>
  <c r="I246" i="12"/>
  <c r="F247" i="12"/>
  <c r="G247" i="12"/>
  <c r="H247" i="12"/>
  <c r="I247" i="12"/>
  <c r="F248" i="12"/>
  <c r="G248" i="12"/>
  <c r="H248" i="12"/>
  <c r="I248" i="12"/>
  <c r="F249" i="12"/>
  <c r="G249" i="12"/>
  <c r="H249" i="12"/>
  <c r="I249" i="12"/>
  <c r="F250" i="12"/>
  <c r="G250" i="12"/>
  <c r="H250" i="12"/>
  <c r="I250" i="12"/>
  <c r="F251" i="12"/>
  <c r="G251" i="12"/>
  <c r="H251" i="12"/>
  <c r="I251" i="12"/>
  <c r="F252" i="12"/>
  <c r="G252" i="12"/>
  <c r="H252" i="12"/>
  <c r="I252" i="12"/>
  <c r="F253" i="12"/>
  <c r="G253" i="12"/>
  <c r="H253" i="12"/>
  <c r="I253" i="12"/>
  <c r="F254" i="12"/>
  <c r="G254" i="12"/>
  <c r="H254" i="12"/>
  <c r="I254" i="12"/>
  <c r="F255" i="12"/>
  <c r="G255" i="12"/>
  <c r="H255" i="12"/>
  <c r="I255" i="12"/>
  <c r="F256" i="12"/>
  <c r="G256" i="12"/>
  <c r="H256" i="12"/>
  <c r="I256" i="12"/>
  <c r="F257" i="12"/>
  <c r="G257" i="12"/>
  <c r="H257" i="12"/>
  <c r="I257" i="12"/>
  <c r="F258" i="12"/>
  <c r="G258" i="12"/>
  <c r="H258" i="12"/>
  <c r="I258" i="12"/>
  <c r="F259" i="12"/>
  <c r="G259" i="12"/>
  <c r="H259" i="12"/>
  <c r="I259" i="12"/>
  <c r="F260" i="12"/>
  <c r="G260" i="12"/>
  <c r="H260" i="12"/>
  <c r="I260" i="12"/>
  <c r="F261" i="12"/>
  <c r="G261" i="12"/>
  <c r="H261" i="12"/>
  <c r="I261" i="12"/>
  <c r="F262" i="12"/>
  <c r="G262" i="12"/>
  <c r="H262" i="12"/>
  <c r="I262" i="12"/>
  <c r="F263" i="12"/>
  <c r="G263" i="12"/>
  <c r="H263" i="12"/>
  <c r="I263" i="12"/>
  <c r="F264" i="12"/>
  <c r="G264" i="12"/>
  <c r="H264" i="12"/>
  <c r="I264" i="12"/>
  <c r="F265" i="12"/>
  <c r="G265" i="12"/>
  <c r="H265" i="12"/>
  <c r="I265" i="12"/>
  <c r="F266" i="12"/>
  <c r="G266" i="12"/>
  <c r="H266" i="12"/>
  <c r="I266" i="12"/>
  <c r="F267" i="12"/>
  <c r="G267" i="12"/>
  <c r="H267" i="12"/>
  <c r="I267" i="12"/>
  <c r="F268" i="12"/>
  <c r="G268" i="12"/>
  <c r="H268" i="12"/>
  <c r="I268" i="12"/>
  <c r="F269" i="12"/>
  <c r="G269" i="12"/>
  <c r="H269" i="12"/>
  <c r="I269" i="12"/>
  <c r="F270" i="12"/>
  <c r="G270" i="12"/>
  <c r="H270" i="12"/>
  <c r="I270" i="12"/>
  <c r="F271" i="12"/>
  <c r="G271" i="12"/>
  <c r="H271" i="12"/>
  <c r="I271" i="12"/>
  <c r="F272" i="12"/>
  <c r="G272" i="12"/>
  <c r="H272" i="12"/>
  <c r="I272" i="12"/>
  <c r="F273" i="12"/>
  <c r="G273" i="12"/>
  <c r="H273" i="12"/>
  <c r="I273" i="12"/>
  <c r="F274" i="12"/>
  <c r="G274" i="12"/>
  <c r="H274" i="12"/>
  <c r="I274" i="12"/>
  <c r="F275" i="12"/>
  <c r="G275" i="12"/>
  <c r="H275" i="12"/>
  <c r="I275" i="12"/>
  <c r="AL289" i="4" l="1"/>
  <c r="AN289" i="4"/>
  <c r="AO289" i="4"/>
  <c r="AM289" i="4"/>
  <c r="J279" i="12" l="1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Y279" i="12"/>
  <c r="AD279" i="12"/>
  <c r="AE279" i="12"/>
  <c r="AF279" i="12"/>
  <c r="AG279" i="12"/>
  <c r="AH279" i="12"/>
  <c r="AI279" i="12"/>
  <c r="AI294" i="12" s="1"/>
  <c r="AJ279" i="12"/>
  <c r="AJ294" i="12" s="1"/>
  <c r="AK279" i="12"/>
  <c r="AK294" i="12" s="1"/>
  <c r="AL279" i="12"/>
  <c r="AM279" i="12"/>
  <c r="AN279" i="12"/>
  <c r="AO279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AD292" i="12"/>
  <c r="AE292" i="12"/>
  <c r="AF292" i="12"/>
  <c r="AG292" i="12"/>
  <c r="AH292" i="12"/>
  <c r="AL292" i="12"/>
  <c r="AM292" i="12"/>
  <c r="AN292" i="12"/>
  <c r="AO292" i="12"/>
  <c r="F282" i="12"/>
  <c r="G282" i="12"/>
  <c r="H282" i="12"/>
  <c r="I282" i="12"/>
  <c r="F283" i="12"/>
  <c r="G283" i="12"/>
  <c r="H283" i="12"/>
  <c r="I283" i="12"/>
  <c r="F284" i="12"/>
  <c r="G284" i="12"/>
  <c r="H284" i="12"/>
  <c r="I284" i="12"/>
  <c r="F285" i="12"/>
  <c r="G285" i="12"/>
  <c r="H285" i="12"/>
  <c r="I285" i="12"/>
  <c r="F286" i="12"/>
  <c r="G286" i="12"/>
  <c r="H286" i="12"/>
  <c r="I286" i="12"/>
  <c r="F287" i="12"/>
  <c r="G287" i="12"/>
  <c r="H287" i="12"/>
  <c r="I287" i="12"/>
  <c r="F288" i="12"/>
  <c r="G288" i="12"/>
  <c r="H288" i="12"/>
  <c r="I288" i="12"/>
  <c r="F289" i="12"/>
  <c r="G289" i="12"/>
  <c r="H289" i="12"/>
  <c r="I289" i="12"/>
  <c r="F290" i="12"/>
  <c r="G290" i="12"/>
  <c r="H290" i="12"/>
  <c r="I290" i="12"/>
  <c r="F291" i="12"/>
  <c r="G291" i="12"/>
  <c r="H291" i="12"/>
  <c r="I291" i="12"/>
  <c r="G281" i="12"/>
  <c r="H281" i="12"/>
  <c r="I281" i="12"/>
  <c r="F281" i="12"/>
  <c r="F276" i="12"/>
  <c r="G276" i="12"/>
  <c r="H276" i="12"/>
  <c r="I276" i="12"/>
  <c r="F277" i="12"/>
  <c r="G277" i="12"/>
  <c r="H277" i="12"/>
  <c r="I277" i="12"/>
  <c r="F278" i="12"/>
  <c r="G278" i="12"/>
  <c r="H278" i="12"/>
  <c r="I278" i="12"/>
  <c r="AH294" i="12" l="1"/>
  <c r="W294" i="12"/>
  <c r="I279" i="12"/>
  <c r="G279" i="12"/>
  <c r="I292" i="12"/>
  <c r="G292" i="12"/>
  <c r="H292" i="12"/>
  <c r="F279" i="12"/>
  <c r="H279" i="12"/>
  <c r="AN294" i="12"/>
  <c r="AF294" i="12"/>
  <c r="X294" i="12"/>
  <c r="R294" i="12"/>
  <c r="P294" i="12"/>
  <c r="J294" i="12"/>
  <c r="AL294" i="12"/>
  <c r="AD294" i="12"/>
  <c r="V294" i="12"/>
  <c r="T294" i="12"/>
  <c r="N294" i="12"/>
  <c r="L294" i="12"/>
  <c r="H294" i="12" l="1"/>
  <c r="G294" i="12"/>
  <c r="I294" i="12"/>
  <c r="F292" i="12"/>
  <c r="F294" i="12" s="1"/>
  <c r="K294" i="12"/>
  <c r="M294" i="12"/>
  <c r="O294" i="12"/>
  <c r="Q294" i="12"/>
  <c r="S294" i="12"/>
  <c r="U294" i="12"/>
  <c r="Y294" i="12"/>
  <c r="AE294" i="12"/>
  <c r="AG294" i="12"/>
  <c r="AM294" i="12"/>
  <c r="AO294" i="12"/>
  <c r="CK288" i="6" l="1"/>
  <c r="CI288" i="6"/>
  <c r="CG288" i="6"/>
  <c r="CE288" i="6"/>
  <c r="CC288" i="6"/>
  <c r="CA288" i="6"/>
  <c r="BY288" i="6"/>
  <c r="BW288" i="6"/>
  <c r="BU288" i="6"/>
  <c r="BS288" i="6"/>
  <c r="BQ288" i="6"/>
  <c r="BO288" i="6"/>
  <c r="BM288" i="6"/>
  <c r="BK288" i="6"/>
  <c r="BI288" i="6"/>
  <c r="BG288" i="6"/>
  <c r="BE288" i="6"/>
  <c r="BC288" i="6"/>
  <c r="BA288" i="6"/>
  <c r="AY288" i="6"/>
  <c r="AW288" i="6"/>
  <c r="AU288" i="6"/>
  <c r="AS288" i="6"/>
  <c r="AQ288" i="6"/>
  <c r="AO288" i="6"/>
  <c r="AM288" i="6"/>
  <c r="AK288" i="6"/>
  <c r="AI288" i="6"/>
  <c r="AG288" i="6"/>
  <c r="AE288" i="6"/>
  <c r="AC288" i="6"/>
  <c r="AA288" i="6"/>
  <c r="Y288" i="6"/>
  <c r="W288" i="6"/>
  <c r="U288" i="6"/>
  <c r="S288" i="6"/>
  <c r="Q288" i="6"/>
  <c r="O288" i="6"/>
  <c r="M288" i="6"/>
  <c r="K288" i="6"/>
  <c r="G288" i="6"/>
  <c r="I288" i="6"/>
  <c r="CK276" i="6"/>
  <c r="CI276" i="6"/>
  <c r="CG276" i="6"/>
  <c r="CE276" i="6"/>
  <c r="CC276" i="6"/>
  <c r="CA276" i="6"/>
  <c r="BY276" i="6"/>
  <c r="BW276" i="6"/>
  <c r="BU276" i="6"/>
  <c r="BS276" i="6"/>
  <c r="BQ276" i="6"/>
  <c r="BO276" i="6"/>
  <c r="BM276" i="6"/>
  <c r="BK276" i="6"/>
  <c r="BI276" i="6"/>
  <c r="BG276" i="6"/>
  <c r="BE276" i="6"/>
  <c r="BC276" i="6"/>
  <c r="BA276" i="6"/>
  <c r="AY276" i="6"/>
  <c r="AW276" i="6"/>
  <c r="AU276" i="6"/>
  <c r="AS276" i="6"/>
  <c r="AQ276" i="6"/>
  <c r="AO276" i="6"/>
  <c r="AM276" i="6"/>
  <c r="AK276" i="6"/>
  <c r="AI276" i="6"/>
  <c r="AG276" i="6"/>
  <c r="AE276" i="6"/>
  <c r="AC276" i="6"/>
  <c r="AA276" i="6"/>
  <c r="Y276" i="6"/>
  <c r="W276" i="6"/>
  <c r="U276" i="6"/>
  <c r="S276" i="6"/>
  <c r="Q276" i="6"/>
  <c r="O276" i="6"/>
  <c r="M276" i="6"/>
  <c r="K276" i="6"/>
  <c r="I275" i="6"/>
  <c r="H275" i="6"/>
  <c r="I274" i="6"/>
  <c r="H274" i="6"/>
  <c r="G274" i="6"/>
  <c r="F274" i="6"/>
  <c r="I273" i="6"/>
  <c r="H273" i="6"/>
  <c r="G273" i="6"/>
  <c r="F273" i="6"/>
  <c r="I272" i="6"/>
  <c r="H272" i="6"/>
  <c r="G272" i="6"/>
  <c r="F272" i="6"/>
  <c r="I271" i="6"/>
  <c r="H271" i="6"/>
  <c r="G271" i="6"/>
  <c r="F271" i="6"/>
  <c r="I270" i="6"/>
  <c r="H270" i="6"/>
  <c r="G270" i="6"/>
  <c r="F270" i="6"/>
  <c r="I269" i="6"/>
  <c r="H269" i="6"/>
  <c r="G269" i="6"/>
  <c r="F269" i="6"/>
  <c r="I268" i="6"/>
  <c r="H268" i="6"/>
  <c r="G268" i="6"/>
  <c r="F268" i="6"/>
  <c r="I267" i="6"/>
  <c r="H267" i="6"/>
  <c r="G267" i="6"/>
  <c r="F267" i="6"/>
  <c r="I266" i="6"/>
  <c r="H266" i="6"/>
  <c r="G266" i="6"/>
  <c r="F266" i="6"/>
  <c r="I265" i="6"/>
  <c r="H265" i="6"/>
  <c r="G265" i="6"/>
  <c r="F265" i="6"/>
  <c r="I264" i="6"/>
  <c r="H264" i="6"/>
  <c r="G264" i="6"/>
  <c r="F264" i="6"/>
  <c r="I263" i="6"/>
  <c r="H263" i="6"/>
  <c r="G263" i="6"/>
  <c r="F263" i="6"/>
  <c r="I262" i="6"/>
  <c r="H262" i="6"/>
  <c r="G262" i="6"/>
  <c r="F262" i="6"/>
  <c r="I261" i="6"/>
  <c r="H261" i="6"/>
  <c r="G261" i="6"/>
  <c r="F261" i="6"/>
  <c r="I260" i="6"/>
  <c r="H260" i="6"/>
  <c r="G260" i="6"/>
  <c r="F260" i="6"/>
  <c r="I259" i="6"/>
  <c r="H259" i="6"/>
  <c r="G259" i="6"/>
  <c r="F259" i="6"/>
  <c r="I258" i="6"/>
  <c r="H258" i="6"/>
  <c r="G258" i="6"/>
  <c r="F258" i="6"/>
  <c r="I257" i="6"/>
  <c r="H257" i="6"/>
  <c r="G257" i="6"/>
  <c r="F257" i="6"/>
  <c r="I256" i="6"/>
  <c r="H256" i="6"/>
  <c r="G256" i="6"/>
  <c r="F256" i="6"/>
  <c r="I255" i="6"/>
  <c r="H255" i="6"/>
  <c r="G255" i="6"/>
  <c r="F255" i="6"/>
  <c r="I254" i="6"/>
  <c r="H254" i="6"/>
  <c r="G254" i="6"/>
  <c r="F254" i="6"/>
  <c r="I253" i="6"/>
  <c r="H253" i="6"/>
  <c r="G253" i="6"/>
  <c r="F253" i="6"/>
  <c r="I252" i="6"/>
  <c r="H252" i="6"/>
  <c r="G252" i="6"/>
  <c r="F252" i="6"/>
  <c r="I251" i="6"/>
  <c r="H251" i="6"/>
  <c r="G251" i="6"/>
  <c r="F251" i="6"/>
  <c r="I250" i="6"/>
  <c r="H250" i="6"/>
  <c r="G250" i="6"/>
  <c r="F250" i="6"/>
  <c r="I249" i="6"/>
  <c r="H249" i="6"/>
  <c r="G249" i="6"/>
  <c r="F249" i="6"/>
  <c r="I248" i="6"/>
  <c r="H248" i="6"/>
  <c r="G248" i="6"/>
  <c r="F248" i="6"/>
  <c r="I247" i="6"/>
  <c r="H247" i="6"/>
  <c r="G247" i="6"/>
  <c r="F247" i="6"/>
  <c r="I246" i="6"/>
  <c r="H246" i="6"/>
  <c r="G246" i="6"/>
  <c r="F246" i="6"/>
  <c r="I245" i="6"/>
  <c r="H245" i="6"/>
  <c r="G245" i="6"/>
  <c r="F245" i="6"/>
  <c r="I244" i="6"/>
  <c r="H244" i="6"/>
  <c r="G244" i="6"/>
  <c r="F244" i="6"/>
  <c r="I243" i="6"/>
  <c r="H243" i="6"/>
  <c r="G243" i="6"/>
  <c r="F243" i="6"/>
  <c r="I242" i="6"/>
  <c r="H242" i="6"/>
  <c r="G242" i="6"/>
  <c r="F242" i="6"/>
  <c r="I241" i="6"/>
  <c r="H241" i="6"/>
  <c r="G241" i="6"/>
  <c r="F241" i="6"/>
  <c r="I240" i="6"/>
  <c r="H240" i="6"/>
  <c r="G240" i="6"/>
  <c r="F240" i="6"/>
  <c r="I239" i="6"/>
  <c r="H239" i="6"/>
  <c r="G239" i="6"/>
  <c r="F239" i="6"/>
  <c r="I238" i="6"/>
  <c r="H238" i="6"/>
  <c r="G238" i="6"/>
  <c r="F238" i="6"/>
  <c r="I237" i="6"/>
  <c r="H237" i="6"/>
  <c r="G237" i="6"/>
  <c r="F237" i="6"/>
  <c r="I236" i="6"/>
  <c r="H236" i="6"/>
  <c r="G236" i="6"/>
  <c r="F236" i="6"/>
  <c r="I235" i="6"/>
  <c r="H235" i="6"/>
  <c r="G235" i="6"/>
  <c r="F235" i="6"/>
  <c r="I234" i="6"/>
  <c r="H234" i="6"/>
  <c r="G234" i="6"/>
  <c r="F234" i="6"/>
  <c r="I233" i="6"/>
  <c r="H233" i="6"/>
  <c r="G233" i="6"/>
  <c r="F233" i="6"/>
  <c r="I232" i="6"/>
  <c r="H232" i="6"/>
  <c r="G232" i="6"/>
  <c r="F232" i="6"/>
  <c r="I231" i="6"/>
  <c r="H231" i="6"/>
  <c r="G231" i="6"/>
  <c r="F231" i="6"/>
  <c r="I230" i="6"/>
  <c r="H230" i="6"/>
  <c r="G230" i="6"/>
  <c r="F230" i="6"/>
  <c r="I229" i="6"/>
  <c r="H229" i="6"/>
  <c r="G229" i="6"/>
  <c r="F229" i="6"/>
  <c r="I228" i="6"/>
  <c r="H228" i="6"/>
  <c r="G228" i="6"/>
  <c r="F228" i="6"/>
  <c r="I227" i="6"/>
  <c r="H227" i="6"/>
  <c r="G227" i="6"/>
  <c r="F227" i="6"/>
  <c r="I226" i="6"/>
  <c r="H226" i="6"/>
  <c r="G226" i="6"/>
  <c r="F226" i="6"/>
  <c r="I225" i="6"/>
  <c r="H225" i="6"/>
  <c r="G225" i="6"/>
  <c r="F225" i="6"/>
  <c r="I224" i="6"/>
  <c r="H224" i="6"/>
  <c r="G224" i="6"/>
  <c r="F224" i="6"/>
  <c r="I223" i="6"/>
  <c r="H223" i="6"/>
  <c r="G223" i="6"/>
  <c r="F223" i="6"/>
  <c r="I222" i="6"/>
  <c r="H222" i="6"/>
  <c r="G222" i="6"/>
  <c r="F222" i="6"/>
  <c r="I221" i="6"/>
  <c r="H221" i="6"/>
  <c r="G221" i="6"/>
  <c r="F221" i="6"/>
  <c r="I220" i="6"/>
  <c r="H220" i="6"/>
  <c r="G220" i="6"/>
  <c r="F220" i="6"/>
  <c r="I219" i="6"/>
  <c r="H219" i="6"/>
  <c r="G219" i="6"/>
  <c r="F219" i="6"/>
  <c r="I218" i="6"/>
  <c r="H218" i="6"/>
  <c r="G218" i="6"/>
  <c r="F218" i="6"/>
  <c r="I217" i="6"/>
  <c r="H217" i="6"/>
  <c r="G217" i="6"/>
  <c r="F217" i="6"/>
  <c r="I216" i="6"/>
  <c r="H216" i="6"/>
  <c r="G216" i="6"/>
  <c r="F216" i="6"/>
  <c r="I215" i="6"/>
  <c r="H215" i="6"/>
  <c r="G215" i="6"/>
  <c r="F215" i="6"/>
  <c r="I214" i="6"/>
  <c r="H214" i="6"/>
  <c r="G214" i="6"/>
  <c r="F214" i="6"/>
  <c r="I213" i="6"/>
  <c r="H213" i="6"/>
  <c r="G213" i="6"/>
  <c r="F213" i="6"/>
  <c r="I212" i="6"/>
  <c r="H212" i="6"/>
  <c r="G212" i="6"/>
  <c r="F212" i="6"/>
  <c r="I211" i="6"/>
  <c r="H211" i="6"/>
  <c r="G211" i="6"/>
  <c r="F211" i="6"/>
  <c r="I210" i="6"/>
  <c r="H210" i="6"/>
  <c r="G210" i="6"/>
  <c r="F210" i="6"/>
  <c r="I209" i="6"/>
  <c r="H209" i="6"/>
  <c r="G209" i="6"/>
  <c r="F209" i="6"/>
  <c r="I208" i="6"/>
  <c r="H208" i="6"/>
  <c r="G208" i="6"/>
  <c r="F208" i="6"/>
  <c r="I207" i="6"/>
  <c r="H207" i="6"/>
  <c r="G207" i="6"/>
  <c r="F207" i="6"/>
  <c r="I206" i="6"/>
  <c r="H206" i="6"/>
  <c r="G206" i="6"/>
  <c r="F206" i="6"/>
  <c r="I205" i="6"/>
  <c r="H205" i="6"/>
  <c r="G205" i="6"/>
  <c r="F205" i="6"/>
  <c r="I204" i="6"/>
  <c r="H204" i="6"/>
  <c r="G204" i="6"/>
  <c r="F204" i="6"/>
  <c r="I203" i="6"/>
  <c r="H203" i="6"/>
  <c r="G203" i="6"/>
  <c r="F203" i="6"/>
  <c r="I202" i="6"/>
  <c r="H202" i="6"/>
  <c r="G202" i="6"/>
  <c r="F202" i="6"/>
  <c r="I201" i="6"/>
  <c r="H201" i="6"/>
  <c r="G201" i="6"/>
  <c r="F201" i="6"/>
  <c r="I200" i="6"/>
  <c r="H200" i="6"/>
  <c r="G200" i="6"/>
  <c r="F200" i="6"/>
  <c r="I199" i="6"/>
  <c r="H199" i="6"/>
  <c r="G199" i="6"/>
  <c r="F199" i="6"/>
  <c r="I198" i="6"/>
  <c r="H198" i="6"/>
  <c r="G198" i="6"/>
  <c r="F198" i="6"/>
  <c r="I197" i="6"/>
  <c r="H197" i="6"/>
  <c r="G197" i="6"/>
  <c r="F197" i="6"/>
  <c r="I196" i="6"/>
  <c r="H196" i="6"/>
  <c r="G196" i="6"/>
  <c r="F196" i="6"/>
  <c r="I195" i="6"/>
  <c r="H195" i="6"/>
  <c r="G195" i="6"/>
  <c r="F195" i="6"/>
  <c r="I194" i="6"/>
  <c r="H194" i="6"/>
  <c r="G194" i="6"/>
  <c r="F194" i="6"/>
  <c r="I193" i="6"/>
  <c r="H193" i="6"/>
  <c r="G193" i="6"/>
  <c r="F193" i="6"/>
  <c r="I192" i="6"/>
  <c r="H192" i="6"/>
  <c r="G192" i="6"/>
  <c r="F192" i="6"/>
  <c r="I191" i="6"/>
  <c r="H191" i="6"/>
  <c r="G191" i="6"/>
  <c r="F191" i="6"/>
  <c r="I190" i="6"/>
  <c r="H190" i="6"/>
  <c r="G190" i="6"/>
  <c r="F190" i="6"/>
  <c r="I189" i="6"/>
  <c r="H189" i="6"/>
  <c r="G189" i="6"/>
  <c r="F189" i="6"/>
  <c r="I188" i="6"/>
  <c r="H188" i="6"/>
  <c r="G188" i="6"/>
  <c r="F188" i="6"/>
  <c r="I187" i="6"/>
  <c r="H187" i="6"/>
  <c r="G187" i="6"/>
  <c r="F187" i="6"/>
  <c r="I185" i="6"/>
  <c r="H185" i="6"/>
  <c r="G185" i="6"/>
  <c r="F185" i="6"/>
  <c r="I184" i="6"/>
  <c r="H184" i="6"/>
  <c r="G184" i="6"/>
  <c r="F184" i="6"/>
  <c r="I183" i="6"/>
  <c r="H183" i="6"/>
  <c r="G183" i="6"/>
  <c r="F183" i="6"/>
  <c r="I182" i="6"/>
  <c r="H182" i="6"/>
  <c r="G182" i="6"/>
  <c r="F182" i="6"/>
  <c r="I181" i="6"/>
  <c r="H181" i="6"/>
  <c r="G181" i="6"/>
  <c r="F181" i="6"/>
  <c r="I180" i="6"/>
  <c r="H180" i="6"/>
  <c r="G180" i="6"/>
  <c r="F180" i="6"/>
  <c r="I179" i="6"/>
  <c r="H179" i="6"/>
  <c r="G179" i="6"/>
  <c r="F179" i="6"/>
  <c r="I178" i="6"/>
  <c r="H178" i="6"/>
  <c r="G178" i="6"/>
  <c r="F178" i="6"/>
  <c r="I177" i="6"/>
  <c r="H177" i="6"/>
  <c r="G177" i="6"/>
  <c r="F177" i="6"/>
  <c r="I176" i="6"/>
  <c r="H176" i="6"/>
  <c r="G176" i="6"/>
  <c r="F176" i="6"/>
  <c r="I175" i="6"/>
  <c r="H175" i="6"/>
  <c r="G175" i="6"/>
  <c r="F175" i="6"/>
  <c r="I174" i="6"/>
  <c r="H174" i="6"/>
  <c r="G174" i="6"/>
  <c r="F174" i="6"/>
  <c r="I173" i="6"/>
  <c r="H173" i="6"/>
  <c r="G173" i="6"/>
  <c r="F173" i="6"/>
  <c r="I172" i="6"/>
  <c r="H172" i="6"/>
  <c r="G172" i="6"/>
  <c r="F172" i="6"/>
  <c r="I171" i="6"/>
  <c r="H171" i="6"/>
  <c r="G171" i="6"/>
  <c r="F171" i="6"/>
  <c r="I170" i="6"/>
  <c r="H170" i="6"/>
  <c r="G170" i="6"/>
  <c r="F170" i="6"/>
  <c r="I169" i="6"/>
  <c r="H169" i="6"/>
  <c r="G169" i="6"/>
  <c r="F169" i="6"/>
  <c r="I168" i="6"/>
  <c r="H168" i="6"/>
  <c r="G168" i="6"/>
  <c r="F168" i="6"/>
  <c r="I167" i="6"/>
  <c r="H167" i="6"/>
  <c r="G167" i="6"/>
  <c r="F167" i="6"/>
  <c r="I166" i="6"/>
  <c r="H166" i="6"/>
  <c r="G166" i="6"/>
  <c r="F166" i="6"/>
  <c r="I165" i="6"/>
  <c r="H165" i="6"/>
  <c r="G165" i="6"/>
  <c r="F165" i="6"/>
  <c r="I164" i="6"/>
  <c r="H164" i="6"/>
  <c r="G164" i="6"/>
  <c r="F164" i="6"/>
  <c r="I163" i="6"/>
  <c r="H163" i="6"/>
  <c r="G163" i="6"/>
  <c r="F163" i="6"/>
  <c r="I162" i="6"/>
  <c r="H162" i="6"/>
  <c r="G162" i="6"/>
  <c r="F162" i="6"/>
  <c r="I161" i="6"/>
  <c r="H161" i="6"/>
  <c r="G161" i="6"/>
  <c r="F161" i="6"/>
  <c r="I160" i="6"/>
  <c r="H160" i="6"/>
  <c r="G160" i="6"/>
  <c r="F160" i="6"/>
  <c r="I159" i="6"/>
  <c r="H159" i="6"/>
  <c r="G159" i="6"/>
  <c r="F159" i="6"/>
  <c r="I158" i="6"/>
  <c r="H158" i="6"/>
  <c r="G158" i="6"/>
  <c r="F158" i="6"/>
  <c r="I157" i="6"/>
  <c r="H157" i="6"/>
  <c r="G157" i="6"/>
  <c r="F157" i="6"/>
  <c r="I156" i="6"/>
  <c r="H156" i="6"/>
  <c r="G156" i="6"/>
  <c r="F156" i="6"/>
  <c r="I155" i="6"/>
  <c r="H155" i="6"/>
  <c r="G155" i="6"/>
  <c r="F155" i="6"/>
  <c r="I154" i="6"/>
  <c r="H154" i="6"/>
  <c r="G154" i="6"/>
  <c r="F154" i="6"/>
  <c r="I153" i="6"/>
  <c r="H153" i="6"/>
  <c r="G153" i="6"/>
  <c r="F153" i="6"/>
  <c r="I152" i="6"/>
  <c r="H152" i="6"/>
  <c r="G152" i="6"/>
  <c r="F152" i="6"/>
  <c r="I151" i="6"/>
  <c r="H151" i="6"/>
  <c r="G151" i="6"/>
  <c r="F151" i="6"/>
  <c r="I150" i="6"/>
  <c r="H150" i="6"/>
  <c r="G150" i="6"/>
  <c r="F150" i="6"/>
  <c r="I149" i="6"/>
  <c r="H149" i="6"/>
  <c r="G149" i="6"/>
  <c r="F149" i="6"/>
  <c r="I148" i="6"/>
  <c r="H148" i="6"/>
  <c r="G148" i="6"/>
  <c r="F148" i="6"/>
  <c r="I147" i="6"/>
  <c r="H147" i="6"/>
  <c r="G147" i="6"/>
  <c r="F147" i="6"/>
  <c r="I146" i="6"/>
  <c r="H146" i="6"/>
  <c r="G146" i="6"/>
  <c r="F146" i="6"/>
  <c r="I145" i="6"/>
  <c r="H145" i="6"/>
  <c r="G145" i="6"/>
  <c r="F145" i="6"/>
  <c r="I144" i="6"/>
  <c r="H144" i="6"/>
  <c r="G144" i="6"/>
  <c r="F144" i="6"/>
  <c r="I143" i="6"/>
  <c r="H143" i="6"/>
  <c r="G143" i="6"/>
  <c r="F143" i="6"/>
  <c r="I142" i="6"/>
  <c r="H142" i="6"/>
  <c r="G142" i="6"/>
  <c r="F142" i="6"/>
  <c r="I141" i="6"/>
  <c r="H141" i="6"/>
  <c r="G141" i="6"/>
  <c r="F141" i="6"/>
  <c r="I140" i="6"/>
  <c r="H140" i="6"/>
  <c r="G140" i="6"/>
  <c r="F140" i="6"/>
  <c r="I139" i="6"/>
  <c r="H139" i="6"/>
  <c r="G139" i="6"/>
  <c r="F139" i="6"/>
  <c r="I138" i="6"/>
  <c r="H138" i="6"/>
  <c r="G138" i="6"/>
  <c r="F138" i="6"/>
  <c r="I137" i="6"/>
  <c r="H137" i="6"/>
  <c r="G137" i="6"/>
  <c r="F137" i="6"/>
  <c r="I136" i="6"/>
  <c r="H136" i="6"/>
  <c r="G136" i="6"/>
  <c r="F136" i="6"/>
  <c r="I135" i="6"/>
  <c r="H135" i="6"/>
  <c r="G135" i="6"/>
  <c r="F135" i="6"/>
  <c r="I134" i="6"/>
  <c r="H134" i="6"/>
  <c r="G134" i="6"/>
  <c r="F134" i="6"/>
  <c r="I133" i="6"/>
  <c r="H133" i="6"/>
  <c r="G133" i="6"/>
  <c r="F133" i="6"/>
  <c r="I132" i="6"/>
  <c r="H132" i="6"/>
  <c r="G132" i="6"/>
  <c r="F132" i="6"/>
  <c r="I131" i="6"/>
  <c r="H131" i="6"/>
  <c r="G131" i="6"/>
  <c r="F131" i="6"/>
  <c r="I130" i="6"/>
  <c r="H130" i="6"/>
  <c r="G130" i="6"/>
  <c r="F130" i="6"/>
  <c r="I129" i="6"/>
  <c r="H129" i="6"/>
  <c r="G129" i="6"/>
  <c r="F129" i="6"/>
  <c r="I128" i="6"/>
  <c r="H128" i="6"/>
  <c r="G128" i="6"/>
  <c r="F128" i="6"/>
  <c r="I127" i="6"/>
  <c r="H127" i="6"/>
  <c r="G127" i="6"/>
  <c r="F127" i="6"/>
  <c r="I126" i="6"/>
  <c r="H126" i="6"/>
  <c r="G126" i="6"/>
  <c r="F126" i="6"/>
  <c r="I125" i="6"/>
  <c r="H125" i="6"/>
  <c r="G125" i="6"/>
  <c r="F125" i="6"/>
  <c r="I124" i="6"/>
  <c r="H124" i="6"/>
  <c r="G124" i="6"/>
  <c r="F124" i="6"/>
  <c r="I123" i="6"/>
  <c r="H123" i="6"/>
  <c r="G123" i="6"/>
  <c r="F123" i="6"/>
  <c r="I122" i="6"/>
  <c r="H122" i="6"/>
  <c r="G122" i="6"/>
  <c r="F122" i="6"/>
  <c r="I121" i="6"/>
  <c r="H121" i="6"/>
  <c r="G121" i="6"/>
  <c r="F121" i="6"/>
  <c r="I120" i="6"/>
  <c r="H120" i="6"/>
  <c r="G120" i="6"/>
  <c r="F120" i="6"/>
  <c r="I119" i="6"/>
  <c r="H119" i="6"/>
  <c r="G119" i="6"/>
  <c r="F119" i="6"/>
  <c r="I118" i="6"/>
  <c r="H118" i="6"/>
  <c r="G118" i="6"/>
  <c r="F118" i="6"/>
  <c r="I117" i="6"/>
  <c r="H117" i="6"/>
  <c r="G117" i="6"/>
  <c r="F117" i="6"/>
  <c r="I116" i="6"/>
  <c r="H116" i="6"/>
  <c r="G116" i="6"/>
  <c r="F116" i="6"/>
  <c r="I115" i="6"/>
  <c r="H115" i="6"/>
  <c r="G115" i="6"/>
  <c r="F115" i="6"/>
  <c r="I114" i="6"/>
  <c r="H114" i="6"/>
  <c r="G114" i="6"/>
  <c r="F114" i="6"/>
  <c r="I113" i="6"/>
  <c r="H113" i="6"/>
  <c r="G113" i="6"/>
  <c r="F113" i="6"/>
  <c r="I112" i="6"/>
  <c r="H112" i="6"/>
  <c r="G112" i="6"/>
  <c r="F112" i="6"/>
  <c r="I111" i="6"/>
  <c r="H111" i="6"/>
  <c r="G111" i="6"/>
  <c r="F111" i="6"/>
  <c r="I110" i="6"/>
  <c r="H110" i="6"/>
  <c r="G110" i="6"/>
  <c r="F110" i="6"/>
  <c r="I109" i="6"/>
  <c r="G109" i="6"/>
  <c r="F109" i="6"/>
  <c r="H108" i="6"/>
  <c r="G108" i="6"/>
  <c r="F108" i="6"/>
  <c r="I107" i="6"/>
  <c r="H107" i="6"/>
  <c r="G107" i="6"/>
  <c r="F107" i="6"/>
  <c r="I106" i="6"/>
  <c r="H106" i="6"/>
  <c r="G106" i="6"/>
  <c r="F106" i="6"/>
  <c r="I105" i="6"/>
  <c r="H105" i="6"/>
  <c r="G105" i="6"/>
  <c r="F105" i="6"/>
  <c r="I104" i="6"/>
  <c r="H104" i="6"/>
  <c r="G104" i="6"/>
  <c r="F104" i="6"/>
  <c r="I103" i="6"/>
  <c r="H103" i="6"/>
  <c r="G103" i="6"/>
  <c r="F103" i="6"/>
  <c r="I102" i="6"/>
  <c r="H102" i="6"/>
  <c r="G102" i="6"/>
  <c r="F102" i="6"/>
  <c r="I101" i="6"/>
  <c r="H101" i="6"/>
  <c r="G101" i="6"/>
  <c r="F101" i="6"/>
  <c r="I100" i="6"/>
  <c r="H100" i="6"/>
  <c r="G100" i="6"/>
  <c r="F100" i="6"/>
  <c r="I99" i="6"/>
  <c r="H99" i="6"/>
  <c r="G99" i="6"/>
  <c r="F99" i="6"/>
  <c r="I98" i="6"/>
  <c r="H98" i="6"/>
  <c r="G98" i="6"/>
  <c r="F98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I90" i="6"/>
  <c r="H90" i="6"/>
  <c r="G90" i="6"/>
  <c r="F90" i="6"/>
  <c r="I89" i="6"/>
  <c r="H89" i="6"/>
  <c r="G89" i="6"/>
  <c r="F89" i="6"/>
  <c r="I88" i="6"/>
  <c r="H88" i="6"/>
  <c r="G88" i="6"/>
  <c r="F88" i="6"/>
  <c r="I87" i="6"/>
  <c r="H87" i="6"/>
  <c r="G87" i="6"/>
  <c r="F87" i="6"/>
  <c r="I86" i="6"/>
  <c r="H86" i="6"/>
  <c r="G86" i="6"/>
  <c r="F86" i="6"/>
  <c r="I85" i="6"/>
  <c r="H85" i="6"/>
  <c r="G85" i="6"/>
  <c r="F85" i="6"/>
  <c r="I84" i="6"/>
  <c r="H84" i="6"/>
  <c r="G84" i="6"/>
  <c r="F84" i="6"/>
  <c r="I83" i="6"/>
  <c r="H83" i="6"/>
  <c r="G83" i="6"/>
  <c r="F83" i="6"/>
  <c r="I82" i="6"/>
  <c r="H82" i="6"/>
  <c r="G82" i="6"/>
  <c r="F82" i="6"/>
  <c r="I81" i="6"/>
  <c r="H81" i="6"/>
  <c r="G81" i="6"/>
  <c r="F81" i="6"/>
  <c r="I80" i="6"/>
  <c r="H80" i="6"/>
  <c r="G80" i="6"/>
  <c r="F80" i="6"/>
  <c r="I79" i="6"/>
  <c r="H79" i="6"/>
  <c r="G79" i="6"/>
  <c r="F79" i="6"/>
  <c r="I78" i="6"/>
  <c r="H78" i="6"/>
  <c r="G78" i="6"/>
  <c r="F78" i="6"/>
  <c r="I77" i="6"/>
  <c r="H77" i="6"/>
  <c r="G77" i="6"/>
  <c r="F77" i="6"/>
  <c r="I76" i="6"/>
  <c r="H76" i="6"/>
  <c r="G76" i="6"/>
  <c r="F76" i="6"/>
  <c r="I75" i="6"/>
  <c r="H75" i="6"/>
  <c r="G75" i="6"/>
  <c r="F75" i="6"/>
  <c r="I74" i="6"/>
  <c r="H74" i="6"/>
  <c r="G74" i="6"/>
  <c r="F74" i="6"/>
  <c r="I73" i="6"/>
  <c r="H73" i="6"/>
  <c r="G73" i="6"/>
  <c r="F73" i="6"/>
  <c r="I72" i="6"/>
  <c r="H72" i="6"/>
  <c r="G72" i="6"/>
  <c r="F72" i="6"/>
  <c r="I71" i="6"/>
  <c r="H71" i="6"/>
  <c r="G71" i="6"/>
  <c r="F71" i="6"/>
  <c r="I70" i="6"/>
  <c r="H70" i="6"/>
  <c r="G70" i="6"/>
  <c r="F70" i="6"/>
  <c r="I69" i="6"/>
  <c r="H69" i="6"/>
  <c r="G69" i="6"/>
  <c r="F69" i="6"/>
  <c r="I68" i="6"/>
  <c r="H68" i="6"/>
  <c r="G68" i="6"/>
  <c r="F68" i="6"/>
  <c r="I67" i="6"/>
  <c r="H67" i="6"/>
  <c r="G67" i="6"/>
  <c r="F67" i="6"/>
  <c r="I66" i="6"/>
  <c r="H66" i="6"/>
  <c r="G66" i="6"/>
  <c r="F66" i="6"/>
  <c r="I65" i="6"/>
  <c r="H65" i="6"/>
  <c r="G65" i="6"/>
  <c r="F65" i="6"/>
  <c r="I64" i="6"/>
  <c r="H64" i="6"/>
  <c r="G64" i="6"/>
  <c r="F64" i="6"/>
  <c r="I63" i="6"/>
  <c r="H63" i="6"/>
  <c r="G63" i="6"/>
  <c r="F63" i="6"/>
  <c r="I62" i="6"/>
  <c r="H62" i="6"/>
  <c r="G62" i="6"/>
  <c r="F62" i="6"/>
  <c r="I61" i="6"/>
  <c r="H61" i="6"/>
  <c r="G61" i="6"/>
  <c r="F61" i="6"/>
  <c r="I60" i="6"/>
  <c r="H60" i="6"/>
  <c r="G60" i="6"/>
  <c r="F60" i="6"/>
  <c r="I59" i="6"/>
  <c r="H59" i="6"/>
  <c r="G59" i="6"/>
  <c r="F59" i="6"/>
  <c r="I58" i="6"/>
  <c r="H58" i="6"/>
  <c r="G58" i="6"/>
  <c r="F58" i="6"/>
  <c r="I57" i="6"/>
  <c r="H57" i="6"/>
  <c r="G57" i="6"/>
  <c r="F57" i="6"/>
  <c r="I56" i="6"/>
  <c r="H56" i="6"/>
  <c r="G56" i="6"/>
  <c r="F56" i="6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I5" i="6"/>
  <c r="H5" i="6"/>
  <c r="G5" i="6"/>
  <c r="F5" i="6"/>
  <c r="M289" i="6" l="1"/>
  <c r="O289" i="6"/>
  <c r="U289" i="6"/>
  <c r="W289" i="6"/>
  <c r="AC289" i="6"/>
  <c r="AE289" i="6"/>
  <c r="AK289" i="6"/>
  <c r="AM289" i="6"/>
  <c r="AS289" i="6"/>
  <c r="AU289" i="6"/>
  <c r="BA289" i="6"/>
  <c r="BC289" i="6"/>
  <c r="BI289" i="6"/>
  <c r="BK289" i="6"/>
  <c r="BQ289" i="6"/>
  <c r="BS289" i="6"/>
  <c r="BY289" i="6"/>
  <c r="CA289" i="6"/>
  <c r="CG289" i="6"/>
  <c r="CI289" i="6"/>
  <c r="K289" i="6"/>
  <c r="Q289" i="6"/>
  <c r="S289" i="6"/>
  <c r="Y289" i="6"/>
  <c r="AA289" i="6"/>
  <c r="AG289" i="6"/>
  <c r="AI289" i="6"/>
  <c r="AO289" i="6"/>
  <c r="AQ289" i="6"/>
  <c r="AW289" i="6"/>
  <c r="AY289" i="6"/>
  <c r="BE289" i="6"/>
  <c r="BG289" i="6"/>
  <c r="BM289" i="6"/>
  <c r="BO289" i="6"/>
  <c r="BU289" i="6"/>
  <c r="BW289" i="6"/>
  <c r="CC289" i="6"/>
  <c r="CE289" i="6"/>
  <c r="CK289" i="6"/>
  <c r="I276" i="6"/>
  <c r="I289" i="6" s="1"/>
  <c r="G276" i="6"/>
  <c r="G289" i="6" s="1"/>
</calcChain>
</file>

<file path=xl/comments1.xml><?xml version="1.0" encoding="utf-8"?>
<comments xmlns="http://schemas.openxmlformats.org/spreadsheetml/2006/main">
  <authors>
    <author>isakova</author>
  </authors>
  <commentList>
    <comment ref="F2" authorId="0" shapeId="0">
      <text>
        <r>
          <rPr>
            <b/>
            <sz val="9"/>
            <color indexed="81"/>
            <rFont val="Tahoma"/>
            <family val="2"/>
            <charset val="204"/>
          </rPr>
          <t>isakova:</t>
        </r>
        <r>
          <rPr>
            <sz val="9"/>
            <color indexed="81"/>
            <rFont val="Tahoma"/>
            <family val="2"/>
            <charset val="204"/>
          </rPr>
          <t xml:space="preserve">
данные обновлены 1.09.2021
</t>
        </r>
      </text>
    </comment>
  </commentList>
</comments>
</file>

<file path=xl/sharedStrings.xml><?xml version="1.0" encoding="utf-8"?>
<sst xmlns="http://schemas.openxmlformats.org/spreadsheetml/2006/main" count="12146" uniqueCount="708">
  <si>
    <t>СВОД КР</t>
  </si>
  <si>
    <t xml:space="preserve"> Иссык-Куль</t>
  </si>
  <si>
    <t>Ош обл</t>
  </si>
  <si>
    <t>Джалал-Абад</t>
  </si>
  <si>
    <t>Баткен</t>
  </si>
  <si>
    <t>Нарын</t>
  </si>
  <si>
    <t>Талас</t>
  </si>
  <si>
    <t>Чуй</t>
  </si>
  <si>
    <t>Бишкек</t>
  </si>
  <si>
    <t>№</t>
  </si>
  <si>
    <t>Международное непатентованное наименоваие (генерики)</t>
  </si>
  <si>
    <t>Доза, фасовка, лекарственная форма</t>
  </si>
  <si>
    <t>фармакологическая группа</t>
  </si>
  <si>
    <t>ед.изм.</t>
  </si>
  <si>
    <t xml:space="preserve">фактический запас (остаток) 
</t>
  </si>
  <si>
    <t xml:space="preserve">потребность на 1 мес
</t>
  </si>
  <si>
    <t xml:space="preserve">потребность на 1 мес
</t>
  </si>
  <si>
    <t>потребность на 1 мес</t>
  </si>
  <si>
    <t xml:space="preserve">фактический запас (остаток) </t>
  </si>
  <si>
    <t>кол-во</t>
  </si>
  <si>
    <t>сумма</t>
  </si>
  <si>
    <t xml:space="preserve">кол-во </t>
  </si>
  <si>
    <t>Азитромицин**</t>
  </si>
  <si>
    <t>Капсула: 250 мг</t>
  </si>
  <si>
    <t>макролид и азалид</t>
  </si>
  <si>
    <t>капс</t>
  </si>
  <si>
    <t>Азитромицин</t>
  </si>
  <si>
    <t xml:space="preserve">Капсула: 500 мг </t>
  </si>
  <si>
    <t>лиофилизированный порошок для приготовления раствора для инфузий, 500 мг</t>
  </si>
  <si>
    <t>фл</t>
  </si>
  <si>
    <t>Пероральный раствор: 200 мг/5 мл 100 мл, фл.</t>
  </si>
  <si>
    <t>Альбумин***</t>
  </si>
  <si>
    <t>раствор во флаконе:20%-50 мл</t>
  </si>
  <si>
    <t>заменитель плазмы и др.компонентов крови</t>
  </si>
  <si>
    <t>Альбумин</t>
  </si>
  <si>
    <t>раствор во флаконе:20%-100 мл</t>
  </si>
  <si>
    <t>Амоксициллин**</t>
  </si>
  <si>
    <t>Порошок для перорального раствора: 125 мг/ 5 мл 100 мл</t>
  </si>
  <si>
    <t>антибиотик гр. пенициллина</t>
  </si>
  <si>
    <t>Амоксициллин</t>
  </si>
  <si>
    <t>Порошок для перорального раствора:   250 мг / 5 мл 100 мл</t>
  </si>
  <si>
    <t xml:space="preserve">Твердая пероральная лекарственная форма: 250 мг </t>
  </si>
  <si>
    <t>табл/капс</t>
  </si>
  <si>
    <t>Твердая пероральная лекарственная форма:  500 мг</t>
  </si>
  <si>
    <t>Амоксициллин+Клавулановая кислота**</t>
  </si>
  <si>
    <t>Пероральный раствор: 125 мг амоксициллина + 31,25 мг клавулановой кислоты /5 мл 100 мл</t>
  </si>
  <si>
    <t>пенициллин в комбинациях</t>
  </si>
  <si>
    <t>Амоксициллин+Клавулановая кислота</t>
  </si>
  <si>
    <t>Пероральный раствор: 250 мг амоксициллина + 62,5 мг клавулановой кислоты /5 мл 100 мл</t>
  </si>
  <si>
    <t>Порошок для инъекций: 500 мг+100 мг, фл</t>
  </si>
  <si>
    <t>Порошок для инъекций: 1000 мг+200 мг, фл</t>
  </si>
  <si>
    <t>Таблетка: 250 мг + 125 мг</t>
  </si>
  <si>
    <t>Таблетка: 500 мг + 125 мг</t>
  </si>
  <si>
    <t>Таблетка: 875 мг + 125 мг</t>
  </si>
  <si>
    <t>Ампициллин**</t>
  </si>
  <si>
    <t>Порошок для инъекций: 500 мг;  во флаконе</t>
  </si>
  <si>
    <t>Ампициллин</t>
  </si>
  <si>
    <t>Порошок для инъекций:  1 г  во флаконе</t>
  </si>
  <si>
    <t>Ацетилсалициловая кислота*</t>
  </si>
  <si>
    <t>таблетка 75 мг</t>
  </si>
  <si>
    <t>антиагрегант</t>
  </si>
  <si>
    <t>Ацетилсалициловая кислота</t>
  </si>
  <si>
    <t>Таблетка: 100 мг</t>
  </si>
  <si>
    <t>Таблетка: 150 мг</t>
  </si>
  <si>
    <t>Таблетка:  325 мг</t>
  </si>
  <si>
    <t>Таблетка: 500 мг</t>
  </si>
  <si>
    <t>Пипекурония бромид (Ардуан)****</t>
  </si>
  <si>
    <t>порошок для приготовления раствора: 4мг</t>
  </si>
  <si>
    <t>н-Холинолитики (миорелаксанты)</t>
  </si>
  <si>
    <t>Ванкомицин**</t>
  </si>
  <si>
    <t>Порошок для инъекций: 250 мг, флакон</t>
  </si>
  <si>
    <t>антибиотик</t>
  </si>
  <si>
    <t>Ванкомицин</t>
  </si>
  <si>
    <t>Порошок для инъекций: 500 мг, флакон</t>
  </si>
  <si>
    <t>Порошок для инъекций: 1000 мг, флакон</t>
  </si>
  <si>
    <t>Гепарин**</t>
  </si>
  <si>
    <t>Инъекции: 1000 МЕ/мл; в ампуле 1 мл</t>
  </si>
  <si>
    <t>антикоагулянт</t>
  </si>
  <si>
    <t>амп</t>
  </si>
  <si>
    <t>Гепарин</t>
  </si>
  <si>
    <t>Инъекции: 5000 МЕ/мл в ампуле 1 мл</t>
  </si>
  <si>
    <t>Инъекции: 20000 МЕ/мл в ампуле 1 мл</t>
  </si>
  <si>
    <t>Инъекции: 5000 МЕ/мл в ампуле 5 мл</t>
  </si>
  <si>
    <t>Гидрокортизон***</t>
  </si>
  <si>
    <t>раствор 2,5%,  2 мл, ампула</t>
  </si>
  <si>
    <t>гормональное средство</t>
  </si>
  <si>
    <t>Дексаметазон ***</t>
  </si>
  <si>
    <t>раствор в ампулах:4мг</t>
  </si>
  <si>
    <t>глюкокортикостероиды</t>
  </si>
  <si>
    <t>Добутамин***</t>
  </si>
  <si>
    <t>лиофилизат для инфузий, 250 мг, флакон</t>
  </si>
  <si>
    <t>сердечный гликозид, кардиотоник</t>
  </si>
  <si>
    <t>Добутамин</t>
  </si>
  <si>
    <t>раствор для иньекций, 250 мг/20 мл, флакон</t>
  </si>
  <si>
    <t>Суксаметоний йодид (Дитилин)****</t>
  </si>
  <si>
    <t>раствор в ампулах</t>
  </si>
  <si>
    <t>Допамин****</t>
  </si>
  <si>
    <t>Инъекции: 40 мг/мл, 5 мл, флакон</t>
  </si>
  <si>
    <t>Ибупрофен*</t>
  </si>
  <si>
    <t xml:space="preserve">Пероральный раствор: 200 мг/5 мл 100 мл </t>
  </si>
  <si>
    <t>жаропонижающее средство</t>
  </si>
  <si>
    <t>Ибупрофен</t>
  </si>
  <si>
    <t>Таблетка: 200 мг</t>
  </si>
  <si>
    <t>Таблетка: 300 мг</t>
  </si>
  <si>
    <t>Таблетка: 400 мг</t>
  </si>
  <si>
    <t>Имипенем*+циластатин***</t>
  </si>
  <si>
    <t>Порошок для инъекций: 250 мг+ 250 мг  во флаконе</t>
  </si>
  <si>
    <t>антибиотик группы карбапенемов</t>
  </si>
  <si>
    <t>Имипенем*+циластатин</t>
  </si>
  <si>
    <t xml:space="preserve">Порошок для инъекций: 500 мг  + 500 мг  во флаконе </t>
  </si>
  <si>
    <t>Имипенем</t>
  </si>
  <si>
    <t>порошок для приготовления раствора для инфузий   1 г</t>
  </si>
  <si>
    <t>Кислород медицинский***</t>
  </si>
  <si>
    <t>баллон</t>
  </si>
  <si>
    <t>антигипоксант и антиоксидант</t>
  </si>
  <si>
    <t>бал</t>
  </si>
  <si>
    <t>Кларитромицин**</t>
  </si>
  <si>
    <t>гранула для приготовления суспензии внутрь, 125 мг/5мл, 100 мл</t>
  </si>
  <si>
    <t>Кларитромицин</t>
  </si>
  <si>
    <t>гранула для приготовления суспензии внутрь, 250 мг/5мл, 100 мл</t>
  </si>
  <si>
    <t>гранула для приготовления суспензии внутрь, 125 мг/5мл 60 мл</t>
  </si>
  <si>
    <t>гранула для приготовления суспензии внутрь, 250 мг/5мл, 60 мл</t>
  </si>
  <si>
    <t xml:space="preserve">таблетка , 250 мг </t>
  </si>
  <si>
    <t xml:space="preserve">таблетка , 500 мг </t>
  </si>
  <si>
    <t>порошок для приготовления инъекционного раствора 500 мг во флаконах.</t>
  </si>
  <si>
    <t>Лансопразол***</t>
  </si>
  <si>
    <t>капсула, 30 мг</t>
  </si>
  <si>
    <t>ингибиторы протоннгого насоса</t>
  </si>
  <si>
    <t>Линезолид****</t>
  </si>
  <si>
    <t>Таблетки: 600 мг</t>
  </si>
  <si>
    <t>оксазолидиноны</t>
  </si>
  <si>
    <t xml:space="preserve">раствор для инфузий 2 мг, 100мл, 300мл </t>
  </si>
  <si>
    <t>Лоразепам***</t>
  </si>
  <si>
    <t>таблетка, 1 мг</t>
  </si>
  <si>
    <t>анксиолитики</t>
  </si>
  <si>
    <t>Лоразепам</t>
  </si>
  <si>
    <t>таблетка, 2,5 мг</t>
  </si>
  <si>
    <t>Меропенем***</t>
  </si>
  <si>
    <t>Порошок для инъекций:  1 г</t>
  </si>
  <si>
    <t>антибиотики группы бета-лактамов</t>
  </si>
  <si>
    <t>Меропенем</t>
  </si>
  <si>
    <t>Порошок для инъекций: 500 мг</t>
  </si>
  <si>
    <t>Мидазолам***</t>
  </si>
  <si>
    <t>Инъекции: 5мг/мл, 1 мл, ампула</t>
  </si>
  <si>
    <t>Наркозное средство</t>
  </si>
  <si>
    <t>Мидазолам</t>
  </si>
  <si>
    <t>Инъекции: 5мг/мл, 3 мл, ампула</t>
  </si>
  <si>
    <t>Морфин****</t>
  </si>
  <si>
    <t xml:space="preserve">ампула, 10 мг/1 мл </t>
  </si>
  <si>
    <t>опиоидный наркотический анальгетик</t>
  </si>
  <si>
    <t>Морфин (для паллиативных пациентов)</t>
  </si>
  <si>
    <t>таблетки 5 мг</t>
  </si>
  <si>
    <t>опиоидный наркотический аналгетик</t>
  </si>
  <si>
    <t>таб</t>
  </si>
  <si>
    <t>таблетки 10 мг</t>
  </si>
  <si>
    <t>Морфин сульфат (для паллиативных пациентов)</t>
  </si>
  <si>
    <t>капсулы пролонгированного действия 60 мг</t>
  </si>
  <si>
    <t>Надропарин кальция (Фраксипарин)</t>
  </si>
  <si>
    <t>раствор д/ин 0,4 мл</t>
  </si>
  <si>
    <t>Надропарин кальция(Фраксипарин)</t>
  </si>
  <si>
    <t>раствор д/ин 0,6 мл</t>
  </si>
  <si>
    <t>раствор д/ин 0,8 мл</t>
  </si>
  <si>
    <t>раствор д/ин 1 мл</t>
  </si>
  <si>
    <t>Норэпинефрин***</t>
  </si>
  <si>
    <t>концентрат для приготовления раствора, 2 мг/мл, 2 мл, ампула</t>
  </si>
  <si>
    <t>адрено- и симпатомиметик </t>
  </si>
  <si>
    <t>Норэпинефрин</t>
  </si>
  <si>
    <t>концентрат для приготовления раствора, 2 мг/мл, 4 мл, ампула</t>
  </si>
  <si>
    <t>концентрат для приготовления раствора, 2 мг/мл, 8 мл, ампула</t>
  </si>
  <si>
    <t>Омепразол**</t>
  </si>
  <si>
    <t>Твердая пероральная лекарственная форма: 20 мг;</t>
  </si>
  <si>
    <t>противоязвенное средство</t>
  </si>
  <si>
    <t>Омепразол</t>
  </si>
  <si>
    <t>Твердая пероральная лекарственная форма: 40 мг</t>
  </si>
  <si>
    <t>Порошок для инъекций: 40 мг во флаконе</t>
  </si>
  <si>
    <t>Пантопразол**</t>
  </si>
  <si>
    <t>Таблетка: 20 мг</t>
  </si>
  <si>
    <t>Парацетамол*</t>
  </si>
  <si>
    <t>Пероральный раствор: 125 мг/5 мл 120 мл</t>
  </si>
  <si>
    <t>Парацетамол</t>
  </si>
  <si>
    <t xml:space="preserve">Таблетка: 500 мг </t>
  </si>
  <si>
    <t>Пиперациллин + Тазобактам***</t>
  </si>
  <si>
    <t>порошок для иньекций, 2,25 гр, фл</t>
  </si>
  <si>
    <t>антибиотик группы пенициллинов широкого спектра действия с ингибитором бета-лактамаз</t>
  </si>
  <si>
    <t>Пиперациллин + Тазобактам</t>
  </si>
  <si>
    <t>порошок для иньекций, 4,5 гр, фл</t>
  </si>
  <si>
    <t>порошок для иньекций, 12,75 гр, фл</t>
  </si>
  <si>
    <t>Преноксдиазин (Либексин)**</t>
  </si>
  <si>
    <t>таблетка 100 мг</t>
  </si>
  <si>
    <t>противокашлевой препарат</t>
  </si>
  <si>
    <t>Раствор Рингера**</t>
  </si>
  <si>
    <t>Раствор для инъекций, флаконы 250 мл</t>
  </si>
  <si>
    <t>регулятор водно-электролитного баланса и КЩС в комбинациях, заменитель плазмы и других компонентов крови в комбинациях</t>
  </si>
  <si>
    <t>Раствор Рингера</t>
  </si>
  <si>
    <t>Раствор для инъекций, флаконы 500 мл</t>
  </si>
  <si>
    <t>Раствор для инъекций, флаконы 1000 мл</t>
  </si>
  <si>
    <t>Сальбутамол*</t>
  </si>
  <si>
    <t xml:space="preserve">аэрозоль 100 микрограмм упаковка 200 доз </t>
  </si>
  <si>
    <t>бронхолитик</t>
  </si>
  <si>
    <t>уп</t>
  </si>
  <si>
    <t>Свежезамороженная плазма**</t>
  </si>
  <si>
    <t>компонент крови для парентерального применения</t>
  </si>
  <si>
    <t>Соли для пероральной регидратации**</t>
  </si>
  <si>
    <t>27800 мг</t>
  </si>
  <si>
    <t> регидратирующий препарат для перорального применения</t>
  </si>
  <si>
    <t>пачка</t>
  </si>
  <si>
    <t>Соли для пероральной регидратации</t>
  </si>
  <si>
    <t>20500 мг</t>
  </si>
  <si>
    <t>18900 мг</t>
  </si>
  <si>
    <t>Фамотидин**</t>
  </si>
  <si>
    <t xml:space="preserve">Таблетки, 20 мг </t>
  </si>
  <si>
    <t>Фамотидин</t>
  </si>
  <si>
    <t>Таблетки, 40 мг</t>
  </si>
  <si>
    <t>лиофилизированный порошок для инъекций 20 мг, ампулы</t>
  </si>
  <si>
    <t>Флуконазол***</t>
  </si>
  <si>
    <t>Капсула: 50 мг</t>
  </si>
  <si>
    <t>противогрибковый препарат</t>
  </si>
  <si>
    <t>Флуконазол</t>
  </si>
  <si>
    <t>Капсула: 100 мг</t>
  </si>
  <si>
    <t xml:space="preserve">Капсула: 150 мг </t>
  </si>
  <si>
    <t xml:space="preserve">Инъекции: 2 мг/мл в ампуле </t>
  </si>
  <si>
    <t>Пероральный раствор: 50 мг/5 мл</t>
  </si>
  <si>
    <t>Фуросемид***</t>
  </si>
  <si>
    <t xml:space="preserve">Раствор для инъекций: 10 мг/мл в 2 мл ампуле </t>
  </si>
  <si>
    <t>диуретик</t>
  </si>
  <si>
    <t>Фуросемид</t>
  </si>
  <si>
    <t>Таблетка: 40 мг</t>
  </si>
  <si>
    <t>Хлористый натрий**</t>
  </si>
  <si>
    <t>Раствор изотонический для инъекций: 0,9 % 5 мл</t>
  </si>
  <si>
    <t>Хлористый натрий</t>
  </si>
  <si>
    <t>Раствор  изотоническийдля инъекций: 0,9 % 10 мл</t>
  </si>
  <si>
    <t>Раствор  изотонический для инъекций: 0,9 % 100 мл</t>
  </si>
  <si>
    <t>Раствор  изотоническийдля инъекций: 0,9 % 250 мл</t>
  </si>
  <si>
    <t>Раствор  изотонический для инъекций: 0,9 % 500 мл</t>
  </si>
  <si>
    <t>Цефепим***</t>
  </si>
  <si>
    <t>порошок для приготовления растовров. Флакон. 1 г</t>
  </si>
  <si>
    <t>цефалоспорины</t>
  </si>
  <si>
    <t>Цефотаксим***</t>
  </si>
  <si>
    <t>Порошок для инъекций: 0,5 г на флакон</t>
  </si>
  <si>
    <t>Цефотаксим</t>
  </si>
  <si>
    <t>Порошок для инъекций: 1 г на флакон</t>
  </si>
  <si>
    <t>Цефтазидим***</t>
  </si>
  <si>
    <t>Цефтазидим</t>
  </si>
  <si>
    <t xml:space="preserve">Порошок для инъекций: 0,5 г на флакон </t>
  </si>
  <si>
    <t>Цефтриаксон***</t>
  </si>
  <si>
    <t xml:space="preserve">Порошок для инъекций: 0,5 г; во флаконе. </t>
  </si>
  <si>
    <t>Цефтриаксон</t>
  </si>
  <si>
    <t xml:space="preserve">Порошок для инъекций 1 г  во флаконе. </t>
  </si>
  <si>
    <t>Ципрофлоксацин****</t>
  </si>
  <si>
    <t>Пероральный раствор: 125 мг/5 мл , 60 мл</t>
  </si>
  <si>
    <t>хинолоны/фторхинолоны</t>
  </si>
  <si>
    <t>Ципрофлоксацин</t>
  </si>
  <si>
    <t>Раствор для инфузии: 2 мг/мл 100 мл</t>
  </si>
  <si>
    <t>Таблетка: 250 мг</t>
  </si>
  <si>
    <t>Эноксапарин натрия**</t>
  </si>
  <si>
    <t>Инъекции: ампулы или предварительно заполненный шприц 20 мг/0,2 мл</t>
  </si>
  <si>
    <t>амп/шприц</t>
  </si>
  <si>
    <t>Эноксапарин натрия</t>
  </si>
  <si>
    <t>Инъекции: ампулы или предварительно заполненный шприц 40 мг/0,4 мл</t>
  </si>
  <si>
    <t>Инъекции: ампулы или предварительно заполненный шприц 60 мг/0,6 мл</t>
  </si>
  <si>
    <t>Инъекции: ампулы или предварительно заполненный шприц 80 мг/0,8 мл</t>
  </si>
  <si>
    <t>Инъекции: ампулы или предварительно заполненный шприц 100 мг /1 мл</t>
  </si>
  <si>
    <t>Инъекции: ампулы или предварительно заполненный шприц 120 мг/0,8 мл</t>
  </si>
  <si>
    <t>Инъекции: ампулы или предварительно заполненный шприц  150 мг/1 мл</t>
  </si>
  <si>
    <t>Эпинефрин (адреналин)***</t>
  </si>
  <si>
    <t>Раствор для инъекций, 1,8 мг/1мл, 1 мл, ампула</t>
  </si>
  <si>
    <t>адрено- и симпатомиметики</t>
  </si>
  <si>
    <t xml:space="preserve">Далтепарин натрия (Фрагмин) </t>
  </si>
  <si>
    <t>раствор для инъекций 0,2мл -2500МЕ</t>
  </si>
  <si>
    <t>раствор для инъекций 0,3мл-7500МЕ</t>
  </si>
  <si>
    <t>раствор для инъекций 0,4мл-10000МЕ</t>
  </si>
  <si>
    <t xml:space="preserve">Дальтепарин натрия (Фрагмин) </t>
  </si>
  <si>
    <t>раствор для инъекций 0,5мл-12500МЕ</t>
  </si>
  <si>
    <t>раствор для инъекций 0,6мл-15000МЕ</t>
  </si>
  <si>
    <t>раствор для инъекций 0,72мл-18000МЕ</t>
  </si>
  <si>
    <t xml:space="preserve">Далтепарин натрия (Фрагмин)  </t>
  </si>
  <si>
    <t>раствор для инъекций 1мл-10000МЕ</t>
  </si>
  <si>
    <t xml:space="preserve">Фондапаринукс (Арикстра) </t>
  </si>
  <si>
    <t>раствор для внутривенного и подкожного введения 2.5 мг/0.5 мл</t>
  </si>
  <si>
    <t>раствор для внутривенного и подкожного введения 5 мг/мл</t>
  </si>
  <si>
    <t xml:space="preserve">Метилпреднизолон </t>
  </si>
  <si>
    <t>лиофилизат для приготовления раствора для внутривенного и внутримышечного введения в комплекте с растворителем 250мг</t>
  </si>
  <si>
    <t>лиофилизат для приготовления раствора для внутривенного и внутримышечного введения в комплекте с растворителем 1000мг</t>
  </si>
  <si>
    <t>лиофилизат для приготовления раствора для внутривенного и внутримышечного введения в комплекте с растворителем 500мг</t>
  </si>
  <si>
    <t>Таблетки 16 мг</t>
  </si>
  <si>
    <t>Таблетки 4 мг</t>
  </si>
  <si>
    <t>Преднизолон (при отсутствии дексаметазона)</t>
  </si>
  <si>
    <t>Таблетки 5мг</t>
  </si>
  <si>
    <t xml:space="preserve">Преднизолон </t>
  </si>
  <si>
    <t>раствор для инъекций 30 мг/мл</t>
  </si>
  <si>
    <t>Ацетилцистеин</t>
  </si>
  <si>
    <t>порошок для приготовления раствора для приема внутрь 100мг</t>
  </si>
  <si>
    <t>муколитик, отхаркивающее средство</t>
  </si>
  <si>
    <t>1пакет</t>
  </si>
  <si>
    <t>порошок для приготовления раствора для приема внутрь 200мг</t>
  </si>
  <si>
    <t>1 пакет</t>
  </si>
  <si>
    <t>порошок для приема внутрь 600мг</t>
  </si>
  <si>
    <t>порошок для приготовления раствора для приема внутрь 600мг/3г</t>
  </si>
  <si>
    <t>порошок для орального раствора 200мг/1г</t>
  </si>
  <si>
    <t>раствор для приема внутрь 20мг/мл</t>
  </si>
  <si>
    <t>таблетки шипучие 100мг</t>
  </si>
  <si>
    <t>таблетки шипучие 200мг</t>
  </si>
  <si>
    <t>таблетки шипучие 600мг</t>
  </si>
  <si>
    <t>Бромгексин</t>
  </si>
  <si>
    <t>таблетки 8 мг</t>
  </si>
  <si>
    <t>сироп  4мг/5мл-100мл</t>
  </si>
  <si>
    <t>раствор для приема внутрь 2000МЕ/0,6 мл</t>
  </si>
  <si>
    <t>Амброксол</t>
  </si>
  <si>
    <t xml:space="preserve">таблетка 30 мг </t>
  </si>
  <si>
    <t>сироп   15 мг/5 мл 100 мл</t>
  </si>
  <si>
    <t xml:space="preserve"> сироп   30 мг/5 мл 100 мл</t>
  </si>
  <si>
    <t>сироп    30 мг/5 мл 150 мл</t>
  </si>
  <si>
    <t xml:space="preserve">Ондансетрон </t>
  </si>
  <si>
    <t>раствор для инъекций 2мг/мл</t>
  </si>
  <si>
    <t>противорвотное средство</t>
  </si>
  <si>
    <t>Ондансетрон</t>
  </si>
  <si>
    <t>раствор для инъекций 8мг/4мл</t>
  </si>
  <si>
    <t>раствор для инъекций 2мг/мл-4мл</t>
  </si>
  <si>
    <t>раствор для инъекций 2мг/мл-2мл</t>
  </si>
  <si>
    <t>раствор для инъекций 4 мг/2 мл 2 мл</t>
  </si>
  <si>
    <t>раствор для приема внутрь 2 мг/5 мл 30 мл</t>
  </si>
  <si>
    <t>таблетки, покрытые пленочной оболочкой 4мг</t>
  </si>
  <si>
    <t>таблетки диспергируемые 4мг</t>
  </si>
  <si>
    <t>сироп  2мг/5мл-30мл</t>
  </si>
  <si>
    <t>Метоклопрамид</t>
  </si>
  <si>
    <t>раствор для инъекций 5 мг/мл 2 мл</t>
  </si>
  <si>
    <t>раствор для инъекций 0,5%- 2мл</t>
  </si>
  <si>
    <t xml:space="preserve">Домперидон </t>
  </si>
  <si>
    <t>таблетки, покрытые пленочной оболочкой 10мг</t>
  </si>
  <si>
    <t>Домперидон</t>
  </si>
  <si>
    <t>сироп 2,5 мг/5 мл 30 мл</t>
  </si>
  <si>
    <t>суспензия 120 мл</t>
  </si>
  <si>
    <t>капли для приема внутрь 10 мг/мл 5 мл</t>
  </si>
  <si>
    <t>Дифенгидрамин (димедрол)</t>
  </si>
  <si>
    <t>раствор для инъекций 1% 1 мл</t>
  </si>
  <si>
    <t>H1-антигистаминное средство</t>
  </si>
  <si>
    <t>Дифенгидрамин</t>
  </si>
  <si>
    <t>раствор для инъекций 10 мг/мл 1 мл</t>
  </si>
  <si>
    <t>таблетки 50 мг</t>
  </si>
  <si>
    <t>раствор для приема внутрь 100 мл</t>
  </si>
  <si>
    <t>Лоперамид</t>
  </si>
  <si>
    <t>таблетки 2мг</t>
  </si>
  <si>
    <t>противодиарейное средство</t>
  </si>
  <si>
    <t>капсулы 2 мг</t>
  </si>
  <si>
    <t>Иммуноглобулин  G (для детского возраста)</t>
  </si>
  <si>
    <t>раствор для инъекций 10% - 1,5 мл</t>
  </si>
  <si>
    <t>иммунологический препарат</t>
  </si>
  <si>
    <t xml:space="preserve">раствор для инфузий 50 мг/мл -100мл </t>
  </si>
  <si>
    <t>Нифедипин (для беременных)</t>
  </si>
  <si>
    <t>таблетки с модифицированным высвобождением 20мг</t>
  </si>
  <si>
    <t>токолитик</t>
  </si>
  <si>
    <t>Бетаметазон (для беременных при отсутствии дексаметазона)</t>
  </si>
  <si>
    <t>суспензия для инъекций (5 мг + 2 мг/мл) 1 мл</t>
  </si>
  <si>
    <t xml:space="preserve">Транексамовая кислота </t>
  </si>
  <si>
    <t>раствор для внутривенного введения 500 мг/5 мл</t>
  </si>
  <si>
    <t>кровоостановливающее средство</t>
  </si>
  <si>
    <t>Транексамовая кислота</t>
  </si>
  <si>
    <t>раствор для инъекций 100 мг/мл 5 мл</t>
  </si>
  <si>
    <t>раствор для инъекций 50 мг/мл 5 мл</t>
  </si>
  <si>
    <t>раствор для инъекций 500 мг/5 мл</t>
  </si>
  <si>
    <t>раствор для внутривенного введения 50 мг/5 мл</t>
  </si>
  <si>
    <t>таблетки, покрытые пленочной оболочкой 500мг</t>
  </si>
  <si>
    <t>Окситоцин</t>
  </si>
  <si>
    <t>раствор для инъекций для внутривенного и внутримышечного введения 5 МЕ/мл 1 мл</t>
  </si>
  <si>
    <t>утеротоник</t>
  </si>
  <si>
    <t>Карбетоцин  (при отсутствии окситоцина)</t>
  </si>
  <si>
    <t>раствор для внутривенного введения 100 мкг/мл;</t>
  </si>
  <si>
    <t>Метилэргобревин (при отсутствии окситоцина)</t>
  </si>
  <si>
    <t>раствор для внутривенного и внутримышечного введения 0.2 мг/мл;</t>
  </si>
  <si>
    <t xml:space="preserve">Инсулин </t>
  </si>
  <si>
    <t>раствор для инъекций 100МЕ/мл</t>
  </si>
  <si>
    <t>сахаросниж.средство</t>
  </si>
  <si>
    <t>раствор для инъекций 100МЕ/3мл</t>
  </si>
  <si>
    <t>раствор для инъекций 400МЕ/3мл-3мл</t>
  </si>
  <si>
    <t>раствор для инъекций 40ЕД/мл-5мл</t>
  </si>
  <si>
    <t>лиофилизат для приготовления раствора для внутримышечного и внутривенного введения 100 МЕ/мл 3 мл</t>
  </si>
  <si>
    <t>суспензия для инъекций 100МЕ</t>
  </si>
  <si>
    <t>суспензия для инъекций 100МЕ/3 мл</t>
  </si>
  <si>
    <t>Амиодарон</t>
  </si>
  <si>
    <t>раствор для внутривенных инъекций 150 мг/3 мл</t>
  </si>
  <si>
    <t>антиаритмический препарат</t>
  </si>
  <si>
    <t>таблетки делимые 200 мг</t>
  </si>
  <si>
    <t>Бензатинбензилпенициллин (для пациентов с  ревматическими заболеваниями)</t>
  </si>
  <si>
    <t>порошок для инъекций  2,4</t>
  </si>
  <si>
    <t>пенициллины в комбинациях</t>
  </si>
  <si>
    <t>Спиронолактон</t>
  </si>
  <si>
    <t>таблетки 25мг</t>
  </si>
  <si>
    <t>таблетки, покрытые пленочной оболочкой 50 мг; </t>
  </si>
  <si>
    <t>таблетки, покрытые пленочной оболочкой 100 мг; </t>
  </si>
  <si>
    <t>Кремния диоксид коллоидный (АЭРОСИЛ®)  (для беременных)</t>
  </si>
  <si>
    <t>Порошок для приема внутрь в виде суспензии (только при смешивании с водой!) субстанция мешок (мешочек) 20 кг;</t>
  </si>
  <si>
    <t>энтеросорбент</t>
  </si>
  <si>
    <t>п</t>
  </si>
  <si>
    <t>Полиметилсилоксана полигидрат (Энеросгель, Энтероактин, Энетродезгель)  (для беременных)</t>
  </si>
  <si>
    <t xml:space="preserve">субстанция-порошок; мешок (мешочек) полиэтиленовый двухслойный 10 кг; </t>
  </si>
  <si>
    <t>Амикацин</t>
  </si>
  <si>
    <t>раствор для инъекций  100 мг/2 мл</t>
  </si>
  <si>
    <t>аминогликозид</t>
  </si>
  <si>
    <t>раствор для инъекций  500 мг/2 мл</t>
  </si>
  <si>
    <t>порошок для приготовления раствора для внутривенного и внутримышечного введения 1000мг</t>
  </si>
  <si>
    <t xml:space="preserve">Бутамирата цитрат  (Омнитус, Панатус, Коделак,  Синекод, Стоптуссин)   </t>
  </si>
  <si>
    <t>сироп 150 мг-100мл</t>
  </si>
  <si>
    <t>противокашлевое средство</t>
  </si>
  <si>
    <t>Бутамирата цитрат</t>
  </si>
  <si>
    <t>сироп 40 мг-100мл</t>
  </si>
  <si>
    <t>драже 5 мг</t>
  </si>
  <si>
    <t>др</t>
  </si>
  <si>
    <t>драже 20мг</t>
  </si>
  <si>
    <t>капли для приема внутрь 10мг</t>
  </si>
  <si>
    <t>капли для приема внутрь 20мг</t>
  </si>
  <si>
    <t>Глюкоза</t>
  </si>
  <si>
    <t xml:space="preserve">раствор для инфузий 40% 10мл </t>
  </si>
  <si>
    <t>средство для энтерального и парентерального питания, заменитель плазмы и других компонентов крови</t>
  </si>
  <si>
    <t>раствор для    инъекций    5%</t>
  </si>
  <si>
    <t>раствор для  инъекций     10%</t>
  </si>
  <si>
    <t xml:space="preserve">Бикарбонат натрия </t>
  </si>
  <si>
    <t>раствор для инфузий   40 мг/мл 200 мл</t>
  </si>
  <si>
    <t>регулятор водно-электролитного баланса и КЩС</t>
  </si>
  <si>
    <t>раствор для инфузий   40 мг/мл 100 мл</t>
  </si>
  <si>
    <t>Регулятор водно-электролитного баланса и КЩС</t>
  </si>
  <si>
    <t>Калия хлорида</t>
  </si>
  <si>
    <t>раствор для внутривенного введения 40мг/мл -10 мл. </t>
  </si>
  <si>
    <t>восполняющее дефицит калия, нормализующее КЩС средство</t>
  </si>
  <si>
    <t>концентрат для приготовления раствора для инфузий  40 мг/мл 10 мл</t>
  </si>
  <si>
    <t>концентрат для приготовления раствора для инфузий 75 мг/мл</t>
  </si>
  <si>
    <t xml:space="preserve">Ривароксабан (Ксарелто®) </t>
  </si>
  <si>
    <t>таблетки, покрытые пленочной оболочкой       2,5мг</t>
  </si>
  <si>
    <t>Ривароксабан</t>
  </si>
  <si>
    <t>таблетки, покрытые пленочной оболочкой        10мг</t>
  </si>
  <si>
    <t>таблетки, покрытые пленочной оболочкой        15 мг</t>
  </si>
  <si>
    <t>таблетки, покрытые пленочной оболочкой        20мг</t>
  </si>
  <si>
    <t>Альтепаза (Актилизе)</t>
  </si>
  <si>
    <t xml:space="preserve">лиофилизат для раствора для инфузий 50 мг флакон с растворителем во флаконах по 50 мл, № 1
</t>
  </si>
  <si>
    <t>тромболитик - тканевой активатор плазминогена</t>
  </si>
  <si>
    <t>Апиксабан</t>
  </si>
  <si>
    <t xml:space="preserve">круглые таблетки, покрытые оболочкой, от светло-желтого до желтого цвета  - 2,5 мг </t>
  </si>
  <si>
    <t>антикоагулянтное средство прямого действия</t>
  </si>
  <si>
    <t>овальные таблетки, покрытые оболочкой, светло-розового цвета  -5 мг</t>
  </si>
  <si>
    <t>Дабигатрана этексилат (Прадакса)</t>
  </si>
  <si>
    <t xml:space="preserve">капсулы 75 мг </t>
  </si>
  <si>
    <t>антикоагулянты, антитромботические, противотромботические средства</t>
  </si>
  <si>
    <t xml:space="preserve">капсулы  110  мг </t>
  </si>
  <si>
    <t xml:space="preserve">капсулы 150 мг </t>
  </si>
  <si>
    <t>Эдоксабан (Ликсиана)</t>
  </si>
  <si>
    <t xml:space="preserve">таблетки, покрытые облочкой 60 мг </t>
  </si>
  <si>
    <t>селективный ингибитор FXa</t>
  </si>
  <si>
    <t>Натрия ацетат+натрия хлорид+калия хлорид (Ацесоль)</t>
  </si>
  <si>
    <t>раствор для инфузий 200 мл</t>
  </si>
  <si>
    <t>средство для регуляции солевого обмена</t>
  </si>
  <si>
    <t>раствор для инфузий 250 мл</t>
  </si>
  <si>
    <t>раствор для инфузий 400 мл</t>
  </si>
  <si>
    <t xml:space="preserve"> Натрия ацетат + Натрия хлорид (Дисоль)</t>
  </si>
  <si>
    <t>Протамин сульфат</t>
  </si>
  <si>
    <t xml:space="preserve">раствор для  инъекций 50мг/мл </t>
  </si>
  <si>
    <t>антагонист гепарина</t>
  </si>
  <si>
    <t xml:space="preserve">раствор для внутривенного введения 10мг/мл </t>
  </si>
  <si>
    <t>Стрептокиназа</t>
  </si>
  <si>
    <t>лиофилизат для приготовления раствора для внутривенного и внутриартериального введения 1,5 млнМЕ</t>
  </si>
  <si>
    <t>Фибринолитик</t>
  </si>
  <si>
    <t>лиофилизат для приготовления раствора для внутривенного и внутриартериального введения 750000МЕ</t>
  </si>
  <si>
    <t>лиофилизат для приготовления раствора для внутривенного и внутриартериального введения 100000МЕ</t>
  </si>
  <si>
    <t>фибринолитик</t>
  </si>
  <si>
    <t>лиофилизат для приготовления раствора для внутривенного и внутриартериального введения 250000МЕ</t>
  </si>
  <si>
    <t xml:space="preserve">Урокиназа </t>
  </si>
  <si>
    <t>лиофилизат для приготовления раствора для инфузий 10000МЕ</t>
  </si>
  <si>
    <t>лиофилизат для приготовления раствора для инфузий 100000МЕ</t>
  </si>
  <si>
    <t>лиофилизат для приготовления раствора для инфузий 50000МЕ</t>
  </si>
  <si>
    <t>лиофилизат для приготовления раствора для инфузий 500000МЕ</t>
  </si>
  <si>
    <t>Варфарин</t>
  </si>
  <si>
    <t xml:space="preserve">таблетки 2,5 мг </t>
  </si>
  <si>
    <t>Цефуроксим аксетил</t>
  </si>
  <si>
    <t>Порошок д/пригот. р-ра для /в/в и в/м введения 1,5г</t>
  </si>
  <si>
    <t>а\б цефалоспоринового ряда</t>
  </si>
  <si>
    <t>Порошок д/пригот. р-ра для /в/в и в/м введения  750мг</t>
  </si>
  <si>
    <t xml:space="preserve">Тиамазол (Тирозол®) (для пациентов с заболеваниями щитовидной железы)
</t>
  </si>
  <si>
    <t>таблетки, покрытые пленочной оболочкой 5 мг</t>
  </si>
  <si>
    <t>гормоны щитовидной и паращитовидных желез</t>
  </si>
  <si>
    <t>таблетки, покрытые пленочной оболочкой 10 мг</t>
  </si>
  <si>
    <t xml:space="preserve">Тиамазол (Мерказолил) (для пациентов с заболеваниями щитовидной железы)
</t>
  </si>
  <si>
    <t>таблетки 5мг</t>
  </si>
  <si>
    <t xml:space="preserve">Тиамазол (Метизол) (при заболеваниях щитовидной железы)
</t>
  </si>
  <si>
    <t>Пропилтиоурацил (Пропицил®) (для пациентов с заболеваниями щитовидной железы)</t>
  </si>
  <si>
    <t>Калия йодид (для пациентов с заболеваниями щитовидной железы)</t>
  </si>
  <si>
    <t>таблетки 40 мг</t>
  </si>
  <si>
    <t>препарат для лечения заболеваний щитовидной железы</t>
  </si>
  <si>
    <t>L-Тироксин  (для пациентов с заболеваниями щитовидной железы)</t>
  </si>
  <si>
    <t>таблетки 50 мкг</t>
  </si>
  <si>
    <t>Кодеина фосфат (для паллиативных пациентов)</t>
  </si>
  <si>
    <t>таблетки 15 мг</t>
  </si>
  <si>
    <t>Кодеина фосфат  (для паллиативных пациентов)</t>
  </si>
  <si>
    <t>таблетки 30 мг</t>
  </si>
  <si>
    <t>Кодеин сироп   (для паллиативных пациентов)</t>
  </si>
  <si>
    <t>сироп 15мг/5мл</t>
  </si>
  <si>
    <t>Галоперидол (для паллиативных пациентов)</t>
  </si>
  <si>
    <t>раствор для внутривенного и внутримышечного введения 5мг/мл</t>
  </si>
  <si>
    <t>нейролептик</t>
  </si>
  <si>
    <t>раствор для  внутримышечного введения 5мг/мл</t>
  </si>
  <si>
    <t xml:space="preserve">таблетки 1,5 мг </t>
  </si>
  <si>
    <t xml:space="preserve">таблетки  5 мг </t>
  </si>
  <si>
    <t>Левомепромазин   (для паллиативных пациентов)</t>
  </si>
  <si>
    <t>раствор для инфузий и внутримышечного введения 25мг/мл</t>
  </si>
  <si>
    <t>таблетки, покрытые оболочкой 25мг</t>
  </si>
  <si>
    <t>Мат. Резерв</t>
  </si>
  <si>
    <t xml:space="preserve">Иммуноглобулин  G </t>
  </si>
  <si>
    <t>50мг/мл 25мл №1</t>
  </si>
  <si>
    <t>иммуноглобулин</t>
  </si>
  <si>
    <t>АБ</t>
  </si>
  <si>
    <t>0,2% 100,0</t>
  </si>
  <si>
    <t>п/гриб</t>
  </si>
  <si>
    <t>ИТОГО ЛС</t>
  </si>
  <si>
    <t xml:space="preserve">Медицинские изделия </t>
  </si>
  <si>
    <t>Канюли назальные для СРАР</t>
  </si>
  <si>
    <t>МИ</t>
  </si>
  <si>
    <t>шт</t>
  </si>
  <si>
    <t xml:space="preserve">Шприцы </t>
  </si>
  <si>
    <t>инсулиновые</t>
  </si>
  <si>
    <t>Шприцы</t>
  </si>
  <si>
    <t>Cистема для инфузий</t>
  </si>
  <si>
    <t>для внутривенного вливания</t>
  </si>
  <si>
    <t>Катетер</t>
  </si>
  <si>
    <t>венозный периферический</t>
  </si>
  <si>
    <t xml:space="preserve">Катетер  </t>
  </si>
  <si>
    <t>венозный центральный</t>
  </si>
  <si>
    <t xml:space="preserve">Трубки </t>
  </si>
  <si>
    <t>интубационные</t>
  </si>
  <si>
    <t>трахеостомические</t>
  </si>
  <si>
    <t>ИТОГО МИ</t>
  </si>
  <si>
    <t>ИТОГО ЛС и МИ</t>
  </si>
  <si>
    <t>ЦОВП Ак-Талаа</t>
  </si>
  <si>
    <t>ЦОВП Ат-Башы</t>
  </si>
  <si>
    <t>ЦОВП Жумгал</t>
  </si>
  <si>
    <t>ЦОВП Кочкор</t>
  </si>
  <si>
    <t>НООБ</t>
  </si>
  <si>
    <t>Свод по области</t>
  </si>
  <si>
    <t>раствор 2,5,  2 мл, ампула</t>
  </si>
  <si>
    <t xml:space="preserve"> Шприцы </t>
  </si>
  <si>
    <t>5-я версия КП</t>
  </si>
  <si>
    <t>Свод по Чуйской области</t>
  </si>
  <si>
    <t>Сокулук ТБ</t>
  </si>
  <si>
    <t>Московская ТБ</t>
  </si>
  <si>
    <t>ЦОВП Жайылского района</t>
  </si>
  <si>
    <t>Кеминская ТБ</t>
  </si>
  <si>
    <t>ТБ г. Токмок</t>
  </si>
  <si>
    <t>ТБ Чуйского раона</t>
  </si>
  <si>
    <t>ЦОВП Арашан</t>
  </si>
  <si>
    <t>ЦОВП Суусамыр</t>
  </si>
  <si>
    <t>ЦОВП Панфилов</t>
  </si>
  <si>
    <t>ТБ Ысыкатинского района</t>
  </si>
  <si>
    <t>ЧООБ</t>
  </si>
  <si>
    <t>Альтепаза (Актилизе)+</t>
  </si>
  <si>
    <t>Апиксабан+</t>
  </si>
  <si>
    <t>Дабигатрана этексилат (Прадакса)+</t>
  </si>
  <si>
    <t>Эдоксабан (Ликсиана)+</t>
  </si>
  <si>
    <t>Протамин сульфат+</t>
  </si>
  <si>
    <t xml:space="preserve">Фибринолитик </t>
  </si>
  <si>
    <t>Урокиназа +</t>
  </si>
  <si>
    <t>фибринолитик+</t>
  </si>
  <si>
    <t>Варфарин+</t>
  </si>
  <si>
    <t>антикоагулянт+</t>
  </si>
  <si>
    <t>Цефуроксим аксетил+</t>
  </si>
  <si>
    <t>а\б цефалоспоринового ряда+</t>
  </si>
  <si>
    <t xml:space="preserve">Тиамазол (Тирозол®) (для пациентов с заболеваниями щитовидной железы) +
</t>
  </si>
  <si>
    <t xml:space="preserve">Тиамазол (Мерказолил) (для пациентов с заболеваниями щитовидной железы) +
</t>
  </si>
  <si>
    <t>Пропилтиоурацил (Пропицил®) (для пациентов с заболеваниями щитовидной железы) +</t>
  </si>
  <si>
    <t>Калия йодид (для пациентов с заболеваниями щитовидной железы) +</t>
  </si>
  <si>
    <t>L-Тироксин  (для пациентов с заболеваниями щитовидной железы) +</t>
  </si>
  <si>
    <t>Кодеина фосфат (для паллиативных пациентов)+</t>
  </si>
  <si>
    <t>Кодеина фосфат  (для паллиативных пациентов)+</t>
  </si>
  <si>
    <t>Кодеин сироп   (для паллиативных пациентов)+</t>
  </si>
  <si>
    <t>Галоперидол (для паллиативных пациентов)+</t>
  </si>
  <si>
    <t>нейролептик+</t>
  </si>
  <si>
    <t>Левомепромазин   (для паллиативных пациентов)+</t>
  </si>
  <si>
    <t>ИООБ</t>
  </si>
  <si>
    <t>ЦОВП Балыкчы</t>
  </si>
  <si>
    <t>ЦОВП Иссык-Кульского района</t>
  </si>
  <si>
    <t>ЦОВП Тонского района</t>
  </si>
  <si>
    <t>ЦОВП Аксуйского района</t>
  </si>
  <si>
    <t>ЦОВП Тюпского района</t>
  </si>
  <si>
    <t>ЦОВП Джетыогуз</t>
  </si>
  <si>
    <t>ЦОВП Ананьево</t>
  </si>
  <si>
    <t>СВОД по Иссык-Кульской области</t>
  </si>
  <si>
    <t>Итого на сумму (сом)</t>
  </si>
  <si>
    <t xml:space="preserve">            ООБ Баткен</t>
  </si>
  <si>
    <t>ЦОВП Кадамжай</t>
  </si>
  <si>
    <t>ЦОВП Кызыл-Кыя</t>
  </si>
  <si>
    <t>ЦОВП Лейлек</t>
  </si>
  <si>
    <t>Айдаркен ЦОВП</t>
  </si>
  <si>
    <t>ЦОВП Кулунду</t>
  </si>
  <si>
    <t>ЦОВП Самаркандек</t>
  </si>
  <si>
    <t>ЦОВП Сулюкта</t>
  </si>
  <si>
    <t>ЦОВП Учкоргон</t>
  </si>
  <si>
    <t>По области</t>
  </si>
  <si>
    <t>Тиамазол (Тирозол®) (для пациентов с заболеваниями щитовидной железы)</t>
  </si>
  <si>
    <t xml:space="preserve">Тиамазол (Тирозол®) (для пациентов с заболеваниями щитовидной железы)
</t>
  </si>
  <si>
    <t xml:space="preserve">Тиамазол (Мерказолил) (для пациентов с заболеваниями щитовидной железы)
</t>
  </si>
  <si>
    <t xml:space="preserve"> </t>
  </si>
  <si>
    <t>Исп.       ОЭК г/с                    Ж. Абдисаматов</t>
  </si>
  <si>
    <t>Свод по Ошской области</t>
  </si>
  <si>
    <t>ОМОКБ</t>
  </si>
  <si>
    <t>ОМДКБ</t>
  </si>
  <si>
    <t>ОГКБ</t>
  </si>
  <si>
    <t>ЦОВП Алай</t>
  </si>
  <si>
    <t>ЦОВП Араван</t>
  </si>
  <si>
    <t xml:space="preserve"> ЦОВП Ноокат</t>
  </si>
  <si>
    <t>ЦОВП Кара-Кульжа</t>
  </si>
  <si>
    <t xml:space="preserve"> ЦОВП Узген</t>
  </si>
  <si>
    <t xml:space="preserve"> ЦОВП Кара-Суу </t>
  </si>
  <si>
    <t>Нариман ТБ</t>
  </si>
  <si>
    <t>ЦОВП Куршаб</t>
  </si>
  <si>
    <t>ЦОВП Папан</t>
  </si>
  <si>
    <t>ЦОВП Чон-Алай</t>
  </si>
  <si>
    <t>ЦОВП Мирза-Аки</t>
  </si>
  <si>
    <t>Ошская спецбольница</t>
  </si>
  <si>
    <t>ООЦБТ</t>
  </si>
  <si>
    <t>Кара-Суу ПТБ</t>
  </si>
  <si>
    <t>Средство для энтерального и парентерального питания, Заменитель плазмы и других компонентов крови</t>
  </si>
  <si>
    <t>Итого по ЛС</t>
  </si>
  <si>
    <t>шприцы</t>
  </si>
  <si>
    <t>Итого по МИ</t>
  </si>
  <si>
    <t>Общий итог (по ЛС + МИ )</t>
  </si>
  <si>
    <t>Директор ОТУ ФОМС                                        М.Омокеев</t>
  </si>
  <si>
    <t>Таласская ООБ</t>
  </si>
  <si>
    <t>Таласская ОБВВиТ</t>
  </si>
  <si>
    <t xml:space="preserve">Талас ЦОВП </t>
  </si>
  <si>
    <t xml:space="preserve">Бакайата ЦОВП </t>
  </si>
  <si>
    <t>Карабуура ЦОВП</t>
  </si>
  <si>
    <t>Манас ЦОВП</t>
  </si>
  <si>
    <t>Таласский ОЦБТ</t>
  </si>
  <si>
    <t xml:space="preserve">Итого по Таласской области </t>
  </si>
  <si>
    <t xml:space="preserve"> ЖАОКБ</t>
  </si>
  <si>
    <t xml:space="preserve">ЦОВП Аксы </t>
  </si>
  <si>
    <t xml:space="preserve"> ЦОВП Ала-Бука </t>
  </si>
  <si>
    <t xml:space="preserve">ЦОВП  Базар-Коргон </t>
  </si>
  <si>
    <t xml:space="preserve"> ЦОВП Кочкор-Ата </t>
  </si>
  <si>
    <t xml:space="preserve">ЦОВП  Ноокен </t>
  </si>
  <si>
    <t xml:space="preserve"> ЦОВП Сузак </t>
  </si>
  <si>
    <t xml:space="preserve">ЦОВП  Таш-Кумыр </t>
  </si>
  <si>
    <t xml:space="preserve">ЦОВП Токтогул </t>
  </si>
  <si>
    <t xml:space="preserve"> Терек-Сай ФТБ </t>
  </si>
  <si>
    <t xml:space="preserve">ЦОВП Октябрский </t>
  </si>
  <si>
    <t>Майлуу-Суу ЦОВП</t>
  </si>
  <si>
    <t>Сумсар ЦОВП</t>
  </si>
  <si>
    <t>Тогуз-Торо ЦОВП</t>
  </si>
  <si>
    <t>Озгоруш ЦОВП</t>
  </si>
  <si>
    <t>Чаткал ЦОВП</t>
  </si>
  <si>
    <t>Уч-Терек ЦОВП</t>
  </si>
  <si>
    <t>Шамалды-Сай ЦОВП</t>
  </si>
  <si>
    <t>Кок-Жангак ЦОВП</t>
  </si>
  <si>
    <t>Кара-Куль ЦОВП</t>
  </si>
  <si>
    <t>фл/литр</t>
  </si>
  <si>
    <t xml:space="preserve">Итого по ЛС </t>
  </si>
  <si>
    <t>Общий итог</t>
  </si>
  <si>
    <t>Свод г.Бишкек</t>
  </si>
  <si>
    <t>ГГБ</t>
  </si>
  <si>
    <t>ГДКБ СМП</t>
  </si>
  <si>
    <t>ГКБ№1</t>
  </si>
  <si>
    <t>ГПТБ</t>
  </si>
  <si>
    <t>ГДЦПРТ (ГДПТБ№1)</t>
  </si>
  <si>
    <t>ГКБ№6</t>
  </si>
  <si>
    <t>Род дом №1</t>
  </si>
  <si>
    <t>Род дом№2</t>
  </si>
  <si>
    <t>ГПЦ</t>
  </si>
  <si>
    <t>БНИЦТО</t>
  </si>
  <si>
    <t>ЦЭМ</t>
  </si>
  <si>
    <t>НЦОГ</t>
  </si>
  <si>
    <t>РЦН</t>
  </si>
  <si>
    <t>НГ МЗ КР</t>
  </si>
  <si>
    <t>НЦФ</t>
  </si>
  <si>
    <t>НИИХСТО</t>
  </si>
  <si>
    <t>НХЦ</t>
  </si>
  <si>
    <t>РЦДВ</t>
  </si>
  <si>
    <t>НЦОМиД</t>
  </si>
  <si>
    <t>РКИБ</t>
  </si>
  <si>
    <t>ЖДБ</t>
  </si>
  <si>
    <t>НЦКТ</t>
  </si>
  <si>
    <t>РЦПЗ</t>
  </si>
  <si>
    <t>ГУКБУДПиПКР</t>
  </si>
  <si>
    <t>Всего по ЛС</t>
  </si>
  <si>
    <t>Всего по МИ</t>
  </si>
  <si>
    <t>Итого общий</t>
  </si>
  <si>
    <t>Левофлоксацин</t>
  </si>
  <si>
    <t>5мг 100,0</t>
  </si>
  <si>
    <t xml:space="preserve">Ош </t>
  </si>
  <si>
    <t>Иссык-Куль</t>
  </si>
  <si>
    <t>Регион</t>
  </si>
  <si>
    <t xml:space="preserve">фактический запас
 (остаток) </t>
  </si>
  <si>
    <t>потребность 
на 1 мес</t>
  </si>
  <si>
    <t>потребность
 на 3 мес</t>
  </si>
  <si>
    <t>ВСЕГО ЛС</t>
  </si>
  <si>
    <t>на 15 авг 2021 (тыс сом)</t>
  </si>
  <si>
    <r>
      <t xml:space="preserve">разница
</t>
    </r>
    <r>
      <rPr>
        <b/>
        <sz val="12"/>
        <color theme="1"/>
        <rFont val="Calibri"/>
        <family val="2"/>
        <charset val="204"/>
      </rPr>
      <t>±</t>
    </r>
  </si>
  <si>
    <t xml:space="preserve">Республика </t>
  </si>
  <si>
    <t>Сведения о наличии и потребности в лекарственных средствах для лечения COVID-19 (5-я версия) по данным на 30.09.2021 г</t>
  </si>
  <si>
    <t>Сведения о наличии и потребности в лекарственных средствах  для лечения COVID-19 (5-я версия) по  данным ОЗ Иссык-Кульской области на 30.09.2021 г</t>
  </si>
  <si>
    <t xml:space="preserve">Сведения о наличии и потребности в лекарственных средствах  для лечения COVID-19 на  30.09.2021г.  по Ошской области </t>
  </si>
  <si>
    <t>Сведения о наличии и потребности в лекарственных средствах  для лечения COVID-19 (5-я версия) по данным ОЗ на 30.09.21 Жалал-Абад</t>
  </si>
  <si>
    <t>Сведения о наличии и потребности в лекарственных средствах  для лечения COVID-19 (5-я версия)на 30 сентября   2021года по данным ОЗ Баткенской области</t>
  </si>
  <si>
    <t>Сведения о наличии и потребности в лекарственных средствах  для лечения COVID-19 (5-я версия) по данным ОЗ Нарынской  области  на 30.09.21г.</t>
  </si>
  <si>
    <t>Сведения о наличии и потребности в лекарственных средствах  для лечения COVID-19 (5-я версия) по данным ОЗ на 30.09.2021г.</t>
  </si>
  <si>
    <t xml:space="preserve">                                 ЛС для лечения Ковид-19 (согласно5-й версии КР) на 30.09.2021г.</t>
  </si>
  <si>
    <t>на 30.09.2021</t>
  </si>
  <si>
    <t>29 200,64</t>
  </si>
  <si>
    <t>2 001,87</t>
  </si>
  <si>
    <t>91 468,2</t>
  </si>
  <si>
    <t>92 260,31</t>
  </si>
  <si>
    <t>на 30 сентября 2021 (тыс сом)</t>
  </si>
  <si>
    <t>на 15 сентября</t>
  </si>
  <si>
    <t>Сведения о наличии и потребности в лекарственных средствах  для лечения COVID-19 (5-я версия) по данным ОЗ на 30.09.21г.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</si>
</sst>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0.0"/>
    <numFmt numFmtId="166" formatCode="_-* #,##0\ _₽_-;\-* #,##0\ _₽_-;_-* &quot;-&quot;??\ _₽_-;_-@_-"/>
    <numFmt numFmtId="167" formatCode="#,##0.0"/>
    <numFmt numFmtId="168" formatCode="0.0_ ;\-0.0\ "/>
    <numFmt numFmtId="169" formatCode="0_ ;\-0\ "/>
    <numFmt numFmtId="170" formatCode="_-* #,##0.0\ _₽_-;\-* #,##0.0\ _₽_-;_-* &quot;-&quot;??\ _₽_-;_-@_-"/>
  </numFmts>
  <fonts count="53" x14ac:knownFonts="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rgb="FF01010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6"/>
      <name val="Times New Roman"/>
      <family val="1"/>
      <charset val="204"/>
    </font>
    <font>
      <sz val="12"/>
      <name val="Times New Roman"/>
      <family val="2"/>
      <charset val="204"/>
    </font>
    <font>
      <i/>
      <sz val="11"/>
      <name val="Calibri"/>
      <family val="2"/>
      <charset val="204"/>
    </font>
    <font>
      <sz val="12"/>
      <color rgb="FFFF0000"/>
      <name val="Times New Roman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rgb="FF010101"/>
      <name val="Times New Roman"/>
      <family val="1"/>
      <charset val="204"/>
    </font>
    <font>
      <sz val="14"/>
      <color rgb="FF00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Times New Roman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2"/>
      <charset val="204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</font>
    <font>
      <sz val="14"/>
      <color rgb="FF000000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7" fillId="0" borderId="0"/>
    <xf numFmtId="0" fontId="7" fillId="0" borderId="0"/>
    <xf numFmtId="43" fontId="9" fillId="0" borderId="0" applyFont="0" applyFill="0" applyBorder="0" applyAlignment="0" applyProtection="0"/>
    <xf numFmtId="0" fontId="22" fillId="0" borderId="0"/>
    <xf numFmtId="0" fontId="17" fillId="0" borderId="0">
      <alignment vertical="center"/>
    </xf>
    <xf numFmtId="0" fontId="1" fillId="0" borderId="0"/>
    <xf numFmtId="0" fontId="22" fillId="0" borderId="0"/>
  </cellStyleXfs>
  <cellXfs count="930">
    <xf numFmtId="0" fontId="0" fillId="0" borderId="0" xfId="0"/>
    <xf numFmtId="0" fontId="4" fillId="0" borderId="0" xfId="0" applyFont="1" applyFill="1" applyBorder="1"/>
    <xf numFmtId="0" fontId="4" fillId="0" borderId="1" xfId="0" applyFont="1" applyFill="1" applyBorder="1"/>
    <xf numFmtId="0" fontId="11" fillId="3" borderId="1" xfId="0" applyFont="1" applyFill="1" applyBorder="1"/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right" wrapText="1"/>
    </xf>
    <xf numFmtId="0" fontId="13" fillId="0" borderId="1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 wrapText="1"/>
    </xf>
    <xf numFmtId="0" fontId="5" fillId="0" borderId="1" xfId="2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/>
    </xf>
    <xf numFmtId="0" fontId="10" fillId="0" borderId="1" xfId="1" applyFont="1" applyFill="1" applyBorder="1" applyAlignment="1"/>
    <xf numFmtId="0" fontId="13" fillId="0" borderId="1" xfId="0" applyFont="1" applyFill="1" applyBorder="1"/>
    <xf numFmtId="0" fontId="5" fillId="0" borderId="1" xfId="0" applyFont="1" applyFill="1" applyBorder="1" applyAlignment="1">
      <alignment horizontal="left" wrapText="1"/>
    </xf>
    <xf numFmtId="0" fontId="13" fillId="3" borderId="1" xfId="0" applyFont="1" applyFill="1" applyBorder="1"/>
    <xf numFmtId="0" fontId="13" fillId="3" borderId="0" xfId="0" applyFont="1" applyFill="1" applyBorder="1"/>
    <xf numFmtId="0" fontId="11" fillId="0" borderId="0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3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8" fillId="0" borderId="1" xfId="0" applyFont="1" applyFill="1" applyBorder="1"/>
    <xf numFmtId="0" fontId="18" fillId="0" borderId="0" xfId="0" applyFont="1" applyFill="1" applyBorder="1"/>
    <xf numFmtId="0" fontId="11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/>
    <xf numFmtId="0" fontId="23" fillId="0" borderId="1" xfId="0" applyFont="1" applyFill="1" applyBorder="1"/>
    <xf numFmtId="0" fontId="23" fillId="0" borderId="0" xfId="0" applyFont="1" applyFill="1" applyBorder="1"/>
    <xf numFmtId="0" fontId="3" fillId="7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right" wrapText="1"/>
    </xf>
    <xf numFmtId="0" fontId="11" fillId="3" borderId="0" xfId="0" applyFont="1" applyFill="1" applyBorder="1"/>
    <xf numFmtId="0" fontId="15" fillId="3" borderId="8" xfId="0" applyFont="1" applyFill="1" applyBorder="1" applyAlignment="1">
      <alignment horizontal="center"/>
    </xf>
    <xf numFmtId="0" fontId="15" fillId="3" borderId="0" xfId="0" applyFont="1" applyFill="1" applyBorder="1"/>
    <xf numFmtId="0" fontId="11" fillId="3" borderId="1" xfId="0" applyFont="1" applyFill="1" applyBorder="1" applyAlignment="1">
      <alignment vertical="top" wrapText="1"/>
    </xf>
    <xf numFmtId="0" fontId="11" fillId="3" borderId="19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right" wrapText="1"/>
    </xf>
    <xf numFmtId="0" fontId="11" fillId="3" borderId="0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horizontal="left" wrapText="1"/>
    </xf>
    <xf numFmtId="0" fontId="11" fillId="3" borderId="19" xfId="0" applyFont="1" applyFill="1" applyBorder="1" applyAlignment="1">
      <alignment horizontal="left" wrapText="1"/>
    </xf>
    <xf numFmtId="0" fontId="11" fillId="3" borderId="19" xfId="0" applyFont="1" applyFill="1" applyBorder="1"/>
    <xf numFmtId="0" fontId="11" fillId="3" borderId="19" xfId="0" applyFont="1" applyFill="1" applyBorder="1" applyAlignment="1">
      <alignment vertical="top" wrapText="1"/>
    </xf>
    <xf numFmtId="0" fontId="11" fillId="3" borderId="1" xfId="0" applyFont="1" applyFill="1" applyBorder="1" applyAlignment="1"/>
    <xf numFmtId="0" fontId="11" fillId="3" borderId="7" xfId="0" applyFont="1" applyFill="1" applyBorder="1" applyAlignment="1"/>
    <xf numFmtId="0" fontId="11" fillId="3" borderId="2" xfId="0" applyFont="1" applyFill="1" applyBorder="1" applyAlignment="1">
      <alignment wrapText="1"/>
    </xf>
    <xf numFmtId="0" fontId="11" fillId="3" borderId="23" xfId="0" applyFont="1" applyFill="1" applyBorder="1"/>
    <xf numFmtId="0" fontId="11" fillId="3" borderId="5" xfId="0" applyFont="1" applyFill="1" applyBorder="1"/>
    <xf numFmtId="0" fontId="11" fillId="3" borderId="5" xfId="0" applyFont="1" applyFill="1" applyBorder="1" applyAlignment="1">
      <alignment wrapText="1"/>
    </xf>
    <xf numFmtId="0" fontId="11" fillId="3" borderId="5" xfId="0" applyFont="1" applyFill="1" applyBorder="1" applyAlignment="1"/>
    <xf numFmtId="0" fontId="11" fillId="3" borderId="1" xfId="0" applyNumberFormat="1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vertical="top"/>
    </xf>
    <xf numFmtId="0" fontId="15" fillId="3" borderId="21" xfId="0" applyFont="1" applyFill="1" applyBorder="1" applyAlignment="1">
      <alignment horizontal="center"/>
    </xf>
    <xf numFmtId="0" fontId="11" fillId="3" borderId="19" xfId="0" applyFont="1" applyFill="1" applyBorder="1" applyAlignment="1">
      <alignment vertical="top"/>
    </xf>
    <xf numFmtId="0" fontId="11" fillId="3" borderId="5" xfId="0" applyFont="1" applyFill="1" applyBorder="1" applyAlignment="1">
      <alignment vertical="top" wrapText="1"/>
    </xf>
    <xf numFmtId="0" fontId="11" fillId="3" borderId="5" xfId="0" applyFont="1" applyFill="1" applyBorder="1" applyAlignment="1">
      <alignment vertical="top"/>
    </xf>
    <xf numFmtId="0" fontId="11" fillId="3" borderId="23" xfId="0" applyFont="1" applyFill="1" applyBorder="1" applyAlignment="1">
      <alignment vertical="top"/>
    </xf>
    <xf numFmtId="0" fontId="11" fillId="3" borderId="24" xfId="0" applyFont="1" applyFill="1" applyBorder="1"/>
    <xf numFmtId="0" fontId="11" fillId="8" borderId="1" xfId="0" applyFont="1" applyFill="1" applyBorder="1" applyAlignment="1"/>
    <xf numFmtId="0" fontId="11" fillId="3" borderId="19" xfId="0" applyFont="1" applyFill="1" applyBorder="1" applyAlignment="1"/>
    <xf numFmtId="0" fontId="11" fillId="8" borderId="1" xfId="1" applyFont="1" applyFill="1" applyBorder="1" applyAlignment="1"/>
    <xf numFmtId="0" fontId="11" fillId="3" borderId="18" xfId="0" applyFont="1" applyFill="1" applyBorder="1" applyAlignment="1">
      <alignment wrapText="1"/>
    </xf>
    <xf numFmtId="0" fontId="11" fillId="3" borderId="19" xfId="0" applyFont="1" applyFill="1" applyBorder="1" applyAlignment="1">
      <alignment wrapText="1"/>
    </xf>
    <xf numFmtId="0" fontId="11" fillId="3" borderId="18" xfId="0" applyFont="1" applyFill="1" applyBorder="1"/>
    <xf numFmtId="0" fontId="15" fillId="3" borderId="1" xfId="0" applyFont="1" applyFill="1" applyBorder="1"/>
    <xf numFmtId="0" fontId="11" fillId="3" borderId="18" xfId="0" applyFont="1" applyFill="1" applyBorder="1" applyAlignment="1">
      <alignment horizontal="center" vertical="center"/>
    </xf>
    <xf numFmtId="0" fontId="11" fillId="3" borderId="1" xfId="1" applyFont="1" applyFill="1" applyBorder="1" applyAlignment="1"/>
    <xf numFmtId="0" fontId="11" fillId="3" borderId="1" xfId="1" applyFont="1" applyFill="1" applyBorder="1" applyAlignment="1">
      <alignment wrapText="1"/>
    </xf>
    <xf numFmtId="0" fontId="11" fillId="3" borderId="20" xfId="0" applyFont="1" applyFill="1" applyBorder="1"/>
    <xf numFmtId="0" fontId="11" fillId="3" borderId="5" xfId="1" applyFont="1" applyFill="1" applyBorder="1" applyAlignment="1"/>
    <xf numFmtId="0" fontId="11" fillId="3" borderId="5" xfId="1" applyFont="1" applyFill="1" applyBorder="1" applyAlignment="1">
      <alignment wrapText="1"/>
    </xf>
    <xf numFmtId="0" fontId="11" fillId="3" borderId="1" xfId="1" applyFont="1" applyFill="1" applyBorder="1" applyAlignment="1">
      <alignment vertical="center" wrapText="1"/>
    </xf>
    <xf numFmtId="0" fontId="11" fillId="3" borderId="2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top" wrapText="1"/>
    </xf>
    <xf numFmtId="0" fontId="11" fillId="0" borderId="19" xfId="0" applyFont="1" applyFill="1" applyBorder="1"/>
    <xf numFmtId="0" fontId="18" fillId="3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left" wrapText="1"/>
    </xf>
    <xf numFmtId="1" fontId="13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/>
    <xf numFmtId="0" fontId="13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vertical="top"/>
    </xf>
    <xf numFmtId="0" fontId="13" fillId="0" borderId="5" xfId="0" applyFont="1" applyFill="1" applyBorder="1" applyAlignment="1">
      <alignment horizontal="right"/>
    </xf>
    <xf numFmtId="0" fontId="13" fillId="0" borderId="1" xfId="5" applyFont="1" applyFill="1" applyBorder="1" applyAlignment="1"/>
    <xf numFmtId="0" fontId="13" fillId="0" borderId="1" xfId="5" applyFont="1" applyFill="1" applyBorder="1" applyAlignment="1">
      <alignment wrapText="1"/>
    </xf>
    <xf numFmtId="0" fontId="11" fillId="3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20" fillId="0" borderId="1" xfId="0" applyFont="1" applyFill="1" applyBorder="1"/>
    <xf numFmtId="0" fontId="15" fillId="3" borderId="0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8" borderId="21" xfId="0" applyFont="1" applyFill="1" applyBorder="1" applyAlignment="1">
      <alignment horizontal="center" vertical="top" wrapText="1"/>
    </xf>
    <xf numFmtId="0" fontId="10" fillId="0" borderId="6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/>
    </xf>
    <xf numFmtId="0" fontId="10" fillId="0" borderId="5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wrapText="1"/>
    </xf>
    <xf numFmtId="0" fontId="23" fillId="0" borderId="5" xfId="0" applyFont="1" applyFill="1" applyBorder="1"/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1" xfId="1" applyFont="1" applyFill="1" applyBorder="1" applyAlignment="1"/>
    <xf numFmtId="0" fontId="5" fillId="0" borderId="1" xfId="1" applyFont="1" applyFill="1" applyBorder="1" applyAlignment="1">
      <alignment wrapText="1"/>
    </xf>
    <xf numFmtId="0" fontId="8" fillId="3" borderId="1" xfId="0" applyFont="1" applyFill="1" applyBorder="1" applyAlignment="1">
      <alignment horizontal="right"/>
    </xf>
    <xf numFmtId="0" fontId="8" fillId="3" borderId="0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wrapText="1"/>
    </xf>
    <xf numFmtId="0" fontId="8" fillId="3" borderId="1" xfId="0" applyFont="1" applyFill="1" applyBorder="1" applyAlignment="1">
      <alignment horizontal="right" wrapText="1"/>
    </xf>
    <xf numFmtId="0" fontId="8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horizontal="right" vertical="center"/>
    </xf>
    <xf numFmtId="1" fontId="8" fillId="3" borderId="1" xfId="0" applyNumberFormat="1" applyFont="1" applyFill="1" applyBorder="1" applyAlignment="1">
      <alignment horizontal="right" vertical="center"/>
    </xf>
    <xf numFmtId="0" fontId="8" fillId="3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7" fillId="3" borderId="0" xfId="0" applyFont="1" applyFill="1" applyBorder="1" applyAlignment="1">
      <alignment horizontal="right" wrapText="1"/>
    </xf>
    <xf numFmtId="1" fontId="11" fillId="0" borderId="1" xfId="0" applyNumberFormat="1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center"/>
    </xf>
    <xf numFmtId="1" fontId="8" fillId="0" borderId="1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right"/>
    </xf>
    <xf numFmtId="0" fontId="8" fillId="0" borderId="5" xfId="0" applyFont="1" applyFill="1" applyBorder="1" applyAlignment="1">
      <alignment horizontal="right"/>
    </xf>
    <xf numFmtId="1" fontId="11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8" fillId="3" borderId="6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right"/>
    </xf>
    <xf numFmtId="0" fontId="5" fillId="3" borderId="5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right"/>
    </xf>
    <xf numFmtId="0" fontId="11" fillId="3" borderId="1" xfId="0" applyFont="1" applyFill="1" applyBorder="1" applyAlignment="1">
      <alignment horizontal="left"/>
    </xf>
    <xf numFmtId="0" fontId="5" fillId="3" borderId="1" xfId="0" applyNumberFormat="1" applyFont="1" applyFill="1" applyBorder="1" applyAlignment="1">
      <alignment horizontal="right" wrapText="1"/>
    </xf>
    <xf numFmtId="0" fontId="8" fillId="3" borderId="7" xfId="0" applyFont="1" applyFill="1" applyBorder="1" applyAlignment="1">
      <alignment horizontal="right"/>
    </xf>
    <xf numFmtId="0" fontId="5" fillId="3" borderId="5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right" vertical="center"/>
    </xf>
    <xf numFmtId="0" fontId="11" fillId="0" borderId="5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 wrapText="1"/>
    </xf>
    <xf numFmtId="1" fontId="8" fillId="3" borderId="0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/>
    </xf>
    <xf numFmtId="0" fontId="5" fillId="3" borderId="1" xfId="1" applyFont="1" applyFill="1" applyBorder="1" applyAlignment="1">
      <alignment horizontal="left"/>
    </xf>
    <xf numFmtId="0" fontId="5" fillId="3" borderId="1" xfId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/>
    </xf>
    <xf numFmtId="0" fontId="23" fillId="0" borderId="0" xfId="0" applyFont="1" applyFill="1" applyBorder="1" applyAlignment="1">
      <alignment horizontal="right"/>
    </xf>
    <xf numFmtId="0" fontId="23" fillId="3" borderId="0" xfId="0" applyFont="1" applyFill="1" applyBorder="1" applyAlignment="1">
      <alignment horizontal="right"/>
    </xf>
    <xf numFmtId="0" fontId="23" fillId="3" borderId="1" xfId="0" applyFont="1" applyFill="1" applyBorder="1" applyAlignment="1">
      <alignment horizontal="right"/>
    </xf>
    <xf numFmtId="0" fontId="23" fillId="3" borderId="0" xfId="0" applyFont="1" applyFill="1" applyBorder="1"/>
    <xf numFmtId="0" fontId="28" fillId="0" borderId="0" xfId="0" applyFont="1" applyFill="1" applyBorder="1"/>
    <xf numFmtId="0" fontId="28" fillId="0" borderId="1" xfId="0" applyFont="1" applyFill="1" applyBorder="1"/>
    <xf numFmtId="0" fontId="8" fillId="0" borderId="8" xfId="0" applyFont="1" applyFill="1" applyBorder="1" applyAlignment="1"/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27" fillId="0" borderId="0" xfId="0" applyFont="1" applyFill="1" applyBorder="1" applyAlignment="1">
      <alignment vertical="center" wrapText="1"/>
    </xf>
    <xf numFmtId="0" fontId="8" fillId="0" borderId="1" xfId="0" applyFont="1" applyFill="1" applyBorder="1"/>
    <xf numFmtId="0" fontId="5" fillId="0" borderId="1" xfId="0" applyFont="1" applyFill="1" applyBorder="1" applyAlignment="1"/>
    <xf numFmtId="0" fontId="5" fillId="0" borderId="7" xfId="0" applyFont="1" applyFill="1" applyBorder="1" applyAlignment="1"/>
    <xf numFmtId="0" fontId="5" fillId="0" borderId="2" xfId="0" applyFont="1" applyFill="1" applyBorder="1" applyAlignment="1">
      <alignment wrapText="1"/>
    </xf>
    <xf numFmtId="0" fontId="5" fillId="0" borderId="5" xfId="0" applyFont="1" applyFill="1" applyBorder="1"/>
    <xf numFmtId="0" fontId="5" fillId="0" borderId="5" xfId="0" applyFont="1" applyFill="1" applyBorder="1" applyAlignment="1">
      <alignment wrapText="1"/>
    </xf>
    <xf numFmtId="0" fontId="23" fillId="0" borderId="4" xfId="0" applyFont="1" applyFill="1" applyBorder="1"/>
    <xf numFmtId="0" fontId="5" fillId="0" borderId="5" xfId="0" applyFont="1" applyFill="1" applyBorder="1" applyAlignment="1"/>
    <xf numFmtId="0" fontId="5" fillId="0" borderId="1" xfId="0" applyFont="1" applyFill="1" applyBorder="1" applyAlignment="1">
      <alignment vertical="top"/>
    </xf>
    <xf numFmtId="0" fontId="5" fillId="0" borderId="5" xfId="0" applyFont="1" applyFill="1" applyBorder="1" applyAlignment="1">
      <alignment vertical="top"/>
    </xf>
    <xf numFmtId="0" fontId="5" fillId="0" borderId="5" xfId="0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justify" vertical="top" wrapText="1"/>
    </xf>
    <xf numFmtId="0" fontId="8" fillId="0" borderId="0" xfId="0" applyFont="1" applyFill="1" applyBorder="1" applyAlignment="1">
      <alignment horizontal="justify" vertical="top" wrapText="1"/>
    </xf>
    <xf numFmtId="0" fontId="11" fillId="0" borderId="0" xfId="0" applyFont="1" applyFill="1" applyBorder="1" applyAlignment="1">
      <alignment horizontal="right" vertical="center" wrapText="1"/>
    </xf>
    <xf numFmtId="0" fontId="15" fillId="0" borderId="8" xfId="0" applyFont="1" applyFill="1" applyBorder="1" applyAlignment="1">
      <alignment horizontal="center"/>
    </xf>
    <xf numFmtId="0" fontId="15" fillId="3" borderId="18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8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31" fillId="0" borderId="0" xfId="0" applyFont="1" applyFill="1"/>
    <xf numFmtId="0" fontId="31" fillId="0" borderId="0" xfId="0" applyFont="1"/>
    <xf numFmtId="0" fontId="31" fillId="0" borderId="1" xfId="0" applyFont="1" applyFill="1" applyBorder="1"/>
    <xf numFmtId="0" fontId="31" fillId="0" borderId="1" xfId="0" applyFont="1" applyBorder="1"/>
    <xf numFmtId="0" fontId="31" fillId="0" borderId="0" xfId="0" applyFont="1" applyBorder="1"/>
    <xf numFmtId="0" fontId="30" fillId="0" borderId="0" xfId="0" applyFont="1"/>
    <xf numFmtId="0" fontId="19" fillId="0" borderId="1" xfId="0" applyFont="1" applyFill="1" applyBorder="1" applyAlignment="1">
      <alignment horizontal="right" vertical="center" wrapText="1"/>
    </xf>
    <xf numFmtId="0" fontId="13" fillId="0" borderId="1" xfId="1" applyFont="1" applyFill="1" applyBorder="1"/>
    <xf numFmtId="0" fontId="28" fillId="0" borderId="1" xfId="0" applyFont="1" applyFill="1" applyBorder="1" applyAlignment="1">
      <alignment horizontal="center"/>
    </xf>
    <xf numFmtId="0" fontId="13" fillId="0" borderId="1" xfId="1" applyFont="1" applyFill="1" applyBorder="1" applyAlignment="1">
      <alignment vertical="top" wrapText="1"/>
    </xf>
    <xf numFmtId="0" fontId="13" fillId="0" borderId="1" xfId="1" applyFont="1" applyFill="1" applyBorder="1" applyAlignment="1">
      <alignment horizontal="left" vertical="top" wrapText="1"/>
    </xf>
    <xf numFmtId="0" fontId="25" fillId="0" borderId="1" xfId="0" applyFont="1" applyFill="1" applyBorder="1"/>
    <xf numFmtId="0" fontId="13" fillId="0" borderId="0" xfId="1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/>
    </xf>
    <xf numFmtId="0" fontId="13" fillId="0" borderId="1" xfId="1" applyFont="1" applyFill="1" applyBorder="1" applyAlignment="1">
      <alignment wrapText="1"/>
    </xf>
    <xf numFmtId="0" fontId="13" fillId="0" borderId="1" xfId="1" applyFont="1" applyFill="1" applyBorder="1" applyAlignment="1">
      <alignment horizontal="left" wrapText="1"/>
    </xf>
    <xf numFmtId="0" fontId="13" fillId="0" borderId="1" xfId="1" applyFont="1" applyFill="1" applyBorder="1" applyAlignment="1">
      <alignment vertical="center" wrapText="1"/>
    </xf>
    <xf numFmtId="164" fontId="13" fillId="0" borderId="1" xfId="0" applyNumberFormat="1" applyFont="1" applyFill="1" applyBorder="1" applyAlignment="1">
      <alignment horizontal="right"/>
    </xf>
    <xf numFmtId="0" fontId="13" fillId="0" borderId="1" xfId="1" applyFont="1" applyFill="1" applyBorder="1" applyAlignment="1"/>
    <xf numFmtId="0" fontId="13" fillId="0" borderId="7" xfId="1" applyFont="1" applyFill="1" applyBorder="1" applyAlignment="1"/>
    <xf numFmtId="0" fontId="13" fillId="0" borderId="2" xfId="1" applyFont="1" applyFill="1" applyBorder="1" applyAlignment="1">
      <alignment wrapText="1"/>
    </xf>
    <xf numFmtId="0" fontId="13" fillId="0" borderId="5" xfId="1" applyFont="1" applyFill="1" applyBorder="1"/>
    <xf numFmtId="0" fontId="13" fillId="0" borderId="5" xfId="1" applyFont="1" applyFill="1" applyBorder="1" applyAlignment="1">
      <alignment wrapText="1"/>
    </xf>
    <xf numFmtId="0" fontId="13" fillId="0" borderId="6" xfId="1" applyFont="1" applyFill="1" applyBorder="1" applyAlignment="1"/>
    <xf numFmtId="0" fontId="13" fillId="0" borderId="6" xfId="1" applyFont="1" applyFill="1" applyBorder="1"/>
    <xf numFmtId="0" fontId="13" fillId="0" borderId="6" xfId="1" applyFont="1" applyFill="1" applyBorder="1" applyAlignment="1">
      <alignment wrapText="1"/>
    </xf>
    <xf numFmtId="0" fontId="10" fillId="0" borderId="6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 wrapText="1"/>
    </xf>
    <xf numFmtId="0" fontId="32" fillId="0" borderId="7" xfId="0" applyFont="1" applyFill="1" applyBorder="1" applyAlignment="1">
      <alignment horizontal="center"/>
    </xf>
    <xf numFmtId="0" fontId="13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vertical="top"/>
    </xf>
    <xf numFmtId="0" fontId="13" fillId="0" borderId="5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center"/>
    </xf>
    <xf numFmtId="0" fontId="13" fillId="7" borderId="1" xfId="1" applyFont="1" applyFill="1" applyBorder="1"/>
    <xf numFmtId="0" fontId="18" fillId="7" borderId="1" xfId="1" applyFont="1" applyFill="1" applyBorder="1"/>
    <xf numFmtId="0" fontId="13" fillId="0" borderId="1" xfId="1" applyFont="1" applyFill="1" applyBorder="1" applyAlignment="1">
      <alignment horizontal="center"/>
    </xf>
    <xf numFmtId="0" fontId="13" fillId="0" borderId="0" xfId="1" applyFont="1" applyFill="1" applyBorder="1"/>
    <xf numFmtId="0" fontId="18" fillId="0" borderId="0" xfId="1" applyFont="1" applyFill="1" applyBorder="1"/>
    <xf numFmtId="164" fontId="18" fillId="0" borderId="0" xfId="1" applyNumberFormat="1" applyFont="1" applyFill="1" applyBorder="1"/>
    <xf numFmtId="164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3" fontId="18" fillId="0" borderId="0" xfId="1" applyNumberFormat="1" applyFont="1" applyFill="1" applyBorder="1"/>
    <xf numFmtId="1" fontId="18" fillId="0" borderId="0" xfId="1" applyNumberFormat="1" applyFont="1" applyFill="1" applyBorder="1"/>
    <xf numFmtId="0" fontId="13" fillId="0" borderId="0" xfId="1" applyFont="1" applyFill="1" applyBorder="1" applyAlignment="1">
      <alignment horizontal="right"/>
    </xf>
    <xf numFmtId="164" fontId="18" fillId="0" borderId="0" xfId="1" applyNumberFormat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/>
    </xf>
    <xf numFmtId="0" fontId="15" fillId="10" borderId="20" xfId="0" applyFont="1" applyFill="1" applyBorder="1"/>
    <xf numFmtId="0" fontId="15" fillId="10" borderId="5" xfId="0" applyFont="1" applyFill="1" applyBorder="1" applyAlignment="1"/>
    <xf numFmtId="0" fontId="15" fillId="10" borderId="5" xfId="0" applyFont="1" applyFill="1" applyBorder="1"/>
    <xf numFmtId="0" fontId="15" fillId="10" borderId="23" xfId="0" applyFont="1" applyFill="1" applyBorder="1"/>
    <xf numFmtId="0" fontId="11" fillId="10" borderId="18" xfId="0" applyFont="1" applyFill="1" applyBorder="1" applyAlignment="1">
      <alignment wrapText="1"/>
    </xf>
    <xf numFmtId="0" fontId="15" fillId="10" borderId="1" xfId="0" applyFont="1" applyFill="1" applyBorder="1" applyAlignment="1">
      <alignment wrapText="1"/>
    </xf>
    <xf numFmtId="0" fontId="11" fillId="10" borderId="1" xfId="0" applyFont="1" applyFill="1" applyBorder="1" applyAlignment="1">
      <alignment wrapText="1"/>
    </xf>
    <xf numFmtId="0" fontId="11" fillId="10" borderId="19" xfId="0" applyFont="1" applyFill="1" applyBorder="1" applyAlignment="1">
      <alignment wrapText="1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Fill="1" applyBorder="1" applyAlignment="1">
      <alignment horizontal="center" vertical="center"/>
    </xf>
    <xf numFmtId="0" fontId="27" fillId="0" borderId="0" xfId="0" applyFont="1" applyAlignment="1">
      <alignment vertical="center" wrapText="1"/>
    </xf>
    <xf numFmtId="0" fontId="23" fillId="0" borderId="1" xfId="0" applyFont="1" applyBorder="1" applyAlignment="1">
      <alignment wrapText="1"/>
    </xf>
    <xf numFmtId="0" fontId="23" fillId="0" borderId="1" xfId="0" applyFont="1" applyFill="1" applyBorder="1" applyAlignment="1">
      <alignment horizontal="left" wrapText="1"/>
    </xf>
    <xf numFmtId="0" fontId="23" fillId="0" borderId="1" xfId="0" applyFont="1" applyBorder="1"/>
    <xf numFmtId="0" fontId="14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/>
    <xf numFmtId="0" fontId="23" fillId="0" borderId="1" xfId="0" applyFont="1" applyFill="1" applyBorder="1" applyAlignment="1">
      <alignment wrapText="1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3" fillId="0" borderId="7" xfId="0" applyFont="1" applyFill="1" applyBorder="1" applyAlignment="1"/>
    <xf numFmtId="0" fontId="23" fillId="0" borderId="2" xfId="0" applyFont="1" applyFill="1" applyBorder="1" applyAlignment="1">
      <alignment wrapText="1"/>
    </xf>
    <xf numFmtId="0" fontId="23" fillId="0" borderId="5" xfId="0" applyFont="1" applyFill="1" applyBorder="1" applyAlignment="1">
      <alignment wrapText="1"/>
    </xf>
    <xf numFmtId="0" fontId="23" fillId="0" borderId="5" xfId="0" applyFont="1" applyBorder="1"/>
    <xf numFmtId="0" fontId="23" fillId="0" borderId="5" xfId="0" applyFont="1" applyBorder="1" applyAlignment="1">
      <alignment wrapText="1"/>
    </xf>
    <xf numFmtId="0" fontId="23" fillId="0" borderId="5" xfId="0" applyFont="1" applyFill="1" applyBorder="1" applyAlignment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4" fillId="0" borderId="6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14" fillId="0" borderId="7" xfId="0" applyFont="1" applyBorder="1" applyAlignment="1">
      <alignment horizontal="center"/>
    </xf>
    <xf numFmtId="0" fontId="23" fillId="0" borderId="1" xfId="0" applyFont="1" applyBorder="1" applyAlignment="1">
      <alignment vertical="top"/>
    </xf>
    <xf numFmtId="0" fontId="23" fillId="0" borderId="1" xfId="0" applyFont="1" applyBorder="1" applyAlignment="1">
      <alignment vertical="top" wrapText="1"/>
    </xf>
    <xf numFmtId="0" fontId="23" fillId="0" borderId="5" xfId="0" applyFont="1" applyBorder="1" applyAlignment="1">
      <alignment vertical="top"/>
    </xf>
    <xf numFmtId="0" fontId="23" fillId="0" borderId="5" xfId="0" applyFont="1" applyFill="1" applyBorder="1" applyAlignment="1">
      <alignment vertical="top" wrapText="1"/>
    </xf>
    <xf numFmtId="0" fontId="23" fillId="0" borderId="0" xfId="0" applyFont="1"/>
    <xf numFmtId="0" fontId="14" fillId="0" borderId="1" xfId="0" applyFont="1" applyFill="1" applyBorder="1"/>
    <xf numFmtId="0" fontId="14" fillId="0" borderId="1" xfId="0" applyFont="1" applyBorder="1"/>
    <xf numFmtId="0" fontId="11" fillId="0" borderId="19" xfId="0" applyFont="1" applyFill="1" applyBorder="1" applyAlignment="1">
      <alignment horizontal="left" vertical="top" wrapText="1"/>
    </xf>
    <xf numFmtId="0" fontId="11" fillId="0" borderId="19" xfId="0" applyFont="1" applyFill="1" applyBorder="1" applyAlignment="1">
      <alignment horizontal="left" wrapText="1"/>
    </xf>
    <xf numFmtId="0" fontId="15" fillId="0" borderId="0" xfId="0" applyFont="1" applyFill="1" applyBorder="1"/>
    <xf numFmtId="0" fontId="5" fillId="0" borderId="0" xfId="0" applyFont="1" applyFill="1" applyBorder="1" applyAlignment="1">
      <alignment horizontal="right" wrapText="1"/>
    </xf>
    <xf numFmtId="43" fontId="13" fillId="0" borderId="1" xfId="3" applyFont="1" applyFill="1" applyBorder="1"/>
    <xf numFmtId="1" fontId="28" fillId="0" borderId="1" xfId="0" applyNumberFormat="1" applyFont="1" applyFill="1" applyBorder="1"/>
    <xf numFmtId="1" fontId="13" fillId="0" borderId="13" xfId="4" applyNumberFormat="1" applyFont="1" applyFill="1" applyBorder="1" applyAlignment="1">
      <alignment horizontal="center"/>
    </xf>
    <xf numFmtId="3" fontId="13" fillId="0" borderId="13" xfId="4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left" vertical="top" wrapText="1"/>
    </xf>
    <xf numFmtId="0" fontId="5" fillId="8" borderId="1" xfId="1" applyFont="1" applyFill="1" applyBorder="1" applyAlignment="1">
      <alignment wrapText="1"/>
    </xf>
    <xf numFmtId="0" fontId="11" fillId="0" borderId="1" xfId="0" applyFont="1" applyFill="1" applyBorder="1" applyAlignment="1"/>
    <xf numFmtId="0" fontId="21" fillId="0" borderId="1" xfId="0" applyFont="1" applyFill="1" applyBorder="1" applyAlignment="1">
      <alignment horizontal="right" wrapText="1"/>
    </xf>
    <xf numFmtId="0" fontId="24" fillId="0" borderId="1" xfId="0" applyFont="1" applyFill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0" fontId="17" fillId="0" borderId="5" xfId="0" applyFont="1" applyFill="1" applyBorder="1" applyAlignment="1">
      <alignment horizontal="right"/>
    </xf>
    <xf numFmtId="0" fontId="17" fillId="3" borderId="1" xfId="0" applyFont="1" applyFill="1" applyBorder="1" applyAlignment="1">
      <alignment horizontal="right" wrapText="1"/>
    </xf>
    <xf numFmtId="0" fontId="16" fillId="0" borderId="0" xfId="0" applyFont="1"/>
    <xf numFmtId="0" fontId="0" fillId="0" borderId="1" xfId="0" applyBorder="1"/>
    <xf numFmtId="164" fontId="11" fillId="0" borderId="1" xfId="0" applyNumberFormat="1" applyFont="1" applyFill="1" applyBorder="1" applyAlignment="1">
      <alignment horizontal="right" wrapText="1"/>
    </xf>
    <xf numFmtId="1" fontId="11" fillId="0" borderId="1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/>
    </xf>
    <xf numFmtId="0" fontId="27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top"/>
    </xf>
    <xf numFmtId="0" fontId="11" fillId="4" borderId="1" xfId="0" applyFont="1" applyFill="1" applyBorder="1" applyAlignment="1">
      <alignment vertical="top" wrapText="1"/>
    </xf>
    <xf numFmtId="0" fontId="11" fillId="4" borderId="1" xfId="0" applyFont="1" applyFill="1" applyBorder="1" applyAlignment="1"/>
    <xf numFmtId="0" fontId="5" fillId="4" borderId="1" xfId="0" applyFont="1" applyFill="1" applyBorder="1"/>
    <xf numFmtId="0" fontId="5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 vertical="center"/>
    </xf>
    <xf numFmtId="0" fontId="5" fillId="9" borderId="1" xfId="0" applyFont="1" applyFill="1" applyBorder="1"/>
    <xf numFmtId="0" fontId="5" fillId="9" borderId="1" xfId="0" applyFont="1" applyFill="1" applyBorder="1" applyAlignment="1">
      <alignment wrapText="1"/>
    </xf>
    <xf numFmtId="0" fontId="5" fillId="10" borderId="1" xfId="0" applyFont="1" applyFill="1" applyBorder="1" applyAlignment="1">
      <alignment wrapText="1"/>
    </xf>
    <xf numFmtId="0" fontId="5" fillId="11" borderId="1" xfId="0" applyFont="1" applyFill="1" applyBorder="1" applyAlignment="1">
      <alignment wrapText="1"/>
    </xf>
    <xf numFmtId="43" fontId="11" fillId="0" borderId="1" xfId="3" applyFont="1" applyFill="1" applyBorder="1" applyAlignment="1">
      <alignment horizontal="right" wrapText="1"/>
    </xf>
    <xf numFmtId="0" fontId="14" fillId="0" borderId="1" xfId="0" applyFont="1" applyFill="1" applyBorder="1" applyAlignment="1">
      <alignment horizontal="center"/>
    </xf>
    <xf numFmtId="0" fontId="5" fillId="0" borderId="1" xfId="1" applyFont="1" applyFill="1" applyBorder="1" applyAlignment="1">
      <alignment vertical="center" wrapText="1"/>
    </xf>
    <xf numFmtId="0" fontId="8" fillId="2" borderId="1" xfId="0" applyFont="1" applyFill="1" applyBorder="1"/>
    <xf numFmtId="0" fontId="8" fillId="11" borderId="1" xfId="0" applyFont="1" applyFill="1" applyBorder="1"/>
    <xf numFmtId="43" fontId="11" fillId="0" borderId="1" xfId="3" applyFont="1" applyFill="1" applyBorder="1"/>
    <xf numFmtId="0" fontId="5" fillId="10" borderId="1" xfId="0" applyFont="1" applyFill="1" applyBorder="1"/>
    <xf numFmtId="0" fontId="5" fillId="11" borderId="1" xfId="0" applyFont="1" applyFill="1" applyBorder="1"/>
    <xf numFmtId="0" fontId="5" fillId="0" borderId="0" xfId="0" applyFont="1" applyFill="1" applyBorder="1"/>
    <xf numFmtId="0" fontId="5" fillId="0" borderId="1" xfId="0" applyNumberFormat="1" applyFont="1" applyFill="1" applyBorder="1" applyAlignment="1">
      <alignment horizontal="left" vertical="top"/>
    </xf>
    <xf numFmtId="167" fontId="11" fillId="0" borderId="0" xfId="0" applyNumberFormat="1" applyFont="1" applyFill="1" applyBorder="1"/>
    <xf numFmtId="0" fontId="5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5" fillId="0" borderId="0" xfId="2" applyFont="1" applyFill="1" applyBorder="1" applyAlignment="1"/>
    <xf numFmtId="0" fontId="23" fillId="0" borderId="0" xfId="0" applyFont="1" applyFill="1" applyBorder="1" applyAlignment="1"/>
    <xf numFmtId="0" fontId="8" fillId="0" borderId="8" xfId="2" applyFont="1" applyFill="1" applyBorder="1" applyAlignment="1"/>
    <xf numFmtId="0" fontId="8" fillId="0" borderId="1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 wrapText="1"/>
    </xf>
    <xf numFmtId="0" fontId="5" fillId="0" borderId="1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center" vertical="center"/>
    </xf>
    <xf numFmtId="0" fontId="8" fillId="7" borderId="1" xfId="2" applyFont="1" applyFill="1" applyBorder="1" applyAlignment="1">
      <alignment wrapText="1"/>
    </xf>
    <xf numFmtId="0" fontId="5" fillId="0" borderId="1" xfId="2" applyFont="1" applyFill="1" applyBorder="1" applyAlignment="1"/>
    <xf numFmtId="0" fontId="8" fillId="0" borderId="1" xfId="2" applyFont="1" applyFill="1" applyBorder="1" applyAlignment="1"/>
    <xf numFmtId="0" fontId="8" fillId="7" borderId="1" xfId="2" applyFont="1" applyFill="1" applyBorder="1" applyAlignment="1"/>
    <xf numFmtId="0" fontId="5" fillId="7" borderId="1" xfId="2" applyFont="1" applyFill="1" applyBorder="1" applyAlignment="1"/>
    <xf numFmtId="0" fontId="8" fillId="7" borderId="1" xfId="1" applyFont="1" applyFill="1" applyBorder="1" applyAlignment="1"/>
    <xf numFmtId="0" fontId="5" fillId="0" borderId="0" xfId="1" applyFont="1" applyFill="1" applyBorder="1" applyAlignment="1"/>
    <xf numFmtId="0" fontId="11" fillId="0" borderId="5" xfId="0" applyFont="1" applyFill="1" applyBorder="1"/>
    <xf numFmtId="0" fontId="11" fillId="10" borderId="5" xfId="0" applyFont="1" applyFill="1" applyBorder="1"/>
    <xf numFmtId="0" fontId="21" fillId="0" borderId="1" xfId="0" applyFont="1" applyFill="1" applyBorder="1" applyAlignment="1">
      <alignment horizontal="right"/>
    </xf>
    <xf numFmtId="0" fontId="17" fillId="0" borderId="1" xfId="2" applyFont="1" applyFill="1" applyBorder="1" applyAlignment="1">
      <alignment horizontal="right"/>
    </xf>
    <xf numFmtId="0" fontId="17" fillId="0" borderId="1" xfId="2" applyFont="1" applyFill="1" applyBorder="1" applyAlignment="1">
      <alignment horizontal="right" wrapText="1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168" fontId="11" fillId="0" borderId="0" xfId="0" applyNumberFormat="1" applyFont="1" applyFill="1" applyBorder="1"/>
    <xf numFmtId="0" fontId="7" fillId="6" borderId="0" xfId="2" applyFill="1"/>
    <xf numFmtId="0" fontId="36" fillId="6" borderId="0" xfId="2" applyFont="1" applyFill="1"/>
    <xf numFmtId="0" fontId="7" fillId="0" borderId="0" xfId="2"/>
    <xf numFmtId="0" fontId="2" fillId="6" borderId="1" xfId="2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vertical="top" wrapText="1"/>
    </xf>
    <xf numFmtId="0" fontId="3" fillId="6" borderId="1" xfId="2" applyFont="1" applyFill="1" applyBorder="1" applyAlignment="1">
      <alignment horizontal="left" vertical="top" wrapText="1"/>
    </xf>
    <xf numFmtId="0" fontId="6" fillId="6" borderId="1" xfId="2" applyFont="1" applyFill="1" applyBorder="1" applyAlignment="1">
      <alignment wrapText="1"/>
    </xf>
    <xf numFmtId="0" fontId="36" fillId="6" borderId="1" xfId="2" applyFont="1" applyFill="1" applyBorder="1"/>
    <xf numFmtId="0" fontId="6" fillId="6" borderId="1" xfId="2" applyFont="1" applyFill="1" applyBorder="1"/>
    <xf numFmtId="0" fontId="7" fillId="6" borderId="1" xfId="2" applyFill="1" applyBorder="1"/>
    <xf numFmtId="0" fontId="36" fillId="6" borderId="1" xfId="2" applyFont="1" applyFill="1" applyBorder="1" applyAlignment="1">
      <alignment wrapText="1"/>
    </xf>
    <xf numFmtId="0" fontId="3" fillId="6" borderId="1" xfId="2" applyFont="1" applyFill="1" applyBorder="1" applyAlignment="1">
      <alignment horizontal="left" wrapText="1"/>
    </xf>
    <xf numFmtId="0" fontId="6" fillId="6" borderId="1" xfId="2" applyFont="1" applyFill="1" applyBorder="1" applyAlignment="1">
      <alignment vertical="top" wrapText="1"/>
    </xf>
    <xf numFmtId="0" fontId="37" fillId="6" borderId="1" xfId="2" applyFont="1" applyFill="1" applyBorder="1" applyAlignment="1">
      <alignment horizontal="center" vertical="center"/>
    </xf>
    <xf numFmtId="0" fontId="39" fillId="6" borderId="0" xfId="2" applyFont="1" applyFill="1" applyAlignment="1">
      <alignment vertical="center" wrapText="1"/>
    </xf>
    <xf numFmtId="0" fontId="6" fillId="6" borderId="1" xfId="2" applyFont="1" applyFill="1" applyBorder="1" applyAlignment="1">
      <alignment horizontal="left" vertical="top" wrapText="1"/>
    </xf>
    <xf numFmtId="0" fontId="6" fillId="6" borderId="1" xfId="2" applyFont="1" applyFill="1" applyBorder="1" applyAlignment="1">
      <alignment horizontal="left" wrapText="1"/>
    </xf>
    <xf numFmtId="0" fontId="36" fillId="6" borderId="1" xfId="2" applyFont="1" applyFill="1" applyBorder="1" applyAlignment="1">
      <alignment horizontal="left" wrapText="1"/>
    </xf>
    <xf numFmtId="0" fontId="39" fillId="6" borderId="1" xfId="2" applyFont="1" applyFill="1" applyBorder="1" applyAlignment="1">
      <alignment vertical="center" wrapText="1"/>
    </xf>
    <xf numFmtId="0" fontId="7" fillId="4" borderId="0" xfId="2" applyFill="1"/>
    <xf numFmtId="0" fontId="37" fillId="6" borderId="5" xfId="2" applyFont="1" applyFill="1" applyBorder="1" applyAlignment="1">
      <alignment horizontal="center" vertical="center"/>
    </xf>
    <xf numFmtId="0" fontId="37" fillId="6" borderId="1" xfId="2" applyFont="1" applyFill="1" applyBorder="1"/>
    <xf numFmtId="0" fontId="36" fillId="6" borderId="1" xfId="2" applyFont="1" applyFill="1" applyBorder="1" applyAlignment="1"/>
    <xf numFmtId="0" fontId="36" fillId="6" borderId="5" xfId="2" applyFont="1" applyFill="1" applyBorder="1" applyAlignment="1"/>
    <xf numFmtId="0" fontId="36" fillId="6" borderId="7" xfId="2" applyFont="1" applyFill="1" applyBorder="1" applyAlignment="1"/>
    <xf numFmtId="0" fontId="37" fillId="6" borderId="6" xfId="2" applyFont="1" applyFill="1" applyBorder="1" applyAlignment="1">
      <alignment horizontal="center" vertical="center"/>
    </xf>
    <xf numFmtId="0" fontId="36" fillId="6" borderId="2" xfId="2" applyFont="1" applyFill="1" applyBorder="1" applyAlignment="1">
      <alignment wrapText="1"/>
    </xf>
    <xf numFmtId="0" fontId="36" fillId="6" borderId="5" xfId="2" applyFont="1" applyFill="1" applyBorder="1"/>
    <xf numFmtId="0" fontId="36" fillId="6" borderId="5" xfId="2" applyFont="1" applyFill="1" applyBorder="1" applyAlignment="1">
      <alignment wrapText="1"/>
    </xf>
    <xf numFmtId="0" fontId="3" fillId="6" borderId="1" xfId="2" applyNumberFormat="1" applyFont="1" applyFill="1" applyBorder="1" applyAlignment="1">
      <alignment horizontal="left" vertical="top" wrapText="1"/>
    </xf>
    <xf numFmtId="0" fontId="6" fillId="6" borderId="1" xfId="2" applyFont="1" applyFill="1" applyBorder="1" applyAlignment="1">
      <alignment vertical="center" wrapText="1"/>
    </xf>
    <xf numFmtId="0" fontId="3" fillId="6" borderId="0" xfId="2" applyFont="1" applyFill="1" applyBorder="1" applyAlignment="1">
      <alignment horizontal="left" vertical="top" wrapText="1"/>
    </xf>
    <xf numFmtId="0" fontId="3" fillId="6" borderId="1" xfId="2" applyFont="1" applyFill="1" applyBorder="1" applyAlignment="1">
      <alignment wrapText="1"/>
    </xf>
    <xf numFmtId="0" fontId="37" fillId="6" borderId="7" xfId="2" applyFont="1" applyFill="1" applyBorder="1" applyAlignment="1">
      <alignment horizontal="center"/>
    </xf>
    <xf numFmtId="0" fontId="36" fillId="6" borderId="1" xfId="2" applyFont="1" applyFill="1" applyBorder="1" applyAlignment="1">
      <alignment vertical="top" wrapText="1"/>
    </xf>
    <xf numFmtId="0" fontId="36" fillId="6" borderId="1" xfId="2" applyFont="1" applyFill="1" applyBorder="1" applyAlignment="1">
      <alignment vertical="top"/>
    </xf>
    <xf numFmtId="0" fontId="36" fillId="6" borderId="5" xfId="2" applyFont="1" applyFill="1" applyBorder="1" applyAlignment="1">
      <alignment vertical="top" wrapText="1"/>
    </xf>
    <xf numFmtId="0" fontId="36" fillId="6" borderId="5" xfId="2" applyFont="1" applyFill="1" applyBorder="1" applyAlignment="1">
      <alignment vertical="top"/>
    </xf>
    <xf numFmtId="0" fontId="3" fillId="6" borderId="1" xfId="1" applyFont="1" applyFill="1" applyBorder="1" applyAlignment="1"/>
    <xf numFmtId="0" fontId="3" fillId="6" borderId="1" xfId="1" applyFont="1" applyFill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left" vertical="top" wrapText="1"/>
    </xf>
    <xf numFmtId="0" fontId="31" fillId="0" borderId="0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top" wrapText="1"/>
    </xf>
    <xf numFmtId="0" fontId="13" fillId="0" borderId="2" xfId="0" applyFont="1" applyFill="1" applyBorder="1"/>
    <xf numFmtId="4" fontId="13" fillId="0" borderId="13" xfId="4" applyNumberFormat="1" applyFont="1" applyFill="1" applyBorder="1" applyAlignment="1">
      <alignment horizontal="center"/>
    </xf>
    <xf numFmtId="1" fontId="13" fillId="0" borderId="13" xfId="7" applyNumberFormat="1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left" wrapText="1"/>
    </xf>
    <xf numFmtId="167" fontId="13" fillId="0" borderId="13" xfId="4" applyNumberFormat="1" applyFont="1" applyFill="1" applyBorder="1" applyAlignment="1">
      <alignment horizontal="center"/>
    </xf>
    <xf numFmtId="0" fontId="25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vertical="top" wrapText="1"/>
    </xf>
    <xf numFmtId="0" fontId="13" fillId="0" borderId="5" xfId="0" applyFont="1" applyFill="1" applyBorder="1"/>
    <xf numFmtId="0" fontId="20" fillId="0" borderId="5" xfId="0" applyFont="1" applyFill="1" applyBorder="1" applyAlignment="1">
      <alignment horizontal="center"/>
    </xf>
    <xf numFmtId="0" fontId="28" fillId="0" borderId="5" xfId="0" applyFont="1" applyFill="1" applyBorder="1"/>
    <xf numFmtId="0" fontId="13" fillId="3" borderId="18" xfId="0" applyFont="1" applyFill="1" applyBorder="1" applyAlignment="1">
      <alignment horizontal="right" wrapText="1"/>
    </xf>
    <xf numFmtId="164" fontId="13" fillId="0" borderId="4" xfId="0" applyNumberFormat="1" applyFont="1" applyFill="1" applyBorder="1" applyAlignment="1">
      <alignment horizontal="right" wrapText="1"/>
    </xf>
    <xf numFmtId="0" fontId="13" fillId="0" borderId="4" xfId="0" applyFont="1" applyFill="1" applyBorder="1" applyAlignment="1">
      <alignment horizontal="right" wrapText="1"/>
    </xf>
    <xf numFmtId="0" fontId="13" fillId="0" borderId="18" xfId="0" applyFont="1" applyFill="1" applyBorder="1" applyAlignment="1">
      <alignment horizontal="right"/>
    </xf>
    <xf numFmtId="0" fontId="13" fillId="0" borderId="4" xfId="0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vertical="top" wrapText="1"/>
    </xf>
    <xf numFmtId="0" fontId="13" fillId="0" borderId="18" xfId="0" applyFont="1" applyFill="1" applyBorder="1" applyAlignment="1">
      <alignment horizontal="right" wrapText="1"/>
    </xf>
    <xf numFmtId="0" fontId="13" fillId="0" borderId="1" xfId="0" applyFont="1" applyFill="1" applyBorder="1" applyAlignment="1">
      <alignment horizontal="right" vertical="center"/>
    </xf>
    <xf numFmtId="0" fontId="13" fillId="0" borderId="1" xfId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right"/>
    </xf>
    <xf numFmtId="0" fontId="13" fillId="0" borderId="20" xfId="0" applyFont="1" applyFill="1" applyBorder="1" applyAlignment="1">
      <alignment horizontal="right"/>
    </xf>
    <xf numFmtId="0" fontId="13" fillId="0" borderId="9" xfId="0" applyFont="1" applyFill="1" applyBorder="1" applyAlignment="1">
      <alignment horizontal="right"/>
    </xf>
    <xf numFmtId="0" fontId="18" fillId="10" borderId="18" xfId="0" applyFont="1" applyFill="1" applyBorder="1" applyAlignment="1">
      <alignment horizontal="right" wrapText="1"/>
    </xf>
    <xf numFmtId="170" fontId="18" fillId="11" borderId="4" xfId="3" applyNumberFormat="1" applyFont="1" applyFill="1" applyBorder="1" applyAlignment="1">
      <alignment horizontal="right" wrapText="1"/>
    </xf>
    <xf numFmtId="1" fontId="18" fillId="11" borderId="4" xfId="0" applyNumberFormat="1" applyFont="1" applyFill="1" applyBorder="1" applyAlignment="1">
      <alignment horizontal="right" wrapText="1"/>
    </xf>
    <xf numFmtId="0" fontId="18" fillId="11" borderId="4" xfId="0" applyFont="1" applyFill="1" applyBorder="1" applyAlignment="1">
      <alignment horizontal="right" wrapText="1"/>
    </xf>
    <xf numFmtId="43" fontId="18" fillId="11" borderId="4" xfId="3" applyFont="1" applyFill="1" applyBorder="1" applyAlignment="1">
      <alignment horizontal="right" wrapText="1"/>
    </xf>
    <xf numFmtId="0" fontId="13" fillId="3" borderId="1" xfId="0" applyFont="1" applyFill="1" applyBorder="1" applyAlignment="1">
      <alignment horizontal="right" wrapText="1"/>
    </xf>
    <xf numFmtId="0" fontId="18" fillId="10" borderId="20" xfId="0" applyFont="1" applyFill="1" applyBorder="1" applyAlignment="1">
      <alignment horizontal="right" wrapText="1"/>
    </xf>
    <xf numFmtId="43" fontId="18" fillId="11" borderId="9" xfId="3" applyFont="1" applyFill="1" applyBorder="1" applyAlignment="1">
      <alignment horizontal="right" wrapText="1"/>
    </xf>
    <xf numFmtId="166" fontId="18" fillId="11" borderId="20" xfId="3" applyNumberFormat="1" applyFont="1" applyFill="1" applyBorder="1" applyAlignment="1">
      <alignment horizontal="right" wrapText="1"/>
    </xf>
    <xf numFmtId="0" fontId="18" fillId="11" borderId="9" xfId="0" applyFont="1" applyFill="1" applyBorder="1" applyAlignment="1">
      <alignment horizontal="right" wrapText="1"/>
    </xf>
    <xf numFmtId="0" fontId="18" fillId="11" borderId="20" xfId="0" applyFont="1" applyFill="1" applyBorder="1" applyAlignment="1">
      <alignment horizontal="right" wrapText="1"/>
    </xf>
    <xf numFmtId="0" fontId="18" fillId="10" borderId="5" xfId="0" applyFont="1" applyFill="1" applyBorder="1"/>
    <xf numFmtId="43" fontId="18" fillId="11" borderId="5" xfId="3" applyFont="1" applyFill="1" applyBorder="1"/>
    <xf numFmtId="1" fontId="18" fillId="11" borderId="5" xfId="0" applyNumberFormat="1" applyFont="1" applyFill="1" applyBorder="1"/>
    <xf numFmtId="0" fontId="18" fillId="11" borderId="5" xfId="0" applyFont="1" applyFill="1" applyBorder="1"/>
    <xf numFmtId="0" fontId="37" fillId="11" borderId="6" xfId="2" applyFont="1" applyFill="1" applyBorder="1" applyAlignment="1">
      <alignment horizontal="center" vertical="center"/>
    </xf>
    <xf numFmtId="0" fontId="37" fillId="11" borderId="1" xfId="2" applyFont="1" applyFill="1" applyBorder="1"/>
    <xf numFmtId="0" fontId="36" fillId="11" borderId="1" xfId="2" applyFont="1" applyFill="1" applyBorder="1" applyAlignment="1">
      <alignment wrapText="1"/>
    </xf>
    <xf numFmtId="0" fontId="36" fillId="11" borderId="1" xfId="2" applyFont="1" applyFill="1" applyBorder="1"/>
    <xf numFmtId="0" fontId="8" fillId="11" borderId="1" xfId="0" applyFont="1" applyFill="1" applyBorder="1" applyAlignment="1">
      <alignment wrapText="1"/>
    </xf>
    <xf numFmtId="0" fontId="4" fillId="11" borderId="1" xfId="0" applyFont="1" applyFill="1" applyBorder="1"/>
    <xf numFmtId="0" fontId="14" fillId="11" borderId="1" xfId="0" applyFont="1" applyFill="1" applyBorder="1"/>
    <xf numFmtId="0" fontId="23" fillId="11" borderId="1" xfId="0" applyFont="1" applyFill="1" applyBorder="1"/>
    <xf numFmtId="0" fontId="4" fillId="11" borderId="0" xfId="0" applyFont="1" applyFill="1" applyBorder="1"/>
    <xf numFmtId="0" fontId="14" fillId="11" borderId="5" xfId="0" applyFont="1" applyFill="1" applyBorder="1"/>
    <xf numFmtId="0" fontId="23" fillId="11" borderId="5" xfId="0" applyFont="1" applyFill="1" applyBorder="1"/>
    <xf numFmtId="0" fontId="17" fillId="0" borderId="1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right" wrapText="1"/>
    </xf>
    <xf numFmtId="0" fontId="17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 applyAlignment="1"/>
    <xf numFmtId="0" fontId="17" fillId="0" borderId="5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164" fontId="21" fillId="0" borderId="1" xfId="0" applyNumberFormat="1" applyFont="1" applyFill="1" applyBorder="1" applyAlignment="1">
      <alignment horizontal="right"/>
    </xf>
    <xf numFmtId="43" fontId="13" fillId="0" borderId="4" xfId="3" applyFont="1" applyFill="1" applyBorder="1" applyAlignment="1">
      <alignment horizontal="right" wrapText="1"/>
    </xf>
    <xf numFmtId="43" fontId="13" fillId="0" borderId="1" xfId="3" applyFont="1" applyFill="1" applyBorder="1" applyAlignment="1">
      <alignment horizontal="right"/>
    </xf>
    <xf numFmtId="0" fontId="36" fillId="0" borderId="1" xfId="2" applyFont="1" applyFill="1" applyBorder="1" applyAlignment="1">
      <alignment horizontal="left" wrapText="1"/>
    </xf>
    <xf numFmtId="0" fontId="3" fillId="0" borderId="1" xfId="2" applyFont="1" applyFill="1" applyBorder="1" applyAlignment="1">
      <alignment horizontal="left" vertical="top" wrapText="1"/>
    </xf>
    <xf numFmtId="0" fontId="7" fillId="0" borderId="0" xfId="2" applyFill="1"/>
    <xf numFmtId="0" fontId="5" fillId="6" borderId="1" xfId="2" applyFont="1" applyFill="1" applyBorder="1" applyAlignment="1">
      <alignment horizontal="left" vertical="top" wrapText="1"/>
    </xf>
    <xf numFmtId="0" fontId="5" fillId="0" borderId="1" xfId="2" applyFont="1" applyFill="1" applyBorder="1" applyAlignment="1">
      <alignment horizontal="left" vertical="top" wrapText="1"/>
    </xf>
    <xf numFmtId="43" fontId="8" fillId="11" borderId="1" xfId="3" applyFont="1" applyFill="1" applyBorder="1" applyAlignment="1">
      <alignment horizontal="left" vertical="top" wrapText="1"/>
    </xf>
    <xf numFmtId="43" fontId="48" fillId="6" borderId="1" xfId="3" applyFont="1" applyFill="1" applyBorder="1"/>
    <xf numFmtId="43" fontId="44" fillId="11" borderId="1" xfId="3" applyFont="1" applyFill="1" applyBorder="1"/>
    <xf numFmtId="43" fontId="48" fillId="11" borderId="1" xfId="3" applyFont="1" applyFill="1" applyBorder="1"/>
    <xf numFmtId="43" fontId="14" fillId="11" borderId="1" xfId="3" applyFont="1" applyFill="1" applyBorder="1"/>
    <xf numFmtId="43" fontId="48" fillId="6" borderId="0" xfId="3" applyFont="1" applyFill="1"/>
    <xf numFmtId="43" fontId="14" fillId="6" borderId="0" xfId="3" applyFont="1" applyFill="1"/>
    <xf numFmtId="43" fontId="11" fillId="0" borderId="0" xfId="0" applyNumberFormat="1" applyFont="1" applyFill="1" applyBorder="1"/>
    <xf numFmtId="0" fontId="18" fillId="0" borderId="1" xfId="0" applyFont="1" applyFill="1" applyBorder="1" applyAlignment="1">
      <alignment horizontal="right" vertical="center" wrapText="1"/>
    </xf>
    <xf numFmtId="43" fontId="0" fillId="0" borderId="0" xfId="3" applyFont="1"/>
    <xf numFmtId="167" fontId="33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right" vertical="center" wrapText="1"/>
    </xf>
    <xf numFmtId="164" fontId="13" fillId="0" borderId="1" xfId="0" applyNumberFormat="1" applyFont="1" applyFill="1" applyBorder="1" applyAlignment="1">
      <alignment vertical="center"/>
    </xf>
    <xf numFmtId="170" fontId="8" fillId="7" borderId="1" xfId="3" applyNumberFormat="1" applyFont="1" applyFill="1" applyBorder="1" applyAlignment="1">
      <alignment wrapText="1"/>
    </xf>
    <xf numFmtId="168" fontId="8" fillId="7" borderId="1" xfId="3" applyNumberFormat="1" applyFont="1" applyFill="1" applyBorder="1" applyAlignment="1">
      <alignment wrapText="1"/>
    </xf>
    <xf numFmtId="43" fontId="8" fillId="7" borderId="1" xfId="3" applyFont="1" applyFill="1" applyBorder="1" applyAlignment="1">
      <alignment wrapText="1"/>
    </xf>
    <xf numFmtId="166" fontId="8" fillId="7" borderId="1" xfId="3" applyNumberFormat="1" applyFont="1" applyFill="1" applyBorder="1" applyAlignment="1">
      <alignment wrapText="1"/>
    </xf>
    <xf numFmtId="169" fontId="8" fillId="7" borderId="1" xfId="3" applyNumberFormat="1" applyFont="1" applyFill="1" applyBorder="1" applyAlignment="1">
      <alignment wrapText="1"/>
    </xf>
    <xf numFmtId="1" fontId="8" fillId="7" borderId="1" xfId="3" applyNumberFormat="1" applyFont="1" applyFill="1" applyBorder="1" applyAlignment="1">
      <alignment wrapText="1"/>
    </xf>
    <xf numFmtId="43" fontId="8" fillId="7" borderId="1" xfId="3" applyFont="1" applyFill="1" applyBorder="1"/>
    <xf numFmtId="0" fontId="8" fillId="7" borderId="1" xfId="0" applyFont="1" applyFill="1" applyBorder="1"/>
    <xf numFmtId="164" fontId="8" fillId="7" borderId="1" xfId="0" applyNumberFormat="1" applyFont="1" applyFill="1" applyBorder="1"/>
    <xf numFmtId="0" fontId="14" fillId="7" borderId="1" xfId="0" applyFont="1" applyFill="1" applyBorder="1" applyAlignment="1">
      <alignment wrapText="1"/>
    </xf>
    <xf numFmtId="0" fontId="23" fillId="7" borderId="1" xfId="0" applyFont="1" applyFill="1" applyBorder="1"/>
    <xf numFmtId="0" fontId="5" fillId="7" borderId="1" xfId="1" applyFont="1" applyFill="1" applyBorder="1" applyAlignment="1">
      <alignment wrapText="1"/>
    </xf>
    <xf numFmtId="0" fontId="5" fillId="7" borderId="1" xfId="1" applyFont="1" applyFill="1" applyBorder="1" applyAlignment="1"/>
    <xf numFmtId="0" fontId="14" fillId="7" borderId="1" xfId="0" applyFont="1" applyFill="1" applyBorder="1"/>
    <xf numFmtId="0" fontId="13" fillId="0" borderId="1" xfId="0" applyFont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0" fontId="13" fillId="0" borderId="1" xfId="0" applyFont="1" applyBorder="1" applyAlignment="1">
      <alignment horizontal="right" vertical="center"/>
    </xf>
    <xf numFmtId="4" fontId="13" fillId="0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 wrapText="1"/>
    </xf>
    <xf numFmtId="0" fontId="13" fillId="0" borderId="0" xfId="0" applyFont="1" applyAlignment="1">
      <alignment horizontal="right" vertical="center"/>
    </xf>
    <xf numFmtId="2" fontId="13" fillId="0" borderId="1" xfId="0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8" fillId="7" borderId="1" xfId="0" applyFont="1" applyFill="1" applyBorder="1" applyAlignment="1">
      <alignment horizontal="right" vertical="center"/>
    </xf>
    <xf numFmtId="43" fontId="18" fillId="7" borderId="1" xfId="3" applyFont="1" applyFill="1" applyBorder="1" applyAlignment="1">
      <alignment horizontal="right" vertical="center"/>
    </xf>
    <xf numFmtId="0" fontId="13" fillId="0" borderId="1" xfId="0" applyNumberFormat="1" applyFont="1" applyBorder="1" applyAlignment="1">
      <alignment horizontal="right" vertical="center"/>
    </xf>
    <xf numFmtId="0" fontId="29" fillId="7" borderId="1" xfId="0" applyFont="1" applyFill="1" applyBorder="1" applyAlignment="1">
      <alignment horizontal="right" vertical="center"/>
    </xf>
    <xf numFmtId="43" fontId="29" fillId="7" borderId="1" xfId="3" applyFont="1" applyFill="1" applyBorder="1" applyAlignment="1">
      <alignment horizontal="right" vertical="center"/>
    </xf>
    <xf numFmtId="164" fontId="13" fillId="0" borderId="1" xfId="1" applyNumberFormat="1" applyFont="1" applyFill="1" applyBorder="1" applyAlignment="1"/>
    <xf numFmtId="0" fontId="13" fillId="7" borderId="1" xfId="1" applyFont="1" applyFill="1" applyBorder="1" applyAlignment="1"/>
    <xf numFmtId="43" fontId="18" fillId="7" borderId="1" xfId="3" applyFont="1" applyFill="1" applyBorder="1" applyAlignment="1"/>
    <xf numFmtId="164" fontId="18" fillId="7" borderId="1" xfId="1" applyNumberFormat="1" applyFont="1" applyFill="1" applyBorder="1" applyAlignment="1"/>
    <xf numFmtId="3" fontId="13" fillId="0" borderId="1" xfId="0" applyNumberFormat="1" applyFont="1" applyFill="1" applyBorder="1" applyAlignment="1"/>
    <xf numFmtId="0" fontId="13" fillId="0" borderId="1" xfId="2" applyFont="1" applyFill="1" applyBorder="1" applyAlignment="1"/>
    <xf numFmtId="1" fontId="13" fillId="0" borderId="1" xfId="1" applyNumberFormat="1" applyFont="1" applyFill="1" applyBorder="1" applyAlignment="1"/>
    <xf numFmtId="0" fontId="46" fillId="0" borderId="1" xfId="1" applyFont="1" applyFill="1" applyBorder="1" applyAlignment="1">
      <alignment horizontal="center"/>
    </xf>
    <xf numFmtId="0" fontId="21" fillId="0" borderId="1" xfId="0" applyFont="1" applyFill="1" applyBorder="1" applyAlignment="1"/>
    <xf numFmtId="0" fontId="21" fillId="0" borderId="1" xfId="2" applyFont="1" applyFill="1" applyBorder="1" applyAlignment="1"/>
    <xf numFmtId="1" fontId="13" fillId="7" borderId="1" xfId="1" applyNumberFormat="1" applyFont="1" applyFill="1" applyBorder="1" applyAlignment="1"/>
    <xf numFmtId="0" fontId="50" fillId="0" borderId="1" xfId="0" applyFont="1" applyFill="1" applyBorder="1" applyAlignment="1">
      <alignment horizontal="right" wrapText="1"/>
    </xf>
    <xf numFmtId="0" fontId="50" fillId="0" borderId="1" xfId="0" applyFont="1" applyFill="1" applyBorder="1" applyAlignment="1">
      <alignment horizontal="right"/>
    </xf>
    <xf numFmtId="0" fontId="50" fillId="3" borderId="1" xfId="0" applyFont="1" applyFill="1" applyBorder="1" applyAlignment="1">
      <alignment horizontal="right"/>
    </xf>
    <xf numFmtId="0" fontId="50" fillId="0" borderId="1" xfId="0" applyFont="1" applyFill="1" applyBorder="1" applyAlignment="1"/>
    <xf numFmtId="0" fontId="50" fillId="0" borderId="1" xfId="0" applyFont="1" applyFill="1" applyBorder="1" applyAlignment="1">
      <alignment wrapText="1"/>
    </xf>
    <xf numFmtId="0" fontId="50" fillId="0" borderId="4" xfId="0" applyFont="1" applyFill="1" applyBorder="1" applyAlignment="1"/>
    <xf numFmtId="0" fontId="50" fillId="0" borderId="5" xfId="0" applyFont="1" applyFill="1" applyBorder="1" applyAlignment="1"/>
    <xf numFmtId="0" fontId="18" fillId="0" borderId="1" xfId="0" applyFont="1" applyFill="1" applyBorder="1" applyAlignment="1">
      <alignment vertical="top" wrapText="1"/>
    </xf>
    <xf numFmtId="2" fontId="13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43" fontId="18" fillId="11" borderId="1" xfId="3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1" xfId="2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left" vertical="center"/>
    </xf>
    <xf numFmtId="0" fontId="18" fillId="11" borderId="1" xfId="0" applyFont="1" applyFill="1" applyBorder="1" applyAlignment="1">
      <alignment horizontal="left" vertical="center"/>
    </xf>
    <xf numFmtId="43" fontId="18" fillId="11" borderId="1" xfId="3" applyFont="1" applyFill="1" applyBorder="1" applyAlignment="1">
      <alignment horizontal="left" vertical="center"/>
    </xf>
    <xf numFmtId="0" fontId="18" fillId="7" borderId="1" xfId="2" applyFont="1" applyFill="1" applyBorder="1" applyAlignment="1">
      <alignment horizontal="left" vertical="center"/>
    </xf>
    <xf numFmtId="0" fontId="18" fillId="11" borderId="1" xfId="2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43" fontId="5" fillId="0" borderId="1" xfId="3" applyFont="1" applyFill="1" applyBorder="1" applyAlignment="1">
      <alignment horizontal="left" vertical="top" wrapText="1"/>
    </xf>
    <xf numFmtId="164" fontId="5" fillId="0" borderId="1" xfId="3" applyNumberFormat="1" applyFont="1" applyFill="1" applyBorder="1" applyAlignment="1">
      <alignment horizontal="left" vertical="top" wrapText="1"/>
    </xf>
    <xf numFmtId="164" fontId="11" fillId="0" borderId="0" xfId="0" applyNumberFormat="1" applyFont="1" applyFill="1" applyBorder="1"/>
    <xf numFmtId="0" fontId="18" fillId="7" borderId="1" xfId="0" applyFont="1" applyFill="1" applyBorder="1" applyAlignment="1">
      <alignment wrapText="1"/>
    </xf>
    <xf numFmtId="0" fontId="18" fillId="7" borderId="1" xfId="0" applyFont="1" applyFill="1" applyBorder="1" applyAlignment="1">
      <alignment horizontal="right" vertical="center" wrapText="1"/>
    </xf>
    <xf numFmtId="43" fontId="18" fillId="7" borderId="1" xfId="3" applyFont="1" applyFill="1" applyBorder="1" applyAlignment="1">
      <alignment horizontal="right" vertical="center" wrapText="1"/>
    </xf>
    <xf numFmtId="0" fontId="18" fillId="7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horizontal="right" vertical="center"/>
    </xf>
    <xf numFmtId="0" fontId="18" fillId="7" borderId="1" xfId="0" applyFont="1" applyFill="1" applyBorder="1"/>
    <xf numFmtId="43" fontId="18" fillId="7" borderId="1" xfId="3" applyFont="1" applyFill="1" applyBorder="1" applyAlignment="1">
      <alignment vertical="center"/>
    </xf>
    <xf numFmtId="0" fontId="8" fillId="13" borderId="1" xfId="0" applyFont="1" applyFill="1" applyBorder="1" applyAlignment="1">
      <alignment horizontal="left" wrapText="1"/>
    </xf>
    <xf numFmtId="0" fontId="8" fillId="13" borderId="1" xfId="0" applyFont="1" applyFill="1" applyBorder="1" applyAlignment="1">
      <alignment horizontal="center" wrapText="1"/>
    </xf>
    <xf numFmtId="0" fontId="8" fillId="13" borderId="1" xfId="0" applyFont="1" applyFill="1" applyBorder="1" applyAlignment="1">
      <alignment horizontal="right" wrapText="1"/>
    </xf>
    <xf numFmtId="1" fontId="8" fillId="7" borderId="1" xfId="0" applyNumberFormat="1" applyFont="1" applyFill="1" applyBorder="1" applyAlignment="1">
      <alignment horizontal="right" vertical="center"/>
    </xf>
    <xf numFmtId="1" fontId="8" fillId="13" borderId="1" xfId="0" applyNumberFormat="1" applyFont="1" applyFill="1" applyBorder="1" applyAlignment="1">
      <alignment horizontal="right" vertical="center"/>
    </xf>
    <xf numFmtId="43" fontId="8" fillId="13" borderId="1" xfId="3" applyFont="1" applyFill="1" applyBorder="1" applyAlignment="1">
      <alignment horizontal="right" vertical="center"/>
    </xf>
    <xf numFmtId="0" fontId="8" fillId="13" borderId="1" xfId="0" applyFont="1" applyFill="1" applyBorder="1" applyAlignment="1">
      <alignment horizontal="right"/>
    </xf>
    <xf numFmtId="0" fontId="8" fillId="13" borderId="1" xfId="0" applyFont="1" applyFill="1" applyBorder="1" applyAlignment="1">
      <alignment horizontal="left"/>
    </xf>
    <xf numFmtId="0" fontId="8" fillId="13" borderId="1" xfId="0" applyFont="1" applyFill="1" applyBorder="1" applyAlignment="1">
      <alignment horizontal="center"/>
    </xf>
    <xf numFmtId="0" fontId="8" fillId="13" borderId="2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right" vertical="center"/>
    </xf>
    <xf numFmtId="0" fontId="8" fillId="13" borderId="1" xfId="0" applyFont="1" applyFill="1" applyBorder="1" applyAlignment="1">
      <alignment horizontal="right" vertical="center"/>
    </xf>
    <xf numFmtId="0" fontId="23" fillId="13" borderId="1" xfId="0" applyFont="1" applyFill="1" applyBorder="1" applyAlignment="1">
      <alignment horizontal="right"/>
    </xf>
    <xf numFmtId="0" fontId="14" fillId="13" borderId="1" xfId="0" applyFont="1" applyFill="1" applyBorder="1" applyAlignment="1">
      <alignment horizontal="left"/>
    </xf>
    <xf numFmtId="0" fontId="23" fillId="13" borderId="1" xfId="0" applyFont="1" applyFill="1" applyBorder="1" applyAlignment="1">
      <alignment horizontal="center"/>
    </xf>
    <xf numFmtId="1" fontId="8" fillId="7" borderId="1" xfId="0" applyNumberFormat="1" applyFont="1" applyFill="1" applyBorder="1" applyAlignment="1">
      <alignment horizontal="right" vertical="center" wrapText="1"/>
    </xf>
    <xf numFmtId="1" fontId="8" fillId="13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/>
    <xf numFmtId="0" fontId="3" fillId="0" borderId="1" xfId="0" applyFont="1" applyFill="1" applyBorder="1"/>
    <xf numFmtId="0" fontId="51" fillId="0" borderId="1" xfId="0" applyFont="1" applyFill="1" applyBorder="1"/>
    <xf numFmtId="0" fontId="11" fillId="0" borderId="1" xfId="2" applyFont="1" applyFill="1" applyBorder="1" applyAlignment="1">
      <alignment horizontal="left" vertical="top" wrapText="1"/>
    </xf>
    <xf numFmtId="0" fontId="15" fillId="0" borderId="1" xfId="0" applyFont="1" applyFill="1" applyBorder="1"/>
    <xf numFmtId="0" fontId="11" fillId="0" borderId="5" xfId="0" applyFont="1" applyFill="1" applyBorder="1" applyAlignment="1">
      <alignment wrapText="1"/>
    </xf>
    <xf numFmtId="2" fontId="11" fillId="0" borderId="1" xfId="0" applyNumberFormat="1" applyFont="1" applyFill="1" applyBorder="1"/>
    <xf numFmtId="2" fontId="11" fillId="0" borderId="1" xfId="2" applyNumberFormat="1" applyFont="1" applyFill="1" applyBorder="1" applyAlignment="1">
      <alignment horizontal="left" vertical="top" wrapText="1"/>
    </xf>
    <xf numFmtId="0" fontId="7" fillId="14" borderId="0" xfId="2" applyFill="1"/>
    <xf numFmtId="0" fontId="36" fillId="0" borderId="0" xfId="2" applyFont="1" applyFill="1" applyBorder="1"/>
    <xf numFmtId="0" fontId="36" fillId="0" borderId="0" xfId="2" applyFont="1" applyFill="1" applyBorder="1" applyAlignment="1">
      <alignment wrapText="1"/>
    </xf>
    <xf numFmtId="0" fontId="23" fillId="0" borderId="1" xfId="2" applyFont="1" applyFill="1" applyBorder="1"/>
    <xf numFmtId="0" fontId="47" fillId="0" borderId="1" xfId="2" applyFont="1" applyFill="1" applyBorder="1"/>
    <xf numFmtId="0" fontId="23" fillId="0" borderId="0" xfId="2" applyFont="1" applyFill="1"/>
    <xf numFmtId="0" fontId="51" fillId="0" borderId="1" xfId="0" applyFont="1" applyFill="1" applyBorder="1" applyAlignment="1">
      <alignment wrapText="1"/>
    </xf>
    <xf numFmtId="0" fontId="52" fillId="0" borderId="1" xfId="0" applyFont="1" applyFill="1" applyBorder="1"/>
    <xf numFmtId="43" fontId="14" fillId="0" borderId="0" xfId="3" applyFont="1" applyFill="1"/>
    <xf numFmtId="0" fontId="36" fillId="0" borderId="0" xfId="2" applyFont="1" applyFill="1"/>
    <xf numFmtId="0" fontId="40" fillId="0" borderId="0" xfId="2" applyFont="1" applyFill="1" applyAlignment="1">
      <alignment horizontal="center" vertical="center"/>
    </xf>
    <xf numFmtId="3" fontId="40" fillId="0" borderId="0" xfId="2" applyNumberFormat="1" applyFont="1" applyFill="1" applyAlignment="1">
      <alignment horizontal="center" vertical="center"/>
    </xf>
    <xf numFmtId="4" fontId="40" fillId="0" borderId="0" xfId="2" applyNumberFormat="1" applyFont="1" applyFill="1" applyAlignment="1">
      <alignment horizontal="center" vertical="center"/>
    </xf>
    <xf numFmtId="0" fontId="40" fillId="0" borderId="0" xfId="2" applyFont="1" applyFill="1"/>
    <xf numFmtId="0" fontId="3" fillId="0" borderId="0" xfId="2" applyFont="1" applyFill="1" applyAlignment="1">
      <alignment horizontal="center" vertical="center"/>
    </xf>
    <xf numFmtId="3" fontId="36" fillId="0" borderId="0" xfId="2" applyNumberFormat="1" applyFont="1" applyFill="1"/>
    <xf numFmtId="4" fontId="36" fillId="0" borderId="0" xfId="2" applyNumberFormat="1" applyFont="1" applyFill="1"/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2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5" xfId="2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vertical="center"/>
    </xf>
    <xf numFmtId="0" fontId="11" fillId="3" borderId="5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right" vertical="top" wrapText="1"/>
    </xf>
    <xf numFmtId="0" fontId="17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 wrapText="1"/>
    </xf>
    <xf numFmtId="164" fontId="17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right" wrapText="1"/>
    </xf>
    <xf numFmtId="0" fontId="17" fillId="0" borderId="1" xfId="0" applyFont="1" applyFill="1" applyBorder="1"/>
    <xf numFmtId="0" fontId="17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right" vertical="top" wrapText="1"/>
    </xf>
    <xf numFmtId="0" fontId="17" fillId="0" borderId="1" xfId="2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right"/>
    </xf>
    <xf numFmtId="0" fontId="24" fillId="0" borderId="1" xfId="0" applyFont="1" applyFill="1" applyBorder="1" applyAlignment="1"/>
    <xf numFmtId="0" fontId="24" fillId="0" borderId="1" xfId="0" applyFont="1" applyFill="1" applyBorder="1" applyAlignment="1">
      <alignment horizontal="right" vertical="center"/>
    </xf>
    <xf numFmtId="0" fontId="33" fillId="3" borderId="1" xfId="0" applyFont="1" applyFill="1" applyBorder="1" applyAlignment="1">
      <alignment horizontal="right" wrapText="1"/>
    </xf>
    <xf numFmtId="0" fontId="17" fillId="3" borderId="1" xfId="0" applyFont="1" applyFill="1" applyBorder="1" applyAlignment="1"/>
    <xf numFmtId="0" fontId="17" fillId="0" borderId="1" xfId="0" applyFont="1" applyFill="1" applyBorder="1" applyAlignment="1">
      <alignment horizontal="right" vertical="center" wrapText="1"/>
    </xf>
    <xf numFmtId="0" fontId="21" fillId="3" borderId="1" xfId="0" applyFont="1" applyFill="1" applyBorder="1" applyAlignment="1">
      <alignment horizontal="right" vertical="center" wrapText="1"/>
    </xf>
    <xf numFmtId="0" fontId="0" fillId="3" borderId="1" xfId="0" applyFont="1" applyFill="1" applyBorder="1" applyAlignment="1">
      <alignment horizontal="right" vertical="center" wrapText="1"/>
    </xf>
    <xf numFmtId="0" fontId="0" fillId="3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right" vertical="top" wrapText="1"/>
    </xf>
    <xf numFmtId="0" fontId="24" fillId="0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center" wrapText="1"/>
    </xf>
    <xf numFmtId="0" fontId="24" fillId="0" borderId="1" xfId="0" applyFont="1" applyFill="1" applyBorder="1"/>
    <xf numFmtId="0" fontId="0" fillId="0" borderId="1" xfId="0" applyFont="1" applyFill="1" applyBorder="1"/>
    <xf numFmtId="0" fontId="21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 wrapText="1"/>
    </xf>
    <xf numFmtId="0" fontId="17" fillId="3" borderId="1" xfId="0" applyFont="1" applyFill="1" applyBorder="1" applyAlignment="1">
      <alignment horizontal="right" vertical="top" wrapText="1"/>
    </xf>
    <xf numFmtId="0" fontId="24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/>
    </xf>
    <xf numFmtId="0" fontId="17" fillId="0" borderId="6" xfId="0" applyFont="1" applyFill="1" applyBorder="1" applyAlignment="1">
      <alignment horizontal="right" vertical="top" wrapText="1"/>
    </xf>
    <xf numFmtId="0" fontId="0" fillId="0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right" vertical="top"/>
    </xf>
    <xf numFmtId="0" fontId="0" fillId="0" borderId="5" xfId="0" applyFont="1" applyFill="1" applyBorder="1" applyAlignment="1">
      <alignment horizontal="right"/>
    </xf>
    <xf numFmtId="0" fontId="33" fillId="3" borderId="1" xfId="0" applyFont="1" applyFill="1" applyBorder="1" applyAlignment="1">
      <alignment horizontal="right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vertical="center" wrapText="1"/>
    </xf>
    <xf numFmtId="0" fontId="45" fillId="0" borderId="0" xfId="0" applyFont="1" applyFill="1" applyBorder="1"/>
    <xf numFmtId="0" fontId="0" fillId="0" borderId="5" xfId="0" applyFont="1" applyFill="1" applyBorder="1" applyAlignment="1">
      <alignment horizontal="right" vertical="center"/>
    </xf>
    <xf numFmtId="0" fontId="0" fillId="0" borderId="5" xfId="0" applyFont="1" applyFill="1" applyBorder="1"/>
    <xf numFmtId="0" fontId="0" fillId="0" borderId="5" xfId="0" applyFont="1" applyFill="1" applyBorder="1" applyAlignment="1">
      <alignment vertical="center"/>
    </xf>
    <xf numFmtId="0" fontId="33" fillId="0" borderId="5" xfId="0" applyFont="1" applyFill="1" applyBorder="1" applyAlignment="1">
      <alignment horizontal="right"/>
    </xf>
    <xf numFmtId="0" fontId="45" fillId="0" borderId="1" xfId="0" applyFont="1" applyFill="1" applyBorder="1"/>
    <xf numFmtId="0" fontId="17" fillId="0" borderId="1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67" fontId="15" fillId="0" borderId="1" xfId="0" applyNumberFormat="1" applyFont="1" applyFill="1" applyBorder="1" applyAlignment="1">
      <alignment horizontal="center"/>
    </xf>
    <xf numFmtId="1" fontId="28" fillId="11" borderId="1" xfId="0" applyNumberFormat="1" applyFont="1" applyFill="1" applyBorder="1"/>
    <xf numFmtId="43" fontId="28" fillId="11" borderId="1" xfId="3" applyFont="1" applyFill="1" applyBorder="1"/>
    <xf numFmtId="1" fontId="28" fillId="11" borderId="5" xfId="0" applyNumberFormat="1" applyFont="1" applyFill="1" applyBorder="1"/>
    <xf numFmtId="43" fontId="28" fillId="11" borderId="5" xfId="3" applyFont="1" applyFill="1" applyBorder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43" fontId="14" fillId="0" borderId="0" xfId="3" applyFont="1" applyAlignment="1">
      <alignment horizontal="center"/>
    </xf>
    <xf numFmtId="167" fontId="49" fillId="0" borderId="1" xfId="0" applyNumberFormat="1" applyFont="1" applyFill="1" applyBorder="1" applyAlignment="1">
      <alignment horizontal="center"/>
    </xf>
    <xf numFmtId="167" fontId="35" fillId="0" borderId="0" xfId="0" applyNumberFormat="1" applyFont="1" applyFill="1" applyAlignment="1">
      <alignment horizontal="center"/>
    </xf>
    <xf numFmtId="0" fontId="35" fillId="0" borderId="0" xfId="0" applyFont="1" applyFill="1"/>
    <xf numFmtId="43" fontId="49" fillId="0" borderId="1" xfId="0" applyNumberFormat="1" applyFont="1" applyFill="1" applyBorder="1"/>
    <xf numFmtId="0" fontId="15" fillId="0" borderId="0" xfId="0" applyFont="1" applyFill="1"/>
    <xf numFmtId="0" fontId="0" fillId="0" borderId="0" xfId="0" applyFill="1"/>
    <xf numFmtId="167" fontId="15" fillId="0" borderId="1" xfId="0" applyNumberFormat="1" applyFont="1" applyFill="1" applyBorder="1" applyAlignment="1">
      <alignment vertical="center" wrapText="1"/>
    </xf>
    <xf numFmtId="167" fontId="23" fillId="0" borderId="1" xfId="0" applyNumberFormat="1" applyFont="1" applyFill="1" applyBorder="1"/>
    <xf numFmtId="167" fontId="8" fillId="7" borderId="1" xfId="3" applyNumberFormat="1" applyFont="1" applyFill="1" applyBorder="1" applyAlignment="1">
      <alignment wrapText="1"/>
    </xf>
    <xf numFmtId="167" fontId="8" fillId="7" borderId="1" xfId="0" applyNumberFormat="1" applyFont="1" applyFill="1" applyBorder="1"/>
    <xf numFmtId="0" fontId="5" fillId="9" borderId="1" xfId="0" applyFont="1" applyFill="1" applyBorder="1" applyAlignment="1"/>
    <xf numFmtId="0" fontId="5" fillId="11" borderId="1" xfId="0" applyFont="1" applyFill="1" applyBorder="1" applyAlignment="1"/>
    <xf numFmtId="0" fontId="5" fillId="0" borderId="1" xfId="1" applyFont="1" applyFill="1" applyBorder="1" applyAlignment="1">
      <alignment vertical="center"/>
    </xf>
    <xf numFmtId="0" fontId="8" fillId="11" borderId="1" xfId="0" applyFont="1" applyFill="1" applyBorder="1" applyAlignment="1"/>
    <xf numFmtId="0" fontId="5" fillId="8" borderId="1" xfId="1" applyFont="1" applyFill="1" applyBorder="1" applyAlignment="1"/>
    <xf numFmtId="0" fontId="14" fillId="12" borderId="1" xfId="0" applyFont="1" applyFill="1" applyBorder="1"/>
    <xf numFmtId="164" fontId="8" fillId="7" borderId="1" xfId="3" applyNumberFormat="1" applyFont="1" applyFill="1" applyBorder="1" applyAlignment="1">
      <alignment wrapText="1"/>
    </xf>
    <xf numFmtId="164" fontId="5" fillId="0" borderId="1" xfId="0" applyNumberFormat="1" applyFont="1" applyFill="1" applyBorder="1"/>
    <xf numFmtId="164" fontId="8" fillId="7" borderId="1" xfId="3" applyNumberFormat="1" applyFont="1" applyFill="1" applyBorder="1"/>
    <xf numFmtId="164" fontId="23" fillId="0" borderId="0" xfId="0" applyNumberFormat="1" applyFont="1" applyFill="1" applyBorder="1"/>
    <xf numFmtId="164" fontId="8" fillId="0" borderId="1" xfId="0" applyNumberFormat="1" applyFont="1" applyFill="1" applyBorder="1" applyAlignment="1">
      <alignment horizontal="center" vertical="center" wrapText="1"/>
    </xf>
    <xf numFmtId="164" fontId="23" fillId="0" borderId="1" xfId="0" applyNumberFormat="1" applyFont="1" applyFill="1" applyBorder="1"/>
    <xf numFmtId="0" fontId="8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2" fillId="0" borderId="1" xfId="2" applyFont="1" applyFill="1" applyBorder="1" applyAlignment="1">
      <alignment horizontal="center" vertical="center" wrapText="1"/>
    </xf>
    <xf numFmtId="0" fontId="38" fillId="0" borderId="1" xfId="2" applyFont="1" applyFill="1" applyBorder="1" applyAlignment="1">
      <alignment horizontal="center" vertical="center" wrapText="1"/>
    </xf>
    <xf numFmtId="43" fontId="14" fillId="7" borderId="1" xfId="3" applyFont="1" applyFill="1" applyBorder="1"/>
    <xf numFmtId="43" fontId="15" fillId="7" borderId="1" xfId="3" applyFont="1" applyFill="1" applyBorder="1" applyAlignment="1">
      <alignment horizontal="left" vertical="top" wrapText="1"/>
    </xf>
    <xf numFmtId="0" fontId="8" fillId="11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167" fontId="15" fillId="0" borderId="1" xfId="0" applyNumberFormat="1" applyFont="1" applyFill="1" applyBorder="1" applyAlignment="1">
      <alignment horizontal="center" vertical="center" wrapText="1"/>
    </xf>
    <xf numFmtId="167" fontId="15" fillId="0" borderId="1" xfId="0" applyNumberFormat="1" applyFont="1" applyFill="1" applyBorder="1" applyAlignment="1">
      <alignment horizontal="center" wrapText="1"/>
    </xf>
    <xf numFmtId="167" fontId="15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5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18" fillId="0" borderId="1" xfId="1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/>
    </xf>
    <xf numFmtId="0" fontId="18" fillId="0" borderId="3" xfId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 wrapText="1"/>
    </xf>
    <xf numFmtId="0" fontId="10" fillId="0" borderId="5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right" wrapText="1"/>
    </xf>
    <xf numFmtId="0" fontId="18" fillId="0" borderId="1" xfId="1" applyFont="1" applyFill="1" applyBorder="1" applyAlignment="1">
      <alignment horizontal="center" vertical="center" wrapText="1"/>
    </xf>
    <xf numFmtId="0" fontId="18" fillId="0" borderId="5" xfId="1" applyNumberFormat="1" applyFont="1" applyFill="1" applyBorder="1" applyAlignment="1">
      <alignment horizontal="center" vertical="center" wrapText="1"/>
    </xf>
    <xf numFmtId="0" fontId="18" fillId="0" borderId="6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/>
    </xf>
    <xf numFmtId="0" fontId="10" fillId="0" borderId="5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10" fillId="0" borderId="25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0" fillId="0" borderId="12" xfId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8" fillId="0" borderId="1" xfId="2" applyFont="1" applyFill="1" applyBorder="1" applyAlignment="1">
      <alignment vertical="center" wrapText="1"/>
    </xf>
    <xf numFmtId="0" fontId="8" fillId="0" borderId="1" xfId="2" applyFont="1" applyFill="1" applyBorder="1" applyAlignment="1">
      <alignment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8" xfId="2" applyFont="1" applyFill="1" applyBorder="1" applyAlignment="1"/>
    <xf numFmtId="0" fontId="8" fillId="0" borderId="3" xfId="2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0" fontId="8" fillId="0" borderId="9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horizontal="center" vertical="center"/>
    </xf>
    <xf numFmtId="0" fontId="8" fillId="0" borderId="11" xfId="2" applyFont="1" applyFill="1" applyBorder="1" applyAlignment="1">
      <alignment horizontal="center" vertical="center"/>
    </xf>
    <xf numFmtId="0" fontId="8" fillId="0" borderId="5" xfId="2" applyNumberFormat="1" applyFont="1" applyFill="1" applyBorder="1" applyAlignment="1">
      <alignment wrapText="1"/>
    </xf>
    <xf numFmtId="0" fontId="8" fillId="0" borderId="6" xfId="2" applyNumberFormat="1" applyFont="1" applyFill="1" applyBorder="1" applyAlignment="1">
      <alignment wrapText="1"/>
    </xf>
    <xf numFmtId="0" fontId="8" fillId="3" borderId="8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right" wrapText="1"/>
    </xf>
    <xf numFmtId="0" fontId="8" fillId="3" borderId="6" xfId="0" applyFont="1" applyFill="1" applyBorder="1" applyAlignment="1">
      <alignment horizontal="right" wrapText="1"/>
    </xf>
    <xf numFmtId="0" fontId="8" fillId="3" borderId="5" xfId="0" applyFont="1" applyFill="1" applyBorder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0" fontId="8" fillId="3" borderId="5" xfId="0" applyNumberFormat="1" applyFont="1" applyFill="1" applyBorder="1" applyAlignment="1">
      <alignment horizontal="right" wrapText="1"/>
    </xf>
    <xf numFmtId="0" fontId="8" fillId="3" borderId="6" xfId="0" applyNumberFormat="1" applyFont="1" applyFill="1" applyBorder="1" applyAlignment="1">
      <alignment horizontal="right" wrapText="1"/>
    </xf>
    <xf numFmtId="0" fontId="8" fillId="3" borderId="2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right"/>
    </xf>
    <xf numFmtId="0" fontId="8" fillId="3" borderId="7" xfId="0" applyFont="1" applyFill="1" applyBorder="1" applyAlignment="1">
      <alignment horizontal="right"/>
    </xf>
    <xf numFmtId="0" fontId="8" fillId="3" borderId="6" xfId="0" applyFont="1" applyFill="1" applyBorder="1" applyAlignment="1">
      <alignment horizontal="right"/>
    </xf>
    <xf numFmtId="0" fontId="15" fillId="0" borderId="2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right"/>
    </xf>
    <xf numFmtId="0" fontId="8" fillId="0" borderId="7" xfId="0" applyFont="1" applyFill="1" applyBorder="1" applyAlignment="1">
      <alignment horizontal="right"/>
    </xf>
    <xf numFmtId="0" fontId="8" fillId="0" borderId="6" xfId="0" applyFont="1" applyFill="1" applyBorder="1" applyAlignment="1">
      <alignment horizontal="right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top"/>
    </xf>
    <xf numFmtId="0" fontId="15" fillId="3" borderId="15" xfId="0" applyFont="1" applyFill="1" applyBorder="1" applyAlignment="1">
      <alignment horizontal="center" vertical="top"/>
    </xf>
    <xf numFmtId="0" fontId="15" fillId="0" borderId="18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5" xfId="0" applyNumberFormat="1" applyFont="1" applyFill="1" applyBorder="1" applyAlignment="1">
      <alignment horizontal="center" vertical="center" wrapText="1"/>
    </xf>
    <xf numFmtId="0" fontId="15" fillId="3" borderId="6" xfId="0" applyNumberFormat="1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8" borderId="20" xfId="0" applyFont="1" applyFill="1" applyBorder="1" applyAlignment="1">
      <alignment horizontal="center" vertical="top" wrapText="1"/>
    </xf>
    <xf numFmtId="0" fontId="15" fillId="8" borderId="22" xfId="0" applyFont="1" applyFill="1" applyBorder="1" applyAlignment="1">
      <alignment horizontal="center" vertical="top" wrapText="1"/>
    </xf>
    <xf numFmtId="0" fontId="37" fillId="6" borderId="9" xfId="2" applyFont="1" applyFill="1" applyBorder="1" applyAlignment="1">
      <alignment horizontal="center" vertical="center"/>
    </xf>
    <xf numFmtId="0" fontId="37" fillId="6" borderId="10" xfId="2" applyFont="1" applyFill="1" applyBorder="1" applyAlignment="1">
      <alignment horizontal="center" vertical="center"/>
    </xf>
    <xf numFmtId="0" fontId="37" fillId="6" borderId="11" xfId="2" applyFont="1" applyFill="1" applyBorder="1" applyAlignment="1">
      <alignment horizontal="center" vertical="center"/>
    </xf>
    <xf numFmtId="0" fontId="37" fillId="6" borderId="5" xfId="2" applyFont="1" applyFill="1" applyBorder="1" applyAlignment="1">
      <alignment horizontal="center" vertical="center"/>
    </xf>
    <xf numFmtId="0" fontId="37" fillId="6" borderId="7" xfId="2" applyFont="1" applyFill="1" applyBorder="1" applyAlignment="1">
      <alignment horizontal="center" vertical="center"/>
    </xf>
    <xf numFmtId="0" fontId="37" fillId="6" borderId="6" xfId="2" applyFont="1" applyFill="1" applyBorder="1" applyAlignment="1">
      <alignment horizontal="center" vertical="center"/>
    </xf>
    <xf numFmtId="43" fontId="2" fillId="11" borderId="1" xfId="3" applyFont="1" applyFill="1" applyBorder="1" applyAlignment="1">
      <alignment horizontal="left"/>
    </xf>
    <xf numFmtId="0" fontId="40" fillId="0" borderId="26" xfId="2" applyFont="1" applyFill="1" applyBorder="1" applyAlignment="1">
      <alignment horizontal="center" vertical="center" wrapText="1"/>
    </xf>
    <xf numFmtId="0" fontId="40" fillId="0" borderId="27" xfId="2" applyFont="1" applyFill="1" applyBorder="1" applyAlignment="1">
      <alignment horizontal="center" vertical="center" wrapText="1"/>
    </xf>
    <xf numFmtId="0" fontId="37" fillId="6" borderId="1" xfId="2" applyFont="1" applyFill="1" applyBorder="1" applyAlignment="1">
      <alignment horizontal="center" vertical="center"/>
    </xf>
    <xf numFmtId="0" fontId="37" fillId="0" borderId="5" xfId="2" applyFont="1" applyFill="1" applyBorder="1" applyAlignment="1">
      <alignment horizontal="center" vertical="center"/>
    </xf>
    <xf numFmtId="0" fontId="37" fillId="0" borderId="6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top" wrapText="1"/>
    </xf>
    <xf numFmtId="0" fontId="2" fillId="0" borderId="4" xfId="2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wrapText="1"/>
    </xf>
    <xf numFmtId="0" fontId="2" fillId="0" borderId="1" xfId="2" applyFont="1" applyFill="1" applyBorder="1" applyAlignment="1">
      <alignment horizontal="center" vertical="center" wrapText="1"/>
    </xf>
    <xf numFmtId="0" fontId="38" fillId="0" borderId="1" xfId="2" applyFont="1" applyFill="1" applyBorder="1" applyAlignment="1">
      <alignment horizontal="center" vertical="center" wrapText="1"/>
    </xf>
    <xf numFmtId="0" fontId="37" fillId="6" borderId="1" xfId="2" applyFont="1" applyFill="1" applyBorder="1" applyAlignment="1">
      <alignment horizontal="center" vertical="center" wrapText="1"/>
    </xf>
    <xf numFmtId="0" fontId="37" fillId="6" borderId="5" xfId="2" applyNumberFormat="1" applyFont="1" applyFill="1" applyBorder="1" applyAlignment="1">
      <alignment horizontal="center" vertical="center" wrapText="1"/>
    </xf>
    <xf numFmtId="0" fontId="37" fillId="6" borderId="6" xfId="2" applyNumberFormat="1" applyFont="1" applyFill="1" applyBorder="1" applyAlignment="1">
      <alignment horizontal="center" vertical="center" wrapText="1"/>
    </xf>
    <xf numFmtId="0" fontId="2" fillId="6" borderId="1" xfId="2" applyFont="1" applyFill="1" applyBorder="1" applyAlignment="1">
      <alignment horizontal="center" vertical="center" wrapText="1"/>
    </xf>
    <xf numFmtId="0" fontId="38" fillId="0" borderId="1" xfId="2" applyFont="1" applyFill="1" applyBorder="1" applyAlignment="1">
      <alignment horizontal="center" wrapText="1"/>
    </xf>
    <xf numFmtId="0" fontId="38" fillId="0" borderId="1" xfId="2" applyFont="1" applyFill="1" applyBorder="1" applyAlignment="1">
      <alignment horizontal="center" vertical="top" wrapText="1"/>
    </xf>
    <xf numFmtId="0" fontId="36" fillId="0" borderId="1" xfId="2" applyFont="1" applyFill="1" applyBorder="1" applyAlignment="1">
      <alignment horizontal="center"/>
    </xf>
    <xf numFmtId="0" fontId="37" fillId="6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/>
    </xf>
    <xf numFmtId="0" fontId="36" fillId="0" borderId="0" xfId="2" applyFont="1" applyFill="1" applyBorder="1" applyAlignment="1">
      <alignment horizontal="center"/>
    </xf>
  </cellXfs>
  <cellStyles count="8">
    <cellStyle name="Обычный" xfId="0" builtinId="0"/>
    <cellStyle name="Обычный 2" xfId="2"/>
    <cellStyle name="Обычный 3" xfId="1"/>
    <cellStyle name="Обычный 3 2" xfId="5"/>
    <cellStyle name="Обычный 4" xfId="6"/>
    <cellStyle name="Обычный_28.06.2021" xfId="7"/>
    <cellStyle name="Обычный_перечень" xfId="4"/>
    <cellStyle name="Финансовый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762000</xdr:colOff>
      <xdr:row>16</xdr:row>
      <xdr:rowOff>47625</xdr:rowOff>
    </xdr:from>
    <xdr:to>
      <xdr:col>10</xdr:col>
      <xdr:colOff>457200</xdr:colOff>
      <xdr:row>26</xdr:row>
      <xdr:rowOff>171450</xdr:rowOff>
    </xdr:to>
    <xdr:sp macro="" textlink="">
      <xdr:nvSpPr>
        <xdr:cNvPr id="2" name="TextBox 1"/>
        <xdr:cNvSpPr txBox="1"/>
      </xdr:nvSpPr>
      <xdr:spPr>
        <a:xfrm>
          <a:off x="1447800" y="3648075"/>
          <a:ext cx="4781550" cy="2124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Остаток лекарственных средств и медицинских изделий на 1 октября составил 346,8 млн сомв, в т.ч. лекарственных</a:t>
          </a:r>
          <a:r>
            <a:rPr lang="ru-RU" sz="1100" baseline="0"/>
            <a:t> средств 314,6 млн сомов. В сравнении с предыдущими данными остатки ЛС снижены на 19,5 млн сомов и практически по всем регионам. Исключением являются Баткенская и Нарынская области, где отмечается незначительное увеличение показателй (на 478,7 тыс сом и 15 тыс сом, соответственно). Исходя из указанной потребности лекарственных средств, в организациях здравоохранения отмечается остаток достаточный на 2,5 месяца.  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310"/>
  <sheetViews>
    <sheetView zoomScale="115" zoomScaleNormal="115" workbookViewId="0">
      <pane xSplit="5" ySplit="4" topLeftCell="AK5" activePane="bottomRight" state="frozen"/>
      <selection pane="topRight" activeCell="F1" sqref="F1"/>
      <selection pane="bottomLeft" activeCell="A5" sqref="A5"/>
      <selection pane="bottomRight" activeCell="AP1" sqref="AP1:AQ1048576"/>
    </sheetView>
  </sheetViews>
  <sheetFormatPr defaultColWidth="29.5" defaultRowHeight="15.75" x14ac:dyDescent="0.25"/>
  <cols>
    <col min="1" max="1" width="8.5" style="31" customWidth="1"/>
    <col min="2" max="2" width="24.125" style="31" customWidth="1"/>
    <col min="3" max="3" width="27.625" style="31" customWidth="1"/>
    <col min="4" max="4" width="21.375" style="31" customWidth="1"/>
    <col min="5" max="5" width="9.625" style="31" customWidth="1"/>
    <col min="6" max="6" width="15.125" style="31" customWidth="1"/>
    <col min="7" max="7" width="17.375" style="31" customWidth="1"/>
    <col min="8" max="8" width="15.125" style="31" customWidth="1"/>
    <col min="9" max="9" width="21.125" style="31" customWidth="1"/>
    <col min="10" max="10" width="9.75" style="19" bestFit="1" customWidth="1"/>
    <col min="11" max="11" width="15.875" style="19" bestFit="1" customWidth="1"/>
    <col min="12" max="12" width="9.75" style="19" bestFit="1" customWidth="1"/>
    <col min="13" max="13" width="15.625" style="19" bestFit="1" customWidth="1"/>
    <col min="14" max="14" width="10.875" style="19" bestFit="1" customWidth="1"/>
    <col min="15" max="15" width="15.875" style="19" bestFit="1" customWidth="1"/>
    <col min="16" max="16" width="9.75" style="19" bestFit="1" customWidth="1"/>
    <col min="17" max="17" width="15.875" style="19" bestFit="1" customWidth="1"/>
    <col min="18" max="18" width="11.875" style="19" bestFit="1" customWidth="1"/>
    <col min="19" max="19" width="15.625" style="19" bestFit="1" customWidth="1"/>
    <col min="20" max="20" width="9.25" style="19" bestFit="1" customWidth="1"/>
    <col min="21" max="21" width="13.5" style="19" bestFit="1" customWidth="1"/>
    <col min="22" max="22" width="14" style="19" customWidth="1"/>
    <col min="23" max="23" width="15.875" style="19" bestFit="1" customWidth="1"/>
    <col min="24" max="24" width="9.75" style="19" bestFit="1" customWidth="1"/>
    <col min="25" max="25" width="14.75" style="19" bestFit="1" customWidth="1"/>
    <col min="26" max="26" width="9.75" style="19" bestFit="1" customWidth="1"/>
    <col min="27" max="27" width="14.75" style="19" bestFit="1" customWidth="1"/>
    <col min="28" max="28" width="8.75" style="19" bestFit="1" customWidth="1"/>
    <col min="29" max="29" width="13.5" style="19" bestFit="1" customWidth="1"/>
    <col min="30" max="30" width="9.75" style="19" bestFit="1" customWidth="1"/>
    <col min="31" max="31" width="19" style="19" customWidth="1"/>
    <col min="32" max="32" width="9.75" style="19" bestFit="1" customWidth="1"/>
    <col min="33" max="33" width="14.75" style="19" bestFit="1" customWidth="1"/>
    <col min="34" max="34" width="13.625" style="19" bestFit="1" customWidth="1"/>
    <col min="35" max="35" width="15.875" style="19" bestFit="1" customWidth="1"/>
    <col min="36" max="36" width="9.75" style="19" bestFit="1" customWidth="1"/>
    <col min="37" max="37" width="15.875" style="19" bestFit="1" customWidth="1"/>
    <col min="38" max="38" width="10.875" style="19" bestFit="1" customWidth="1"/>
    <col min="39" max="39" width="16.875" style="19" bestFit="1" customWidth="1"/>
    <col min="40" max="40" width="10.875" style="19" bestFit="1" customWidth="1"/>
    <col min="41" max="41" width="15.875" style="19" bestFit="1" customWidth="1"/>
    <col min="42" max="42" width="29.5" style="19"/>
    <col min="43" max="43" width="11.125" style="31" bestFit="1" customWidth="1"/>
    <col min="44" max="44" width="10.875" style="31" bestFit="1" customWidth="1"/>
    <col min="45" max="45" width="7" style="31" bestFit="1" customWidth="1"/>
    <col min="46" max="46" width="11.875" style="31" bestFit="1" customWidth="1"/>
    <col min="47" max="47" width="8" style="31" bestFit="1" customWidth="1"/>
    <col min="48" max="48" width="11.875" style="31" bestFit="1" customWidth="1"/>
    <col min="49" max="49" width="29.5" style="31"/>
    <col min="50" max="55" width="7.375" style="31" bestFit="1" customWidth="1"/>
    <col min="56" max="16384" width="29.5" style="31"/>
  </cols>
  <sheetData>
    <row r="2" spans="1:41" x14ac:dyDescent="0.25">
      <c r="A2" s="761" t="s">
        <v>692</v>
      </c>
      <c r="B2" s="761"/>
      <c r="C2" s="761"/>
      <c r="D2" s="761"/>
      <c r="E2" s="761"/>
      <c r="F2" s="761" t="s">
        <v>0</v>
      </c>
      <c r="G2" s="761"/>
      <c r="H2" s="761"/>
      <c r="I2" s="761"/>
      <c r="J2" s="758" t="s">
        <v>1</v>
      </c>
      <c r="K2" s="758"/>
      <c r="L2" s="758"/>
      <c r="M2" s="758"/>
      <c r="N2" s="758" t="s">
        <v>2</v>
      </c>
      <c r="O2" s="758"/>
      <c r="P2" s="758"/>
      <c r="Q2" s="758"/>
      <c r="R2" s="758" t="s">
        <v>3</v>
      </c>
      <c r="S2" s="758"/>
      <c r="T2" s="758"/>
      <c r="U2" s="758"/>
      <c r="V2" s="758" t="s">
        <v>4</v>
      </c>
      <c r="W2" s="758"/>
      <c r="X2" s="758"/>
      <c r="Y2" s="758"/>
      <c r="Z2" s="758" t="s">
        <v>5</v>
      </c>
      <c r="AA2" s="758"/>
      <c r="AB2" s="758"/>
      <c r="AC2" s="758"/>
      <c r="AD2" s="758" t="s">
        <v>6</v>
      </c>
      <c r="AE2" s="758"/>
      <c r="AF2" s="758"/>
      <c r="AG2" s="758"/>
      <c r="AH2" s="758" t="s">
        <v>7</v>
      </c>
      <c r="AI2" s="758"/>
      <c r="AJ2" s="758"/>
      <c r="AK2" s="758"/>
      <c r="AL2" s="758" t="s">
        <v>8</v>
      </c>
      <c r="AM2" s="758"/>
      <c r="AN2" s="758"/>
      <c r="AO2" s="758"/>
    </row>
    <row r="3" spans="1:41" ht="60.75" customHeight="1" x14ac:dyDescent="0.25">
      <c r="A3" s="759" t="s">
        <v>9</v>
      </c>
      <c r="B3" s="759" t="s">
        <v>10</v>
      </c>
      <c r="C3" s="759" t="s">
        <v>11</v>
      </c>
      <c r="D3" s="760" t="s">
        <v>12</v>
      </c>
      <c r="E3" s="759" t="s">
        <v>13</v>
      </c>
      <c r="F3" s="759" t="s">
        <v>14</v>
      </c>
      <c r="G3" s="759"/>
      <c r="H3" s="759" t="s">
        <v>15</v>
      </c>
      <c r="I3" s="759"/>
      <c r="J3" s="757" t="s">
        <v>14</v>
      </c>
      <c r="K3" s="757"/>
      <c r="L3" s="756" t="s">
        <v>16</v>
      </c>
      <c r="M3" s="756"/>
      <c r="N3" s="757" t="s">
        <v>14</v>
      </c>
      <c r="O3" s="757"/>
      <c r="P3" s="757" t="s">
        <v>17</v>
      </c>
      <c r="Q3" s="757"/>
      <c r="R3" s="757" t="s">
        <v>18</v>
      </c>
      <c r="S3" s="757"/>
      <c r="T3" s="756" t="s">
        <v>15</v>
      </c>
      <c r="U3" s="756"/>
      <c r="V3" s="757" t="s">
        <v>18</v>
      </c>
      <c r="W3" s="757"/>
      <c r="X3" s="756" t="s">
        <v>15</v>
      </c>
      <c r="Y3" s="756"/>
      <c r="Z3" s="757" t="s">
        <v>18</v>
      </c>
      <c r="AA3" s="757"/>
      <c r="AB3" s="756" t="s">
        <v>15</v>
      </c>
      <c r="AC3" s="756"/>
      <c r="AD3" s="757" t="s">
        <v>14</v>
      </c>
      <c r="AE3" s="757"/>
      <c r="AF3" s="756" t="s">
        <v>15</v>
      </c>
      <c r="AG3" s="756"/>
      <c r="AH3" s="757" t="s">
        <v>14</v>
      </c>
      <c r="AI3" s="757"/>
      <c r="AJ3" s="756" t="s">
        <v>16</v>
      </c>
      <c r="AK3" s="756"/>
      <c r="AL3" s="757" t="s">
        <v>14</v>
      </c>
      <c r="AM3" s="757"/>
      <c r="AN3" s="757" t="s">
        <v>17</v>
      </c>
      <c r="AO3" s="757"/>
    </row>
    <row r="4" spans="1:41" ht="36.75" customHeight="1" x14ac:dyDescent="0.25">
      <c r="A4" s="759"/>
      <c r="B4" s="759"/>
      <c r="C4" s="759"/>
      <c r="D4" s="760"/>
      <c r="E4" s="759"/>
      <c r="F4" s="581" t="s">
        <v>19</v>
      </c>
      <c r="G4" s="581" t="s">
        <v>20</v>
      </c>
      <c r="H4" s="581" t="s">
        <v>21</v>
      </c>
      <c r="I4" s="581" t="s">
        <v>20</v>
      </c>
      <c r="J4" s="204" t="s">
        <v>19</v>
      </c>
      <c r="K4" s="204" t="s">
        <v>20</v>
      </c>
      <c r="L4" s="204" t="s">
        <v>21</v>
      </c>
      <c r="M4" s="204" t="s">
        <v>20</v>
      </c>
      <c r="N4" s="204" t="s">
        <v>19</v>
      </c>
      <c r="O4" s="204" t="s">
        <v>20</v>
      </c>
      <c r="P4" s="204" t="s">
        <v>21</v>
      </c>
      <c r="Q4" s="204" t="s">
        <v>20</v>
      </c>
      <c r="R4" s="204" t="s">
        <v>19</v>
      </c>
      <c r="S4" s="204" t="s">
        <v>20</v>
      </c>
      <c r="T4" s="204" t="s">
        <v>21</v>
      </c>
      <c r="U4" s="204" t="s">
        <v>20</v>
      </c>
      <c r="V4" s="204" t="s">
        <v>19</v>
      </c>
      <c r="W4" s="204" t="s">
        <v>20</v>
      </c>
      <c r="X4" s="204" t="s">
        <v>21</v>
      </c>
      <c r="Y4" s="204" t="s">
        <v>20</v>
      </c>
      <c r="Z4" s="204" t="s">
        <v>19</v>
      </c>
      <c r="AA4" s="204" t="s">
        <v>20</v>
      </c>
      <c r="AB4" s="204" t="s">
        <v>21</v>
      </c>
      <c r="AC4" s="204" t="s">
        <v>20</v>
      </c>
      <c r="AD4" s="204" t="s">
        <v>19</v>
      </c>
      <c r="AE4" s="204" t="s">
        <v>20</v>
      </c>
      <c r="AF4" s="204" t="s">
        <v>21</v>
      </c>
      <c r="AG4" s="204" t="s">
        <v>20</v>
      </c>
      <c r="AH4" s="204" t="s">
        <v>19</v>
      </c>
      <c r="AI4" s="204" t="s">
        <v>20</v>
      </c>
      <c r="AJ4" s="204" t="s">
        <v>21</v>
      </c>
      <c r="AK4" s="204" t="s">
        <v>20</v>
      </c>
      <c r="AL4" s="204" t="s">
        <v>19</v>
      </c>
      <c r="AM4" s="204" t="s">
        <v>20</v>
      </c>
      <c r="AN4" s="204" t="s">
        <v>21</v>
      </c>
      <c r="AO4" s="204" t="s">
        <v>20</v>
      </c>
    </row>
    <row r="5" spans="1:41" ht="33.75" customHeight="1" x14ac:dyDescent="0.25">
      <c r="A5" s="750">
        <v>1</v>
      </c>
      <c r="B5" s="112" t="s">
        <v>22</v>
      </c>
      <c r="C5" s="113" t="s">
        <v>23</v>
      </c>
      <c r="D5" s="113" t="s">
        <v>24</v>
      </c>
      <c r="E5" s="113" t="s">
        <v>25</v>
      </c>
      <c r="F5" s="113">
        <f>N5+R5+V5+Z5+AD5+AH5+AL5+J5</f>
        <v>37567</v>
      </c>
      <c r="G5" s="315">
        <f>O5+S5+W5+AA5+AE5+AI5+AM5+K5</f>
        <v>673581.75999999989</v>
      </c>
      <c r="H5" s="113">
        <f>P5+T5+X5+AB5+AF5+AJ5+AN5+L5</f>
        <v>7602</v>
      </c>
      <c r="I5" s="315">
        <f>Q5+U5+Y5+AC5+AG5+AK5+AO5+M5</f>
        <v>131071.61</v>
      </c>
      <c r="J5" s="6">
        <v>12</v>
      </c>
      <c r="K5" s="325">
        <v>96.6</v>
      </c>
      <c r="L5" s="6">
        <v>567</v>
      </c>
      <c r="M5" s="325">
        <v>15387</v>
      </c>
      <c r="N5" s="6">
        <v>7569</v>
      </c>
      <c r="O5" s="6">
        <v>135624.29</v>
      </c>
      <c r="P5" s="6">
        <v>1240</v>
      </c>
      <c r="Q5" s="6">
        <v>12899.6</v>
      </c>
      <c r="R5" s="6">
        <v>14551</v>
      </c>
      <c r="S5" s="325">
        <v>230764.27999999997</v>
      </c>
      <c r="T5" s="6">
        <v>100</v>
      </c>
      <c r="U5" s="325">
        <v>1250</v>
      </c>
      <c r="V5" s="6">
        <v>2136</v>
      </c>
      <c r="W5" s="6">
        <v>33370</v>
      </c>
      <c r="X5" s="6">
        <v>270</v>
      </c>
      <c r="Y5" s="6">
        <v>3292.3</v>
      </c>
      <c r="Z5" s="326">
        <v>3899</v>
      </c>
      <c r="AA5" s="325">
        <v>45320</v>
      </c>
      <c r="AB5" s="326">
        <v>400</v>
      </c>
      <c r="AC5" s="325">
        <v>4291.96</v>
      </c>
      <c r="AD5" s="6">
        <v>0</v>
      </c>
      <c r="AE5" s="6">
        <v>0</v>
      </c>
      <c r="AF5" s="6">
        <v>150</v>
      </c>
      <c r="AG5" s="6">
        <v>3000</v>
      </c>
      <c r="AH5" s="6">
        <v>8548</v>
      </c>
      <c r="AI5" s="325">
        <v>204334.06999999998</v>
      </c>
      <c r="AJ5" s="6">
        <v>4345</v>
      </c>
      <c r="AK5" s="325">
        <v>82480.75</v>
      </c>
      <c r="AL5" s="6">
        <v>852</v>
      </c>
      <c r="AM5" s="6">
        <v>24072.52</v>
      </c>
      <c r="AN5" s="6">
        <v>530</v>
      </c>
      <c r="AO5" s="6">
        <v>8470</v>
      </c>
    </row>
    <row r="6" spans="1:41" ht="23.25" customHeight="1" x14ac:dyDescent="0.25">
      <c r="A6" s="750"/>
      <c r="B6" s="112" t="s">
        <v>26</v>
      </c>
      <c r="C6" s="113" t="s">
        <v>27</v>
      </c>
      <c r="D6" s="113" t="s">
        <v>24</v>
      </c>
      <c r="E6" s="113" t="s">
        <v>25</v>
      </c>
      <c r="F6" s="113">
        <f>N6+R6+V6+Z6+AD6+AH6+AL6+J6</f>
        <v>53578</v>
      </c>
      <c r="G6" s="315">
        <f>O6+S6+W6+AA6+AE6+AI6+AM6+K6</f>
        <v>1667040.61</v>
      </c>
      <c r="H6" s="113">
        <f>P6+T6+X6+AB6+AF6+AJ6+AN6+L6</f>
        <v>22913</v>
      </c>
      <c r="I6" s="315">
        <f>Q6+U6+Y6+AC6+AG6+AK6+AO6+M6</f>
        <v>995055.39000000013</v>
      </c>
      <c r="J6" s="6">
        <v>2741</v>
      </c>
      <c r="K6" s="325">
        <v>64816.6</v>
      </c>
      <c r="L6" s="6">
        <v>2452</v>
      </c>
      <c r="M6" s="325">
        <v>172683.56</v>
      </c>
      <c r="N6" s="6">
        <v>15620</v>
      </c>
      <c r="O6" s="6">
        <v>374398.25</v>
      </c>
      <c r="P6" s="6">
        <v>1920</v>
      </c>
      <c r="Q6" s="6">
        <v>43092.7</v>
      </c>
      <c r="R6" s="6">
        <v>7741</v>
      </c>
      <c r="S6" s="325">
        <v>273726.44999999995</v>
      </c>
      <c r="T6" s="6">
        <v>550</v>
      </c>
      <c r="U6" s="325">
        <v>18665</v>
      </c>
      <c r="V6" s="6">
        <v>2342</v>
      </c>
      <c r="W6" s="6">
        <v>83093</v>
      </c>
      <c r="X6" s="6">
        <v>696</v>
      </c>
      <c r="Y6" s="6">
        <v>19621</v>
      </c>
      <c r="Z6" s="326">
        <v>7936</v>
      </c>
      <c r="AA6" s="325">
        <v>324399</v>
      </c>
      <c r="AB6" s="326">
        <v>350</v>
      </c>
      <c r="AC6" s="325">
        <v>5900</v>
      </c>
      <c r="AD6" s="6">
        <v>2437</v>
      </c>
      <c r="AE6" s="6">
        <v>98895</v>
      </c>
      <c r="AF6" s="6">
        <v>510</v>
      </c>
      <c r="AG6" s="6">
        <v>75880</v>
      </c>
      <c r="AH6" s="6">
        <v>4029</v>
      </c>
      <c r="AI6" s="325">
        <v>149471.85</v>
      </c>
      <c r="AJ6" s="6">
        <v>2085</v>
      </c>
      <c r="AK6" s="325">
        <v>122180</v>
      </c>
      <c r="AL6" s="6">
        <v>10732</v>
      </c>
      <c r="AM6" s="6">
        <v>298240.45999999996</v>
      </c>
      <c r="AN6" s="6">
        <v>14350</v>
      </c>
      <c r="AO6" s="6">
        <v>537033.13</v>
      </c>
    </row>
    <row r="7" spans="1:41" ht="49.5" customHeight="1" x14ac:dyDescent="0.25">
      <c r="A7" s="750"/>
      <c r="B7" s="112" t="s">
        <v>26</v>
      </c>
      <c r="C7" s="113" t="s">
        <v>28</v>
      </c>
      <c r="D7" s="113" t="s">
        <v>24</v>
      </c>
      <c r="E7" s="113" t="s">
        <v>29</v>
      </c>
      <c r="F7" s="113">
        <f>N7+R7+V7+Z7+AD7+AH7+AL7+J7</f>
        <v>0</v>
      </c>
      <c r="G7" s="315">
        <f>O7+S7+W7+AA7+AE7+AI7+AM7+K7</f>
        <v>0</v>
      </c>
      <c r="H7" s="113">
        <f>P7+T7+X7+AB7+AF7+AJ7+AN7+L7</f>
        <v>555</v>
      </c>
      <c r="I7" s="315">
        <f>Q7+U7+Y7+AC7+AG7+AK7+AO7+M7</f>
        <v>83070</v>
      </c>
      <c r="J7" s="6">
        <v>0</v>
      </c>
      <c r="K7" s="325">
        <v>0</v>
      </c>
      <c r="L7" s="6">
        <v>70</v>
      </c>
      <c r="M7" s="325">
        <v>38290</v>
      </c>
      <c r="N7" s="6">
        <v>0</v>
      </c>
      <c r="O7" s="6">
        <v>0</v>
      </c>
      <c r="P7" s="6">
        <v>200</v>
      </c>
      <c r="Q7" s="6">
        <v>9000</v>
      </c>
      <c r="R7" s="6">
        <v>0</v>
      </c>
      <c r="S7" s="325">
        <v>0</v>
      </c>
      <c r="T7" s="6">
        <v>120</v>
      </c>
      <c r="U7" s="325">
        <v>13600</v>
      </c>
      <c r="V7" s="6">
        <v>0</v>
      </c>
      <c r="W7" s="6">
        <v>0</v>
      </c>
      <c r="X7" s="6">
        <v>10</v>
      </c>
      <c r="Y7" s="6">
        <v>2680</v>
      </c>
      <c r="Z7" s="326">
        <v>0</v>
      </c>
      <c r="AA7" s="325">
        <v>0</v>
      </c>
      <c r="AB7" s="326">
        <v>50</v>
      </c>
      <c r="AC7" s="325">
        <v>9000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325">
        <v>0</v>
      </c>
      <c r="AJ7" s="6">
        <v>105</v>
      </c>
      <c r="AK7" s="325">
        <v>10500</v>
      </c>
      <c r="AL7" s="6">
        <v>0</v>
      </c>
      <c r="AM7" s="6">
        <v>0</v>
      </c>
      <c r="AN7" s="6">
        <v>0</v>
      </c>
      <c r="AO7" s="6">
        <v>0</v>
      </c>
    </row>
    <row r="8" spans="1:41" ht="45" customHeight="1" x14ac:dyDescent="0.25">
      <c r="A8" s="750"/>
      <c r="B8" s="112" t="s">
        <v>26</v>
      </c>
      <c r="C8" s="113" t="s">
        <v>30</v>
      </c>
      <c r="D8" s="113" t="s">
        <v>24</v>
      </c>
      <c r="E8" s="113" t="s">
        <v>29</v>
      </c>
      <c r="F8" s="113">
        <f>N8+R8+V8+Z8+AD8+AH8+AL8+J8</f>
        <v>284</v>
      </c>
      <c r="G8" s="315">
        <f>O8+S8+W8+AA8+AE8+AI8+AM8+K8</f>
        <v>48726</v>
      </c>
      <c r="H8" s="113">
        <f>P8+T8+X8+AB8+AF8+AJ8+AN8+L8</f>
        <v>765</v>
      </c>
      <c r="I8" s="315">
        <f>Q8+U8+Y8+AC8+AG8+AK8+AO8+M8</f>
        <v>80700</v>
      </c>
      <c r="J8" s="6">
        <v>0</v>
      </c>
      <c r="K8" s="325">
        <v>0</v>
      </c>
      <c r="L8" s="6">
        <v>0</v>
      </c>
      <c r="M8" s="325">
        <v>0</v>
      </c>
      <c r="N8" s="6">
        <v>143</v>
      </c>
      <c r="O8" s="6">
        <v>20786</v>
      </c>
      <c r="P8" s="6">
        <v>100</v>
      </c>
      <c r="Q8" s="6">
        <v>22000</v>
      </c>
      <c r="R8" s="6">
        <v>106</v>
      </c>
      <c r="S8" s="325">
        <v>21100</v>
      </c>
      <c r="T8" s="6">
        <v>520</v>
      </c>
      <c r="U8" s="325">
        <v>24500</v>
      </c>
      <c r="V8" s="6">
        <v>0</v>
      </c>
      <c r="W8" s="6">
        <v>0</v>
      </c>
      <c r="X8" s="6">
        <v>0</v>
      </c>
      <c r="Y8" s="6">
        <v>0</v>
      </c>
      <c r="Z8" s="326">
        <v>35</v>
      </c>
      <c r="AA8" s="325">
        <v>6840</v>
      </c>
      <c r="AB8" s="326">
        <v>40</v>
      </c>
      <c r="AC8" s="325">
        <v>7200</v>
      </c>
      <c r="AD8" s="6">
        <v>0</v>
      </c>
      <c r="AE8" s="6">
        <v>0</v>
      </c>
      <c r="AF8" s="6">
        <v>105</v>
      </c>
      <c r="AG8" s="6">
        <v>27000</v>
      </c>
      <c r="AH8" s="6">
        <v>0</v>
      </c>
      <c r="AI8" s="325">
        <v>0</v>
      </c>
      <c r="AJ8" s="6">
        <v>0</v>
      </c>
      <c r="AK8" s="325">
        <v>0</v>
      </c>
      <c r="AL8" s="6">
        <v>0</v>
      </c>
      <c r="AM8" s="6">
        <v>0</v>
      </c>
      <c r="AN8" s="6">
        <v>0</v>
      </c>
      <c r="AO8" s="6">
        <v>0</v>
      </c>
    </row>
    <row r="9" spans="1:41" ht="34.5" customHeight="1" x14ac:dyDescent="0.25">
      <c r="A9" s="750">
        <v>2</v>
      </c>
      <c r="B9" s="112" t="s">
        <v>31</v>
      </c>
      <c r="C9" s="113" t="s">
        <v>32</v>
      </c>
      <c r="D9" s="113" t="s">
        <v>33</v>
      </c>
      <c r="E9" s="113" t="s">
        <v>29</v>
      </c>
      <c r="F9" s="113">
        <f>N9+R9+V9+Z9+AD9+AH9+AL9+J9</f>
        <v>427</v>
      </c>
      <c r="G9" s="315">
        <f>O9+S9+W9+AA9+AE9+AI9+AM9+K9</f>
        <v>1467197.55</v>
      </c>
      <c r="H9" s="113">
        <f>P9+T9+X9+AB9+AF9+AJ9+AN9+L9</f>
        <v>595</v>
      </c>
      <c r="I9" s="315">
        <f>Q9+U9+Y9+AC9+AG9+AK9+AO9+M9</f>
        <v>2057700.5</v>
      </c>
      <c r="J9" s="6">
        <v>38</v>
      </c>
      <c r="K9" s="325">
        <v>68600</v>
      </c>
      <c r="L9" s="6">
        <v>10</v>
      </c>
      <c r="M9" s="325">
        <v>38000</v>
      </c>
      <c r="N9" s="6">
        <v>171</v>
      </c>
      <c r="O9" s="6">
        <v>618392</v>
      </c>
      <c r="P9" s="6">
        <v>56</v>
      </c>
      <c r="Q9" s="6">
        <v>196425</v>
      </c>
      <c r="R9" s="6">
        <v>55</v>
      </c>
      <c r="S9" s="325">
        <v>200352</v>
      </c>
      <c r="T9" s="6">
        <v>8</v>
      </c>
      <c r="U9" s="325">
        <v>23000</v>
      </c>
      <c r="V9" s="6">
        <v>55</v>
      </c>
      <c r="W9" s="6">
        <v>206470</v>
      </c>
      <c r="X9" s="6">
        <v>22</v>
      </c>
      <c r="Y9" s="6">
        <v>72980</v>
      </c>
      <c r="Z9" s="326">
        <v>19</v>
      </c>
      <c r="AA9" s="325">
        <v>56052</v>
      </c>
      <c r="AB9" s="326">
        <v>15</v>
      </c>
      <c r="AC9" s="325">
        <v>39375</v>
      </c>
      <c r="AD9" s="6">
        <v>0</v>
      </c>
      <c r="AE9" s="6">
        <v>0</v>
      </c>
      <c r="AF9" s="6">
        <v>0</v>
      </c>
      <c r="AG9" s="6">
        <v>0</v>
      </c>
      <c r="AH9" s="6">
        <v>1</v>
      </c>
      <c r="AI9" s="325">
        <v>2268.0500000000002</v>
      </c>
      <c r="AJ9" s="6">
        <v>3</v>
      </c>
      <c r="AK9" s="325">
        <v>6805.5</v>
      </c>
      <c r="AL9" s="6">
        <v>88</v>
      </c>
      <c r="AM9" s="6">
        <v>315063.5</v>
      </c>
      <c r="AN9" s="6">
        <v>481</v>
      </c>
      <c r="AO9" s="6">
        <v>1681115</v>
      </c>
    </row>
    <row r="10" spans="1:41" ht="36" customHeight="1" x14ac:dyDescent="0.25">
      <c r="A10" s="750"/>
      <c r="B10" s="112" t="s">
        <v>34</v>
      </c>
      <c r="C10" s="113" t="s">
        <v>35</v>
      </c>
      <c r="D10" s="113" t="s">
        <v>33</v>
      </c>
      <c r="E10" s="113" t="s">
        <v>29</v>
      </c>
      <c r="F10" s="113">
        <f>N10+R10+V10+Z10+AD10+AH10+AL10+J10</f>
        <v>163.80000000000001</v>
      </c>
      <c r="G10" s="315">
        <f>O10+S10+W10+AA10+AE10+AI10+AM10+K10</f>
        <v>436687.9</v>
      </c>
      <c r="H10" s="113">
        <f>P10+T10+X10+AB10+AF10+AJ10+AN10+L10</f>
        <v>293</v>
      </c>
      <c r="I10" s="315">
        <f>Q10+U10+Y10+AC10+AG10+AK10+AO10+M10</f>
        <v>991995</v>
      </c>
      <c r="J10" s="6">
        <v>23</v>
      </c>
      <c r="K10" s="325">
        <v>52775</v>
      </c>
      <c r="L10" s="6">
        <v>11</v>
      </c>
      <c r="M10" s="325">
        <v>5500</v>
      </c>
      <c r="N10" s="6">
        <v>4</v>
      </c>
      <c r="O10" s="6">
        <v>9560</v>
      </c>
      <c r="P10" s="6">
        <v>15</v>
      </c>
      <c r="Q10" s="6">
        <v>60000</v>
      </c>
      <c r="R10" s="6">
        <v>18</v>
      </c>
      <c r="S10" s="325">
        <v>43200</v>
      </c>
      <c r="T10" s="6">
        <v>13</v>
      </c>
      <c r="U10" s="325">
        <v>49000</v>
      </c>
      <c r="V10" s="6">
        <v>74</v>
      </c>
      <c r="W10" s="6">
        <v>118200</v>
      </c>
      <c r="X10" s="6">
        <v>33</v>
      </c>
      <c r="Y10" s="6">
        <v>73300</v>
      </c>
      <c r="Z10" s="326">
        <v>8.8000000000000007</v>
      </c>
      <c r="AA10" s="325">
        <v>40416.800000000003</v>
      </c>
      <c r="AB10" s="326">
        <v>10</v>
      </c>
      <c r="AC10" s="325">
        <v>39367</v>
      </c>
      <c r="AD10" s="6">
        <v>0</v>
      </c>
      <c r="AE10" s="6">
        <v>0</v>
      </c>
      <c r="AF10" s="6">
        <v>20</v>
      </c>
      <c r="AG10" s="6">
        <v>220</v>
      </c>
      <c r="AH10" s="6">
        <v>36</v>
      </c>
      <c r="AI10" s="325">
        <v>172536.1</v>
      </c>
      <c r="AJ10" s="6">
        <v>81</v>
      </c>
      <c r="AK10" s="325">
        <v>259608</v>
      </c>
      <c r="AL10" s="6">
        <v>0</v>
      </c>
      <c r="AM10" s="6">
        <v>0</v>
      </c>
      <c r="AN10" s="6">
        <v>110</v>
      </c>
      <c r="AO10" s="6">
        <v>505000</v>
      </c>
    </row>
    <row r="11" spans="1:41" ht="51" customHeight="1" x14ac:dyDescent="0.25">
      <c r="A11" s="750">
        <v>3</v>
      </c>
      <c r="B11" s="112" t="s">
        <v>36</v>
      </c>
      <c r="C11" s="113" t="s">
        <v>37</v>
      </c>
      <c r="D11" s="113" t="s">
        <v>38</v>
      </c>
      <c r="E11" s="113" t="s">
        <v>29</v>
      </c>
      <c r="F11" s="113">
        <f>N11+R11+V11+Z11+AD11+AH11+AL11+J11</f>
        <v>3596</v>
      </c>
      <c r="G11" s="315">
        <f>O11+S11+W11+AA11+AE11+AI11+AM11+K11</f>
        <v>266458</v>
      </c>
      <c r="H11" s="113">
        <f>P11+T11+X11+AB11+AF11+AJ11+AN11+L11</f>
        <v>1006</v>
      </c>
      <c r="I11" s="315">
        <f>Q11+U11+Y11+AC11+AG11+AK11+AO11+M11</f>
        <v>62406.5</v>
      </c>
      <c r="J11" s="6">
        <v>0</v>
      </c>
      <c r="K11" s="325">
        <v>0</v>
      </c>
      <c r="L11" s="6">
        <v>23</v>
      </c>
      <c r="M11" s="325">
        <v>1867</v>
      </c>
      <c r="N11" s="6">
        <v>50</v>
      </c>
      <c r="O11" s="6">
        <v>5700</v>
      </c>
      <c r="P11" s="6">
        <v>180</v>
      </c>
      <c r="Q11" s="6">
        <v>20590</v>
      </c>
      <c r="R11" s="6">
        <v>218</v>
      </c>
      <c r="S11" s="325">
        <v>207606</v>
      </c>
      <c r="T11" s="6">
        <v>10</v>
      </c>
      <c r="U11" s="325">
        <v>1000</v>
      </c>
      <c r="V11" s="6">
        <v>3143</v>
      </c>
      <c r="W11" s="6">
        <v>21974</v>
      </c>
      <c r="X11" s="6">
        <v>493</v>
      </c>
      <c r="Y11" s="6">
        <v>12998</v>
      </c>
      <c r="Z11" s="326">
        <v>127</v>
      </c>
      <c r="AA11" s="325">
        <v>21724</v>
      </c>
      <c r="AB11" s="326">
        <v>30</v>
      </c>
      <c r="AC11" s="325">
        <v>6551</v>
      </c>
      <c r="AD11" s="6">
        <v>0</v>
      </c>
      <c r="AE11" s="6">
        <v>0</v>
      </c>
      <c r="AF11" s="6">
        <v>60</v>
      </c>
      <c r="AG11" s="6">
        <v>731.5</v>
      </c>
      <c r="AH11" s="6">
        <v>58</v>
      </c>
      <c r="AI11" s="325">
        <v>9454</v>
      </c>
      <c r="AJ11" s="6">
        <v>30</v>
      </c>
      <c r="AK11" s="325">
        <v>4890</v>
      </c>
      <c r="AL11" s="6">
        <v>0</v>
      </c>
      <c r="AM11" s="6">
        <v>0</v>
      </c>
      <c r="AN11" s="6">
        <v>180</v>
      </c>
      <c r="AO11" s="6">
        <v>13779</v>
      </c>
    </row>
    <row r="12" spans="1:41" ht="44.25" customHeight="1" x14ac:dyDescent="0.25">
      <c r="A12" s="750"/>
      <c r="B12" s="112" t="s">
        <v>39</v>
      </c>
      <c r="C12" s="113" t="s">
        <v>40</v>
      </c>
      <c r="D12" s="113" t="s">
        <v>38</v>
      </c>
      <c r="E12" s="113" t="s">
        <v>29</v>
      </c>
      <c r="F12" s="113">
        <f>N12+R12+V12+Z12+AD12+AH12+AL12+J12</f>
        <v>0</v>
      </c>
      <c r="G12" s="315">
        <f>O12+S12+W12+AA12+AE12+AI12+AM12+K12</f>
        <v>0</v>
      </c>
      <c r="H12" s="113">
        <f>P12+T12+X12+AB12+AF12+AJ12+AN12+L12</f>
        <v>420</v>
      </c>
      <c r="I12" s="315">
        <f>Q12+U12+Y12+AC12+AG12+AK12+AO12+M12</f>
        <v>24933.5</v>
      </c>
      <c r="J12" s="6">
        <v>0</v>
      </c>
      <c r="K12" s="325">
        <v>0</v>
      </c>
      <c r="L12" s="6">
        <v>20</v>
      </c>
      <c r="M12" s="325">
        <v>1600</v>
      </c>
      <c r="N12" s="6">
        <v>0</v>
      </c>
      <c r="O12" s="6">
        <v>0</v>
      </c>
      <c r="P12" s="6">
        <v>140</v>
      </c>
      <c r="Q12" s="6">
        <v>15000</v>
      </c>
      <c r="R12" s="6">
        <v>0</v>
      </c>
      <c r="S12" s="325">
        <v>0</v>
      </c>
      <c r="T12" s="6">
        <v>130</v>
      </c>
      <c r="U12" s="325">
        <v>2220</v>
      </c>
      <c r="V12" s="6">
        <v>0</v>
      </c>
      <c r="W12" s="6">
        <v>0</v>
      </c>
      <c r="X12" s="6">
        <v>0</v>
      </c>
      <c r="Y12" s="6">
        <v>0</v>
      </c>
      <c r="Z12" s="326">
        <v>0</v>
      </c>
      <c r="AA12" s="325">
        <v>0</v>
      </c>
      <c r="AB12" s="326">
        <v>20</v>
      </c>
      <c r="AC12" s="325">
        <v>4407</v>
      </c>
      <c r="AD12" s="6">
        <v>0</v>
      </c>
      <c r="AE12" s="6">
        <v>0</v>
      </c>
      <c r="AF12" s="6">
        <v>110</v>
      </c>
      <c r="AG12" s="6">
        <v>1706.5</v>
      </c>
      <c r="AH12" s="6">
        <v>0</v>
      </c>
      <c r="AI12" s="325">
        <v>0</v>
      </c>
      <c r="AJ12" s="6">
        <v>0</v>
      </c>
      <c r="AK12" s="325">
        <v>0</v>
      </c>
      <c r="AL12" s="6">
        <v>0</v>
      </c>
      <c r="AM12" s="6">
        <v>0</v>
      </c>
      <c r="AN12" s="6">
        <v>0</v>
      </c>
      <c r="AO12" s="6">
        <v>0</v>
      </c>
    </row>
    <row r="13" spans="1:41" ht="36.75" customHeight="1" x14ac:dyDescent="0.25">
      <c r="A13" s="750"/>
      <c r="B13" s="112" t="s">
        <v>39</v>
      </c>
      <c r="C13" s="113" t="s">
        <v>41</v>
      </c>
      <c r="D13" s="113" t="s">
        <v>38</v>
      </c>
      <c r="E13" s="113" t="s">
        <v>42</v>
      </c>
      <c r="F13" s="113">
        <f>N13+R13+V13+Z13+AD13+AH13+AL13+J13</f>
        <v>94680</v>
      </c>
      <c r="G13" s="315">
        <f>O13+S13+W13+AA13+AE13+AI13+AM13+K13</f>
        <v>337922.94999999995</v>
      </c>
      <c r="H13" s="113">
        <f>P13+T13+X13+AB13+AF13+AJ13+AN13+L13</f>
        <v>15416</v>
      </c>
      <c r="I13" s="315">
        <f>Q13+U13+Y13+AC13+AG13+AK13+AO13+M13</f>
        <v>73958</v>
      </c>
      <c r="J13" s="6">
        <v>16060</v>
      </c>
      <c r="K13" s="325">
        <v>68665.66</v>
      </c>
      <c r="L13" s="6">
        <v>3703</v>
      </c>
      <c r="M13" s="325">
        <v>34029</v>
      </c>
      <c r="N13" s="6">
        <v>31658</v>
      </c>
      <c r="O13" s="6">
        <v>55818.26</v>
      </c>
      <c r="P13" s="6">
        <v>6250</v>
      </c>
      <c r="Q13" s="6">
        <v>11709.119999999999</v>
      </c>
      <c r="R13" s="6">
        <v>14290</v>
      </c>
      <c r="S13" s="325">
        <v>106078.65</v>
      </c>
      <c r="T13" s="6">
        <v>350</v>
      </c>
      <c r="U13" s="325">
        <v>4650</v>
      </c>
      <c r="V13" s="6">
        <v>12240</v>
      </c>
      <c r="W13" s="6">
        <v>22562.9</v>
      </c>
      <c r="X13" s="6">
        <v>1480</v>
      </c>
      <c r="Y13" s="6">
        <v>3526.38</v>
      </c>
      <c r="Z13" s="326">
        <v>2060</v>
      </c>
      <c r="AA13" s="325">
        <v>5459.6</v>
      </c>
      <c r="AB13" s="326">
        <v>150</v>
      </c>
      <c r="AC13" s="325">
        <v>400</v>
      </c>
      <c r="AD13" s="6">
        <v>262</v>
      </c>
      <c r="AE13" s="6">
        <v>1295</v>
      </c>
      <c r="AF13" s="6">
        <v>90</v>
      </c>
      <c r="AG13" s="6">
        <v>7298</v>
      </c>
      <c r="AH13" s="6">
        <v>1540</v>
      </c>
      <c r="AI13" s="325">
        <v>5359.68</v>
      </c>
      <c r="AJ13" s="6">
        <v>120</v>
      </c>
      <c r="AK13" s="325">
        <v>1350</v>
      </c>
      <c r="AL13" s="6">
        <v>16570</v>
      </c>
      <c r="AM13" s="6">
        <v>72683.199999999997</v>
      </c>
      <c r="AN13" s="6">
        <v>3273</v>
      </c>
      <c r="AO13" s="6">
        <v>10995.5</v>
      </c>
    </row>
    <row r="14" spans="1:41" ht="35.25" customHeight="1" x14ac:dyDescent="0.25">
      <c r="A14" s="750"/>
      <c r="B14" s="112" t="s">
        <v>39</v>
      </c>
      <c r="C14" s="113" t="s">
        <v>43</v>
      </c>
      <c r="D14" s="113" t="s">
        <v>38</v>
      </c>
      <c r="E14" s="113" t="s">
        <v>42</v>
      </c>
      <c r="F14" s="113">
        <f>N14+R14+V14+Z14+AD14+AH14+AL14+J14</f>
        <v>100946</v>
      </c>
      <c r="G14" s="315">
        <f>O14+S14+W14+AA14+AE14+AI14+AM14+K14</f>
        <v>418247.85</v>
      </c>
      <c r="H14" s="113">
        <f>P14+T14+X14+AB14+AF14+AJ14+AN14+L14</f>
        <v>25490</v>
      </c>
      <c r="I14" s="315">
        <f>Q14+U14+Y14+AC14+AG14+AK14+AO14+M14</f>
        <v>83942.34</v>
      </c>
      <c r="J14" s="6">
        <v>12100</v>
      </c>
      <c r="K14" s="325">
        <v>93205.84</v>
      </c>
      <c r="L14" s="6">
        <v>1000</v>
      </c>
      <c r="M14" s="325">
        <v>3916</v>
      </c>
      <c r="N14" s="6">
        <v>22342</v>
      </c>
      <c r="O14" s="6">
        <v>71745.5</v>
      </c>
      <c r="P14" s="6">
        <v>9550</v>
      </c>
      <c r="Q14" s="6">
        <v>22330</v>
      </c>
      <c r="R14" s="6">
        <v>7120</v>
      </c>
      <c r="S14" s="325">
        <v>24076.799999999999</v>
      </c>
      <c r="T14" s="6">
        <v>520</v>
      </c>
      <c r="U14" s="325">
        <v>5000</v>
      </c>
      <c r="V14" s="6">
        <v>13260</v>
      </c>
      <c r="W14" s="6">
        <v>51001</v>
      </c>
      <c r="X14" s="6">
        <v>1780</v>
      </c>
      <c r="Y14" s="6">
        <v>5800</v>
      </c>
      <c r="Z14" s="326">
        <v>4400</v>
      </c>
      <c r="AA14" s="325">
        <v>19590.36</v>
      </c>
      <c r="AB14" s="326">
        <v>1200</v>
      </c>
      <c r="AC14" s="325">
        <v>5926</v>
      </c>
      <c r="AD14" s="6">
        <v>1950</v>
      </c>
      <c r="AE14" s="6">
        <v>6094.1</v>
      </c>
      <c r="AF14" s="6">
        <v>30</v>
      </c>
      <c r="AG14" s="6">
        <v>195</v>
      </c>
      <c r="AH14" s="6">
        <v>13094</v>
      </c>
      <c r="AI14" s="325">
        <v>48542.239999999998</v>
      </c>
      <c r="AJ14" s="6">
        <v>2920</v>
      </c>
      <c r="AK14" s="325">
        <v>9772.34</v>
      </c>
      <c r="AL14" s="6">
        <v>26680</v>
      </c>
      <c r="AM14" s="6">
        <v>103992.01000000001</v>
      </c>
      <c r="AN14" s="6">
        <v>8490</v>
      </c>
      <c r="AO14" s="6">
        <v>31003</v>
      </c>
    </row>
    <row r="15" spans="1:41" ht="40.5" customHeight="1" x14ac:dyDescent="0.25">
      <c r="A15" s="750">
        <v>4</v>
      </c>
      <c r="B15" s="112" t="s">
        <v>44</v>
      </c>
      <c r="C15" s="113" t="s">
        <v>45</v>
      </c>
      <c r="D15" s="113" t="s">
        <v>46</v>
      </c>
      <c r="E15" s="113" t="s">
        <v>29</v>
      </c>
      <c r="F15" s="113">
        <f>N15+R15+V15+Z15+AD15+AH15+AL15+J15</f>
        <v>13325</v>
      </c>
      <c r="G15" s="315">
        <f>O15+S15+W15+AA15+AE15+AI15+AM15+K15</f>
        <v>1263305.1499999999</v>
      </c>
      <c r="H15" s="113">
        <f>P15+T15+X15+AB15+AF15+AJ15+AN15+L15</f>
        <v>828</v>
      </c>
      <c r="I15" s="315">
        <f>Q15+U15+Y15+AC15+AG15+AK15+AO15+M15</f>
        <v>123784</v>
      </c>
      <c r="J15" s="6">
        <v>2456</v>
      </c>
      <c r="K15" s="325">
        <v>30159.679999999997</v>
      </c>
      <c r="L15" s="6">
        <v>3</v>
      </c>
      <c r="M15" s="325">
        <v>1140</v>
      </c>
      <c r="N15" s="6">
        <v>633</v>
      </c>
      <c r="O15" s="6">
        <v>143995</v>
      </c>
      <c r="P15" s="6">
        <v>215</v>
      </c>
      <c r="Q15" s="6">
        <v>34525</v>
      </c>
      <c r="R15" s="6">
        <v>215</v>
      </c>
      <c r="S15" s="325">
        <v>43720.05</v>
      </c>
      <c r="T15" s="6">
        <v>150</v>
      </c>
      <c r="U15" s="325">
        <v>7200</v>
      </c>
      <c r="V15" s="6">
        <v>2745</v>
      </c>
      <c r="W15" s="6">
        <v>322637</v>
      </c>
      <c r="X15" s="6">
        <v>300</v>
      </c>
      <c r="Y15" s="6">
        <v>44653</v>
      </c>
      <c r="Z15" s="326">
        <v>9</v>
      </c>
      <c r="AA15" s="325">
        <v>1471</v>
      </c>
      <c r="AB15" s="326">
        <v>70</v>
      </c>
      <c r="AC15" s="325">
        <v>14361</v>
      </c>
      <c r="AD15" s="6">
        <v>3850</v>
      </c>
      <c r="AE15" s="6">
        <v>382151</v>
      </c>
      <c r="AF15" s="6">
        <v>5</v>
      </c>
      <c r="AG15" s="6">
        <v>325</v>
      </c>
      <c r="AH15" s="6">
        <v>0</v>
      </c>
      <c r="AI15" s="325">
        <v>0</v>
      </c>
      <c r="AJ15" s="6">
        <v>0</v>
      </c>
      <c r="AK15" s="325">
        <v>0</v>
      </c>
      <c r="AL15" s="6">
        <v>3417</v>
      </c>
      <c r="AM15" s="6">
        <v>339171.42</v>
      </c>
      <c r="AN15" s="6">
        <v>85</v>
      </c>
      <c r="AO15" s="6">
        <v>21580</v>
      </c>
    </row>
    <row r="16" spans="1:41" ht="41.25" customHeight="1" x14ac:dyDescent="0.25">
      <c r="A16" s="750"/>
      <c r="B16" s="112" t="s">
        <v>47</v>
      </c>
      <c r="C16" s="113" t="s">
        <v>48</v>
      </c>
      <c r="D16" s="113" t="s">
        <v>46</v>
      </c>
      <c r="E16" s="113" t="s">
        <v>29</v>
      </c>
      <c r="F16" s="113">
        <f>N16+R16+V16+Z16+AD16+AH16+AL16+J16</f>
        <v>2640</v>
      </c>
      <c r="G16" s="315">
        <f>O16+S16+W16+AA16+AE16+AI16+AM16+K16</f>
        <v>214107.63</v>
      </c>
      <c r="H16" s="113">
        <f>P16+T16+X16+AB16+AF16+AJ16+AN16+L16</f>
        <v>585</v>
      </c>
      <c r="I16" s="315">
        <f>Q16+U16+Y16+AC16+AG16+AK16+AO16+M16</f>
        <v>66064</v>
      </c>
      <c r="J16" s="6">
        <v>1806</v>
      </c>
      <c r="K16" s="325">
        <v>179263.56</v>
      </c>
      <c r="L16" s="6">
        <v>400</v>
      </c>
      <c r="M16" s="325">
        <v>39704</v>
      </c>
      <c r="N16" s="6">
        <v>0</v>
      </c>
      <c r="O16" s="6">
        <v>0</v>
      </c>
      <c r="P16" s="6">
        <v>110</v>
      </c>
      <c r="Q16" s="6">
        <v>22450</v>
      </c>
      <c r="R16" s="6">
        <v>109</v>
      </c>
      <c r="S16" s="325">
        <v>9760</v>
      </c>
      <c r="T16" s="6">
        <v>10</v>
      </c>
      <c r="U16" s="325">
        <v>1200</v>
      </c>
      <c r="V16" s="6">
        <v>25</v>
      </c>
      <c r="W16" s="6">
        <v>4425</v>
      </c>
      <c r="X16" s="6">
        <v>5</v>
      </c>
      <c r="Y16" s="6">
        <v>885</v>
      </c>
      <c r="Z16" s="326">
        <v>100</v>
      </c>
      <c r="AA16" s="325">
        <v>3000</v>
      </c>
      <c r="AB16" s="326">
        <v>50</v>
      </c>
      <c r="AC16" s="325">
        <v>500</v>
      </c>
      <c r="AD16" s="6">
        <v>0</v>
      </c>
      <c r="AE16" s="6">
        <v>0</v>
      </c>
      <c r="AF16" s="6">
        <v>5</v>
      </c>
      <c r="AG16" s="6">
        <v>325</v>
      </c>
      <c r="AH16" s="6">
        <v>0</v>
      </c>
      <c r="AI16" s="325">
        <v>0</v>
      </c>
      <c r="AJ16" s="6">
        <v>0</v>
      </c>
      <c r="AK16" s="325">
        <v>0</v>
      </c>
      <c r="AL16" s="6">
        <v>600</v>
      </c>
      <c r="AM16" s="6">
        <v>17659.07</v>
      </c>
      <c r="AN16" s="6">
        <v>5</v>
      </c>
      <c r="AO16" s="6">
        <v>1000</v>
      </c>
    </row>
    <row r="17" spans="1:41" ht="30.75" customHeight="1" x14ac:dyDescent="0.25">
      <c r="A17" s="750"/>
      <c r="B17" s="112" t="s">
        <v>47</v>
      </c>
      <c r="C17" s="113" t="s">
        <v>49</v>
      </c>
      <c r="D17" s="113" t="s">
        <v>46</v>
      </c>
      <c r="E17" s="113" t="s">
        <v>29</v>
      </c>
      <c r="F17" s="113">
        <f>N17+R17+V17+Z17+AD17+AH17+AL17+J17</f>
        <v>8909</v>
      </c>
      <c r="G17" s="315">
        <f>O17+S17+W17+AA17+AE17+AI17+AM17+K17</f>
        <v>862270</v>
      </c>
      <c r="H17" s="113">
        <f>P17+T17+X17+AB17+AF17+AJ17+AN17+L17</f>
        <v>407</v>
      </c>
      <c r="I17" s="315">
        <f>Q17+U17+Y17+AC17+AG17+AK17+AO17+M17</f>
        <v>52680</v>
      </c>
      <c r="J17" s="6">
        <v>0</v>
      </c>
      <c r="K17" s="325">
        <v>0</v>
      </c>
      <c r="L17" s="6">
        <v>0</v>
      </c>
      <c r="M17" s="325">
        <v>0</v>
      </c>
      <c r="N17" s="6">
        <v>8595</v>
      </c>
      <c r="O17" s="6">
        <v>854541</v>
      </c>
      <c r="P17" s="6">
        <v>147</v>
      </c>
      <c r="Q17" s="6">
        <v>19380</v>
      </c>
      <c r="R17" s="6">
        <v>0</v>
      </c>
      <c r="S17" s="325">
        <v>0</v>
      </c>
      <c r="T17" s="6">
        <v>10</v>
      </c>
      <c r="U17" s="325">
        <v>1800</v>
      </c>
      <c r="V17" s="6">
        <v>50</v>
      </c>
      <c r="W17" s="6">
        <v>5600</v>
      </c>
      <c r="X17" s="6">
        <v>0</v>
      </c>
      <c r="Y17" s="6">
        <v>0</v>
      </c>
      <c r="Z17" s="326">
        <v>0</v>
      </c>
      <c r="AA17" s="325">
        <v>0</v>
      </c>
      <c r="AB17" s="326">
        <v>50</v>
      </c>
      <c r="AC17" s="325">
        <v>17500</v>
      </c>
      <c r="AD17" s="6">
        <v>0</v>
      </c>
      <c r="AE17" s="6">
        <v>0</v>
      </c>
      <c r="AF17" s="6">
        <v>0</v>
      </c>
      <c r="AG17" s="6">
        <v>0</v>
      </c>
      <c r="AH17" s="6">
        <v>264</v>
      </c>
      <c r="AI17" s="325">
        <v>2129</v>
      </c>
      <c r="AJ17" s="6">
        <v>200</v>
      </c>
      <c r="AK17" s="325">
        <v>14000</v>
      </c>
      <c r="AL17" s="6">
        <v>0</v>
      </c>
      <c r="AM17" s="6">
        <v>0</v>
      </c>
      <c r="AN17" s="6">
        <v>0</v>
      </c>
      <c r="AO17" s="6">
        <v>0</v>
      </c>
    </row>
    <row r="18" spans="1:41" ht="48" customHeight="1" x14ac:dyDescent="0.25">
      <c r="A18" s="750"/>
      <c r="B18" s="112" t="s">
        <v>47</v>
      </c>
      <c r="C18" s="113" t="s">
        <v>50</v>
      </c>
      <c r="D18" s="113" t="s">
        <v>46</v>
      </c>
      <c r="E18" s="113" t="s">
        <v>29</v>
      </c>
      <c r="F18" s="113">
        <f>N18+R18+V18+Z18+AD18+AH18+AL18+J18</f>
        <v>114250</v>
      </c>
      <c r="G18" s="315">
        <f>O18+S18+W18+AA18+AE18+AI18+AM18+K18</f>
        <v>12647481.370000001</v>
      </c>
      <c r="H18" s="113">
        <f>P18+T18+X18+AB18+AF18+AJ18+AN18+L18</f>
        <v>11101</v>
      </c>
      <c r="I18" s="315">
        <f>Q18+U18+Y18+AC18+AG18+AK18+AO18+M18</f>
        <v>1185779.6000000001</v>
      </c>
      <c r="J18" s="6">
        <v>11106</v>
      </c>
      <c r="K18" s="325">
        <v>1419398.76</v>
      </c>
      <c r="L18" s="6">
        <v>3020</v>
      </c>
      <c r="M18" s="325">
        <v>336600</v>
      </c>
      <c r="N18" s="6">
        <v>28152</v>
      </c>
      <c r="O18" s="6">
        <v>3041773.33</v>
      </c>
      <c r="P18" s="6">
        <v>1100</v>
      </c>
      <c r="Q18" s="6">
        <v>154844</v>
      </c>
      <c r="R18" s="6">
        <v>13906</v>
      </c>
      <c r="S18" s="325">
        <v>1370893.6400000001</v>
      </c>
      <c r="T18" s="6">
        <v>50</v>
      </c>
      <c r="U18" s="325">
        <v>5600</v>
      </c>
      <c r="V18" s="6">
        <v>10089</v>
      </c>
      <c r="W18" s="6">
        <v>1195666</v>
      </c>
      <c r="X18" s="6">
        <v>730</v>
      </c>
      <c r="Y18" s="6">
        <v>73733</v>
      </c>
      <c r="Z18" s="326">
        <v>3997</v>
      </c>
      <c r="AA18" s="325">
        <v>400436.16000000003</v>
      </c>
      <c r="AB18" s="326">
        <v>150</v>
      </c>
      <c r="AC18" s="325">
        <v>31461</v>
      </c>
      <c r="AD18" s="6">
        <v>1724</v>
      </c>
      <c r="AE18" s="6">
        <v>171124.24</v>
      </c>
      <c r="AF18" s="6">
        <v>200</v>
      </c>
      <c r="AG18" s="6">
        <v>29926</v>
      </c>
      <c r="AH18" s="6">
        <v>17038</v>
      </c>
      <c r="AI18" s="325">
        <v>1931886.48</v>
      </c>
      <c r="AJ18" s="6">
        <v>1369</v>
      </c>
      <c r="AK18" s="325">
        <v>136591.58000000002</v>
      </c>
      <c r="AL18" s="6">
        <v>28238</v>
      </c>
      <c r="AM18" s="6">
        <v>3116302.76</v>
      </c>
      <c r="AN18" s="6">
        <v>4482</v>
      </c>
      <c r="AO18" s="6">
        <v>417024.02</v>
      </c>
    </row>
    <row r="19" spans="1:41" ht="48" customHeight="1" x14ac:dyDescent="0.25">
      <c r="A19" s="750"/>
      <c r="B19" s="112" t="s">
        <v>47</v>
      </c>
      <c r="C19" s="113" t="s">
        <v>51</v>
      </c>
      <c r="D19" s="113" t="s">
        <v>46</v>
      </c>
      <c r="E19" s="113" t="s">
        <v>42</v>
      </c>
      <c r="F19" s="113">
        <f>N19+R19+V19+Z19+AD19+AH19+AL19+J19</f>
        <v>9021</v>
      </c>
      <c r="G19" s="315">
        <f>O19+S19+W19+AA19+AE19+AI19+AM19+K19</f>
        <v>110905.4</v>
      </c>
      <c r="H19" s="113">
        <f>P19+T19+X19+AB19+AF19+AJ19+AN19+L19</f>
        <v>153</v>
      </c>
      <c r="I19" s="315">
        <f>Q19+U19+Y19+AC19+AG19+AK19+AO19+M19</f>
        <v>13250</v>
      </c>
      <c r="J19" s="6">
        <v>0</v>
      </c>
      <c r="K19" s="325">
        <v>0</v>
      </c>
      <c r="L19" s="6">
        <v>20</v>
      </c>
      <c r="M19" s="325">
        <v>7600</v>
      </c>
      <c r="N19" s="6">
        <v>0</v>
      </c>
      <c r="O19" s="6">
        <v>0</v>
      </c>
      <c r="P19" s="6">
        <v>33</v>
      </c>
      <c r="Q19" s="6">
        <v>1650</v>
      </c>
      <c r="R19" s="6">
        <v>4481</v>
      </c>
      <c r="S19" s="325">
        <v>37046</v>
      </c>
      <c r="T19" s="6">
        <v>0</v>
      </c>
      <c r="U19" s="325">
        <v>0</v>
      </c>
      <c r="V19" s="6">
        <v>0</v>
      </c>
      <c r="W19" s="6">
        <v>0</v>
      </c>
      <c r="X19" s="6">
        <v>0</v>
      </c>
      <c r="Y19" s="6">
        <v>0</v>
      </c>
      <c r="Z19" s="326">
        <v>0</v>
      </c>
      <c r="AA19" s="325">
        <v>0</v>
      </c>
      <c r="AB19" s="326">
        <v>100</v>
      </c>
      <c r="AC19" s="325">
        <v>4000</v>
      </c>
      <c r="AD19" s="6">
        <v>0</v>
      </c>
      <c r="AE19" s="6">
        <v>0</v>
      </c>
      <c r="AF19" s="6">
        <v>0</v>
      </c>
      <c r="AG19" s="6">
        <v>0</v>
      </c>
      <c r="AH19" s="6">
        <v>90</v>
      </c>
      <c r="AI19" s="325">
        <v>37137.4</v>
      </c>
      <c r="AJ19" s="6">
        <v>0</v>
      </c>
      <c r="AK19" s="325">
        <v>0</v>
      </c>
      <c r="AL19" s="6">
        <v>4450</v>
      </c>
      <c r="AM19" s="6">
        <v>36722</v>
      </c>
      <c r="AN19" s="6">
        <v>0</v>
      </c>
      <c r="AO19" s="6">
        <v>0</v>
      </c>
    </row>
    <row r="20" spans="1:41" ht="48" customHeight="1" x14ac:dyDescent="0.25">
      <c r="A20" s="750"/>
      <c r="B20" s="112" t="s">
        <v>47</v>
      </c>
      <c r="C20" s="113" t="s">
        <v>52</v>
      </c>
      <c r="D20" s="113" t="s">
        <v>46</v>
      </c>
      <c r="E20" s="113" t="s">
        <v>42</v>
      </c>
      <c r="F20" s="113">
        <f>N20+R20+V20+Z20+AD20+AH20+AL20+J20</f>
        <v>26391</v>
      </c>
      <c r="G20" s="315">
        <f>O20+S20+W20+AA20+AE20+AI20+AM20+K20</f>
        <v>1110397</v>
      </c>
      <c r="H20" s="113">
        <f>P20+T20+X20+AB20+AF20+AJ20+AN20+L20</f>
        <v>3970</v>
      </c>
      <c r="I20" s="315">
        <f>Q20+U20+Y20+AC20+AG20+AK20+AO20+M20</f>
        <v>124795.66</v>
      </c>
      <c r="J20" s="6">
        <v>3000</v>
      </c>
      <c r="K20" s="325">
        <v>45000</v>
      </c>
      <c r="L20" s="6">
        <v>60</v>
      </c>
      <c r="M20" s="325">
        <v>180</v>
      </c>
      <c r="N20" s="6">
        <v>1170</v>
      </c>
      <c r="O20" s="6">
        <v>32864</v>
      </c>
      <c r="P20" s="6">
        <v>570</v>
      </c>
      <c r="Q20" s="6">
        <v>22250</v>
      </c>
      <c r="R20" s="6">
        <v>600</v>
      </c>
      <c r="S20" s="325">
        <v>6292</v>
      </c>
      <c r="T20" s="6">
        <v>80</v>
      </c>
      <c r="U20" s="325">
        <v>1200</v>
      </c>
      <c r="V20" s="6">
        <v>508</v>
      </c>
      <c r="W20" s="6">
        <v>15129</v>
      </c>
      <c r="X20" s="6">
        <v>130</v>
      </c>
      <c r="Y20" s="6">
        <v>3810</v>
      </c>
      <c r="Z20" s="326">
        <v>3900</v>
      </c>
      <c r="AA20" s="325">
        <v>32184</v>
      </c>
      <c r="AB20" s="326">
        <v>100</v>
      </c>
      <c r="AC20" s="325">
        <v>6000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325">
        <v>0</v>
      </c>
      <c r="AJ20" s="6">
        <v>0</v>
      </c>
      <c r="AK20" s="325">
        <v>0</v>
      </c>
      <c r="AL20" s="6">
        <v>17213</v>
      </c>
      <c r="AM20" s="6">
        <v>978928</v>
      </c>
      <c r="AN20" s="6">
        <v>3030</v>
      </c>
      <c r="AO20" s="6">
        <v>91355.66</v>
      </c>
    </row>
    <row r="21" spans="1:41" ht="48.75" customHeight="1" x14ac:dyDescent="0.25">
      <c r="A21" s="750"/>
      <c r="B21" s="112" t="s">
        <v>47</v>
      </c>
      <c r="C21" s="113" t="s">
        <v>53</v>
      </c>
      <c r="D21" s="113" t="s">
        <v>46</v>
      </c>
      <c r="E21" s="113" t="s">
        <v>42</v>
      </c>
      <c r="F21" s="113">
        <f>N21+R21+V21+Z21+AD21+AH21+AL21+J21</f>
        <v>12944</v>
      </c>
      <c r="G21" s="315">
        <f>O21+S21+W21+AA21+AE21+AI21+AM21+K21</f>
        <v>199772.1</v>
      </c>
      <c r="H21" s="113">
        <f>P21+T21+X21+AB21+AF21+AJ21+AN21+L21</f>
        <v>4536</v>
      </c>
      <c r="I21" s="315">
        <f>Q21+U21+Y21+AC21+AG21+AK21+AO21+M21</f>
        <v>77713.820000000007</v>
      </c>
      <c r="J21" s="6">
        <v>0</v>
      </c>
      <c r="K21" s="325">
        <v>0</v>
      </c>
      <c r="L21" s="6">
        <v>60</v>
      </c>
      <c r="M21" s="325">
        <v>240</v>
      </c>
      <c r="N21" s="6">
        <v>1024</v>
      </c>
      <c r="O21" s="6">
        <v>30760</v>
      </c>
      <c r="P21" s="6">
        <v>460</v>
      </c>
      <c r="Q21" s="6">
        <v>15715.2</v>
      </c>
      <c r="R21" s="6">
        <v>50</v>
      </c>
      <c r="S21" s="325">
        <v>2250</v>
      </c>
      <c r="T21" s="6">
        <v>200</v>
      </c>
      <c r="U21" s="325">
        <v>9000</v>
      </c>
      <c r="V21" s="6">
        <v>0</v>
      </c>
      <c r="W21" s="6">
        <v>0</v>
      </c>
      <c r="X21" s="6">
        <v>150</v>
      </c>
      <c r="Y21" s="6">
        <v>5460</v>
      </c>
      <c r="Z21" s="326">
        <v>510</v>
      </c>
      <c r="AA21" s="325">
        <v>7078</v>
      </c>
      <c r="AB21" s="326">
        <v>50</v>
      </c>
      <c r="AC21" s="325">
        <v>9000</v>
      </c>
      <c r="AD21" s="6">
        <v>1400</v>
      </c>
      <c r="AE21" s="6">
        <v>3304</v>
      </c>
      <c r="AF21" s="6">
        <v>0</v>
      </c>
      <c r="AG21" s="6">
        <v>0</v>
      </c>
      <c r="AH21" s="6">
        <v>9350</v>
      </c>
      <c r="AI21" s="325">
        <v>134603.1</v>
      </c>
      <c r="AJ21" s="6">
        <v>2020</v>
      </c>
      <c r="AK21" s="325">
        <v>19274.300000000003</v>
      </c>
      <c r="AL21" s="6">
        <v>610</v>
      </c>
      <c r="AM21" s="6">
        <v>21777</v>
      </c>
      <c r="AN21" s="6">
        <v>1596</v>
      </c>
      <c r="AO21" s="6">
        <v>19024.32</v>
      </c>
    </row>
    <row r="22" spans="1:41" ht="20.25" customHeight="1" x14ac:dyDescent="0.25">
      <c r="A22" s="750">
        <v>5</v>
      </c>
      <c r="B22" s="79" t="s">
        <v>54</v>
      </c>
      <c r="C22" s="113" t="s">
        <v>55</v>
      </c>
      <c r="D22" s="113" t="s">
        <v>38</v>
      </c>
      <c r="E22" s="113" t="s">
        <v>29</v>
      </c>
      <c r="F22" s="113">
        <f>N22+R22+V22+Z22+AD22+AH22+AL22+J22</f>
        <v>230176</v>
      </c>
      <c r="G22" s="315">
        <f>O22+S22+W22+AA22+AE22+AI22+AM22+K22</f>
        <v>2505834.2600000002</v>
      </c>
      <c r="H22" s="113">
        <f>P22+T22+X22+AB22+AF22+AJ22+AN22+L22</f>
        <v>29210</v>
      </c>
      <c r="I22" s="315">
        <f>Q22+U22+Y22+AC22+AG22+AK22+AO22+M22</f>
        <v>308357.49</v>
      </c>
      <c r="J22" s="6">
        <v>6828</v>
      </c>
      <c r="K22" s="325">
        <v>86361.62</v>
      </c>
      <c r="L22" s="6">
        <v>1950</v>
      </c>
      <c r="M22" s="325">
        <v>16356.5</v>
      </c>
      <c r="N22" s="6">
        <v>110220</v>
      </c>
      <c r="O22" s="6">
        <v>1122044.9000000001</v>
      </c>
      <c r="P22" s="6">
        <v>10450</v>
      </c>
      <c r="Q22" s="6">
        <v>112586</v>
      </c>
      <c r="R22" s="6">
        <v>50923</v>
      </c>
      <c r="S22" s="325">
        <v>590587.57000000007</v>
      </c>
      <c r="T22" s="6">
        <v>1000</v>
      </c>
      <c r="U22" s="325">
        <v>15000</v>
      </c>
      <c r="V22" s="6">
        <v>42168</v>
      </c>
      <c r="W22" s="6">
        <v>509591</v>
      </c>
      <c r="X22" s="6">
        <v>7610</v>
      </c>
      <c r="Y22" s="6">
        <v>74046</v>
      </c>
      <c r="Z22" s="326">
        <v>3155</v>
      </c>
      <c r="AA22" s="325">
        <v>39003</v>
      </c>
      <c r="AB22" s="326">
        <v>1800</v>
      </c>
      <c r="AC22" s="325">
        <v>23700</v>
      </c>
      <c r="AD22" s="6">
        <v>420</v>
      </c>
      <c r="AE22" s="6">
        <v>10420</v>
      </c>
      <c r="AF22" s="6">
        <v>0</v>
      </c>
      <c r="AG22" s="6">
        <v>0</v>
      </c>
      <c r="AH22" s="6">
        <v>3572</v>
      </c>
      <c r="AI22" s="325">
        <v>48275.27</v>
      </c>
      <c r="AJ22" s="6">
        <v>500</v>
      </c>
      <c r="AK22" s="325">
        <v>7590</v>
      </c>
      <c r="AL22" s="6">
        <v>12890</v>
      </c>
      <c r="AM22" s="6">
        <v>99550.9</v>
      </c>
      <c r="AN22" s="6">
        <v>5900</v>
      </c>
      <c r="AO22" s="6">
        <v>59078.990000000005</v>
      </c>
    </row>
    <row r="23" spans="1:41" ht="28.5" customHeight="1" x14ac:dyDescent="0.25">
      <c r="A23" s="750"/>
      <c r="B23" s="79" t="s">
        <v>56</v>
      </c>
      <c r="C23" s="113" t="s">
        <v>57</v>
      </c>
      <c r="D23" s="113" t="s">
        <v>38</v>
      </c>
      <c r="E23" s="113" t="s">
        <v>29</v>
      </c>
      <c r="F23" s="113">
        <f>N23+R23+V23+Z23+AD23+AH23+AL23+J23</f>
        <v>199813</v>
      </c>
      <c r="G23" s="315">
        <f>O23+S23+W23+AA23+AE23+AI23+AM23+K23</f>
        <v>3921608.9499999997</v>
      </c>
      <c r="H23" s="113">
        <f>P23+T23+X23+AB23+AF23+AJ23+AN23+L23</f>
        <v>57126</v>
      </c>
      <c r="I23" s="315">
        <f>Q23+U23+Y23+AC23+AG23+AK23+AO23+M23</f>
        <v>1414716.1</v>
      </c>
      <c r="J23" s="6">
        <v>2705</v>
      </c>
      <c r="K23" s="325">
        <v>46535.8</v>
      </c>
      <c r="L23" s="6">
        <v>3650</v>
      </c>
      <c r="M23" s="325">
        <v>46485.599999999999</v>
      </c>
      <c r="N23" s="6">
        <v>47553</v>
      </c>
      <c r="O23" s="6">
        <v>604738</v>
      </c>
      <c r="P23" s="6">
        <v>13466</v>
      </c>
      <c r="Q23" s="6">
        <v>188610</v>
      </c>
      <c r="R23" s="6">
        <v>64619</v>
      </c>
      <c r="S23" s="325">
        <v>936401.51</v>
      </c>
      <c r="T23" s="6">
        <v>5200</v>
      </c>
      <c r="U23" s="325">
        <v>104000</v>
      </c>
      <c r="V23" s="6">
        <v>10015</v>
      </c>
      <c r="W23" s="6">
        <v>179864</v>
      </c>
      <c r="X23" s="6">
        <v>8900</v>
      </c>
      <c r="Y23" s="6">
        <v>144303</v>
      </c>
      <c r="Z23" s="326">
        <v>9207</v>
      </c>
      <c r="AA23" s="325">
        <v>136264.21</v>
      </c>
      <c r="AB23" s="326">
        <v>4700</v>
      </c>
      <c r="AC23" s="325">
        <v>639433</v>
      </c>
      <c r="AD23" s="6">
        <v>11060</v>
      </c>
      <c r="AE23" s="6">
        <v>159489</v>
      </c>
      <c r="AF23" s="6">
        <v>1000</v>
      </c>
      <c r="AG23" s="6">
        <v>15000</v>
      </c>
      <c r="AH23" s="6">
        <v>29290</v>
      </c>
      <c r="AI23" s="325">
        <v>1547419.43</v>
      </c>
      <c r="AJ23" s="6">
        <v>6985</v>
      </c>
      <c r="AK23" s="325">
        <v>98343.5</v>
      </c>
      <c r="AL23" s="6">
        <v>25364</v>
      </c>
      <c r="AM23" s="6">
        <v>310897</v>
      </c>
      <c r="AN23" s="6">
        <v>13225</v>
      </c>
      <c r="AO23" s="6">
        <v>178541</v>
      </c>
    </row>
    <row r="24" spans="1:41" ht="27.75" customHeight="1" x14ac:dyDescent="0.25">
      <c r="A24" s="750">
        <v>6</v>
      </c>
      <c r="B24" s="112" t="s">
        <v>58</v>
      </c>
      <c r="C24" s="113" t="s">
        <v>59</v>
      </c>
      <c r="D24" s="113" t="s">
        <v>60</v>
      </c>
      <c r="E24" s="113" t="s">
        <v>42</v>
      </c>
      <c r="F24" s="113">
        <f>N24+R24+V24+Z24+AD24+AH24+AL24+J24</f>
        <v>226405</v>
      </c>
      <c r="G24" s="315">
        <f>O24+S24+W24+AA24+AE24+AI24+AM24+K24</f>
        <v>534003.75</v>
      </c>
      <c r="H24" s="113">
        <f>P24+T24+X24+AB24+AF24+AJ24+AN24+L24</f>
        <v>20600</v>
      </c>
      <c r="I24" s="315">
        <f>Q24+U24+Y24+AC24+AG24+AK24+AO24+M24</f>
        <v>50090.64</v>
      </c>
      <c r="J24" s="6">
        <v>3600</v>
      </c>
      <c r="K24" s="325">
        <v>6766.15</v>
      </c>
      <c r="L24" s="6">
        <v>400</v>
      </c>
      <c r="M24" s="325">
        <v>712</v>
      </c>
      <c r="N24" s="6">
        <v>5240</v>
      </c>
      <c r="O24" s="6">
        <v>32060</v>
      </c>
      <c r="P24" s="6">
        <v>1300</v>
      </c>
      <c r="Q24" s="6">
        <v>2510</v>
      </c>
      <c r="R24" s="6">
        <v>29965</v>
      </c>
      <c r="S24" s="325">
        <v>46508.1</v>
      </c>
      <c r="T24" s="6">
        <v>0</v>
      </c>
      <c r="U24" s="325">
        <v>0</v>
      </c>
      <c r="V24" s="6">
        <v>0</v>
      </c>
      <c r="W24" s="6">
        <v>0</v>
      </c>
      <c r="X24" s="6">
        <v>0</v>
      </c>
      <c r="Y24" s="6">
        <v>0</v>
      </c>
      <c r="Z24" s="326">
        <v>0</v>
      </c>
      <c r="AA24" s="325">
        <v>0</v>
      </c>
      <c r="AB24" s="326">
        <v>100</v>
      </c>
      <c r="AC24" s="325">
        <v>120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325">
        <v>0</v>
      </c>
      <c r="AJ24" s="6">
        <v>12200</v>
      </c>
      <c r="AK24" s="325">
        <v>26180</v>
      </c>
      <c r="AL24" s="6">
        <v>187600</v>
      </c>
      <c r="AM24" s="6">
        <v>448669.5</v>
      </c>
      <c r="AN24" s="6">
        <v>6600</v>
      </c>
      <c r="AO24" s="6">
        <v>20568.64</v>
      </c>
    </row>
    <row r="25" spans="1:41" ht="25.5" customHeight="1" x14ac:dyDescent="0.25">
      <c r="A25" s="750"/>
      <c r="B25" s="112" t="s">
        <v>61</v>
      </c>
      <c r="C25" s="113" t="s">
        <v>62</v>
      </c>
      <c r="D25" s="113" t="s">
        <v>60</v>
      </c>
      <c r="E25" s="113" t="s">
        <v>42</v>
      </c>
      <c r="F25" s="113">
        <f>N25+R25+V25+Z25+AD25+AH25+AL25+J25</f>
        <v>27766</v>
      </c>
      <c r="G25" s="315">
        <f>O25+S25+W25+AA25+AE25+AI25+AM25+K25</f>
        <v>51874.5</v>
      </c>
      <c r="H25" s="113">
        <f>P25+T25+X25+AB25+AF25+AJ25+AN25+L25</f>
        <v>29599</v>
      </c>
      <c r="I25" s="315">
        <f>Q25+U25+Y25+AC25+AG25+AK25+AO25+M25</f>
        <v>26386.98</v>
      </c>
      <c r="J25" s="6">
        <v>5170</v>
      </c>
      <c r="K25" s="325">
        <v>3879.84</v>
      </c>
      <c r="L25" s="6">
        <v>200</v>
      </c>
      <c r="M25" s="325">
        <v>120</v>
      </c>
      <c r="N25" s="6">
        <v>6480</v>
      </c>
      <c r="O25" s="6">
        <v>13218.2</v>
      </c>
      <c r="P25" s="6">
        <v>1000</v>
      </c>
      <c r="Q25" s="6">
        <v>1200</v>
      </c>
      <c r="R25" s="6">
        <v>0</v>
      </c>
      <c r="S25" s="325">
        <v>0</v>
      </c>
      <c r="T25" s="6">
        <v>0</v>
      </c>
      <c r="U25" s="325">
        <v>0</v>
      </c>
      <c r="V25" s="6">
        <v>0</v>
      </c>
      <c r="W25" s="6">
        <v>0</v>
      </c>
      <c r="X25" s="6">
        <v>0</v>
      </c>
      <c r="Y25" s="6">
        <v>0</v>
      </c>
      <c r="Z25" s="326">
        <v>0</v>
      </c>
      <c r="AA25" s="325">
        <v>0</v>
      </c>
      <c r="AB25" s="326">
        <v>100</v>
      </c>
      <c r="AC25" s="325">
        <v>150</v>
      </c>
      <c r="AD25" s="6">
        <v>0</v>
      </c>
      <c r="AE25" s="6">
        <v>0</v>
      </c>
      <c r="AF25" s="6">
        <v>200</v>
      </c>
      <c r="AG25" s="6">
        <v>140</v>
      </c>
      <c r="AH25" s="6">
        <v>1500</v>
      </c>
      <c r="AI25" s="325">
        <v>4800</v>
      </c>
      <c r="AJ25" s="6">
        <v>4600</v>
      </c>
      <c r="AK25" s="325">
        <v>8729</v>
      </c>
      <c r="AL25" s="6">
        <v>14616</v>
      </c>
      <c r="AM25" s="6">
        <v>29976.46</v>
      </c>
      <c r="AN25" s="6">
        <v>23499</v>
      </c>
      <c r="AO25" s="6">
        <v>16047.98</v>
      </c>
    </row>
    <row r="26" spans="1:41" ht="17.25" customHeight="1" x14ac:dyDescent="0.25">
      <c r="A26" s="750"/>
      <c r="B26" s="112" t="s">
        <v>61</v>
      </c>
      <c r="C26" s="113" t="s">
        <v>63</v>
      </c>
      <c r="D26" s="113" t="s">
        <v>60</v>
      </c>
      <c r="E26" s="113" t="s">
        <v>42</v>
      </c>
      <c r="F26" s="113">
        <f>N26+R26+V26+Z26+AD26+AH26+AL26+J26</f>
        <v>27290</v>
      </c>
      <c r="G26" s="315">
        <f>O26+S26+W26+AA26+AE26+AI26+AM26+K26</f>
        <v>55793</v>
      </c>
      <c r="H26" s="113">
        <f>P26+T26+X26+AB26+AF26+AJ26+AN26+L26</f>
        <v>34030</v>
      </c>
      <c r="I26" s="315">
        <f>Q26+U26+Y26+AC26+AG26+AK26+AO26+M26</f>
        <v>241341</v>
      </c>
      <c r="J26" s="6">
        <v>2050</v>
      </c>
      <c r="K26" s="325">
        <v>3854</v>
      </c>
      <c r="L26" s="6">
        <v>800</v>
      </c>
      <c r="M26" s="325">
        <v>1817</v>
      </c>
      <c r="N26" s="6">
        <v>1410</v>
      </c>
      <c r="O26" s="6">
        <v>4653</v>
      </c>
      <c r="P26" s="6">
        <v>4400</v>
      </c>
      <c r="Q26" s="6">
        <v>8556</v>
      </c>
      <c r="R26" s="6">
        <v>3500</v>
      </c>
      <c r="S26" s="325">
        <v>6696</v>
      </c>
      <c r="T26" s="6">
        <v>0</v>
      </c>
      <c r="U26" s="325">
        <v>0</v>
      </c>
      <c r="V26" s="6">
        <v>0</v>
      </c>
      <c r="W26" s="6">
        <v>0</v>
      </c>
      <c r="X26" s="6">
        <v>0</v>
      </c>
      <c r="Y26" s="6">
        <v>0</v>
      </c>
      <c r="Z26" s="326">
        <v>570</v>
      </c>
      <c r="AA26" s="325">
        <v>1072</v>
      </c>
      <c r="AB26" s="326">
        <v>3100</v>
      </c>
      <c r="AC26" s="325">
        <v>5828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325">
        <v>0</v>
      </c>
      <c r="AJ26" s="6">
        <v>1400</v>
      </c>
      <c r="AK26" s="325">
        <v>4488</v>
      </c>
      <c r="AL26" s="6">
        <v>19760</v>
      </c>
      <c r="AM26" s="6">
        <v>39518</v>
      </c>
      <c r="AN26" s="6">
        <v>24330</v>
      </c>
      <c r="AO26" s="6">
        <v>220652</v>
      </c>
    </row>
    <row r="27" spans="1:41" ht="18" customHeight="1" x14ac:dyDescent="0.25">
      <c r="A27" s="750"/>
      <c r="B27" s="112" t="s">
        <v>61</v>
      </c>
      <c r="C27" s="113" t="s">
        <v>64</v>
      </c>
      <c r="D27" s="113" t="s">
        <v>60</v>
      </c>
      <c r="E27" s="113" t="s">
        <v>42</v>
      </c>
      <c r="F27" s="113">
        <f>N27+R27+V27+Z27+AD27+AH27+AL27+J27</f>
        <v>3630</v>
      </c>
      <c r="G27" s="315">
        <f>O27+S27+W27+AA27+AE27+AI27+AM27+K27</f>
        <v>2329</v>
      </c>
      <c r="H27" s="113">
        <f>P27+T27+X27+AB27+AF27+AJ27+AN27+L27</f>
        <v>100</v>
      </c>
      <c r="I27" s="315">
        <f>Q27+U27+Y27+AC27+AG27+AK27+AO27+M27</f>
        <v>250</v>
      </c>
      <c r="J27" s="6">
        <v>0</v>
      </c>
      <c r="K27" s="325">
        <v>0</v>
      </c>
      <c r="L27" s="6">
        <v>0</v>
      </c>
      <c r="M27" s="325">
        <v>0</v>
      </c>
      <c r="N27" s="6">
        <v>3230</v>
      </c>
      <c r="O27" s="6">
        <v>1889</v>
      </c>
      <c r="P27" s="6">
        <v>0</v>
      </c>
      <c r="Q27" s="6">
        <v>0</v>
      </c>
      <c r="R27" s="6">
        <v>0</v>
      </c>
      <c r="S27" s="325">
        <v>0</v>
      </c>
      <c r="T27" s="6">
        <v>0</v>
      </c>
      <c r="U27" s="325">
        <v>0</v>
      </c>
      <c r="V27" s="6">
        <v>0</v>
      </c>
      <c r="W27" s="6">
        <v>0</v>
      </c>
      <c r="X27" s="6">
        <v>0</v>
      </c>
      <c r="Y27" s="6">
        <v>0</v>
      </c>
      <c r="Z27" s="326">
        <v>0</v>
      </c>
      <c r="AA27" s="325">
        <v>0</v>
      </c>
      <c r="AB27" s="326">
        <v>100</v>
      </c>
      <c r="AC27" s="325">
        <v>250</v>
      </c>
      <c r="AD27" s="6">
        <v>0</v>
      </c>
      <c r="AE27" s="6">
        <v>0</v>
      </c>
      <c r="AF27" s="6">
        <v>0</v>
      </c>
      <c r="AG27" s="6">
        <v>0</v>
      </c>
      <c r="AH27" s="6">
        <v>400</v>
      </c>
      <c r="AI27" s="325">
        <v>440</v>
      </c>
      <c r="AJ27" s="6">
        <v>0</v>
      </c>
      <c r="AK27" s="325">
        <v>0</v>
      </c>
      <c r="AL27" s="6">
        <v>0</v>
      </c>
      <c r="AM27" s="6">
        <v>0</v>
      </c>
      <c r="AN27" s="6">
        <v>0</v>
      </c>
      <c r="AO27" s="6">
        <v>0</v>
      </c>
    </row>
    <row r="28" spans="1:41" ht="21.75" customHeight="1" x14ac:dyDescent="0.25">
      <c r="A28" s="750"/>
      <c r="B28" s="112" t="s">
        <v>61</v>
      </c>
      <c r="C28" s="113" t="s">
        <v>65</v>
      </c>
      <c r="D28" s="113" t="s">
        <v>60</v>
      </c>
      <c r="E28" s="113" t="s">
        <v>42</v>
      </c>
      <c r="F28" s="113">
        <f>N28+R28+V28+Z28+AD28+AH28+AL28+J28</f>
        <v>510856</v>
      </c>
      <c r="G28" s="315">
        <f>O28+S28+W28+AA28+AE28+AI28+AM28+K28</f>
        <v>464914.22000000003</v>
      </c>
      <c r="H28" s="113">
        <f>P28+T28+X28+AB28+AF28+AJ28+AN28+L28</f>
        <v>54672</v>
      </c>
      <c r="I28" s="315">
        <f>Q28+U28+Y28+AC28+AG28+AK28+AO28+M28</f>
        <v>260212.47500000001</v>
      </c>
      <c r="J28" s="6">
        <v>60600</v>
      </c>
      <c r="K28" s="325">
        <v>38941.58</v>
      </c>
      <c r="L28" s="6">
        <v>1340</v>
      </c>
      <c r="M28" s="325">
        <v>1121</v>
      </c>
      <c r="N28" s="6">
        <v>147084</v>
      </c>
      <c r="O28" s="6">
        <v>87554.18</v>
      </c>
      <c r="P28" s="6">
        <v>12730</v>
      </c>
      <c r="Q28" s="6">
        <v>7874.8899999999994</v>
      </c>
      <c r="R28" s="6">
        <v>32794</v>
      </c>
      <c r="S28" s="325">
        <v>28227.18</v>
      </c>
      <c r="T28" s="6">
        <v>100</v>
      </c>
      <c r="U28" s="325">
        <v>300</v>
      </c>
      <c r="V28" s="6">
        <v>22616</v>
      </c>
      <c r="W28" s="6">
        <v>14718.5</v>
      </c>
      <c r="X28" s="6">
        <v>2750</v>
      </c>
      <c r="Y28" s="6">
        <v>4084.4</v>
      </c>
      <c r="Z28" s="326">
        <v>20350</v>
      </c>
      <c r="AA28" s="325">
        <v>16239</v>
      </c>
      <c r="AB28" s="326">
        <v>100</v>
      </c>
      <c r="AC28" s="325">
        <v>857</v>
      </c>
      <c r="AD28" s="6">
        <v>3007</v>
      </c>
      <c r="AE28" s="6">
        <v>3940.8</v>
      </c>
      <c r="AF28" s="6">
        <v>240</v>
      </c>
      <c r="AG28" s="6">
        <v>380</v>
      </c>
      <c r="AH28" s="6">
        <v>22295</v>
      </c>
      <c r="AI28" s="325">
        <v>18772.28</v>
      </c>
      <c r="AJ28" s="6">
        <v>33092</v>
      </c>
      <c r="AK28" s="325">
        <v>239533.67499999999</v>
      </c>
      <c r="AL28" s="6">
        <v>202110</v>
      </c>
      <c r="AM28" s="6">
        <v>256520.7</v>
      </c>
      <c r="AN28" s="6">
        <v>4320</v>
      </c>
      <c r="AO28" s="6">
        <v>6061.5099999999993</v>
      </c>
    </row>
    <row r="29" spans="1:41" ht="33.75" customHeight="1" x14ac:dyDescent="0.25">
      <c r="A29" s="327">
        <v>7</v>
      </c>
      <c r="B29" s="79" t="s">
        <v>66</v>
      </c>
      <c r="C29" s="113" t="s">
        <v>67</v>
      </c>
      <c r="D29" s="328" t="s">
        <v>68</v>
      </c>
      <c r="E29" s="113" t="s">
        <v>29</v>
      </c>
      <c r="F29" s="113">
        <f>N29+R29+V29+Z29+AD29+AH29+AL29+J29</f>
        <v>36879</v>
      </c>
      <c r="G29" s="315">
        <f>O29+S29+W29+AA29+AE29+AI29+AM29+K29</f>
        <v>3555069.56</v>
      </c>
      <c r="H29" s="113">
        <f>P29+T29+X29+AB29+AF29+AJ29+AN29+L29</f>
        <v>6991</v>
      </c>
      <c r="I29" s="315">
        <f>Q29+U29+Y29+AC29+AG29+AK29+AO29+M29</f>
        <v>802741.25</v>
      </c>
      <c r="J29" s="6">
        <v>1840</v>
      </c>
      <c r="K29" s="325">
        <v>174915</v>
      </c>
      <c r="L29" s="6">
        <v>945</v>
      </c>
      <c r="M29" s="325">
        <v>82578.75</v>
      </c>
      <c r="N29" s="6">
        <v>5947</v>
      </c>
      <c r="O29" s="6">
        <v>625934</v>
      </c>
      <c r="P29" s="6">
        <v>616</v>
      </c>
      <c r="Q29" s="6">
        <v>68775.5</v>
      </c>
      <c r="R29" s="6">
        <v>5420</v>
      </c>
      <c r="S29" s="325">
        <v>538413.5</v>
      </c>
      <c r="T29" s="6">
        <v>30</v>
      </c>
      <c r="U29" s="325">
        <v>3420</v>
      </c>
      <c r="V29" s="6">
        <v>1063</v>
      </c>
      <c r="W29" s="6">
        <v>107360</v>
      </c>
      <c r="X29" s="6">
        <v>166</v>
      </c>
      <c r="Y29" s="6">
        <v>18386</v>
      </c>
      <c r="Z29" s="326">
        <v>1260</v>
      </c>
      <c r="AA29" s="325">
        <v>121999.93</v>
      </c>
      <c r="AB29" s="326">
        <v>300</v>
      </c>
      <c r="AC29" s="325">
        <v>26756</v>
      </c>
      <c r="AD29" s="6">
        <v>465</v>
      </c>
      <c r="AE29" s="6">
        <v>44640</v>
      </c>
      <c r="AF29" s="6">
        <v>50</v>
      </c>
      <c r="AG29" s="6">
        <v>4800</v>
      </c>
      <c r="AH29" s="6">
        <v>3611</v>
      </c>
      <c r="AI29" s="325">
        <v>344645</v>
      </c>
      <c r="AJ29" s="6">
        <v>2975</v>
      </c>
      <c r="AK29" s="325">
        <v>413847</v>
      </c>
      <c r="AL29" s="6">
        <v>17273</v>
      </c>
      <c r="AM29" s="6">
        <v>1597162.1300000001</v>
      </c>
      <c r="AN29" s="6">
        <v>1909</v>
      </c>
      <c r="AO29" s="6">
        <v>184178</v>
      </c>
    </row>
    <row r="30" spans="1:41" ht="18.75" customHeight="1" x14ac:dyDescent="0.25">
      <c r="A30" s="750">
        <v>8</v>
      </c>
      <c r="B30" s="112" t="s">
        <v>69</v>
      </c>
      <c r="C30" s="113" t="s">
        <v>70</v>
      </c>
      <c r="D30" s="113" t="s">
        <v>71</v>
      </c>
      <c r="E30" s="113" t="s">
        <v>29</v>
      </c>
      <c r="F30" s="113">
        <f>N30+R30+V30+Z30+AD30+AH30+AL30+J30</f>
        <v>0</v>
      </c>
      <c r="G30" s="315">
        <f>O30+S30+W30+AA30+AE30+AI30+AM30+K30</f>
        <v>0</v>
      </c>
      <c r="H30" s="113">
        <f>P30+T30+X30+AB30+AF30+AJ30+AN30+L30</f>
        <v>300</v>
      </c>
      <c r="I30" s="315">
        <f>Q30+U30+Y30+AC30+AG30+AK30+AO30+M30</f>
        <v>106600</v>
      </c>
      <c r="J30" s="6">
        <v>0</v>
      </c>
      <c r="K30" s="325">
        <v>0</v>
      </c>
      <c r="L30" s="6">
        <v>0</v>
      </c>
      <c r="M30" s="325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325">
        <v>0</v>
      </c>
      <c r="T30" s="6">
        <v>200</v>
      </c>
      <c r="U30" s="325">
        <v>89600</v>
      </c>
      <c r="V30" s="6">
        <v>0</v>
      </c>
      <c r="W30" s="6">
        <v>0</v>
      </c>
      <c r="X30" s="6">
        <v>0</v>
      </c>
      <c r="Y30" s="6">
        <v>0</v>
      </c>
      <c r="Z30" s="326">
        <v>0</v>
      </c>
      <c r="AA30" s="325">
        <v>0</v>
      </c>
      <c r="AB30" s="326">
        <v>0</v>
      </c>
      <c r="AC30" s="325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325">
        <v>0</v>
      </c>
      <c r="AJ30" s="6">
        <v>0</v>
      </c>
      <c r="AK30" s="325">
        <v>0</v>
      </c>
      <c r="AL30" s="6">
        <v>0</v>
      </c>
      <c r="AM30" s="6">
        <v>0</v>
      </c>
      <c r="AN30" s="6">
        <v>100</v>
      </c>
      <c r="AO30" s="6">
        <v>17000</v>
      </c>
    </row>
    <row r="31" spans="1:41" ht="24.75" customHeight="1" x14ac:dyDescent="0.25">
      <c r="A31" s="750"/>
      <c r="B31" s="112" t="s">
        <v>72</v>
      </c>
      <c r="C31" s="113" t="s">
        <v>73</v>
      </c>
      <c r="D31" s="113" t="s">
        <v>71</v>
      </c>
      <c r="E31" s="113" t="s">
        <v>29</v>
      </c>
      <c r="F31" s="113">
        <f>N31+R31+V31+Z31+AD31+AH31+AL31+J31</f>
        <v>2601</v>
      </c>
      <c r="G31" s="315">
        <f>O31+S31+W31+AA31+AE31+AI31+AM31+K31</f>
        <v>688339.12</v>
      </c>
      <c r="H31" s="113">
        <f>P31+T31+X31+AB31+AF31+AJ31+AN31+L31</f>
        <v>1016</v>
      </c>
      <c r="I31" s="315">
        <f>Q31+U31+Y31+AC31+AG31+AK31+AO31+M31</f>
        <v>188996.91999999998</v>
      </c>
      <c r="J31" s="6">
        <v>1000</v>
      </c>
      <c r="K31" s="325">
        <v>153000</v>
      </c>
      <c r="L31" s="6">
        <v>0</v>
      </c>
      <c r="M31" s="325">
        <v>0</v>
      </c>
      <c r="N31" s="6">
        <v>368</v>
      </c>
      <c r="O31" s="6">
        <v>93840</v>
      </c>
      <c r="P31" s="6">
        <v>60</v>
      </c>
      <c r="Q31" s="6">
        <v>12840</v>
      </c>
      <c r="R31" s="6">
        <v>150</v>
      </c>
      <c r="S31" s="325">
        <v>30000</v>
      </c>
      <c r="T31" s="6">
        <v>0</v>
      </c>
      <c r="U31" s="325">
        <v>0</v>
      </c>
      <c r="V31" s="6">
        <v>235</v>
      </c>
      <c r="W31" s="6">
        <v>61770</v>
      </c>
      <c r="X31" s="6">
        <v>110</v>
      </c>
      <c r="Y31" s="6">
        <v>26155</v>
      </c>
      <c r="Z31" s="326">
        <v>0</v>
      </c>
      <c r="AA31" s="325">
        <v>0</v>
      </c>
      <c r="AB31" s="326">
        <v>20</v>
      </c>
      <c r="AC31" s="325">
        <v>3600</v>
      </c>
      <c r="AD31" s="6">
        <v>0</v>
      </c>
      <c r="AE31" s="6">
        <v>0</v>
      </c>
      <c r="AF31" s="6">
        <v>0</v>
      </c>
      <c r="AG31" s="6">
        <v>0</v>
      </c>
      <c r="AH31" s="6">
        <v>428</v>
      </c>
      <c r="AI31" s="325">
        <v>265482</v>
      </c>
      <c r="AJ31" s="6">
        <v>80</v>
      </c>
      <c r="AK31" s="325">
        <v>19600</v>
      </c>
      <c r="AL31" s="6">
        <v>420</v>
      </c>
      <c r="AM31" s="6">
        <v>84247.12</v>
      </c>
      <c r="AN31" s="6">
        <v>746</v>
      </c>
      <c r="AO31" s="6">
        <v>126801.92</v>
      </c>
    </row>
    <row r="32" spans="1:41" ht="17.25" customHeight="1" x14ac:dyDescent="0.25">
      <c r="A32" s="750"/>
      <c r="B32" s="112" t="s">
        <v>72</v>
      </c>
      <c r="C32" s="113" t="s">
        <v>74</v>
      </c>
      <c r="D32" s="113" t="s">
        <v>71</v>
      </c>
      <c r="E32" s="113" t="s">
        <v>29</v>
      </c>
      <c r="F32" s="113">
        <f>N32+R32+V32+Z32+AD32+AH32+AL32+J32</f>
        <v>32930</v>
      </c>
      <c r="G32" s="315">
        <f>O32+S32+W32+AA32+AE32+AI32+AM32+K32</f>
        <v>6826235.5800000001</v>
      </c>
      <c r="H32" s="113">
        <f>P32+T32+X32+AB32+AF32+AJ32+AN32+L32</f>
        <v>7882</v>
      </c>
      <c r="I32" s="315">
        <f>Q32+U32+Y32+AC32+AG32+AK32+AO32+M32</f>
        <v>1744035.42</v>
      </c>
      <c r="J32" s="6">
        <v>1637</v>
      </c>
      <c r="K32" s="325">
        <v>308773</v>
      </c>
      <c r="L32" s="6">
        <v>884</v>
      </c>
      <c r="M32" s="325">
        <v>148820</v>
      </c>
      <c r="N32" s="6">
        <v>9799</v>
      </c>
      <c r="O32" s="6">
        <v>1910818.18</v>
      </c>
      <c r="P32" s="6">
        <v>1310</v>
      </c>
      <c r="Q32" s="6">
        <v>295813.52</v>
      </c>
      <c r="R32" s="6">
        <v>3112</v>
      </c>
      <c r="S32" s="325">
        <v>822353</v>
      </c>
      <c r="T32" s="6">
        <v>460</v>
      </c>
      <c r="U32" s="325">
        <v>235280</v>
      </c>
      <c r="V32" s="6">
        <v>3470</v>
      </c>
      <c r="W32" s="6">
        <v>622274</v>
      </c>
      <c r="X32" s="6">
        <v>132</v>
      </c>
      <c r="Y32" s="6">
        <v>50570</v>
      </c>
      <c r="Z32" s="326">
        <v>453</v>
      </c>
      <c r="AA32" s="325">
        <v>112174</v>
      </c>
      <c r="AB32" s="326">
        <v>45</v>
      </c>
      <c r="AC32" s="325">
        <v>7960</v>
      </c>
      <c r="AD32" s="6">
        <v>313</v>
      </c>
      <c r="AE32" s="6">
        <v>121555</v>
      </c>
      <c r="AF32" s="6">
        <v>105</v>
      </c>
      <c r="AG32" s="6">
        <v>51175</v>
      </c>
      <c r="AH32" s="6">
        <v>2635</v>
      </c>
      <c r="AI32" s="325">
        <v>521185</v>
      </c>
      <c r="AJ32" s="6">
        <v>956</v>
      </c>
      <c r="AK32" s="325">
        <v>243128.9</v>
      </c>
      <c r="AL32" s="6">
        <v>11511</v>
      </c>
      <c r="AM32" s="6">
        <v>2407103.4</v>
      </c>
      <c r="AN32" s="6">
        <v>3990</v>
      </c>
      <c r="AO32" s="6">
        <v>711288</v>
      </c>
    </row>
    <row r="33" spans="1:41" ht="17.25" customHeight="1" x14ac:dyDescent="0.25">
      <c r="A33" s="750">
        <v>9</v>
      </c>
      <c r="B33" s="112" t="s">
        <v>75</v>
      </c>
      <c r="C33" s="113" t="s">
        <v>76</v>
      </c>
      <c r="D33" s="113" t="s">
        <v>77</v>
      </c>
      <c r="E33" s="113" t="s">
        <v>78</v>
      </c>
      <c r="F33" s="113">
        <f>N33+R33+V33+Z33+AD33+AH33+AL33+J33</f>
        <v>2385</v>
      </c>
      <c r="G33" s="315">
        <f>O33+S33+W33+AA33+AE33+AI33+AM33+K33</f>
        <v>2007013</v>
      </c>
      <c r="H33" s="113">
        <f>P33+T33+X33+AB33+AF33+AJ33+AN33+L33</f>
        <v>2450</v>
      </c>
      <c r="I33" s="315">
        <f>Q33+U33+Y33+AC33+AG33+AK33+AO33+M33</f>
        <v>220140.18</v>
      </c>
      <c r="J33" s="6">
        <v>0</v>
      </c>
      <c r="K33" s="325">
        <v>0</v>
      </c>
      <c r="L33" s="6">
        <v>0</v>
      </c>
      <c r="M33" s="325">
        <v>0</v>
      </c>
      <c r="N33" s="6">
        <v>0</v>
      </c>
      <c r="O33" s="6">
        <v>0</v>
      </c>
      <c r="P33" s="6">
        <v>0</v>
      </c>
      <c r="Q33" s="6">
        <v>0</v>
      </c>
      <c r="R33" s="6">
        <v>1430</v>
      </c>
      <c r="S33" s="325">
        <v>1888219</v>
      </c>
      <c r="T33" s="6">
        <v>0</v>
      </c>
      <c r="U33" s="325">
        <v>0</v>
      </c>
      <c r="V33" s="6">
        <v>855</v>
      </c>
      <c r="W33" s="6">
        <v>111150</v>
      </c>
      <c r="X33" s="6">
        <v>500</v>
      </c>
      <c r="Y33" s="6">
        <v>75000</v>
      </c>
      <c r="Z33" s="326">
        <v>100</v>
      </c>
      <c r="AA33" s="325">
        <v>7644</v>
      </c>
      <c r="AB33" s="326">
        <v>50</v>
      </c>
      <c r="AC33" s="325">
        <v>4000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325">
        <v>0</v>
      </c>
      <c r="AJ33" s="6">
        <v>1000</v>
      </c>
      <c r="AK33" s="325">
        <v>100000</v>
      </c>
      <c r="AL33" s="6">
        <v>0</v>
      </c>
      <c r="AM33" s="6">
        <v>0</v>
      </c>
      <c r="AN33" s="6">
        <v>900</v>
      </c>
      <c r="AO33" s="6">
        <v>41140.18</v>
      </c>
    </row>
    <row r="34" spans="1:41" ht="19.5" customHeight="1" x14ac:dyDescent="0.25">
      <c r="A34" s="750"/>
      <c r="B34" s="112" t="s">
        <v>79</v>
      </c>
      <c r="C34" s="113" t="s">
        <v>80</v>
      </c>
      <c r="D34" s="113" t="s">
        <v>77</v>
      </c>
      <c r="E34" s="113" t="s">
        <v>78</v>
      </c>
      <c r="F34" s="113">
        <f>N34+R34+V34+Z34+AD34+AH34+AL34+J34</f>
        <v>35707</v>
      </c>
      <c r="G34" s="315">
        <f>O34+S34+W34+AA34+AE34+AI34+AM34+K34</f>
        <v>24405000.800000001</v>
      </c>
      <c r="H34" s="113">
        <f>P34+T34+X34+AB34+AF34+AJ34+AN34+L34</f>
        <v>240749</v>
      </c>
      <c r="I34" s="315">
        <f>Q34+U34+Y34+AC34+AG34+AK34+AO34+M34</f>
        <v>4808150.8</v>
      </c>
      <c r="J34" s="6">
        <v>7093</v>
      </c>
      <c r="K34" s="325">
        <v>1600018.99</v>
      </c>
      <c r="L34" s="6">
        <v>2065</v>
      </c>
      <c r="M34" s="325">
        <v>436411.75</v>
      </c>
      <c r="N34" s="6">
        <v>5726</v>
      </c>
      <c r="O34" s="6">
        <v>698701.84</v>
      </c>
      <c r="P34" s="6">
        <v>1300</v>
      </c>
      <c r="Q34" s="6">
        <v>243040</v>
      </c>
      <c r="R34" s="6">
        <v>1429</v>
      </c>
      <c r="S34" s="325">
        <v>292619.2</v>
      </c>
      <c r="T34" s="6">
        <v>504</v>
      </c>
      <c r="U34" s="325">
        <v>150192</v>
      </c>
      <c r="V34" s="6">
        <v>3400</v>
      </c>
      <c r="W34" s="6">
        <v>995861.5</v>
      </c>
      <c r="X34" s="6">
        <v>415</v>
      </c>
      <c r="Y34" s="6">
        <v>46113</v>
      </c>
      <c r="Z34" s="326">
        <v>685</v>
      </c>
      <c r="AA34" s="325">
        <v>186680</v>
      </c>
      <c r="AB34" s="326">
        <v>900</v>
      </c>
      <c r="AC34" s="325">
        <v>188192</v>
      </c>
      <c r="AD34" s="6">
        <v>793</v>
      </c>
      <c r="AE34" s="6">
        <v>574027</v>
      </c>
      <c r="AF34" s="6">
        <v>550</v>
      </c>
      <c r="AG34" s="6">
        <v>146606.5</v>
      </c>
      <c r="AH34" s="6">
        <v>2256</v>
      </c>
      <c r="AI34" s="325">
        <v>2287190.4700000002</v>
      </c>
      <c r="AJ34" s="6">
        <v>227240</v>
      </c>
      <c r="AK34" s="325">
        <v>2094315.55</v>
      </c>
      <c r="AL34" s="6">
        <v>14325</v>
      </c>
      <c r="AM34" s="6">
        <v>17769901.800000001</v>
      </c>
      <c r="AN34" s="6">
        <v>7775</v>
      </c>
      <c r="AO34" s="6">
        <v>1503280</v>
      </c>
    </row>
    <row r="35" spans="1:41" ht="19.5" customHeight="1" x14ac:dyDescent="0.25">
      <c r="A35" s="750"/>
      <c r="B35" s="112" t="s">
        <v>79</v>
      </c>
      <c r="C35" s="113" t="s">
        <v>81</v>
      </c>
      <c r="D35" s="113" t="s">
        <v>77</v>
      </c>
      <c r="E35" s="113" t="s">
        <v>78</v>
      </c>
      <c r="F35" s="113">
        <f>N35+R35+V35+Z35+AD35+AH35+AL35+J35</f>
        <v>710</v>
      </c>
      <c r="G35" s="315">
        <f>O35+S35+W35+AA35+AE35+AI35+AM35+K35</f>
        <v>190848</v>
      </c>
      <c r="H35" s="113">
        <f>P35+T35+X35+AB35+AF35+AJ35+AN35+L35</f>
        <v>1050</v>
      </c>
      <c r="I35" s="315">
        <f>Q35+U35+Y35+AC35+AG35+AK35+AO35+M35</f>
        <v>175500</v>
      </c>
      <c r="J35" s="6">
        <v>0</v>
      </c>
      <c r="K35" s="325">
        <v>0</v>
      </c>
      <c r="L35" s="6">
        <v>0</v>
      </c>
      <c r="M35" s="325">
        <v>0</v>
      </c>
      <c r="N35" s="6">
        <v>0</v>
      </c>
      <c r="O35" s="6">
        <v>0</v>
      </c>
      <c r="P35" s="6">
        <v>0</v>
      </c>
      <c r="Q35" s="6">
        <v>0</v>
      </c>
      <c r="R35" s="6">
        <v>710</v>
      </c>
      <c r="S35" s="325">
        <v>190848</v>
      </c>
      <c r="T35" s="6">
        <v>0</v>
      </c>
      <c r="U35" s="325">
        <v>0</v>
      </c>
      <c r="V35" s="6">
        <v>0</v>
      </c>
      <c r="W35" s="6">
        <v>0</v>
      </c>
      <c r="X35" s="6">
        <v>0</v>
      </c>
      <c r="Y35" s="6">
        <v>0</v>
      </c>
      <c r="Z35" s="326">
        <v>0</v>
      </c>
      <c r="AA35" s="325">
        <v>0</v>
      </c>
      <c r="AB35" s="326">
        <v>50</v>
      </c>
      <c r="AC35" s="325">
        <v>5500</v>
      </c>
      <c r="AD35" s="6">
        <v>0</v>
      </c>
      <c r="AE35" s="6">
        <v>0</v>
      </c>
      <c r="AF35" s="6">
        <v>1000</v>
      </c>
      <c r="AG35" s="6">
        <v>170000</v>
      </c>
      <c r="AH35" s="6">
        <v>0</v>
      </c>
      <c r="AI35" s="325">
        <v>0</v>
      </c>
      <c r="AJ35" s="6">
        <v>0</v>
      </c>
      <c r="AK35" s="325">
        <v>0</v>
      </c>
      <c r="AL35" s="6">
        <v>0</v>
      </c>
      <c r="AM35" s="6">
        <v>0</v>
      </c>
      <c r="AN35" s="6">
        <v>0</v>
      </c>
      <c r="AO35" s="6">
        <v>0</v>
      </c>
    </row>
    <row r="36" spans="1:41" ht="19.5" customHeight="1" x14ac:dyDescent="0.25">
      <c r="A36" s="750"/>
      <c r="B36" s="112" t="s">
        <v>79</v>
      </c>
      <c r="C36" s="113" t="s">
        <v>82</v>
      </c>
      <c r="D36" s="113" t="s">
        <v>77</v>
      </c>
      <c r="E36" s="113" t="s">
        <v>78</v>
      </c>
      <c r="F36" s="113">
        <f>N36+R36+V36+Z36+AD36+AH36+AL36+J36</f>
        <v>94562</v>
      </c>
      <c r="G36" s="315">
        <f>O36+S36+W36+AA36+AE36+AI36+AM36+K36</f>
        <v>22342983.759999998</v>
      </c>
      <c r="H36" s="113">
        <f>P36+T36+X36+AB36+AF36+AJ36+AN36+L36</f>
        <v>21287</v>
      </c>
      <c r="I36" s="315">
        <f>Q36+U36+Y36+AC36+AG36+AK36+AO36+M36</f>
        <v>4828928.8599999994</v>
      </c>
      <c r="J36" s="6">
        <v>5292</v>
      </c>
      <c r="K36" s="325">
        <v>1265661.02</v>
      </c>
      <c r="L36" s="6">
        <v>150</v>
      </c>
      <c r="M36" s="325">
        <v>46774</v>
      </c>
      <c r="N36" s="6">
        <v>22409</v>
      </c>
      <c r="O36" s="6">
        <v>5055795.8</v>
      </c>
      <c r="P36" s="6">
        <v>1780</v>
      </c>
      <c r="Q36" s="6">
        <v>436355</v>
      </c>
      <c r="R36" s="6">
        <v>15932</v>
      </c>
      <c r="S36" s="325">
        <v>4272968.1099999994</v>
      </c>
      <c r="T36" s="6">
        <v>500</v>
      </c>
      <c r="U36" s="325">
        <v>55000</v>
      </c>
      <c r="V36" s="6">
        <v>3808</v>
      </c>
      <c r="W36" s="6">
        <v>1016554.2</v>
      </c>
      <c r="X36" s="6">
        <v>648</v>
      </c>
      <c r="Y36" s="6">
        <v>151013</v>
      </c>
      <c r="Z36" s="326">
        <v>1154</v>
      </c>
      <c r="AA36" s="325">
        <v>284482.42</v>
      </c>
      <c r="AB36" s="326">
        <v>200</v>
      </c>
      <c r="AC36" s="325">
        <v>66140</v>
      </c>
      <c r="AD36" s="6">
        <v>4503</v>
      </c>
      <c r="AE36" s="6">
        <v>1120737.6599999999</v>
      </c>
      <c r="AF36" s="6">
        <v>1000</v>
      </c>
      <c r="AG36" s="6">
        <v>230000</v>
      </c>
      <c r="AH36" s="6">
        <v>20390</v>
      </c>
      <c r="AI36" s="325">
        <v>5695681</v>
      </c>
      <c r="AJ36" s="6">
        <v>6044</v>
      </c>
      <c r="AK36" s="325">
        <v>1897516</v>
      </c>
      <c r="AL36" s="6">
        <v>21074</v>
      </c>
      <c r="AM36" s="6">
        <v>3631103.55</v>
      </c>
      <c r="AN36" s="6">
        <v>10965</v>
      </c>
      <c r="AO36" s="6">
        <v>1946130.8599999999</v>
      </c>
    </row>
    <row r="37" spans="1:41" ht="19.5" customHeight="1" x14ac:dyDescent="0.25">
      <c r="A37" s="327">
        <v>10</v>
      </c>
      <c r="B37" s="113" t="s">
        <v>83</v>
      </c>
      <c r="C37" s="113" t="s">
        <v>84</v>
      </c>
      <c r="D37" s="113" t="s">
        <v>85</v>
      </c>
      <c r="E37" s="113" t="s">
        <v>78</v>
      </c>
      <c r="F37" s="113">
        <f>N37+R37+V37+Z37+AD37+AH37+AL37+J37</f>
        <v>6866</v>
      </c>
      <c r="G37" s="315">
        <f>O37+S37+W37+AA37+AE37+AI37+AM37+K37</f>
        <v>163996.04999999999</v>
      </c>
      <c r="H37" s="113">
        <f>P37+T37+X37+AB37+AF37+AJ37+AN37+L37</f>
        <v>1780</v>
      </c>
      <c r="I37" s="315">
        <f>Q37+U37+Y37+AC37+AG37+AK37+AO37+M37</f>
        <v>90206.23000000001</v>
      </c>
      <c r="J37" s="6">
        <v>10</v>
      </c>
      <c r="K37" s="325">
        <v>269</v>
      </c>
      <c r="L37" s="6">
        <v>163</v>
      </c>
      <c r="M37" s="325">
        <v>10231</v>
      </c>
      <c r="N37" s="6">
        <v>1975</v>
      </c>
      <c r="O37" s="6">
        <v>51535.66</v>
      </c>
      <c r="P37" s="6">
        <v>366</v>
      </c>
      <c r="Q37" s="6">
        <v>10149.4</v>
      </c>
      <c r="R37" s="6">
        <v>1001</v>
      </c>
      <c r="S37" s="325">
        <v>24568.899999999998</v>
      </c>
      <c r="T37" s="6">
        <v>0</v>
      </c>
      <c r="U37" s="325">
        <v>0</v>
      </c>
      <c r="V37" s="6">
        <v>20</v>
      </c>
      <c r="W37" s="6">
        <v>595</v>
      </c>
      <c r="X37" s="6">
        <v>6</v>
      </c>
      <c r="Y37" s="6">
        <v>178</v>
      </c>
      <c r="Z37" s="326">
        <v>510</v>
      </c>
      <c r="AA37" s="325">
        <v>12390.95</v>
      </c>
      <c r="AB37" s="326">
        <v>130</v>
      </c>
      <c r="AC37" s="325">
        <v>2797.4</v>
      </c>
      <c r="AD37" s="6">
        <v>170</v>
      </c>
      <c r="AE37" s="6">
        <v>4493.1000000000004</v>
      </c>
      <c r="AF37" s="6">
        <v>5</v>
      </c>
      <c r="AG37" s="6">
        <v>144</v>
      </c>
      <c r="AH37" s="6">
        <v>2000</v>
      </c>
      <c r="AI37" s="325">
        <v>52768.89</v>
      </c>
      <c r="AJ37" s="6">
        <v>30</v>
      </c>
      <c r="AK37" s="325">
        <v>802.83</v>
      </c>
      <c r="AL37" s="6">
        <v>1180</v>
      </c>
      <c r="AM37" s="6">
        <v>17374.55</v>
      </c>
      <c r="AN37" s="6">
        <v>1080</v>
      </c>
      <c r="AO37" s="6">
        <v>65903.600000000006</v>
      </c>
    </row>
    <row r="38" spans="1:41" ht="19.5" customHeight="1" x14ac:dyDescent="0.25">
      <c r="A38" s="327">
        <v>11</v>
      </c>
      <c r="B38" s="79" t="s">
        <v>86</v>
      </c>
      <c r="C38" s="28" t="s">
        <v>87</v>
      </c>
      <c r="D38" s="185" t="s">
        <v>88</v>
      </c>
      <c r="E38" s="113" t="s">
        <v>78</v>
      </c>
      <c r="F38" s="113">
        <f>N38+R38+V38+Z38+AD38+AH38+AL38+J38</f>
        <v>285661</v>
      </c>
      <c r="G38" s="315">
        <f>O38+S38+W38+AA38+AE38+AI38+AM38+K38</f>
        <v>7573631.4399999995</v>
      </c>
      <c r="H38" s="113">
        <f>P38+T38+X38+AB38+AF38+AJ38+AN38+L38</f>
        <v>88860</v>
      </c>
      <c r="I38" s="315">
        <f>Q38+U38+Y38+AC38+AG38+AK38+AO38+M38</f>
        <v>729986.72</v>
      </c>
      <c r="J38" s="6">
        <v>5460</v>
      </c>
      <c r="K38" s="325">
        <v>35105.46</v>
      </c>
      <c r="L38" s="6">
        <v>2400</v>
      </c>
      <c r="M38" s="325">
        <v>15549</v>
      </c>
      <c r="N38" s="6">
        <v>80340</v>
      </c>
      <c r="O38" s="6">
        <v>488314.82</v>
      </c>
      <c r="P38" s="6">
        <v>15800</v>
      </c>
      <c r="Q38" s="6">
        <v>100794.3</v>
      </c>
      <c r="R38" s="6">
        <v>52625</v>
      </c>
      <c r="S38" s="325">
        <v>331932.04000000004</v>
      </c>
      <c r="T38" s="6">
        <v>1300</v>
      </c>
      <c r="U38" s="325">
        <v>9420</v>
      </c>
      <c r="V38" s="6">
        <v>19204</v>
      </c>
      <c r="W38" s="6">
        <v>223835</v>
      </c>
      <c r="X38" s="6">
        <v>3100</v>
      </c>
      <c r="Y38" s="6">
        <v>80512.600000000006</v>
      </c>
      <c r="Z38" s="326">
        <v>12625</v>
      </c>
      <c r="AA38" s="325">
        <v>117279.32</v>
      </c>
      <c r="AB38" s="326">
        <v>5530</v>
      </c>
      <c r="AC38" s="325">
        <v>41677</v>
      </c>
      <c r="AD38" s="6">
        <v>2089</v>
      </c>
      <c r="AE38" s="6">
        <v>20254.150000000001</v>
      </c>
      <c r="AF38" s="6">
        <v>3030</v>
      </c>
      <c r="AG38" s="6">
        <v>32807.360000000001</v>
      </c>
      <c r="AH38" s="6">
        <v>40796</v>
      </c>
      <c r="AI38" s="325">
        <v>255716.3</v>
      </c>
      <c r="AJ38" s="6">
        <v>14320</v>
      </c>
      <c r="AK38" s="325">
        <v>102947.86</v>
      </c>
      <c r="AL38" s="6">
        <v>72522</v>
      </c>
      <c r="AM38" s="6">
        <v>6101194.3499999996</v>
      </c>
      <c r="AN38" s="6">
        <v>43380</v>
      </c>
      <c r="AO38" s="6">
        <v>346278.6</v>
      </c>
    </row>
    <row r="39" spans="1:41" ht="45" customHeight="1" x14ac:dyDescent="0.25">
      <c r="A39" s="750">
        <v>12</v>
      </c>
      <c r="B39" s="114" t="s">
        <v>89</v>
      </c>
      <c r="C39" s="329" t="s">
        <v>90</v>
      </c>
      <c r="D39" s="329" t="s">
        <v>91</v>
      </c>
      <c r="E39" s="16" t="s">
        <v>29</v>
      </c>
      <c r="F39" s="113">
        <f>N39+R39+V39+Z39+AD39+AH39+AL39+J39</f>
        <v>4080</v>
      </c>
      <c r="G39" s="315">
        <f>O39+S39+W39+AA39+AE39+AI39+AM39+K39</f>
        <v>1515388.88</v>
      </c>
      <c r="H39" s="113">
        <f>P39+T39+X39+AB39+AF39+AJ39+AN39+L39</f>
        <v>401</v>
      </c>
      <c r="I39" s="315">
        <f>Q39+U39+Y39+AC39+AG39+AK39+AO39+M39</f>
        <v>109598</v>
      </c>
      <c r="J39" s="6">
        <v>465</v>
      </c>
      <c r="K39" s="325">
        <v>155477.4</v>
      </c>
      <c r="L39" s="6">
        <v>95</v>
      </c>
      <c r="M39" s="325">
        <v>20830.5</v>
      </c>
      <c r="N39" s="6">
        <v>792</v>
      </c>
      <c r="O39" s="6">
        <v>330728.76</v>
      </c>
      <c r="P39" s="6">
        <v>61</v>
      </c>
      <c r="Q39" s="6">
        <v>24052.2</v>
      </c>
      <c r="R39" s="6">
        <v>340</v>
      </c>
      <c r="S39" s="325">
        <v>141650.79999999999</v>
      </c>
      <c r="T39" s="6">
        <v>4</v>
      </c>
      <c r="U39" s="325">
        <v>1800</v>
      </c>
      <c r="V39" s="6">
        <v>289</v>
      </c>
      <c r="W39" s="6">
        <v>120401.8</v>
      </c>
      <c r="X39" s="6">
        <v>15</v>
      </c>
      <c r="Y39" s="6">
        <v>6249</v>
      </c>
      <c r="Z39" s="326">
        <v>113</v>
      </c>
      <c r="AA39" s="325">
        <v>35828.800000000003</v>
      </c>
      <c r="AB39" s="326">
        <v>10</v>
      </c>
      <c r="AC39" s="325">
        <v>417</v>
      </c>
      <c r="AD39" s="6">
        <v>105</v>
      </c>
      <c r="AE39" s="345">
        <v>43744.7</v>
      </c>
      <c r="AF39" s="6">
        <v>10</v>
      </c>
      <c r="AG39" s="6">
        <v>4083.1</v>
      </c>
      <c r="AH39" s="6">
        <v>66</v>
      </c>
      <c r="AI39" s="325">
        <v>27496.92</v>
      </c>
      <c r="AJ39" s="6">
        <v>0</v>
      </c>
      <c r="AK39" s="325">
        <v>0</v>
      </c>
      <c r="AL39" s="6">
        <v>1910</v>
      </c>
      <c r="AM39" s="6">
        <v>660059.69999999995</v>
      </c>
      <c r="AN39" s="6">
        <v>206</v>
      </c>
      <c r="AO39" s="6">
        <v>52166.2</v>
      </c>
    </row>
    <row r="40" spans="1:41" ht="21" customHeight="1" x14ac:dyDescent="0.25">
      <c r="A40" s="750"/>
      <c r="B40" s="114" t="s">
        <v>92</v>
      </c>
      <c r="C40" s="114" t="s">
        <v>93</v>
      </c>
      <c r="D40" s="329" t="s">
        <v>91</v>
      </c>
      <c r="E40" s="16" t="s">
        <v>29</v>
      </c>
      <c r="F40" s="113">
        <f>N40+R40+V40+Z40+AD40+AH40+AL40+J40</f>
        <v>564</v>
      </c>
      <c r="G40" s="315">
        <f>O40+S40+W40+AA40+AE40+AI40+AM40+K40</f>
        <v>235018.21999999997</v>
      </c>
      <c r="H40" s="113">
        <f>P40+T40+X40+AB40+AF40+AJ40+AN40+L40</f>
        <v>255</v>
      </c>
      <c r="I40" s="315">
        <f>Q40+U40+Y40+AC40+AG40+AK40+AO40+M40</f>
        <v>66830</v>
      </c>
      <c r="J40" s="6">
        <v>0</v>
      </c>
      <c r="K40" s="325">
        <v>0</v>
      </c>
      <c r="L40" s="6">
        <v>0</v>
      </c>
      <c r="M40" s="325">
        <v>0</v>
      </c>
      <c r="N40" s="6">
        <v>187</v>
      </c>
      <c r="O40" s="6">
        <v>77907.42</v>
      </c>
      <c r="P40" s="6">
        <v>0</v>
      </c>
      <c r="Q40" s="6">
        <v>0</v>
      </c>
      <c r="R40" s="6">
        <v>189</v>
      </c>
      <c r="S40" s="325">
        <v>78841</v>
      </c>
      <c r="T40" s="6">
        <v>0</v>
      </c>
      <c r="U40" s="325">
        <v>0</v>
      </c>
      <c r="V40" s="6">
        <v>60</v>
      </c>
      <c r="W40" s="6">
        <v>24997</v>
      </c>
      <c r="X40" s="6">
        <v>0</v>
      </c>
      <c r="Y40" s="6">
        <v>0</v>
      </c>
      <c r="Z40" s="326">
        <v>40</v>
      </c>
      <c r="AA40" s="325">
        <v>16664.8</v>
      </c>
      <c r="AB40" s="326">
        <v>10</v>
      </c>
      <c r="AC40" s="325">
        <v>510</v>
      </c>
      <c r="AD40" s="6">
        <v>0</v>
      </c>
      <c r="AE40" s="6">
        <v>0</v>
      </c>
      <c r="AF40" s="6">
        <v>0</v>
      </c>
      <c r="AG40" s="6">
        <v>0</v>
      </c>
      <c r="AH40" s="6">
        <v>70</v>
      </c>
      <c r="AI40" s="325">
        <v>29120</v>
      </c>
      <c r="AJ40" s="6">
        <v>140</v>
      </c>
      <c r="AK40" s="325">
        <v>58240</v>
      </c>
      <c r="AL40" s="6">
        <v>18</v>
      </c>
      <c r="AM40" s="6">
        <v>7488</v>
      </c>
      <c r="AN40" s="6">
        <v>105</v>
      </c>
      <c r="AO40" s="6">
        <v>8080</v>
      </c>
    </row>
    <row r="41" spans="1:41" ht="38.25" customHeight="1" x14ac:dyDescent="0.25">
      <c r="A41" s="327">
        <v>13</v>
      </c>
      <c r="B41" s="114" t="s">
        <v>94</v>
      </c>
      <c r="C41" s="16" t="s">
        <v>95</v>
      </c>
      <c r="D41" s="330" t="s">
        <v>68</v>
      </c>
      <c r="E41" s="16" t="s">
        <v>78</v>
      </c>
      <c r="F41" s="113">
        <f>N41+R41+V41+Z41+AD41+AH41+AL41+J41</f>
        <v>23654</v>
      </c>
      <c r="G41" s="315">
        <f>O41+S41+W41+AA41+AE41+AI41+AM41+K41</f>
        <v>917649.46</v>
      </c>
      <c r="H41" s="113">
        <f>P41+T41+X41+AB41+AF41+AJ41+AN41+L41</f>
        <v>7688</v>
      </c>
      <c r="I41" s="315">
        <f>Q41+U41+Y41+AC41+AG41+AK41+AO41+M41</f>
        <v>257756.55</v>
      </c>
      <c r="J41" s="6">
        <v>1840</v>
      </c>
      <c r="K41" s="325">
        <v>26345</v>
      </c>
      <c r="L41" s="6">
        <v>655</v>
      </c>
      <c r="M41" s="325">
        <v>14310</v>
      </c>
      <c r="N41" s="6">
        <v>7160</v>
      </c>
      <c r="O41" s="6">
        <v>264254</v>
      </c>
      <c r="P41" s="6">
        <v>990</v>
      </c>
      <c r="Q41" s="6">
        <v>37195.9</v>
      </c>
      <c r="R41" s="6">
        <v>8491</v>
      </c>
      <c r="S41" s="325">
        <v>336360.5</v>
      </c>
      <c r="T41" s="6">
        <v>0</v>
      </c>
      <c r="U41" s="325">
        <v>0</v>
      </c>
      <c r="V41" s="6">
        <v>798</v>
      </c>
      <c r="W41" s="6">
        <v>85370</v>
      </c>
      <c r="X41" s="6">
        <v>322</v>
      </c>
      <c r="Y41" s="6">
        <v>24475</v>
      </c>
      <c r="Z41" s="326">
        <v>720</v>
      </c>
      <c r="AA41" s="325">
        <v>26090</v>
      </c>
      <c r="AB41" s="326">
        <v>490</v>
      </c>
      <c r="AC41" s="325">
        <v>18270</v>
      </c>
      <c r="AD41" s="6">
        <v>350</v>
      </c>
      <c r="AE41" s="6">
        <v>14700</v>
      </c>
      <c r="AF41" s="6">
        <v>150</v>
      </c>
      <c r="AG41" s="6">
        <v>5113.6499999999996</v>
      </c>
      <c r="AH41" s="6">
        <v>2260</v>
      </c>
      <c r="AI41" s="325">
        <v>83729.959999999992</v>
      </c>
      <c r="AJ41" s="6">
        <v>2835</v>
      </c>
      <c r="AK41" s="325">
        <v>83276</v>
      </c>
      <c r="AL41" s="6">
        <v>2035</v>
      </c>
      <c r="AM41" s="6">
        <v>80800</v>
      </c>
      <c r="AN41" s="6">
        <v>2246</v>
      </c>
      <c r="AO41" s="6">
        <v>75116</v>
      </c>
    </row>
    <row r="42" spans="1:41" ht="36.75" customHeight="1" x14ac:dyDescent="0.25">
      <c r="A42" s="327">
        <v>14</v>
      </c>
      <c r="B42" s="113" t="s">
        <v>96</v>
      </c>
      <c r="C42" s="113" t="s">
        <v>97</v>
      </c>
      <c r="D42" s="114" t="s">
        <v>91</v>
      </c>
      <c r="E42" s="113" t="s">
        <v>29</v>
      </c>
      <c r="F42" s="113">
        <f>N42+R42+V42+Z42+AD42+AH42+AL42+J42</f>
        <v>24408</v>
      </c>
      <c r="G42" s="315">
        <f>O42+S42+W42+AA42+AE42+AI42+AM42+K42</f>
        <v>728590.92</v>
      </c>
      <c r="H42" s="113">
        <f>P42+T42+X42+AB42+AF42+AJ42+AN42+L42</f>
        <v>5387</v>
      </c>
      <c r="I42" s="315">
        <f>Q42+U42+Y42+AC42+AG42+AK42+AO42+M42</f>
        <v>172713.44</v>
      </c>
      <c r="J42" s="6">
        <v>2628</v>
      </c>
      <c r="K42" s="325">
        <v>64921.759999999995</v>
      </c>
      <c r="L42" s="6">
        <v>245</v>
      </c>
      <c r="M42" s="325">
        <v>7177.7</v>
      </c>
      <c r="N42" s="6">
        <v>8146</v>
      </c>
      <c r="O42" s="6">
        <v>221726.80000000002</v>
      </c>
      <c r="P42" s="6">
        <v>350</v>
      </c>
      <c r="Q42" s="6">
        <v>13633.5</v>
      </c>
      <c r="R42" s="6">
        <v>4035</v>
      </c>
      <c r="S42" s="325">
        <v>118808.6</v>
      </c>
      <c r="T42" s="6">
        <v>80</v>
      </c>
      <c r="U42" s="325">
        <v>3600</v>
      </c>
      <c r="V42" s="6">
        <v>1010</v>
      </c>
      <c r="W42" s="6">
        <v>63386</v>
      </c>
      <c r="X42" s="6">
        <v>158</v>
      </c>
      <c r="Y42" s="6">
        <v>9690</v>
      </c>
      <c r="Z42" s="326">
        <v>745</v>
      </c>
      <c r="AA42" s="325">
        <v>28935.09</v>
      </c>
      <c r="AB42" s="326">
        <v>330</v>
      </c>
      <c r="AC42" s="325">
        <v>10107</v>
      </c>
      <c r="AD42" s="6">
        <v>357</v>
      </c>
      <c r="AE42" s="6">
        <v>5373</v>
      </c>
      <c r="AF42" s="6">
        <v>5</v>
      </c>
      <c r="AG42" s="6">
        <v>1060</v>
      </c>
      <c r="AH42" s="6">
        <v>986</v>
      </c>
      <c r="AI42" s="325">
        <v>21391.95</v>
      </c>
      <c r="AJ42" s="6">
        <v>1172</v>
      </c>
      <c r="AK42" s="325">
        <v>24955</v>
      </c>
      <c r="AL42" s="6">
        <v>6501</v>
      </c>
      <c r="AM42" s="6">
        <v>204047.72</v>
      </c>
      <c r="AN42" s="6">
        <v>3047</v>
      </c>
      <c r="AO42" s="6">
        <v>102490.24000000001</v>
      </c>
    </row>
    <row r="43" spans="1:41" ht="28.5" customHeight="1" x14ac:dyDescent="0.25">
      <c r="A43" s="750">
        <v>15</v>
      </c>
      <c r="B43" s="112" t="s">
        <v>98</v>
      </c>
      <c r="C43" s="113" t="s">
        <v>99</v>
      </c>
      <c r="D43" s="113" t="s">
        <v>100</v>
      </c>
      <c r="E43" s="113" t="s">
        <v>29</v>
      </c>
      <c r="F43" s="113">
        <f>N43+R43+V43+Z43+AD43+AH43+AL43+J43</f>
        <v>5416</v>
      </c>
      <c r="G43" s="315">
        <f>O43+S43+W43+AA43+AE43+AI43+AM43+K43</f>
        <v>255635.6</v>
      </c>
      <c r="H43" s="113">
        <f>P43+T43+X43+AB43+AF43+AJ43+AN43+L43</f>
        <v>1716</v>
      </c>
      <c r="I43" s="315">
        <f>Q43+U43+Y43+AC43+AG43+AK43+AO43+M43</f>
        <v>205446</v>
      </c>
      <c r="J43" s="6">
        <v>151</v>
      </c>
      <c r="K43" s="325">
        <v>12179</v>
      </c>
      <c r="L43" s="6">
        <v>100</v>
      </c>
      <c r="M43" s="325">
        <v>70402</v>
      </c>
      <c r="N43" s="6">
        <v>239</v>
      </c>
      <c r="O43" s="325">
        <v>23308</v>
      </c>
      <c r="P43" s="6">
        <v>240</v>
      </c>
      <c r="Q43" s="6">
        <v>17520</v>
      </c>
      <c r="R43" s="6">
        <v>485</v>
      </c>
      <c r="S43" s="325">
        <v>36438.6</v>
      </c>
      <c r="T43" s="6">
        <v>25</v>
      </c>
      <c r="U43" s="325">
        <v>2875</v>
      </c>
      <c r="V43" s="6">
        <v>2709</v>
      </c>
      <c r="W43" s="6">
        <v>41684</v>
      </c>
      <c r="X43" s="6">
        <v>420</v>
      </c>
      <c r="Y43" s="6">
        <v>8078</v>
      </c>
      <c r="Z43" s="326">
        <v>158</v>
      </c>
      <c r="AA43" s="325">
        <v>18310</v>
      </c>
      <c r="AB43" s="326">
        <v>30</v>
      </c>
      <c r="AC43" s="325">
        <v>2550</v>
      </c>
      <c r="AD43" s="6">
        <v>0</v>
      </c>
      <c r="AE43" s="6">
        <v>0</v>
      </c>
      <c r="AF43" s="6">
        <v>100</v>
      </c>
      <c r="AG43" s="6">
        <v>84</v>
      </c>
      <c r="AH43" s="6">
        <v>369</v>
      </c>
      <c r="AI43" s="325">
        <v>36188</v>
      </c>
      <c r="AJ43" s="6">
        <v>586</v>
      </c>
      <c r="AK43" s="325">
        <v>85334</v>
      </c>
      <c r="AL43" s="6">
        <v>1305</v>
      </c>
      <c r="AM43" s="6">
        <v>87528</v>
      </c>
      <c r="AN43" s="6">
        <v>215</v>
      </c>
      <c r="AO43" s="6">
        <v>18603</v>
      </c>
    </row>
    <row r="44" spans="1:41" x14ac:dyDescent="0.25">
      <c r="A44" s="750"/>
      <c r="B44" s="112" t="s">
        <v>101</v>
      </c>
      <c r="C44" s="113" t="s">
        <v>102</v>
      </c>
      <c r="D44" s="331" t="s">
        <v>100</v>
      </c>
      <c r="E44" s="113" t="s">
        <v>42</v>
      </c>
      <c r="F44" s="113">
        <f>N44+R44+V44+Z44+AD44+AH44+AL44+J44</f>
        <v>205040</v>
      </c>
      <c r="G44" s="315">
        <f>O44+S44+W44+AA44+AE44+AI44+AM44+K44</f>
        <v>514424.40400000004</v>
      </c>
      <c r="H44" s="113">
        <f>P44+T44+X44+AB44+AF44+AJ44+AN44+L44</f>
        <v>20735</v>
      </c>
      <c r="I44" s="315">
        <f>Q44+U44+Y44+AC44+AG44+AK44+AO44+M44</f>
        <v>85394.040000000008</v>
      </c>
      <c r="J44" s="6">
        <v>10390</v>
      </c>
      <c r="K44" s="325">
        <v>9771.08</v>
      </c>
      <c r="L44" s="6">
        <v>2630</v>
      </c>
      <c r="M44" s="325">
        <v>10439</v>
      </c>
      <c r="N44" s="6">
        <v>30440</v>
      </c>
      <c r="O44" s="6">
        <v>338073.8</v>
      </c>
      <c r="P44" s="6">
        <v>3850</v>
      </c>
      <c r="Q44" s="6">
        <v>3379.8</v>
      </c>
      <c r="R44" s="6">
        <v>63940</v>
      </c>
      <c r="S44" s="325">
        <v>64898.074000000001</v>
      </c>
      <c r="T44" s="6">
        <v>0</v>
      </c>
      <c r="U44" s="325">
        <v>0</v>
      </c>
      <c r="V44" s="6">
        <v>34172</v>
      </c>
      <c r="W44" s="6">
        <v>36081</v>
      </c>
      <c r="X44" s="6">
        <v>3530</v>
      </c>
      <c r="Y44" s="6">
        <v>3701</v>
      </c>
      <c r="Z44" s="326">
        <v>8020</v>
      </c>
      <c r="AA44" s="325">
        <v>9739.6</v>
      </c>
      <c r="AB44" s="326">
        <v>100</v>
      </c>
      <c r="AC44" s="325">
        <v>100</v>
      </c>
      <c r="AD44" s="6">
        <v>1328</v>
      </c>
      <c r="AE44" s="6">
        <v>2070.21</v>
      </c>
      <c r="AF44" s="6">
        <v>505</v>
      </c>
      <c r="AG44" s="6">
        <v>670</v>
      </c>
      <c r="AH44" s="6">
        <v>20250</v>
      </c>
      <c r="AI44" s="325">
        <v>18606.64</v>
      </c>
      <c r="AJ44" s="6">
        <v>6380</v>
      </c>
      <c r="AK44" s="325">
        <v>11446.24</v>
      </c>
      <c r="AL44" s="6">
        <v>36500</v>
      </c>
      <c r="AM44" s="6">
        <v>35184</v>
      </c>
      <c r="AN44" s="6">
        <v>3740</v>
      </c>
      <c r="AO44" s="6">
        <v>55658</v>
      </c>
    </row>
    <row r="45" spans="1:41" x14ac:dyDescent="0.25">
      <c r="A45" s="750"/>
      <c r="B45" s="112" t="s">
        <v>101</v>
      </c>
      <c r="C45" s="113" t="s">
        <v>103</v>
      </c>
      <c r="D45" s="331" t="s">
        <v>100</v>
      </c>
      <c r="E45" s="113" t="s">
        <v>42</v>
      </c>
      <c r="F45" s="113">
        <f>N45+R45+V45+Z45+AD45+AH45+AL45+J45</f>
        <v>0</v>
      </c>
      <c r="G45" s="315">
        <f>O45+S45+W45+AA45+AE45+AI45+AM45+K45</f>
        <v>0</v>
      </c>
      <c r="H45" s="113">
        <f>P45+T45+X45+AB45+AF45+AJ45+AN45+L45</f>
        <v>100</v>
      </c>
      <c r="I45" s="315">
        <f>Q45+U45+Y45+AC45+AG45+AK45+AO45+M45</f>
        <v>150</v>
      </c>
      <c r="J45" s="6">
        <v>0</v>
      </c>
      <c r="K45" s="325">
        <v>0</v>
      </c>
      <c r="L45" s="6">
        <v>0</v>
      </c>
      <c r="M45" s="325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325">
        <v>0</v>
      </c>
      <c r="T45" s="6">
        <v>0</v>
      </c>
      <c r="U45" s="325">
        <v>0</v>
      </c>
      <c r="V45" s="6">
        <v>0</v>
      </c>
      <c r="W45" s="6">
        <v>0</v>
      </c>
      <c r="X45" s="6">
        <v>0</v>
      </c>
      <c r="Y45" s="6">
        <v>0</v>
      </c>
      <c r="Z45" s="326">
        <v>0</v>
      </c>
      <c r="AA45" s="325">
        <v>0</v>
      </c>
      <c r="AB45" s="326">
        <v>100</v>
      </c>
      <c r="AC45" s="325">
        <v>150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325">
        <v>0</v>
      </c>
      <c r="AJ45" s="6">
        <v>0</v>
      </c>
      <c r="AK45" s="325">
        <v>0</v>
      </c>
      <c r="AL45" s="6">
        <v>0</v>
      </c>
      <c r="AM45" s="6">
        <v>0</v>
      </c>
      <c r="AN45" s="6">
        <v>0</v>
      </c>
      <c r="AO45" s="6">
        <v>0</v>
      </c>
    </row>
    <row r="46" spans="1:41" x14ac:dyDescent="0.25">
      <c r="A46" s="750"/>
      <c r="B46" s="112" t="s">
        <v>101</v>
      </c>
      <c r="C46" s="113" t="s">
        <v>104</v>
      </c>
      <c r="D46" s="331" t="s">
        <v>100</v>
      </c>
      <c r="E46" s="113" t="s">
        <v>42</v>
      </c>
      <c r="F46" s="113">
        <f>N46+R46+V46+Z46+AD46+AH46+AL46+J46</f>
        <v>7700</v>
      </c>
      <c r="G46" s="315">
        <f>O46+S46+W46+AA46+AE46+AI46+AM46+K46</f>
        <v>96482.419999999984</v>
      </c>
      <c r="H46" s="113">
        <f>P46+T46+X46+AB46+AF46+AJ46+AN46+L46</f>
        <v>4830</v>
      </c>
      <c r="I46" s="315">
        <f>Q46+U46+Y46+AC46+AG46+AK46+AO46+M46</f>
        <v>14213.17</v>
      </c>
      <c r="J46" s="6">
        <v>0</v>
      </c>
      <c r="K46" s="325">
        <v>0</v>
      </c>
      <c r="L46" s="6">
        <v>0</v>
      </c>
      <c r="M46" s="325">
        <v>0</v>
      </c>
      <c r="N46" s="6">
        <v>0</v>
      </c>
      <c r="O46" s="6">
        <v>0</v>
      </c>
      <c r="P46" s="6">
        <v>0</v>
      </c>
      <c r="Q46" s="6">
        <v>0</v>
      </c>
      <c r="R46" s="6">
        <v>500</v>
      </c>
      <c r="S46" s="325">
        <v>485</v>
      </c>
      <c r="T46" s="6">
        <v>540</v>
      </c>
      <c r="U46" s="325">
        <v>599.16000000000008</v>
      </c>
      <c r="V46" s="6">
        <v>0</v>
      </c>
      <c r="W46" s="6">
        <v>0</v>
      </c>
      <c r="X46" s="6">
        <v>420</v>
      </c>
      <c r="Y46" s="6">
        <v>780.36</v>
      </c>
      <c r="Z46" s="326">
        <v>100</v>
      </c>
      <c r="AA46" s="325">
        <v>200</v>
      </c>
      <c r="AB46" s="326">
        <v>50</v>
      </c>
      <c r="AC46" s="325">
        <v>100</v>
      </c>
      <c r="AD46" s="6">
        <v>0</v>
      </c>
      <c r="AE46" s="6">
        <v>0</v>
      </c>
      <c r="AF46" s="6">
        <v>1360</v>
      </c>
      <c r="AG46" s="6">
        <v>1944</v>
      </c>
      <c r="AH46" s="6">
        <v>5600</v>
      </c>
      <c r="AI46" s="325">
        <v>94537.419999999984</v>
      </c>
      <c r="AJ46" s="6">
        <v>500</v>
      </c>
      <c r="AK46" s="325">
        <v>7519.65</v>
      </c>
      <c r="AL46" s="6">
        <v>1500</v>
      </c>
      <c r="AM46" s="6">
        <v>1260</v>
      </c>
      <c r="AN46" s="6">
        <v>1960</v>
      </c>
      <c r="AO46" s="6">
        <v>3270</v>
      </c>
    </row>
    <row r="47" spans="1:41" ht="20.25" customHeight="1" x14ac:dyDescent="0.25">
      <c r="A47" s="750">
        <v>16</v>
      </c>
      <c r="B47" s="112" t="s">
        <v>105</v>
      </c>
      <c r="C47" s="113" t="s">
        <v>106</v>
      </c>
      <c r="D47" s="113" t="s">
        <v>107</v>
      </c>
      <c r="E47" s="113" t="s">
        <v>29</v>
      </c>
      <c r="F47" s="113">
        <f>N47+R47+V47+Z47+AD47+AH47+AL47+J47</f>
        <v>2150</v>
      </c>
      <c r="G47" s="315">
        <f>O47+S47+W47+AA47+AE47+AI47+AM47+K47</f>
        <v>1077912.6599999999</v>
      </c>
      <c r="H47" s="113">
        <f>P47+T47+X47+AB47+AF47+AJ47+AN47+L47</f>
        <v>1365</v>
      </c>
      <c r="I47" s="315">
        <f>Q47+U47+Y47+AC47+AG47+AK47+AO47+M47</f>
        <v>486595</v>
      </c>
      <c r="J47" s="6">
        <v>20</v>
      </c>
      <c r="K47" s="325">
        <v>8700</v>
      </c>
      <c r="L47" s="6">
        <v>45</v>
      </c>
      <c r="M47" s="325">
        <v>19575</v>
      </c>
      <c r="N47" s="6">
        <v>450</v>
      </c>
      <c r="O47" s="6">
        <v>92644.2</v>
      </c>
      <c r="P47" s="6">
        <v>0</v>
      </c>
      <c r="Q47" s="6">
        <v>0</v>
      </c>
      <c r="R47" s="6">
        <v>1190</v>
      </c>
      <c r="S47" s="325">
        <v>885484</v>
      </c>
      <c r="T47" s="6">
        <v>200</v>
      </c>
      <c r="U47" s="325">
        <v>8000</v>
      </c>
      <c r="V47" s="6">
        <v>0</v>
      </c>
      <c r="W47" s="6">
        <v>0</v>
      </c>
      <c r="X47" s="6">
        <v>0</v>
      </c>
      <c r="Y47" s="6">
        <v>0</v>
      </c>
      <c r="Z47" s="326">
        <v>0</v>
      </c>
      <c r="AA47" s="325">
        <v>0</v>
      </c>
      <c r="AB47" s="326">
        <v>20</v>
      </c>
      <c r="AC47" s="325">
        <v>4020</v>
      </c>
      <c r="AD47" s="6">
        <v>240</v>
      </c>
      <c r="AE47" s="6">
        <v>39615.46</v>
      </c>
      <c r="AF47" s="6">
        <v>0</v>
      </c>
      <c r="AG47" s="6">
        <v>0</v>
      </c>
      <c r="AH47" s="6">
        <v>0</v>
      </c>
      <c r="AI47" s="325">
        <v>0</v>
      </c>
      <c r="AJ47" s="6">
        <v>0</v>
      </c>
      <c r="AK47" s="325">
        <v>0</v>
      </c>
      <c r="AL47" s="6">
        <v>250</v>
      </c>
      <c r="AM47" s="6">
        <v>51469</v>
      </c>
      <c r="AN47" s="6">
        <v>1100</v>
      </c>
      <c r="AO47" s="6">
        <v>455000</v>
      </c>
    </row>
    <row r="48" spans="1:41" ht="21" customHeight="1" x14ac:dyDescent="0.25">
      <c r="A48" s="750"/>
      <c r="B48" s="112" t="s">
        <v>108</v>
      </c>
      <c r="C48" s="113" t="s">
        <v>109</v>
      </c>
      <c r="D48" s="113" t="s">
        <v>107</v>
      </c>
      <c r="E48" s="113" t="s">
        <v>29</v>
      </c>
      <c r="F48" s="113">
        <f>N48+R48+V48+Z48+AD48+AH48+AL48+J48</f>
        <v>11410</v>
      </c>
      <c r="G48" s="315">
        <f>O48+S48+W48+AA48+AE48+AI48+AM48+K48</f>
        <v>4025825.84</v>
      </c>
      <c r="H48" s="113">
        <f>P48+T48+X48+AB48+AF48+AJ48+AN48+L48</f>
        <v>8190</v>
      </c>
      <c r="I48" s="315">
        <f>Q48+U48+Y48+AC48+AG48+AK48+AO48+M48</f>
        <v>4736289.5999999996</v>
      </c>
      <c r="J48" s="6">
        <v>635</v>
      </c>
      <c r="K48" s="325">
        <v>172868.3</v>
      </c>
      <c r="L48" s="6">
        <v>320</v>
      </c>
      <c r="M48" s="325">
        <v>130623.8</v>
      </c>
      <c r="N48" s="6">
        <v>2636</v>
      </c>
      <c r="O48" s="6">
        <v>742112.54</v>
      </c>
      <c r="P48" s="6">
        <v>1390</v>
      </c>
      <c r="Q48" s="6">
        <v>615852.80000000005</v>
      </c>
      <c r="R48" s="6">
        <v>2160</v>
      </c>
      <c r="S48" s="325">
        <v>749746</v>
      </c>
      <c r="T48" s="6">
        <v>550</v>
      </c>
      <c r="U48" s="325">
        <v>142200</v>
      </c>
      <c r="V48" s="6">
        <v>905</v>
      </c>
      <c r="W48" s="6">
        <v>267995</v>
      </c>
      <c r="X48" s="6">
        <v>0</v>
      </c>
      <c r="Y48" s="6">
        <v>0</v>
      </c>
      <c r="Z48" s="326">
        <v>1001</v>
      </c>
      <c r="AA48" s="325">
        <v>352203</v>
      </c>
      <c r="AB48" s="326">
        <v>50</v>
      </c>
      <c r="AC48" s="325">
        <v>10293</v>
      </c>
      <c r="AD48" s="6">
        <v>150</v>
      </c>
      <c r="AE48" s="6">
        <v>30881</v>
      </c>
      <c r="AF48" s="6">
        <v>0</v>
      </c>
      <c r="AG48" s="6">
        <v>0</v>
      </c>
      <c r="AH48" s="6">
        <v>1205</v>
      </c>
      <c r="AI48" s="325">
        <v>536028</v>
      </c>
      <c r="AJ48" s="6">
        <v>1600</v>
      </c>
      <c r="AK48" s="325">
        <v>443000</v>
      </c>
      <c r="AL48" s="6">
        <v>2718</v>
      </c>
      <c r="AM48" s="6">
        <v>1173992</v>
      </c>
      <c r="AN48" s="6">
        <v>4280</v>
      </c>
      <c r="AO48" s="6">
        <v>3394320</v>
      </c>
    </row>
    <row r="49" spans="1:41" ht="18.75" customHeight="1" x14ac:dyDescent="0.25">
      <c r="A49" s="750"/>
      <c r="B49" s="112" t="s">
        <v>110</v>
      </c>
      <c r="C49" s="113" t="s">
        <v>111</v>
      </c>
      <c r="D49" s="113" t="s">
        <v>107</v>
      </c>
      <c r="E49" s="113" t="s">
        <v>29</v>
      </c>
      <c r="F49" s="113">
        <f>N49+R49+V49+Z49+AD49+AH49+AL49+J49</f>
        <v>3572</v>
      </c>
      <c r="G49" s="315">
        <f>O49+S49+W49+AA49+AE49+AI49+AM49+K49</f>
        <v>985691.3</v>
      </c>
      <c r="H49" s="113">
        <f>P49+T49+X49+AB49+AF49+AJ49+AN49+L49</f>
        <v>1654</v>
      </c>
      <c r="I49" s="315">
        <f>Q49+U49+Y49+AC49+AG49+AK49+AO49+M49</f>
        <v>561964.19999999995</v>
      </c>
      <c r="J49" s="6">
        <v>225</v>
      </c>
      <c r="K49" s="325">
        <v>46321.3</v>
      </c>
      <c r="L49" s="6">
        <v>200</v>
      </c>
      <c r="M49" s="325">
        <v>123526</v>
      </c>
      <c r="N49" s="6">
        <v>1090</v>
      </c>
      <c r="O49" s="6">
        <v>399408</v>
      </c>
      <c r="P49" s="6">
        <v>500</v>
      </c>
      <c r="Q49" s="6">
        <v>102500</v>
      </c>
      <c r="R49" s="6">
        <v>500</v>
      </c>
      <c r="S49" s="325">
        <v>102938</v>
      </c>
      <c r="T49" s="6">
        <v>0</v>
      </c>
      <c r="U49" s="325">
        <v>0</v>
      </c>
      <c r="V49" s="6">
        <v>834</v>
      </c>
      <c r="W49" s="6">
        <v>151998.39999999999</v>
      </c>
      <c r="X49" s="6">
        <v>20</v>
      </c>
      <c r="Y49" s="6">
        <v>3148</v>
      </c>
      <c r="Z49" s="326">
        <v>500</v>
      </c>
      <c r="AA49" s="325">
        <v>102938</v>
      </c>
      <c r="AB49" s="326">
        <v>50</v>
      </c>
      <c r="AC49" s="325">
        <v>2500</v>
      </c>
      <c r="AD49" s="6">
        <v>0</v>
      </c>
      <c r="AE49" s="6">
        <v>0</v>
      </c>
      <c r="AF49" s="6">
        <v>10</v>
      </c>
      <c r="AG49" s="6">
        <v>10293.799999999999</v>
      </c>
      <c r="AH49" s="6">
        <v>100</v>
      </c>
      <c r="AI49" s="325">
        <v>20587.599999999999</v>
      </c>
      <c r="AJ49" s="6">
        <v>394</v>
      </c>
      <c r="AK49" s="325">
        <v>94496.4</v>
      </c>
      <c r="AL49" s="6">
        <v>323</v>
      </c>
      <c r="AM49" s="6">
        <v>161500</v>
      </c>
      <c r="AN49" s="6">
        <v>480</v>
      </c>
      <c r="AO49" s="6">
        <v>225500</v>
      </c>
    </row>
    <row r="50" spans="1:41" ht="17.25" customHeight="1" x14ac:dyDescent="0.25">
      <c r="A50" s="327">
        <v>17</v>
      </c>
      <c r="B50" s="113" t="s">
        <v>112</v>
      </c>
      <c r="C50" s="113" t="s">
        <v>113</v>
      </c>
      <c r="D50" s="113" t="s">
        <v>114</v>
      </c>
      <c r="E50" s="113" t="s">
        <v>115</v>
      </c>
      <c r="F50" s="113">
        <f>N50+R50+V50+Z50+AD50+AH50+AL50+J50</f>
        <v>7629</v>
      </c>
      <c r="G50" s="582">
        <f>O50+S50+W50+AA50+AE50+AI50+AM50+K50</f>
        <v>480911.21</v>
      </c>
      <c r="H50" s="113">
        <f>P50+T50+X50+AB50+AF50+AJ50+AN50+L50</f>
        <v>8493</v>
      </c>
      <c r="I50" s="315">
        <f>Q50+U50+Y50+AC50+AG50+AK50+AO50+M50</f>
        <v>1331402.8599999999</v>
      </c>
      <c r="J50" s="6">
        <v>74</v>
      </c>
      <c r="K50" s="325">
        <v>12400</v>
      </c>
      <c r="L50" s="6">
        <v>144</v>
      </c>
      <c r="M50" s="325">
        <v>87700</v>
      </c>
      <c r="N50" s="6">
        <v>10</v>
      </c>
      <c r="O50" s="6">
        <v>14300</v>
      </c>
      <c r="P50" s="6">
        <v>50</v>
      </c>
      <c r="Q50" s="6">
        <v>12500</v>
      </c>
      <c r="R50" s="6">
        <v>57</v>
      </c>
      <c r="S50" s="325">
        <v>61210</v>
      </c>
      <c r="T50" s="6">
        <v>290</v>
      </c>
      <c r="U50" s="325">
        <v>27000</v>
      </c>
      <c r="V50" s="6">
        <v>33</v>
      </c>
      <c r="W50" s="6">
        <v>13100</v>
      </c>
      <c r="X50" s="6">
        <v>240</v>
      </c>
      <c r="Y50" s="6">
        <v>84000</v>
      </c>
      <c r="Z50" s="326">
        <v>47</v>
      </c>
      <c r="AA50" s="325">
        <v>3000</v>
      </c>
      <c r="AB50" s="326">
        <v>10</v>
      </c>
      <c r="AC50" s="325">
        <v>15000</v>
      </c>
      <c r="AD50" s="6">
        <v>0</v>
      </c>
      <c r="AE50" s="6">
        <v>0</v>
      </c>
      <c r="AF50" s="6">
        <v>0</v>
      </c>
      <c r="AG50" s="6">
        <v>0</v>
      </c>
      <c r="AH50" s="6">
        <v>132</v>
      </c>
      <c r="AI50" s="325">
        <v>40400</v>
      </c>
      <c r="AJ50" s="6">
        <v>640</v>
      </c>
      <c r="AK50" s="325">
        <v>197000</v>
      </c>
      <c r="AL50" s="6">
        <v>7276</v>
      </c>
      <c r="AM50" s="6">
        <v>336501.21</v>
      </c>
      <c r="AN50" s="6">
        <v>7119</v>
      </c>
      <c r="AO50" s="6">
        <v>908202.86</v>
      </c>
    </row>
    <row r="51" spans="1:41" x14ac:dyDescent="0.25">
      <c r="A51" s="750">
        <v>18</v>
      </c>
      <c r="B51" s="113" t="s">
        <v>116</v>
      </c>
      <c r="C51" s="331" t="s">
        <v>117</v>
      </c>
      <c r="D51" s="331" t="s">
        <v>24</v>
      </c>
      <c r="E51" s="331" t="s">
        <v>29</v>
      </c>
      <c r="F51" s="113">
        <f>N51+R51+V51+Z51+AD51+AH51+AL51+J51</f>
        <v>100</v>
      </c>
      <c r="G51" s="315">
        <f>O51+S51+W51+AA51+AE51+AI51+AM51+K51</f>
        <v>44000</v>
      </c>
      <c r="H51" s="113">
        <f>P51+T51+X51+AB51+AF51+AJ51+AN51+L51</f>
        <v>370</v>
      </c>
      <c r="I51" s="315">
        <f>Q51+U51+Y51+AC51+AG51+AK51+AO51+M51</f>
        <v>47400</v>
      </c>
      <c r="J51" s="6">
        <v>0</v>
      </c>
      <c r="K51" s="325">
        <v>0</v>
      </c>
      <c r="L51" s="6">
        <v>150</v>
      </c>
      <c r="M51" s="325">
        <v>5100</v>
      </c>
      <c r="N51" s="6">
        <v>0</v>
      </c>
      <c r="O51" s="6">
        <v>0</v>
      </c>
      <c r="P51" s="6">
        <v>0</v>
      </c>
      <c r="Q51" s="6">
        <v>0</v>
      </c>
      <c r="R51" s="6">
        <v>100</v>
      </c>
      <c r="S51" s="325">
        <v>44000</v>
      </c>
      <c r="T51" s="6">
        <v>0</v>
      </c>
      <c r="U51" s="325">
        <v>0</v>
      </c>
      <c r="V51" s="6">
        <v>0</v>
      </c>
      <c r="W51" s="6">
        <v>0</v>
      </c>
      <c r="X51" s="6">
        <v>0</v>
      </c>
      <c r="Y51" s="6">
        <v>0</v>
      </c>
      <c r="Z51" s="326">
        <v>0</v>
      </c>
      <c r="AA51" s="325">
        <v>0</v>
      </c>
      <c r="AB51" s="326">
        <v>20</v>
      </c>
      <c r="AC51" s="325">
        <v>800</v>
      </c>
      <c r="AD51" s="6">
        <v>0</v>
      </c>
      <c r="AE51" s="6">
        <v>0</v>
      </c>
      <c r="AF51" s="6">
        <v>100</v>
      </c>
      <c r="AG51" s="6">
        <v>1500</v>
      </c>
      <c r="AH51" s="6">
        <v>0</v>
      </c>
      <c r="AI51" s="325">
        <v>0</v>
      </c>
      <c r="AJ51" s="6">
        <v>0</v>
      </c>
      <c r="AK51" s="325">
        <v>0</v>
      </c>
      <c r="AL51" s="6">
        <v>0</v>
      </c>
      <c r="AM51" s="6">
        <v>0</v>
      </c>
      <c r="AN51" s="6">
        <v>100</v>
      </c>
      <c r="AO51" s="6">
        <v>40000</v>
      </c>
    </row>
    <row r="52" spans="1:41" ht="21" customHeight="1" x14ac:dyDescent="0.25">
      <c r="A52" s="750"/>
      <c r="B52" s="113" t="s">
        <v>118</v>
      </c>
      <c r="C52" s="113" t="s">
        <v>119</v>
      </c>
      <c r="D52" s="113" t="s">
        <v>24</v>
      </c>
      <c r="E52" s="113" t="s">
        <v>29</v>
      </c>
      <c r="F52" s="113">
        <f>N52+R52+V52+Z52+AD52+AH52+AL52+J52</f>
        <v>0</v>
      </c>
      <c r="G52" s="315">
        <f>O52+S52+W52+AA52+AE52+AI52+AM52+K52</f>
        <v>0</v>
      </c>
      <c r="H52" s="113">
        <f>P52+T52+X52+AB52+AF52+AJ52+AN52+L52</f>
        <v>100</v>
      </c>
      <c r="I52" s="315">
        <f>Q52+U52+Y52+AC52+AG52+AK52+AO52+M52</f>
        <v>2740</v>
      </c>
      <c r="J52" s="6">
        <v>0</v>
      </c>
      <c r="K52" s="325">
        <v>0</v>
      </c>
      <c r="L52" s="6">
        <v>80</v>
      </c>
      <c r="M52" s="325">
        <v>1840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325">
        <v>0</v>
      </c>
      <c r="T52" s="6">
        <v>0</v>
      </c>
      <c r="U52" s="325">
        <v>0</v>
      </c>
      <c r="V52" s="6">
        <v>0</v>
      </c>
      <c r="W52" s="6">
        <v>0</v>
      </c>
      <c r="X52" s="6">
        <v>0</v>
      </c>
      <c r="Y52" s="6">
        <v>0</v>
      </c>
      <c r="Z52" s="326">
        <v>0</v>
      </c>
      <c r="AA52" s="325">
        <v>0</v>
      </c>
      <c r="AB52" s="326">
        <v>20</v>
      </c>
      <c r="AC52" s="325">
        <v>900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325">
        <v>0</v>
      </c>
      <c r="AJ52" s="6">
        <v>0</v>
      </c>
      <c r="AK52" s="325">
        <v>0</v>
      </c>
      <c r="AL52" s="6">
        <v>0</v>
      </c>
      <c r="AM52" s="6">
        <v>0</v>
      </c>
      <c r="AN52" s="6">
        <v>0</v>
      </c>
      <c r="AO52" s="6">
        <v>0</v>
      </c>
    </row>
    <row r="53" spans="1:41" ht="27.75" customHeight="1" x14ac:dyDescent="0.25">
      <c r="A53" s="750"/>
      <c r="B53" s="113" t="s">
        <v>118</v>
      </c>
      <c r="C53" s="113" t="s">
        <v>120</v>
      </c>
      <c r="D53" s="113" t="s">
        <v>24</v>
      </c>
      <c r="E53" s="113" t="s">
        <v>29</v>
      </c>
      <c r="F53" s="113">
        <f>N53+R53+V53+Z53+AD53+AH53+AL53+J53</f>
        <v>0</v>
      </c>
      <c r="G53" s="315">
        <f>O53+S53+W53+AA53+AE53+AI53+AM53+K53</f>
        <v>0</v>
      </c>
      <c r="H53" s="113">
        <f>P53+T53+X53+AB53+AF53+AJ53+AN53+L53</f>
        <v>225</v>
      </c>
      <c r="I53" s="315">
        <f>Q53+U53+Y53+AC53+AG53+AK53+AO53+M53</f>
        <v>31870</v>
      </c>
      <c r="J53" s="6">
        <v>0</v>
      </c>
      <c r="K53" s="325">
        <v>0</v>
      </c>
      <c r="L53" s="6">
        <v>5</v>
      </c>
      <c r="M53" s="325">
        <v>870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325">
        <v>0</v>
      </c>
      <c r="T53" s="6">
        <v>0</v>
      </c>
      <c r="U53" s="325">
        <v>0</v>
      </c>
      <c r="V53" s="6">
        <v>0</v>
      </c>
      <c r="W53" s="6">
        <v>0</v>
      </c>
      <c r="X53" s="6">
        <v>0</v>
      </c>
      <c r="Y53" s="6">
        <v>0</v>
      </c>
      <c r="Z53" s="326">
        <v>0</v>
      </c>
      <c r="AA53" s="325">
        <v>0</v>
      </c>
      <c r="AB53" s="326">
        <v>20</v>
      </c>
      <c r="AC53" s="325">
        <v>1000</v>
      </c>
      <c r="AD53" s="6">
        <v>0</v>
      </c>
      <c r="AE53" s="6">
        <v>0</v>
      </c>
      <c r="AF53" s="6">
        <v>200</v>
      </c>
      <c r="AG53" s="6">
        <v>30000</v>
      </c>
      <c r="AH53" s="6">
        <v>0</v>
      </c>
      <c r="AI53" s="325">
        <v>0</v>
      </c>
      <c r="AJ53" s="6">
        <v>0</v>
      </c>
      <c r="AK53" s="325">
        <v>0</v>
      </c>
      <c r="AL53" s="6">
        <v>0</v>
      </c>
      <c r="AM53" s="6">
        <v>0</v>
      </c>
      <c r="AN53" s="6">
        <v>0</v>
      </c>
      <c r="AO53" s="6">
        <v>0</v>
      </c>
    </row>
    <row r="54" spans="1:41" ht="24" customHeight="1" x14ac:dyDescent="0.25">
      <c r="A54" s="750"/>
      <c r="B54" s="113" t="s">
        <v>118</v>
      </c>
      <c r="C54" s="113" t="s">
        <v>121</v>
      </c>
      <c r="D54" s="113" t="s">
        <v>24</v>
      </c>
      <c r="E54" s="113" t="s">
        <v>29</v>
      </c>
      <c r="F54" s="113">
        <f>N54+R54+V54+Z54+AD54+AH54+AL54+J54</f>
        <v>0</v>
      </c>
      <c r="G54" s="315">
        <f>O54+S54+W54+AA54+AE54+AI54+AM54+K54</f>
        <v>0</v>
      </c>
      <c r="H54" s="113">
        <f>P54+T54+X54+AB54+AF54+AJ54+AN54+L54</f>
        <v>946</v>
      </c>
      <c r="I54" s="315">
        <f>Q54+U54+Y54+AC54+AG54+AK54+AO54+M54</f>
        <v>39032</v>
      </c>
      <c r="J54" s="6">
        <v>0</v>
      </c>
      <c r="K54" s="325">
        <v>0</v>
      </c>
      <c r="L54" s="6">
        <v>720</v>
      </c>
      <c r="M54" s="325">
        <v>612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325">
        <v>0</v>
      </c>
      <c r="T54" s="6">
        <v>6</v>
      </c>
      <c r="U54" s="325">
        <v>1320</v>
      </c>
      <c r="V54" s="6">
        <v>0</v>
      </c>
      <c r="W54" s="6">
        <v>0</v>
      </c>
      <c r="X54" s="6">
        <v>0</v>
      </c>
      <c r="Y54" s="6">
        <v>0</v>
      </c>
      <c r="Z54" s="326">
        <v>0</v>
      </c>
      <c r="AA54" s="325">
        <v>0</v>
      </c>
      <c r="AB54" s="326">
        <v>20</v>
      </c>
      <c r="AC54" s="325">
        <v>1100</v>
      </c>
      <c r="AD54" s="6">
        <v>0</v>
      </c>
      <c r="AE54" s="6">
        <v>0</v>
      </c>
      <c r="AF54" s="6">
        <v>200</v>
      </c>
      <c r="AG54" s="6">
        <v>36000</v>
      </c>
      <c r="AH54" s="6">
        <v>0</v>
      </c>
      <c r="AI54" s="325">
        <v>0</v>
      </c>
      <c r="AJ54" s="6">
        <v>0</v>
      </c>
      <c r="AK54" s="325">
        <v>0</v>
      </c>
      <c r="AL54" s="6">
        <v>0</v>
      </c>
      <c r="AM54" s="6">
        <v>0</v>
      </c>
      <c r="AN54" s="6">
        <v>0</v>
      </c>
      <c r="AO54" s="6">
        <v>0</v>
      </c>
    </row>
    <row r="55" spans="1:41" ht="23.25" customHeight="1" x14ac:dyDescent="0.25">
      <c r="A55" s="750"/>
      <c r="B55" s="113" t="s">
        <v>118</v>
      </c>
      <c r="C55" s="113" t="s">
        <v>122</v>
      </c>
      <c r="D55" s="113" t="s">
        <v>24</v>
      </c>
      <c r="E55" s="113" t="s">
        <v>42</v>
      </c>
      <c r="F55" s="113">
        <f>N55+R55+V55+Z55+AD55+AH55+AL55+J55</f>
        <v>40260</v>
      </c>
      <c r="G55" s="315">
        <f>O55+S55+W55+AA55+AE55+AI55+AM55+K55</f>
        <v>670756.01</v>
      </c>
      <c r="H55" s="113">
        <f>P55+T55+X55+AB55+AF55+AJ55+AN55+L55</f>
        <v>2860</v>
      </c>
      <c r="I55" s="315">
        <f>Q55+U55+Y55+AC55+AG55+AK55+AO55+M55</f>
        <v>53891.6</v>
      </c>
      <c r="J55" s="6">
        <v>0</v>
      </c>
      <c r="K55" s="325">
        <v>0</v>
      </c>
      <c r="L55" s="6">
        <v>0</v>
      </c>
      <c r="M55" s="325">
        <v>0</v>
      </c>
      <c r="N55" s="6">
        <v>3470</v>
      </c>
      <c r="O55" s="6">
        <v>68542.17</v>
      </c>
      <c r="P55" s="6">
        <v>410</v>
      </c>
      <c r="Q55" s="6">
        <v>12520</v>
      </c>
      <c r="R55" s="6">
        <v>2310</v>
      </c>
      <c r="S55" s="325">
        <v>69960</v>
      </c>
      <c r="T55" s="6">
        <v>0</v>
      </c>
      <c r="U55" s="325">
        <v>0</v>
      </c>
      <c r="V55" s="6">
        <v>0</v>
      </c>
      <c r="W55" s="6">
        <v>0</v>
      </c>
      <c r="X55" s="6">
        <v>0</v>
      </c>
      <c r="Y55" s="6">
        <v>0</v>
      </c>
      <c r="Z55" s="326">
        <v>0</v>
      </c>
      <c r="AA55" s="325">
        <v>0</v>
      </c>
      <c r="AB55" s="326">
        <v>50</v>
      </c>
      <c r="AC55" s="325">
        <v>2500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325">
        <v>0</v>
      </c>
      <c r="AJ55" s="6">
        <v>0</v>
      </c>
      <c r="AK55" s="325">
        <v>0</v>
      </c>
      <c r="AL55" s="6">
        <v>34480</v>
      </c>
      <c r="AM55" s="6">
        <v>532253.84</v>
      </c>
      <c r="AN55" s="6">
        <v>2400</v>
      </c>
      <c r="AO55" s="6">
        <v>38871.599999999999</v>
      </c>
    </row>
    <row r="56" spans="1:41" ht="22.5" customHeight="1" x14ac:dyDescent="0.25">
      <c r="A56" s="750"/>
      <c r="B56" s="113" t="s">
        <v>118</v>
      </c>
      <c r="C56" s="113" t="s">
        <v>123</v>
      </c>
      <c r="D56" s="113" t="s">
        <v>24</v>
      </c>
      <c r="E56" s="113" t="s">
        <v>42</v>
      </c>
      <c r="F56" s="113">
        <f>N56+R56+V56+Z56+AD56+AH56+AL56+J56</f>
        <v>11052</v>
      </c>
      <c r="G56" s="315">
        <f>O56+S56+W56+AA56+AE56+AI56+AM56+K56</f>
        <v>1096342.04</v>
      </c>
      <c r="H56" s="113">
        <f>P56+T56+X56+AB56+AF56+AJ56+AN56+L56</f>
        <v>8853</v>
      </c>
      <c r="I56" s="315">
        <f>Q56+U56+Y56+AC56+AG56+AK56+AO56+M56</f>
        <v>288023.58</v>
      </c>
      <c r="J56" s="6">
        <v>870</v>
      </c>
      <c r="K56" s="325">
        <v>10492.2</v>
      </c>
      <c r="L56" s="6">
        <v>160</v>
      </c>
      <c r="M56" s="325">
        <v>5240</v>
      </c>
      <c r="N56" s="6">
        <v>5594</v>
      </c>
      <c r="O56" s="6">
        <v>927216</v>
      </c>
      <c r="P56" s="6">
        <v>350</v>
      </c>
      <c r="Q56" s="6">
        <v>34485</v>
      </c>
      <c r="R56" s="6">
        <v>2000</v>
      </c>
      <c r="S56" s="325">
        <v>82945.899999999994</v>
      </c>
      <c r="T56" s="6">
        <v>410</v>
      </c>
      <c r="U56" s="325">
        <v>29875</v>
      </c>
      <c r="V56" s="6">
        <v>300</v>
      </c>
      <c r="W56" s="6">
        <v>10920</v>
      </c>
      <c r="X56" s="6">
        <v>10</v>
      </c>
      <c r="Y56" s="6">
        <v>2000</v>
      </c>
      <c r="Z56" s="326">
        <v>340</v>
      </c>
      <c r="AA56" s="325">
        <v>14548</v>
      </c>
      <c r="AB56" s="326">
        <v>300</v>
      </c>
      <c r="AC56" s="325">
        <v>13600</v>
      </c>
      <c r="AD56" s="6">
        <v>100</v>
      </c>
      <c r="AE56" s="6">
        <v>5850</v>
      </c>
      <c r="AF56" s="6">
        <v>160</v>
      </c>
      <c r="AG56" s="6">
        <v>3478.8</v>
      </c>
      <c r="AH56" s="6">
        <v>0</v>
      </c>
      <c r="AI56" s="325">
        <v>0</v>
      </c>
      <c r="AJ56" s="6">
        <v>2683</v>
      </c>
      <c r="AK56" s="325">
        <v>43579</v>
      </c>
      <c r="AL56" s="6">
        <v>1848</v>
      </c>
      <c r="AM56" s="6">
        <v>44369.94</v>
      </c>
      <c r="AN56" s="6">
        <v>4780</v>
      </c>
      <c r="AO56" s="6">
        <v>155765.78</v>
      </c>
    </row>
    <row r="57" spans="1:41" ht="48.75" customHeight="1" x14ac:dyDescent="0.25">
      <c r="A57" s="750"/>
      <c r="B57" s="113" t="s">
        <v>118</v>
      </c>
      <c r="C57" s="113" t="s">
        <v>124</v>
      </c>
      <c r="D57" s="113" t="s">
        <v>24</v>
      </c>
      <c r="E57" s="113" t="s">
        <v>29</v>
      </c>
      <c r="F57" s="113">
        <f>N57+R57+V57+Z57+AD57+AH57+AL57+J57</f>
        <v>204</v>
      </c>
      <c r="G57" s="315">
        <f>O57+S57+W57+AA57+AE57+AI57+AM57+K57</f>
        <v>26181</v>
      </c>
      <c r="H57" s="113">
        <f>P57+T57+X57+AB57+AF57+AJ57+AN57+L57</f>
        <v>195</v>
      </c>
      <c r="I57" s="315">
        <f>Q57+U57+Y57+AC57+AG57+AK57+AO57+M57</f>
        <v>22950</v>
      </c>
      <c r="J57" s="6">
        <v>0</v>
      </c>
      <c r="K57" s="325">
        <v>0</v>
      </c>
      <c r="L57" s="6">
        <v>0</v>
      </c>
      <c r="M57" s="325">
        <v>0</v>
      </c>
      <c r="N57" s="6">
        <v>50</v>
      </c>
      <c r="O57" s="6">
        <v>1925</v>
      </c>
      <c r="P57" s="6">
        <v>100</v>
      </c>
      <c r="Q57" s="6">
        <v>8000</v>
      </c>
      <c r="R57" s="6">
        <v>154</v>
      </c>
      <c r="S57" s="325">
        <v>24256</v>
      </c>
      <c r="T57" s="6">
        <v>25</v>
      </c>
      <c r="U57" s="325">
        <v>2000</v>
      </c>
      <c r="V57" s="6">
        <v>0</v>
      </c>
      <c r="W57" s="6">
        <v>0</v>
      </c>
      <c r="X57" s="6">
        <v>0</v>
      </c>
      <c r="Y57" s="6">
        <v>0</v>
      </c>
      <c r="Z57" s="326">
        <v>0</v>
      </c>
      <c r="AA57" s="325">
        <v>0</v>
      </c>
      <c r="AB57" s="326">
        <v>50</v>
      </c>
      <c r="AC57" s="325">
        <v>12500</v>
      </c>
      <c r="AD57" s="6">
        <v>0</v>
      </c>
      <c r="AE57" s="6">
        <v>0</v>
      </c>
      <c r="AF57" s="6">
        <v>20</v>
      </c>
      <c r="AG57" s="6">
        <v>450</v>
      </c>
      <c r="AH57" s="6">
        <v>0</v>
      </c>
      <c r="AI57" s="325">
        <v>0</v>
      </c>
      <c r="AJ57" s="6">
        <v>0</v>
      </c>
      <c r="AK57" s="325">
        <v>0</v>
      </c>
      <c r="AL57" s="6">
        <v>0</v>
      </c>
      <c r="AM57" s="6">
        <v>0</v>
      </c>
      <c r="AN57" s="6">
        <v>0</v>
      </c>
      <c r="AO57" s="6">
        <v>0</v>
      </c>
    </row>
    <row r="58" spans="1:41" ht="21.75" customHeight="1" x14ac:dyDescent="0.25">
      <c r="A58" s="327">
        <v>19</v>
      </c>
      <c r="B58" s="112" t="s">
        <v>125</v>
      </c>
      <c r="C58" s="113" t="s">
        <v>126</v>
      </c>
      <c r="D58" s="113" t="s">
        <v>127</v>
      </c>
      <c r="E58" s="113" t="s">
        <v>42</v>
      </c>
      <c r="F58" s="113">
        <f>N58+R58+V58+Z58+AD58+AH58+AL58+J58</f>
        <v>1716</v>
      </c>
      <c r="G58" s="315">
        <f>O58+S58+W58+AA58+AE58+AI58+AM58+K58</f>
        <v>36312</v>
      </c>
      <c r="H58" s="113">
        <f>P58+T58+X58+AB58+AF58+AJ58+AN58+L58</f>
        <v>8730</v>
      </c>
      <c r="I58" s="315">
        <f>Q58+U58+Y58+AC58+AG58+AK58+AO58+M58</f>
        <v>243217.45</v>
      </c>
      <c r="J58" s="6">
        <v>0</v>
      </c>
      <c r="K58" s="325">
        <v>0</v>
      </c>
      <c r="L58" s="6">
        <v>0</v>
      </c>
      <c r="M58" s="325">
        <v>0</v>
      </c>
      <c r="N58" s="6">
        <v>1520</v>
      </c>
      <c r="O58" s="6">
        <v>33792</v>
      </c>
      <c r="P58" s="6">
        <v>950</v>
      </c>
      <c r="Q58" s="6">
        <v>21790.45</v>
      </c>
      <c r="R58" s="6">
        <v>196</v>
      </c>
      <c r="S58" s="325">
        <v>2520</v>
      </c>
      <c r="T58" s="6">
        <v>20</v>
      </c>
      <c r="U58" s="325">
        <v>724</v>
      </c>
      <c r="V58" s="6">
        <v>0</v>
      </c>
      <c r="W58" s="6">
        <v>0</v>
      </c>
      <c r="X58" s="6">
        <v>0</v>
      </c>
      <c r="Y58" s="6">
        <v>0</v>
      </c>
      <c r="Z58" s="326">
        <v>0</v>
      </c>
      <c r="AA58" s="325">
        <v>0</v>
      </c>
      <c r="AB58" s="326">
        <v>80</v>
      </c>
      <c r="AC58" s="325">
        <v>2200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325">
        <v>0</v>
      </c>
      <c r="AJ58" s="6">
        <v>7380</v>
      </c>
      <c r="AK58" s="325">
        <v>142803</v>
      </c>
      <c r="AL58" s="6">
        <v>0</v>
      </c>
      <c r="AM58" s="6">
        <v>0</v>
      </c>
      <c r="AN58" s="6">
        <v>300</v>
      </c>
      <c r="AO58" s="6">
        <v>75700</v>
      </c>
    </row>
    <row r="59" spans="1:41" ht="21.75" customHeight="1" x14ac:dyDescent="0.25">
      <c r="A59" s="750">
        <v>20</v>
      </c>
      <c r="B59" s="113" t="s">
        <v>128</v>
      </c>
      <c r="C59" s="113" t="s">
        <v>129</v>
      </c>
      <c r="D59" s="113" t="s">
        <v>130</v>
      </c>
      <c r="E59" s="113" t="s">
        <v>42</v>
      </c>
      <c r="F59" s="113">
        <f>N59+R59+V59+Z59+AD59+AH59+AL59+J59</f>
        <v>3412</v>
      </c>
      <c r="G59" s="315">
        <f>O59+S59+W59+AA59+AE59+AI59+AM59+K59</f>
        <v>151559.44</v>
      </c>
      <c r="H59" s="113">
        <f>P59+T59+X59+AB59+AF59+AJ59+AN59+L59</f>
        <v>393</v>
      </c>
      <c r="I59" s="315">
        <f>Q59+U59+Y59+AC59+AG59+AK59+AO59+M59</f>
        <v>78992.2</v>
      </c>
      <c r="J59" s="6">
        <v>0</v>
      </c>
      <c r="K59" s="325">
        <v>0</v>
      </c>
      <c r="L59" s="6">
        <v>0</v>
      </c>
      <c r="M59" s="325">
        <v>0</v>
      </c>
      <c r="N59" s="6">
        <v>300</v>
      </c>
      <c r="O59" s="6">
        <v>15036</v>
      </c>
      <c r="P59" s="6">
        <v>93</v>
      </c>
      <c r="Q59" s="6">
        <v>4492.2</v>
      </c>
      <c r="R59" s="6">
        <v>0</v>
      </c>
      <c r="S59" s="325">
        <v>0</v>
      </c>
      <c r="T59" s="6">
        <v>0</v>
      </c>
      <c r="U59" s="325">
        <v>0</v>
      </c>
      <c r="V59" s="6">
        <v>0</v>
      </c>
      <c r="W59" s="6">
        <v>0</v>
      </c>
      <c r="X59" s="6">
        <v>0</v>
      </c>
      <c r="Y59" s="6">
        <v>0</v>
      </c>
      <c r="Z59" s="326">
        <v>0</v>
      </c>
      <c r="AA59" s="325">
        <v>0</v>
      </c>
      <c r="AB59" s="326">
        <v>100</v>
      </c>
      <c r="AC59" s="325">
        <v>500</v>
      </c>
      <c r="AD59" s="6">
        <v>3112</v>
      </c>
      <c r="AE59" s="6">
        <v>136523.44</v>
      </c>
      <c r="AF59" s="6">
        <v>0</v>
      </c>
      <c r="AG59" s="6">
        <v>0</v>
      </c>
      <c r="AH59" s="6">
        <v>0</v>
      </c>
      <c r="AI59" s="325">
        <v>0</v>
      </c>
      <c r="AJ59" s="6">
        <v>0</v>
      </c>
      <c r="AK59" s="325">
        <v>0</v>
      </c>
      <c r="AL59" s="6">
        <v>0</v>
      </c>
      <c r="AM59" s="6">
        <v>0</v>
      </c>
      <c r="AN59" s="6">
        <v>200</v>
      </c>
      <c r="AO59" s="6">
        <v>74000</v>
      </c>
    </row>
    <row r="60" spans="1:41" ht="19.5" customHeight="1" x14ac:dyDescent="0.25">
      <c r="A60" s="750"/>
      <c r="B60" s="113" t="s">
        <v>128</v>
      </c>
      <c r="C60" s="113" t="s">
        <v>131</v>
      </c>
      <c r="D60" s="113" t="s">
        <v>130</v>
      </c>
      <c r="E60" s="113" t="s">
        <v>29</v>
      </c>
      <c r="F60" s="113">
        <f>N60+R60+V60+Z60+AD60+AH60+AL60+J60</f>
        <v>17529</v>
      </c>
      <c r="G60" s="315">
        <f>O60+S60+W60+AA60+AE60+AI60+AM60+K60</f>
        <v>24383265.109999999</v>
      </c>
      <c r="H60" s="113">
        <f>P60+T60+X60+AB60+AF60+AJ60+AN60+L60</f>
        <v>3169</v>
      </c>
      <c r="I60" s="315">
        <f>Q60+U60+Y60+AC60+AG60+AK60+AO60+M60</f>
        <v>3741703</v>
      </c>
      <c r="J60" s="6">
        <v>140</v>
      </c>
      <c r="K60" s="325">
        <v>203840</v>
      </c>
      <c r="L60" s="6">
        <v>120</v>
      </c>
      <c r="M60" s="325">
        <v>149692</v>
      </c>
      <c r="N60" s="6">
        <v>2852</v>
      </c>
      <c r="O60" s="6">
        <v>3636541.11</v>
      </c>
      <c r="P60" s="6">
        <v>970</v>
      </c>
      <c r="Q60" s="6">
        <v>1043551</v>
      </c>
      <c r="R60" s="6">
        <v>6888</v>
      </c>
      <c r="S60" s="325">
        <v>9435280</v>
      </c>
      <c r="T60" s="6">
        <v>4</v>
      </c>
      <c r="U60" s="325">
        <v>1320</v>
      </c>
      <c r="V60" s="6">
        <v>3152</v>
      </c>
      <c r="W60" s="6">
        <v>4536112</v>
      </c>
      <c r="X60" s="6">
        <v>55</v>
      </c>
      <c r="Y60" s="6">
        <v>78180</v>
      </c>
      <c r="Z60" s="326">
        <v>785</v>
      </c>
      <c r="AA60" s="325">
        <v>1202540</v>
      </c>
      <c r="AB60" s="326">
        <v>20</v>
      </c>
      <c r="AC60" s="325">
        <v>27000</v>
      </c>
      <c r="AD60" s="6">
        <v>0</v>
      </c>
      <c r="AE60" s="6">
        <v>0</v>
      </c>
      <c r="AF60" s="6">
        <v>0</v>
      </c>
      <c r="AG60" s="6">
        <v>0</v>
      </c>
      <c r="AH60" s="6">
        <v>825</v>
      </c>
      <c r="AI60" s="325">
        <v>1201200</v>
      </c>
      <c r="AJ60" s="6">
        <v>380</v>
      </c>
      <c r="AK60" s="325">
        <v>553280</v>
      </c>
      <c r="AL60" s="6">
        <v>2887</v>
      </c>
      <c r="AM60" s="6">
        <v>4167752</v>
      </c>
      <c r="AN60" s="6">
        <v>1620</v>
      </c>
      <c r="AO60" s="6">
        <v>1888680</v>
      </c>
    </row>
    <row r="61" spans="1:41" ht="24" customHeight="1" x14ac:dyDescent="0.25">
      <c r="A61" s="750">
        <v>21</v>
      </c>
      <c r="B61" s="16" t="s">
        <v>132</v>
      </c>
      <c r="C61" s="16" t="s">
        <v>133</v>
      </c>
      <c r="D61" s="328" t="s">
        <v>134</v>
      </c>
      <c r="E61" s="16" t="s">
        <v>42</v>
      </c>
      <c r="F61" s="113">
        <f>N61+R61+V61+Z61+AD61+AH61+AL61+J61</f>
        <v>0</v>
      </c>
      <c r="G61" s="315">
        <f>O61+S61+W61+AA61+AE61+AI61+AM61+K61</f>
        <v>0</v>
      </c>
      <c r="H61" s="113">
        <f>P61+T61+X61+AB61+AF61+AJ61+AN61+L61</f>
        <v>87</v>
      </c>
      <c r="I61" s="315">
        <f>Q61+U61+Y61+AC61+AG61+AK61+AO61+M61</f>
        <v>5690</v>
      </c>
      <c r="J61" s="6">
        <v>0</v>
      </c>
      <c r="K61" s="325">
        <v>0</v>
      </c>
      <c r="L61" s="6">
        <v>0</v>
      </c>
      <c r="M61" s="325">
        <v>0</v>
      </c>
      <c r="N61" s="6">
        <v>0</v>
      </c>
      <c r="O61" s="6">
        <v>0</v>
      </c>
      <c r="P61" s="6">
        <v>37</v>
      </c>
      <c r="Q61" s="6">
        <v>4440</v>
      </c>
      <c r="R61" s="6">
        <v>0</v>
      </c>
      <c r="S61" s="325">
        <v>0</v>
      </c>
      <c r="T61" s="6">
        <v>0</v>
      </c>
      <c r="U61" s="325">
        <v>0</v>
      </c>
      <c r="V61" s="6">
        <v>0</v>
      </c>
      <c r="W61" s="6">
        <v>0</v>
      </c>
      <c r="X61" s="6">
        <v>0</v>
      </c>
      <c r="Y61" s="6">
        <v>0</v>
      </c>
      <c r="Z61" s="326">
        <v>0</v>
      </c>
      <c r="AA61" s="325">
        <v>0</v>
      </c>
      <c r="AB61" s="326">
        <v>50</v>
      </c>
      <c r="AC61" s="325">
        <v>1250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325">
        <v>0</v>
      </c>
      <c r="AJ61" s="6">
        <v>0</v>
      </c>
      <c r="AK61" s="325">
        <v>0</v>
      </c>
      <c r="AL61" s="6">
        <v>0</v>
      </c>
      <c r="AM61" s="6">
        <v>0</v>
      </c>
      <c r="AN61" s="6">
        <v>0</v>
      </c>
      <c r="AO61" s="6">
        <v>0</v>
      </c>
    </row>
    <row r="62" spans="1:41" ht="18" customHeight="1" x14ac:dyDescent="0.25">
      <c r="A62" s="750"/>
      <c r="B62" s="16" t="s">
        <v>135</v>
      </c>
      <c r="C62" s="16" t="s">
        <v>136</v>
      </c>
      <c r="D62" s="328" t="s">
        <v>134</v>
      </c>
      <c r="E62" s="16" t="s">
        <v>42</v>
      </c>
      <c r="F62" s="113">
        <f>N62+R62+V62+Z62+AD62+AH62+AL62+J62</f>
        <v>30</v>
      </c>
      <c r="G62" s="315">
        <f>O62+S62+W62+AA62+AE62+AI62+AM62+K62</f>
        <v>502</v>
      </c>
      <c r="H62" s="113">
        <f>P62+T62+X62+AB62+AF62+AJ62+AN62+L62</f>
        <v>1060</v>
      </c>
      <c r="I62" s="315">
        <f>Q62+U62+Y62+AC62+AG62+AK62+AO62+M62</f>
        <v>12300</v>
      </c>
      <c r="J62" s="6">
        <v>0</v>
      </c>
      <c r="K62" s="325">
        <v>0</v>
      </c>
      <c r="L62" s="6">
        <v>500</v>
      </c>
      <c r="M62" s="325">
        <v>8200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325">
        <v>0</v>
      </c>
      <c r="T62" s="6">
        <v>0</v>
      </c>
      <c r="U62" s="325">
        <v>0</v>
      </c>
      <c r="V62" s="6">
        <v>0</v>
      </c>
      <c r="W62" s="6">
        <v>0</v>
      </c>
      <c r="X62" s="6">
        <v>0</v>
      </c>
      <c r="Y62" s="6">
        <v>0</v>
      </c>
      <c r="Z62" s="326">
        <v>30</v>
      </c>
      <c r="AA62" s="325">
        <v>502</v>
      </c>
      <c r="AB62" s="326">
        <v>560</v>
      </c>
      <c r="AC62" s="325">
        <v>4100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325">
        <v>0</v>
      </c>
      <c r="AJ62" s="6">
        <v>0</v>
      </c>
      <c r="AK62" s="325">
        <v>0</v>
      </c>
      <c r="AL62" s="6">
        <v>0</v>
      </c>
      <c r="AM62" s="6">
        <v>0</v>
      </c>
      <c r="AN62" s="6">
        <v>0</v>
      </c>
      <c r="AO62" s="6">
        <v>0</v>
      </c>
    </row>
    <row r="63" spans="1:41" ht="16.5" customHeight="1" x14ac:dyDescent="0.25">
      <c r="A63" s="750"/>
      <c r="B63" s="16" t="s">
        <v>135</v>
      </c>
      <c r="C63" s="16"/>
      <c r="D63" s="328" t="s">
        <v>134</v>
      </c>
      <c r="E63" s="16" t="s">
        <v>78</v>
      </c>
      <c r="F63" s="113">
        <f>N63+R63+V63+Z63+AD63+AH63+AL63+J63</f>
        <v>0</v>
      </c>
      <c r="G63" s="315">
        <f>O63+S63+W63+AA63+AE63+AI63+AM63+K63</f>
        <v>0</v>
      </c>
      <c r="H63" s="113">
        <f>P63+T63+X63+AB63+AF63+AJ63+AN63+L63</f>
        <v>41</v>
      </c>
      <c r="I63" s="315">
        <f>Q63+U63+Y63+AC63+AG63+AK63+AO63+M63</f>
        <v>8500</v>
      </c>
      <c r="J63" s="6">
        <v>0</v>
      </c>
      <c r="K63" s="325">
        <v>0</v>
      </c>
      <c r="L63" s="6">
        <v>0</v>
      </c>
      <c r="M63" s="325">
        <v>0</v>
      </c>
      <c r="N63" s="6">
        <v>0</v>
      </c>
      <c r="O63" s="6">
        <v>0</v>
      </c>
      <c r="P63" s="6">
        <v>1</v>
      </c>
      <c r="Q63" s="6">
        <v>2500</v>
      </c>
      <c r="R63" s="6">
        <v>0</v>
      </c>
      <c r="S63" s="325">
        <v>0</v>
      </c>
      <c r="T63" s="6">
        <v>0</v>
      </c>
      <c r="U63" s="325">
        <v>0</v>
      </c>
      <c r="V63" s="6">
        <v>0</v>
      </c>
      <c r="W63" s="6">
        <v>0</v>
      </c>
      <c r="X63" s="6">
        <v>0</v>
      </c>
      <c r="Y63" s="6">
        <v>0</v>
      </c>
      <c r="Z63" s="326">
        <v>0</v>
      </c>
      <c r="AA63" s="325">
        <v>0</v>
      </c>
      <c r="AB63" s="326">
        <v>30</v>
      </c>
      <c r="AC63" s="325">
        <v>1500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325">
        <v>0</v>
      </c>
      <c r="AJ63" s="6">
        <v>10</v>
      </c>
      <c r="AK63" s="325">
        <v>4500</v>
      </c>
      <c r="AL63" s="6">
        <v>0</v>
      </c>
      <c r="AM63" s="6">
        <v>0</v>
      </c>
      <c r="AN63" s="6">
        <v>0</v>
      </c>
      <c r="AO63" s="6">
        <v>0</v>
      </c>
    </row>
    <row r="64" spans="1:41" ht="21" customHeight="1" x14ac:dyDescent="0.25">
      <c r="A64" s="750">
        <v>22</v>
      </c>
      <c r="B64" s="112" t="s">
        <v>137</v>
      </c>
      <c r="C64" s="113" t="s">
        <v>138</v>
      </c>
      <c r="D64" s="113" t="s">
        <v>139</v>
      </c>
      <c r="E64" s="113" t="s">
        <v>29</v>
      </c>
      <c r="F64" s="113">
        <f>N64+R64+V64+Z64+AD64+AH64+AL64+J64</f>
        <v>22476</v>
      </c>
      <c r="G64" s="315">
        <f>O64+S64+W64+AA64+AE64+AI64+AM64+K64</f>
        <v>6191584.25</v>
      </c>
      <c r="H64" s="113">
        <f>P64+T64+X64+AB64+AF64+AJ64+AN64+L64</f>
        <v>16172</v>
      </c>
      <c r="I64" s="315">
        <f>Q64+U64+Y64+AC64+AG64+AK64+AO64+M64</f>
        <v>7514940.2200000007</v>
      </c>
      <c r="J64" s="6">
        <v>1856</v>
      </c>
      <c r="K64" s="325">
        <v>600776.80000000005</v>
      </c>
      <c r="L64" s="6">
        <v>753</v>
      </c>
      <c r="M64" s="325">
        <v>204725.32</v>
      </c>
      <c r="N64" s="6">
        <v>6198</v>
      </c>
      <c r="O64" s="6">
        <v>1770298</v>
      </c>
      <c r="P64" s="6">
        <v>670</v>
      </c>
      <c r="Q64" s="6">
        <v>183463.5</v>
      </c>
      <c r="R64" s="6">
        <v>1689</v>
      </c>
      <c r="S64" s="325">
        <v>580073</v>
      </c>
      <c r="T64" s="6">
        <v>100</v>
      </c>
      <c r="U64" s="325">
        <v>60000</v>
      </c>
      <c r="V64" s="6">
        <v>2781</v>
      </c>
      <c r="W64" s="6">
        <v>750160</v>
      </c>
      <c r="X64" s="6">
        <v>165</v>
      </c>
      <c r="Y64" s="6">
        <v>161289</v>
      </c>
      <c r="Z64" s="326">
        <v>415</v>
      </c>
      <c r="AA64" s="325">
        <v>133036.79999999999</v>
      </c>
      <c r="AB64" s="326">
        <v>120</v>
      </c>
      <c r="AC64" s="325">
        <v>34700</v>
      </c>
      <c r="AD64" s="6">
        <v>280</v>
      </c>
      <c r="AE64" s="6">
        <v>72217.600000000006</v>
      </c>
      <c r="AF64" s="6">
        <v>220</v>
      </c>
      <c r="AG64" s="6">
        <v>55158.400000000001</v>
      </c>
      <c r="AH64" s="6">
        <v>780</v>
      </c>
      <c r="AI64" s="325">
        <v>207584</v>
      </c>
      <c r="AJ64" s="6">
        <v>3714</v>
      </c>
      <c r="AK64" s="325">
        <v>1449104</v>
      </c>
      <c r="AL64" s="6">
        <v>8477</v>
      </c>
      <c r="AM64" s="6">
        <v>2077438.05</v>
      </c>
      <c r="AN64" s="6">
        <v>10430</v>
      </c>
      <c r="AO64" s="6">
        <v>5366500</v>
      </c>
    </row>
    <row r="65" spans="1:41" ht="21" customHeight="1" x14ac:dyDescent="0.25">
      <c r="A65" s="750"/>
      <c r="B65" s="112" t="s">
        <v>140</v>
      </c>
      <c r="C65" s="113" t="s">
        <v>141</v>
      </c>
      <c r="D65" s="113"/>
      <c r="E65" s="113" t="s">
        <v>29</v>
      </c>
      <c r="F65" s="113">
        <f>N65+R65+V65+Z65+AD65+AH65+AL65+J65</f>
        <v>2568</v>
      </c>
      <c r="G65" s="315">
        <f>O65+S65+W65+AA65+AE65+AI65+AM65+K65</f>
        <v>1143912</v>
      </c>
      <c r="H65" s="113">
        <f>P65+T65+X65+AB65+AF65+AJ65+AN65+L65</f>
        <v>930</v>
      </c>
      <c r="I65" s="315">
        <f>Q65+U65+Y65+AC65+AG65+AK65+AO65+M65</f>
        <v>188656</v>
      </c>
      <c r="J65" s="6">
        <v>0</v>
      </c>
      <c r="K65" s="325">
        <v>0</v>
      </c>
      <c r="L65" s="6">
        <v>0</v>
      </c>
      <c r="M65" s="325">
        <v>0</v>
      </c>
      <c r="N65" s="6">
        <v>448</v>
      </c>
      <c r="O65" s="6">
        <v>219520</v>
      </c>
      <c r="P65" s="6">
        <v>500</v>
      </c>
      <c r="Q65" s="6">
        <v>92760</v>
      </c>
      <c r="R65" s="6">
        <v>1320</v>
      </c>
      <c r="S65" s="325">
        <v>552252</v>
      </c>
      <c r="T65" s="6">
        <v>150</v>
      </c>
      <c r="U65" s="325">
        <v>45000</v>
      </c>
      <c r="V65" s="6">
        <v>650</v>
      </c>
      <c r="W65" s="6">
        <v>325000</v>
      </c>
      <c r="X65" s="6">
        <v>10</v>
      </c>
      <c r="Y65" s="6">
        <v>5000</v>
      </c>
      <c r="Z65" s="326">
        <v>150</v>
      </c>
      <c r="AA65" s="325">
        <v>47140</v>
      </c>
      <c r="AB65" s="326">
        <v>50</v>
      </c>
      <c r="AC65" s="325">
        <v>12896</v>
      </c>
      <c r="AD65" s="6">
        <v>0</v>
      </c>
      <c r="AE65" s="6">
        <v>0</v>
      </c>
      <c r="AF65" s="6">
        <v>200</v>
      </c>
      <c r="AG65" s="6">
        <v>25000</v>
      </c>
      <c r="AH65" s="6">
        <v>0</v>
      </c>
      <c r="AI65" s="325">
        <v>0</v>
      </c>
      <c r="AJ65" s="6">
        <v>0</v>
      </c>
      <c r="AK65" s="325">
        <v>0</v>
      </c>
      <c r="AL65" s="6">
        <v>0</v>
      </c>
      <c r="AM65" s="6">
        <v>0</v>
      </c>
      <c r="AN65" s="6">
        <v>20</v>
      </c>
      <c r="AO65" s="6">
        <v>8000</v>
      </c>
    </row>
    <row r="66" spans="1:41" ht="24" customHeight="1" x14ac:dyDescent="0.25">
      <c r="A66" s="750">
        <v>23</v>
      </c>
      <c r="B66" s="112" t="s">
        <v>142</v>
      </c>
      <c r="C66" s="113" t="s">
        <v>143</v>
      </c>
      <c r="D66" s="113" t="s">
        <v>144</v>
      </c>
      <c r="E66" s="113" t="s">
        <v>78</v>
      </c>
      <c r="F66" s="113">
        <f>N66+R66+V66+Z66+AD66+AH66+AL66+J66</f>
        <v>2245</v>
      </c>
      <c r="G66" s="315">
        <f>O66+S66+W66+AA66+AE66+AI66+AM66+K66</f>
        <v>185545.13</v>
      </c>
      <c r="H66" s="113">
        <f>P66+T66+X66+AB66+AF66+AJ66+AN66+L66</f>
        <v>330</v>
      </c>
      <c r="I66" s="315">
        <f>Q66+U66+Y66+AC66+AG66+AK66+AO66+M66</f>
        <v>12814</v>
      </c>
      <c r="J66" s="6">
        <v>0</v>
      </c>
      <c r="K66" s="325">
        <v>0</v>
      </c>
      <c r="L66" s="6">
        <v>0</v>
      </c>
      <c r="M66" s="325">
        <v>0</v>
      </c>
      <c r="N66" s="6">
        <v>0</v>
      </c>
      <c r="O66" s="6">
        <v>0</v>
      </c>
      <c r="P66" s="6">
        <v>0</v>
      </c>
      <c r="Q66" s="6">
        <v>0</v>
      </c>
      <c r="R66" s="6">
        <v>925</v>
      </c>
      <c r="S66" s="325">
        <v>73922.5</v>
      </c>
      <c r="T66" s="6">
        <v>200</v>
      </c>
      <c r="U66" s="325">
        <v>1780</v>
      </c>
      <c r="V66" s="6">
        <v>0</v>
      </c>
      <c r="W66" s="6">
        <v>0</v>
      </c>
      <c r="X66" s="6">
        <v>0</v>
      </c>
      <c r="Y66" s="6">
        <v>0</v>
      </c>
      <c r="Z66" s="326">
        <v>340</v>
      </c>
      <c r="AA66" s="325">
        <v>28723.9</v>
      </c>
      <c r="AB66" s="326">
        <v>30</v>
      </c>
      <c r="AC66" s="325">
        <v>2534</v>
      </c>
      <c r="AD66" s="6">
        <v>145</v>
      </c>
      <c r="AE66" s="6">
        <v>12250.47</v>
      </c>
      <c r="AF66" s="6">
        <v>0</v>
      </c>
      <c r="AG66" s="6">
        <v>0</v>
      </c>
      <c r="AH66" s="6">
        <v>0</v>
      </c>
      <c r="AI66" s="325">
        <v>0</v>
      </c>
      <c r="AJ66" s="6">
        <v>0</v>
      </c>
      <c r="AK66" s="325">
        <v>0</v>
      </c>
      <c r="AL66" s="6">
        <v>835</v>
      </c>
      <c r="AM66" s="6">
        <v>70648.260000000009</v>
      </c>
      <c r="AN66" s="6">
        <v>100</v>
      </c>
      <c r="AO66" s="6">
        <v>8500</v>
      </c>
    </row>
    <row r="67" spans="1:41" ht="29.25" customHeight="1" x14ac:dyDescent="0.25">
      <c r="A67" s="750"/>
      <c r="B67" s="112" t="s">
        <v>145</v>
      </c>
      <c r="C67" s="113" t="s">
        <v>146</v>
      </c>
      <c r="D67" s="113" t="s">
        <v>144</v>
      </c>
      <c r="E67" s="113" t="s">
        <v>78</v>
      </c>
      <c r="F67" s="113">
        <f>N67+R67+V67+Z67+AD67+AH67+AL67+J67</f>
        <v>13147</v>
      </c>
      <c r="G67" s="315">
        <f>O67+S67+W67+AA67+AE67+AI67+AM67+K67</f>
        <v>1276215.53</v>
      </c>
      <c r="H67" s="113">
        <f>P67+T67+X67+AB67+AF67+AJ67+AN67+L67</f>
        <v>2235</v>
      </c>
      <c r="I67" s="315">
        <f>Q67+U67+Y67+AC67+AG67+AK67+AO67+M67</f>
        <v>338682.80000000005</v>
      </c>
      <c r="J67" s="6">
        <v>1679</v>
      </c>
      <c r="K67" s="325">
        <v>103167.4</v>
      </c>
      <c r="L67" s="6">
        <v>245</v>
      </c>
      <c r="M67" s="325">
        <v>4041.15</v>
      </c>
      <c r="N67" s="6">
        <v>4750</v>
      </c>
      <c r="O67" s="6">
        <v>563509</v>
      </c>
      <c r="P67" s="6">
        <v>210</v>
      </c>
      <c r="Q67" s="6">
        <v>16674</v>
      </c>
      <c r="R67" s="6">
        <v>1250</v>
      </c>
      <c r="S67" s="325">
        <v>105606.5</v>
      </c>
      <c r="T67" s="6">
        <v>0</v>
      </c>
      <c r="U67" s="325">
        <v>0</v>
      </c>
      <c r="V67" s="6">
        <v>1445</v>
      </c>
      <c r="W67" s="6">
        <v>122085</v>
      </c>
      <c r="X67" s="6">
        <v>15</v>
      </c>
      <c r="Y67" s="6">
        <v>1272</v>
      </c>
      <c r="Z67" s="326">
        <v>480</v>
      </c>
      <c r="AA67" s="325">
        <v>50691.520000000004</v>
      </c>
      <c r="AB67" s="326">
        <v>30</v>
      </c>
      <c r="AC67" s="325">
        <v>3360</v>
      </c>
      <c r="AD67" s="6">
        <v>69</v>
      </c>
      <c r="AE67" s="6">
        <v>29147.67</v>
      </c>
      <c r="AF67" s="6">
        <v>5</v>
      </c>
      <c r="AG67" s="6">
        <v>2112.15</v>
      </c>
      <c r="AH67" s="6">
        <v>1764</v>
      </c>
      <c r="AI67" s="325">
        <v>157294.44</v>
      </c>
      <c r="AJ67" s="6">
        <v>500</v>
      </c>
      <c r="AK67" s="325">
        <v>42500</v>
      </c>
      <c r="AL67" s="6">
        <v>1710</v>
      </c>
      <c r="AM67" s="6">
        <v>144714</v>
      </c>
      <c r="AN67" s="6">
        <v>1230</v>
      </c>
      <c r="AO67" s="6">
        <v>268723.5</v>
      </c>
    </row>
    <row r="68" spans="1:41" ht="23.25" customHeight="1" x14ac:dyDescent="0.25">
      <c r="A68" s="750">
        <v>24</v>
      </c>
      <c r="B68" s="112" t="s">
        <v>147</v>
      </c>
      <c r="C68" s="113" t="s">
        <v>148</v>
      </c>
      <c r="D68" s="113" t="s">
        <v>149</v>
      </c>
      <c r="E68" s="113" t="s">
        <v>78</v>
      </c>
      <c r="F68" s="113">
        <f>N68+R68+V68+Z68+AD68+AH68+AL68+J68</f>
        <v>8772</v>
      </c>
      <c r="G68" s="315">
        <f>O68+S68+W68+AA68+AE68+AI68+AM68+K68</f>
        <v>217149.62</v>
      </c>
      <c r="H68" s="113">
        <f>P68+T68+X68+AB68+AF68+AJ68+AN68+L68</f>
        <v>3481</v>
      </c>
      <c r="I68" s="315">
        <f>Q68+U68+Y68+AC68+AG68+AK68+AO68+M68</f>
        <v>74515.67</v>
      </c>
      <c r="J68" s="6">
        <v>617</v>
      </c>
      <c r="K68" s="325">
        <v>10154.19</v>
      </c>
      <c r="L68" s="6">
        <v>100</v>
      </c>
      <c r="M68" s="325">
        <v>2751.5</v>
      </c>
      <c r="N68" s="6">
        <v>1058</v>
      </c>
      <c r="O68" s="6">
        <v>26517.45</v>
      </c>
      <c r="P68" s="6">
        <v>255</v>
      </c>
      <c r="Q68" s="6">
        <v>7114</v>
      </c>
      <c r="R68" s="6">
        <v>2950</v>
      </c>
      <c r="S68" s="325">
        <v>82238.33</v>
      </c>
      <c r="T68" s="6">
        <v>40</v>
      </c>
      <c r="U68" s="325">
        <v>1270</v>
      </c>
      <c r="V68" s="6">
        <v>436</v>
      </c>
      <c r="W68" s="6">
        <v>12375</v>
      </c>
      <c r="X68" s="6">
        <v>180</v>
      </c>
      <c r="Y68" s="6">
        <v>5020</v>
      </c>
      <c r="Z68" s="326">
        <v>442</v>
      </c>
      <c r="AA68" s="325">
        <v>10280</v>
      </c>
      <c r="AB68" s="326">
        <v>150</v>
      </c>
      <c r="AC68" s="325">
        <v>3696</v>
      </c>
      <c r="AD68" s="6">
        <v>73</v>
      </c>
      <c r="AE68" s="6">
        <v>1022</v>
      </c>
      <c r="AF68" s="6">
        <v>100</v>
      </c>
      <c r="AG68" s="6">
        <v>2536.4</v>
      </c>
      <c r="AH68" s="6">
        <v>985</v>
      </c>
      <c r="AI68" s="325">
        <v>26013</v>
      </c>
      <c r="AJ68" s="6">
        <v>470</v>
      </c>
      <c r="AK68" s="325">
        <v>8892.77</v>
      </c>
      <c r="AL68" s="6">
        <v>2211</v>
      </c>
      <c r="AM68" s="6">
        <v>48549.65</v>
      </c>
      <c r="AN68" s="6">
        <v>2186</v>
      </c>
      <c r="AO68" s="6">
        <v>43235</v>
      </c>
    </row>
    <row r="69" spans="1:41" ht="27.75" customHeight="1" x14ac:dyDescent="0.25">
      <c r="A69" s="750"/>
      <c r="B69" s="29" t="s">
        <v>150</v>
      </c>
      <c r="C69" s="29" t="s">
        <v>151</v>
      </c>
      <c r="D69" s="185" t="s">
        <v>152</v>
      </c>
      <c r="E69" s="29" t="s">
        <v>153</v>
      </c>
      <c r="F69" s="113">
        <f>N69+R69+V69+Z69+AD69+AH69+AL69+J69</f>
        <v>0</v>
      </c>
      <c r="G69" s="315">
        <f>O69+S69+W69+AA69+AE69+AI69+AM69+K69</f>
        <v>0</v>
      </c>
      <c r="H69" s="113">
        <f>P69+T69+X69+AB69+AF69+AJ69+AN69+L69</f>
        <v>30</v>
      </c>
      <c r="I69" s="315">
        <f>Q69+U69+Y69+AC69+AG69+AK69+AO69+M69</f>
        <v>480</v>
      </c>
      <c r="J69" s="6">
        <v>0</v>
      </c>
      <c r="K69" s="325">
        <v>0</v>
      </c>
      <c r="L69" s="6">
        <v>0</v>
      </c>
      <c r="M69" s="325">
        <v>0</v>
      </c>
      <c r="N69" s="6"/>
      <c r="O69" s="6"/>
      <c r="P69" s="6"/>
      <c r="Q69" s="6"/>
      <c r="R69" s="6">
        <v>0</v>
      </c>
      <c r="S69" s="325">
        <v>0</v>
      </c>
      <c r="T69" s="6">
        <v>0</v>
      </c>
      <c r="U69" s="325">
        <v>0</v>
      </c>
      <c r="V69" s="6">
        <v>0</v>
      </c>
      <c r="W69" s="6">
        <v>0</v>
      </c>
      <c r="X69" s="6">
        <v>0</v>
      </c>
      <c r="Y69" s="6">
        <v>0</v>
      </c>
      <c r="Z69" s="326">
        <v>0</v>
      </c>
      <c r="AA69" s="325">
        <v>0</v>
      </c>
      <c r="AB69" s="326">
        <v>30</v>
      </c>
      <c r="AC69" s="325">
        <v>480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325">
        <v>0</v>
      </c>
      <c r="AJ69" s="6">
        <v>0</v>
      </c>
      <c r="AK69" s="325">
        <v>0</v>
      </c>
      <c r="AL69" s="6">
        <v>0</v>
      </c>
      <c r="AM69" s="6">
        <v>0</v>
      </c>
      <c r="AN69" s="6">
        <v>0</v>
      </c>
      <c r="AO69" s="6">
        <v>0</v>
      </c>
    </row>
    <row r="70" spans="1:41" ht="27" customHeight="1" x14ac:dyDescent="0.25">
      <c r="A70" s="750"/>
      <c r="B70" s="29" t="s">
        <v>150</v>
      </c>
      <c r="C70" s="29" t="s">
        <v>154</v>
      </c>
      <c r="D70" s="185" t="s">
        <v>152</v>
      </c>
      <c r="E70" s="29" t="s">
        <v>153</v>
      </c>
      <c r="F70" s="113">
        <f>N70+R70+V70+Z70+AD70+AH70+AL70+J70</f>
        <v>500</v>
      </c>
      <c r="G70" s="315">
        <f>O70+S70+W70+AA70+AE70+AI70+AM70+K70</f>
        <v>10000</v>
      </c>
      <c r="H70" s="113">
        <f>P70+T70+X70+AB70+AF70+AJ70+AN70+L70</f>
        <v>30</v>
      </c>
      <c r="I70" s="315">
        <f>Q70+U70+Y70+AC70+AG70+AK70+AO70+M70</f>
        <v>540</v>
      </c>
      <c r="J70" s="6">
        <v>0</v>
      </c>
      <c r="K70" s="325">
        <v>0</v>
      </c>
      <c r="L70" s="6">
        <v>0</v>
      </c>
      <c r="M70" s="325">
        <v>0</v>
      </c>
      <c r="N70" s="6"/>
      <c r="O70" s="6"/>
      <c r="P70" s="6"/>
      <c r="Q70" s="6"/>
      <c r="R70" s="6">
        <v>0</v>
      </c>
      <c r="S70" s="325">
        <v>0</v>
      </c>
      <c r="T70" s="6">
        <v>0</v>
      </c>
      <c r="U70" s="325">
        <v>0</v>
      </c>
      <c r="V70" s="6">
        <v>0</v>
      </c>
      <c r="W70" s="6">
        <v>0</v>
      </c>
      <c r="X70" s="6">
        <v>0</v>
      </c>
      <c r="Y70" s="6">
        <v>0</v>
      </c>
      <c r="Z70" s="326">
        <v>500</v>
      </c>
      <c r="AA70" s="325">
        <v>10000</v>
      </c>
      <c r="AB70" s="326">
        <v>30</v>
      </c>
      <c r="AC70" s="325">
        <v>540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325">
        <v>0</v>
      </c>
      <c r="AJ70" s="6">
        <v>0</v>
      </c>
      <c r="AK70" s="325">
        <v>0</v>
      </c>
      <c r="AL70" s="6">
        <v>0</v>
      </c>
      <c r="AM70" s="6">
        <v>0</v>
      </c>
      <c r="AN70" s="6">
        <v>0</v>
      </c>
      <c r="AO70" s="6">
        <v>0</v>
      </c>
    </row>
    <row r="71" spans="1:41" ht="27" customHeight="1" x14ac:dyDescent="0.25">
      <c r="A71" s="750"/>
      <c r="B71" s="29" t="s">
        <v>155</v>
      </c>
      <c r="C71" s="29" t="s">
        <v>156</v>
      </c>
      <c r="D71" s="185" t="s">
        <v>152</v>
      </c>
      <c r="E71" s="29" t="s">
        <v>25</v>
      </c>
      <c r="F71" s="113">
        <f>N71+R71+V71+Z71+AD71+AH71+AL71+J71</f>
        <v>0</v>
      </c>
      <c r="G71" s="315">
        <f>O71+S71+W71+AA71+AE71+AI71+AM71+K71</f>
        <v>0</v>
      </c>
      <c r="H71" s="113">
        <f>P71+T71+X71+AB71+AF71+AJ71+AN71+L71</f>
        <v>30</v>
      </c>
      <c r="I71" s="315">
        <f>Q71+U71+Y71+AC71+AG71+AK71+AO71+M71</f>
        <v>600</v>
      </c>
      <c r="J71" s="6">
        <v>0</v>
      </c>
      <c r="K71" s="325">
        <v>0</v>
      </c>
      <c r="L71" s="6">
        <v>0</v>
      </c>
      <c r="M71" s="325">
        <v>0</v>
      </c>
      <c r="N71" s="6"/>
      <c r="O71" s="6"/>
      <c r="P71" s="6"/>
      <c r="Q71" s="6"/>
      <c r="R71" s="6">
        <v>0</v>
      </c>
      <c r="S71" s="325">
        <v>0</v>
      </c>
      <c r="T71" s="6">
        <v>0</v>
      </c>
      <c r="U71" s="325">
        <v>0</v>
      </c>
      <c r="V71" s="6">
        <v>0</v>
      </c>
      <c r="W71" s="6">
        <v>0</v>
      </c>
      <c r="X71" s="6">
        <v>0</v>
      </c>
      <c r="Y71" s="6">
        <v>0</v>
      </c>
      <c r="Z71" s="326">
        <v>0</v>
      </c>
      <c r="AA71" s="325">
        <v>0</v>
      </c>
      <c r="AB71" s="326">
        <v>30</v>
      </c>
      <c r="AC71" s="325">
        <v>600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325">
        <v>0</v>
      </c>
      <c r="AJ71" s="6">
        <v>0</v>
      </c>
      <c r="AK71" s="325">
        <v>0</v>
      </c>
      <c r="AL71" s="6">
        <v>0</v>
      </c>
      <c r="AM71" s="6">
        <v>0</v>
      </c>
      <c r="AN71" s="6">
        <v>0</v>
      </c>
      <c r="AO71" s="6">
        <v>0</v>
      </c>
    </row>
    <row r="72" spans="1:41" ht="35.25" customHeight="1" x14ac:dyDescent="0.25">
      <c r="A72" s="750">
        <v>25</v>
      </c>
      <c r="B72" s="16" t="s">
        <v>157</v>
      </c>
      <c r="C72" s="16" t="s">
        <v>158</v>
      </c>
      <c r="D72" s="113" t="s">
        <v>77</v>
      </c>
      <c r="E72" s="16" t="s">
        <v>78</v>
      </c>
      <c r="F72" s="113">
        <f>N72+R72+V72+Z72+AD72+AH72+AL72+J72</f>
        <v>14506</v>
      </c>
      <c r="G72" s="315">
        <f>O72+S72+W72+AA72+AE72+AI72+AM72+K72</f>
        <v>4407816.2</v>
      </c>
      <c r="H72" s="113">
        <f>P72+T72+X72+AB72+AF72+AJ72+AN72+L72</f>
        <v>17425</v>
      </c>
      <c r="I72" s="315">
        <f>Q72+U72+Y72+AC72+AG72+AK72+AO72+M72</f>
        <v>5484733.3399999999</v>
      </c>
      <c r="J72" s="6">
        <v>10</v>
      </c>
      <c r="K72" s="325">
        <v>1617</v>
      </c>
      <c r="L72" s="6">
        <v>3800</v>
      </c>
      <c r="M72" s="325">
        <v>241333.34</v>
      </c>
      <c r="N72" s="6">
        <v>4810</v>
      </c>
      <c r="O72" s="6">
        <v>1479520</v>
      </c>
      <c r="P72" s="6">
        <v>1150</v>
      </c>
      <c r="Q72" s="6">
        <v>210500</v>
      </c>
      <c r="R72" s="6">
        <v>3890</v>
      </c>
      <c r="S72" s="325">
        <v>1167000</v>
      </c>
      <c r="T72" s="6">
        <v>400</v>
      </c>
      <c r="U72" s="325">
        <v>140000</v>
      </c>
      <c r="V72" s="6">
        <v>1890</v>
      </c>
      <c r="W72" s="6">
        <v>547192</v>
      </c>
      <c r="X72" s="6">
        <v>200</v>
      </c>
      <c r="Y72" s="6">
        <v>60000</v>
      </c>
      <c r="Z72" s="326">
        <v>1350</v>
      </c>
      <c r="AA72" s="325">
        <v>448900</v>
      </c>
      <c r="AB72" s="326">
        <v>100</v>
      </c>
      <c r="AC72" s="325">
        <v>30000</v>
      </c>
      <c r="AD72" s="6">
        <v>616</v>
      </c>
      <c r="AE72" s="6">
        <v>228000</v>
      </c>
      <c r="AF72" s="6">
        <v>40</v>
      </c>
      <c r="AG72" s="6">
        <v>120000</v>
      </c>
      <c r="AH72" s="6">
        <v>200</v>
      </c>
      <c r="AI72" s="325">
        <v>60000</v>
      </c>
      <c r="AJ72" s="6">
        <v>4710</v>
      </c>
      <c r="AK72" s="325">
        <v>1613000</v>
      </c>
      <c r="AL72" s="6">
        <v>1740</v>
      </c>
      <c r="AM72" s="6">
        <v>475587.2</v>
      </c>
      <c r="AN72" s="6">
        <v>7025</v>
      </c>
      <c r="AO72" s="6">
        <v>3069900</v>
      </c>
    </row>
    <row r="73" spans="1:41" ht="34.5" customHeight="1" x14ac:dyDescent="0.25">
      <c r="A73" s="750"/>
      <c r="B73" s="16" t="s">
        <v>159</v>
      </c>
      <c r="C73" s="16" t="s">
        <v>160</v>
      </c>
      <c r="D73" s="113" t="s">
        <v>77</v>
      </c>
      <c r="E73" s="16" t="s">
        <v>78</v>
      </c>
      <c r="F73" s="113">
        <f>N73+R73+V73+Z73+AD73+AH73+AL73+J73</f>
        <v>5732</v>
      </c>
      <c r="G73" s="315">
        <f>O73+S73+W73+AA73+AE73+AI73+AM73+K73</f>
        <v>1686036.2000000002</v>
      </c>
      <c r="H73" s="113">
        <f>P73+T73+X73+AB73+AF73+AJ73+AN73+L73</f>
        <v>6780</v>
      </c>
      <c r="I73" s="315">
        <f>Q73+U73+Y73+AC73+AG73+AK73+AO73+M73</f>
        <v>2274564</v>
      </c>
      <c r="J73" s="6">
        <v>0</v>
      </c>
      <c r="K73" s="325">
        <v>0</v>
      </c>
      <c r="L73" s="6">
        <v>0</v>
      </c>
      <c r="M73" s="325">
        <v>0</v>
      </c>
      <c r="N73" s="6">
        <v>2398</v>
      </c>
      <c r="O73" s="6">
        <v>580705.6</v>
      </c>
      <c r="P73" s="6">
        <v>1330</v>
      </c>
      <c r="Q73" s="6">
        <v>314947</v>
      </c>
      <c r="R73" s="6">
        <v>2310</v>
      </c>
      <c r="S73" s="325">
        <v>862745</v>
      </c>
      <c r="T73" s="6">
        <v>90</v>
      </c>
      <c r="U73" s="325">
        <v>13140</v>
      </c>
      <c r="V73" s="6">
        <v>904</v>
      </c>
      <c r="W73" s="6">
        <v>214157.6</v>
      </c>
      <c r="X73" s="6">
        <v>0</v>
      </c>
      <c r="Y73" s="6">
        <v>0</v>
      </c>
      <c r="Z73" s="326">
        <v>0</v>
      </c>
      <c r="AA73" s="325">
        <v>0</v>
      </c>
      <c r="AB73" s="326">
        <v>50</v>
      </c>
      <c r="AC73" s="325">
        <v>15500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325">
        <v>0</v>
      </c>
      <c r="AJ73" s="6">
        <v>2330</v>
      </c>
      <c r="AK73" s="325">
        <v>551977</v>
      </c>
      <c r="AL73" s="6">
        <v>120</v>
      </c>
      <c r="AM73" s="6">
        <v>28428</v>
      </c>
      <c r="AN73" s="6">
        <v>2980</v>
      </c>
      <c r="AO73" s="6">
        <v>1379000</v>
      </c>
    </row>
    <row r="74" spans="1:41" ht="33" customHeight="1" x14ac:dyDescent="0.25">
      <c r="A74" s="750"/>
      <c r="B74" s="16" t="s">
        <v>157</v>
      </c>
      <c r="C74" s="16" t="s">
        <v>161</v>
      </c>
      <c r="D74" s="113" t="s">
        <v>77</v>
      </c>
      <c r="E74" s="16" t="s">
        <v>78</v>
      </c>
      <c r="F74" s="113">
        <f>N74+R74+V74+Z74+AD74+AH74+AL74+J74</f>
        <v>0</v>
      </c>
      <c r="G74" s="315">
        <f>O74+S74+W74+AA74+AE74+AI74+AM74+K74</f>
        <v>0</v>
      </c>
      <c r="H74" s="113">
        <f>P74+T74+X74+AB74+AF74+AJ74+AN74+L74</f>
        <v>50</v>
      </c>
      <c r="I74" s="315">
        <f>Q74+U74+Y74+AC74+AG74+AK74+AO74+M74</f>
        <v>16250</v>
      </c>
      <c r="J74" s="6">
        <v>0</v>
      </c>
      <c r="K74" s="325">
        <v>0</v>
      </c>
      <c r="L74" s="6">
        <v>0</v>
      </c>
      <c r="M74" s="325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325">
        <v>0</v>
      </c>
      <c r="T74" s="6">
        <v>0</v>
      </c>
      <c r="U74" s="325">
        <v>0</v>
      </c>
      <c r="V74" s="6">
        <v>0</v>
      </c>
      <c r="W74" s="6">
        <v>0</v>
      </c>
      <c r="X74" s="6">
        <v>0</v>
      </c>
      <c r="Y74" s="6">
        <v>0</v>
      </c>
      <c r="Z74" s="326">
        <v>0</v>
      </c>
      <c r="AA74" s="325">
        <v>0</v>
      </c>
      <c r="AB74" s="326">
        <v>50</v>
      </c>
      <c r="AC74" s="325">
        <v>16250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325">
        <v>0</v>
      </c>
      <c r="AJ74" s="6">
        <v>0</v>
      </c>
      <c r="AK74" s="325">
        <v>0</v>
      </c>
      <c r="AL74" s="6">
        <v>0</v>
      </c>
      <c r="AM74" s="6">
        <v>0</v>
      </c>
      <c r="AN74" s="6">
        <v>0</v>
      </c>
      <c r="AO74" s="6">
        <v>0</v>
      </c>
    </row>
    <row r="75" spans="1:41" ht="34.5" customHeight="1" x14ac:dyDescent="0.25">
      <c r="A75" s="750"/>
      <c r="B75" s="16" t="s">
        <v>157</v>
      </c>
      <c r="C75" s="16" t="s">
        <v>162</v>
      </c>
      <c r="D75" s="113" t="s">
        <v>77</v>
      </c>
      <c r="E75" s="16" t="s">
        <v>78</v>
      </c>
      <c r="F75" s="113">
        <f>N75+R75+V75+Z75+AD75+AH75+AL75+J75</f>
        <v>150</v>
      </c>
      <c r="G75" s="315">
        <f>O75+S75+W75+AA75+AE75+AI75+AM75+K75</f>
        <v>35535</v>
      </c>
      <c r="H75" s="113">
        <f>P75+T75+X75+AB75+AF75+AJ75+AN75+L75</f>
        <v>100</v>
      </c>
      <c r="I75" s="315">
        <f>Q75+U75+Y75+AC75+AG75+AK75+AO75+M75</f>
        <v>27500</v>
      </c>
      <c r="J75" s="6">
        <v>0</v>
      </c>
      <c r="K75" s="325">
        <v>0</v>
      </c>
      <c r="L75" s="6">
        <v>0</v>
      </c>
      <c r="M75" s="325">
        <v>0</v>
      </c>
      <c r="N75" s="6">
        <v>150</v>
      </c>
      <c r="O75" s="6">
        <v>35535</v>
      </c>
      <c r="P75" s="6">
        <v>0</v>
      </c>
      <c r="Q75" s="6">
        <v>0</v>
      </c>
      <c r="R75" s="6">
        <v>0</v>
      </c>
      <c r="S75" s="325">
        <v>0</v>
      </c>
      <c r="T75" s="6">
        <v>0</v>
      </c>
      <c r="U75" s="325">
        <v>0</v>
      </c>
      <c r="V75" s="6">
        <v>0</v>
      </c>
      <c r="W75" s="6">
        <v>0</v>
      </c>
      <c r="X75" s="6">
        <v>0</v>
      </c>
      <c r="Y75" s="6">
        <v>0</v>
      </c>
      <c r="Z75" s="326">
        <v>0</v>
      </c>
      <c r="AA75" s="325">
        <v>0</v>
      </c>
      <c r="AB75" s="326">
        <v>50</v>
      </c>
      <c r="AC75" s="325">
        <v>17500</v>
      </c>
      <c r="AD75" s="6">
        <v>0</v>
      </c>
      <c r="AE75" s="6">
        <v>0</v>
      </c>
      <c r="AF75" s="6">
        <v>50</v>
      </c>
      <c r="AG75" s="6">
        <v>10000</v>
      </c>
      <c r="AH75" s="6">
        <v>0</v>
      </c>
      <c r="AI75" s="325">
        <v>0</v>
      </c>
      <c r="AJ75" s="6">
        <v>0</v>
      </c>
      <c r="AK75" s="325">
        <v>0</v>
      </c>
      <c r="AL75" s="6">
        <v>0</v>
      </c>
      <c r="AM75" s="6">
        <v>0</v>
      </c>
      <c r="AN75" s="6">
        <v>0</v>
      </c>
      <c r="AO75" s="6">
        <v>0</v>
      </c>
    </row>
    <row r="76" spans="1:41" ht="41.25" customHeight="1" x14ac:dyDescent="0.25">
      <c r="A76" s="750">
        <v>26</v>
      </c>
      <c r="B76" s="16" t="s">
        <v>163</v>
      </c>
      <c r="C76" s="16" t="s">
        <v>164</v>
      </c>
      <c r="D76" s="16" t="s">
        <v>165</v>
      </c>
      <c r="E76" s="16" t="s">
        <v>78</v>
      </c>
      <c r="F76" s="113">
        <f>N76+R76+V76+Z76+AD76+AH76+AL76+J76</f>
        <v>8240</v>
      </c>
      <c r="G76" s="315">
        <f>O76+S76+W76+AA76+AE76+AI76+AM76+K76</f>
        <v>654033.18999999994</v>
      </c>
      <c r="H76" s="113">
        <f>P76+T76+X76+AB76+AF76+AJ76+AN76+L76</f>
        <v>916</v>
      </c>
      <c r="I76" s="315">
        <f>Q76+U76+Y76+AC76+AG76+AK76+AO76+M76</f>
        <v>153890</v>
      </c>
      <c r="J76" s="6">
        <v>1090</v>
      </c>
      <c r="K76" s="325">
        <v>18530</v>
      </c>
      <c r="L76" s="6">
        <v>50</v>
      </c>
      <c r="M76" s="325">
        <v>3921</v>
      </c>
      <c r="N76" s="6">
        <v>2460</v>
      </c>
      <c r="O76" s="6">
        <v>226397.1</v>
      </c>
      <c r="P76" s="6">
        <v>160</v>
      </c>
      <c r="Q76" s="6">
        <v>28692</v>
      </c>
      <c r="R76" s="6">
        <v>2480</v>
      </c>
      <c r="S76" s="325">
        <v>229767.55</v>
      </c>
      <c r="T76" s="6">
        <v>20</v>
      </c>
      <c r="U76" s="325">
        <v>360</v>
      </c>
      <c r="V76" s="6">
        <v>0</v>
      </c>
      <c r="W76" s="6">
        <v>0</v>
      </c>
      <c r="X76" s="6">
        <v>0</v>
      </c>
      <c r="Y76" s="6">
        <v>0</v>
      </c>
      <c r="Z76" s="326">
        <v>400</v>
      </c>
      <c r="AA76" s="325">
        <v>31371.599999999999</v>
      </c>
      <c r="AB76" s="326">
        <v>50</v>
      </c>
      <c r="AC76" s="325">
        <v>3000</v>
      </c>
      <c r="AD76" s="6">
        <v>350</v>
      </c>
      <c r="AE76" s="6">
        <v>27450</v>
      </c>
      <c r="AF76" s="6">
        <v>150</v>
      </c>
      <c r="AG76" s="6">
        <v>7200</v>
      </c>
      <c r="AH76" s="6">
        <v>600</v>
      </c>
      <c r="AI76" s="325">
        <v>51000</v>
      </c>
      <c r="AJ76" s="6">
        <v>200</v>
      </c>
      <c r="AK76" s="325">
        <v>17000</v>
      </c>
      <c r="AL76" s="6">
        <v>860</v>
      </c>
      <c r="AM76" s="6">
        <v>69516.94</v>
      </c>
      <c r="AN76" s="6">
        <v>286</v>
      </c>
      <c r="AO76" s="6">
        <v>93717</v>
      </c>
    </row>
    <row r="77" spans="1:41" ht="21.75" customHeight="1" x14ac:dyDescent="0.25">
      <c r="A77" s="750"/>
      <c r="B77" s="16" t="s">
        <v>166</v>
      </c>
      <c r="C77" s="16" t="s">
        <v>167</v>
      </c>
      <c r="D77" s="16" t="s">
        <v>165</v>
      </c>
      <c r="E77" s="16" t="s">
        <v>78</v>
      </c>
      <c r="F77" s="113">
        <f>N77+R77+V77+Z77+AD77+AH77+AL77+J77</f>
        <v>17975</v>
      </c>
      <c r="G77" s="315">
        <f>O77+S77+W77+AA77+AE77+AI77+AM77+K77</f>
        <v>2833811.6299999994</v>
      </c>
      <c r="H77" s="113">
        <f>P77+T77+X77+AB77+AF77+AJ77+AN77+L77</f>
        <v>626</v>
      </c>
      <c r="I77" s="315">
        <f>Q77+U77+Y77+AC77+AG77+AK77+AO77+M77</f>
        <v>74359.8</v>
      </c>
      <c r="J77" s="6">
        <v>2377</v>
      </c>
      <c r="K77" s="325">
        <v>186424.8</v>
      </c>
      <c r="L77" s="6">
        <v>120</v>
      </c>
      <c r="M77" s="325">
        <v>9410</v>
      </c>
      <c r="N77" s="6">
        <v>10580</v>
      </c>
      <c r="O77" s="6">
        <v>2199173.7999999998</v>
      </c>
      <c r="P77" s="6">
        <v>226</v>
      </c>
      <c r="Q77" s="6">
        <v>31880</v>
      </c>
      <c r="R77" s="6">
        <v>1000</v>
      </c>
      <c r="S77" s="325">
        <v>78424</v>
      </c>
      <c r="T77" s="6">
        <v>0</v>
      </c>
      <c r="U77" s="325">
        <v>0</v>
      </c>
      <c r="V77" s="6">
        <v>1260</v>
      </c>
      <c r="W77" s="6">
        <v>98631.3</v>
      </c>
      <c r="X77" s="6">
        <v>120</v>
      </c>
      <c r="Y77" s="6">
        <v>9402</v>
      </c>
      <c r="Z77" s="326">
        <v>1490</v>
      </c>
      <c r="AA77" s="325">
        <v>116852.6</v>
      </c>
      <c r="AB77" s="326">
        <v>0</v>
      </c>
      <c r="AC77" s="325">
        <v>0</v>
      </c>
      <c r="AD77" s="6">
        <v>60</v>
      </c>
      <c r="AE77" s="6">
        <v>46857.399999999994</v>
      </c>
      <c r="AF77" s="6">
        <v>60</v>
      </c>
      <c r="AG77" s="6">
        <v>15842.9</v>
      </c>
      <c r="AH77" s="6">
        <v>908</v>
      </c>
      <c r="AI77" s="325">
        <v>83919.03</v>
      </c>
      <c r="AJ77" s="6">
        <v>0</v>
      </c>
      <c r="AK77" s="325">
        <v>0</v>
      </c>
      <c r="AL77" s="6">
        <v>300</v>
      </c>
      <c r="AM77" s="6">
        <v>23528.7</v>
      </c>
      <c r="AN77" s="6">
        <v>100</v>
      </c>
      <c r="AO77" s="6">
        <v>7824.9</v>
      </c>
    </row>
    <row r="78" spans="1:41" ht="16.5" customHeight="1" x14ac:dyDescent="0.25">
      <c r="A78" s="750"/>
      <c r="B78" s="16" t="s">
        <v>166</v>
      </c>
      <c r="C78" s="16" t="s">
        <v>168</v>
      </c>
      <c r="D78" s="16" t="s">
        <v>165</v>
      </c>
      <c r="E78" s="16" t="s">
        <v>78</v>
      </c>
      <c r="F78" s="113">
        <f>N78+R78+V78+Z78+AD78+AH78+AL78+J78</f>
        <v>6840</v>
      </c>
      <c r="G78" s="315">
        <f>O78+S78+W78+AA78+AE78+AI78+AM78+K78</f>
        <v>539012.30000000005</v>
      </c>
      <c r="H78" s="113">
        <f>P78+T78+X78+AB78+AF78+AJ78+AN78+L78</f>
        <v>150</v>
      </c>
      <c r="I78" s="315">
        <f>Q78+U78+Y78+AC78+AG78+AK78+AO78+M78</f>
        <v>13843</v>
      </c>
      <c r="J78" s="6">
        <v>700</v>
      </c>
      <c r="K78" s="325">
        <v>54900.3</v>
      </c>
      <c r="L78" s="6">
        <v>0</v>
      </c>
      <c r="M78" s="325">
        <v>0</v>
      </c>
      <c r="N78" s="6">
        <v>0</v>
      </c>
      <c r="O78" s="6">
        <v>0</v>
      </c>
      <c r="P78" s="6">
        <v>0</v>
      </c>
      <c r="Q78" s="6">
        <v>0</v>
      </c>
      <c r="R78" s="6">
        <v>1440</v>
      </c>
      <c r="S78" s="325">
        <v>44948</v>
      </c>
      <c r="T78" s="6">
        <v>0</v>
      </c>
      <c r="U78" s="325">
        <v>0</v>
      </c>
      <c r="V78" s="6">
        <v>1100</v>
      </c>
      <c r="W78" s="6">
        <v>156820</v>
      </c>
      <c r="X78" s="6">
        <v>0</v>
      </c>
      <c r="Y78" s="6">
        <v>0</v>
      </c>
      <c r="Z78" s="326">
        <v>0</v>
      </c>
      <c r="AA78" s="325">
        <v>0</v>
      </c>
      <c r="AB78" s="326">
        <v>50</v>
      </c>
      <c r="AC78" s="325">
        <v>6000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325">
        <v>0</v>
      </c>
      <c r="AJ78" s="6">
        <v>0</v>
      </c>
      <c r="AK78" s="325">
        <v>0</v>
      </c>
      <c r="AL78" s="6">
        <v>3600</v>
      </c>
      <c r="AM78" s="6">
        <v>282344</v>
      </c>
      <c r="AN78" s="6">
        <v>100</v>
      </c>
      <c r="AO78" s="6">
        <v>7843.0000000000009</v>
      </c>
    </row>
    <row r="79" spans="1:41" ht="20.25" customHeight="1" x14ac:dyDescent="0.25">
      <c r="A79" s="750">
        <v>27</v>
      </c>
      <c r="B79" s="112" t="s">
        <v>169</v>
      </c>
      <c r="C79" s="113" t="s">
        <v>170</v>
      </c>
      <c r="D79" s="113" t="s">
        <v>171</v>
      </c>
      <c r="E79" s="113" t="s">
        <v>42</v>
      </c>
      <c r="F79" s="113">
        <f>N79+R79+V79+Z79+AD79+AH79+AL79+J79</f>
        <v>243730</v>
      </c>
      <c r="G79" s="315">
        <f>O79+S79+W79+AA79+AE79+AI79+AM79+K79</f>
        <v>372915.6</v>
      </c>
      <c r="H79" s="113">
        <f>P79+T79+X79+AB79+AF79+AJ79+AN79+L79</f>
        <v>48285</v>
      </c>
      <c r="I79" s="315">
        <f>Q79+U79+Y79+AC79+AG79+AK79+AO79+M79</f>
        <v>73374.400000000009</v>
      </c>
      <c r="J79" s="6">
        <v>5030</v>
      </c>
      <c r="K79" s="325">
        <v>5922.73</v>
      </c>
      <c r="L79" s="6">
        <v>5500</v>
      </c>
      <c r="M79" s="325">
        <v>6556.3</v>
      </c>
      <c r="N79" s="6">
        <v>59280</v>
      </c>
      <c r="O79" s="6">
        <v>75744.600000000006</v>
      </c>
      <c r="P79" s="6">
        <v>4450</v>
      </c>
      <c r="Q79" s="6">
        <v>6477.3899999999994</v>
      </c>
      <c r="R79" s="6">
        <v>33100</v>
      </c>
      <c r="S79" s="325">
        <v>47230.559999999998</v>
      </c>
      <c r="T79" s="6">
        <v>3360</v>
      </c>
      <c r="U79" s="325">
        <v>7560</v>
      </c>
      <c r="V79" s="6">
        <v>27640</v>
      </c>
      <c r="W79" s="6">
        <v>51736.18</v>
      </c>
      <c r="X79" s="6">
        <v>2840</v>
      </c>
      <c r="Y79" s="6">
        <v>3648</v>
      </c>
      <c r="Z79" s="326">
        <v>30</v>
      </c>
      <c r="AA79" s="325">
        <v>53.91</v>
      </c>
      <c r="AB79" s="326">
        <v>650</v>
      </c>
      <c r="AC79" s="325">
        <v>966.2</v>
      </c>
      <c r="AD79" s="6">
        <v>4200</v>
      </c>
      <c r="AE79" s="6">
        <v>5040</v>
      </c>
      <c r="AF79" s="6">
        <v>1765</v>
      </c>
      <c r="AG79" s="6">
        <v>2720.2</v>
      </c>
      <c r="AH79" s="6">
        <v>16510</v>
      </c>
      <c r="AI79" s="325">
        <v>16980.14</v>
      </c>
      <c r="AJ79" s="6">
        <v>11200</v>
      </c>
      <c r="AK79" s="325">
        <v>17459.2</v>
      </c>
      <c r="AL79" s="6">
        <v>97940</v>
      </c>
      <c r="AM79" s="6">
        <v>170207.48</v>
      </c>
      <c r="AN79" s="6">
        <v>18520</v>
      </c>
      <c r="AO79" s="6">
        <v>27987.11</v>
      </c>
    </row>
    <row r="80" spans="1:41" ht="41.25" customHeight="1" x14ac:dyDescent="0.25">
      <c r="A80" s="750"/>
      <c r="B80" s="112" t="s">
        <v>172</v>
      </c>
      <c r="C80" s="113" t="s">
        <v>173</v>
      </c>
      <c r="D80" s="113" t="s">
        <v>171</v>
      </c>
      <c r="E80" s="113" t="s">
        <v>42</v>
      </c>
      <c r="F80" s="113">
        <f>N80+R80+V80+Z80+AD80+AH80+AL80+J80</f>
        <v>18082</v>
      </c>
      <c r="G80" s="315">
        <f>O80+S80+W80+AA80+AE80+AI80+AM80+K80</f>
        <v>27622.93</v>
      </c>
      <c r="H80" s="113">
        <f>P80+T80+X80+AB80+AF80+AJ80+AN80+L80</f>
        <v>5730</v>
      </c>
      <c r="I80" s="315">
        <f>Q80+U80+Y80+AC80+AG80+AK80+AO80+M80</f>
        <v>52650</v>
      </c>
      <c r="J80" s="6">
        <v>0</v>
      </c>
      <c r="K80" s="325">
        <v>0</v>
      </c>
      <c r="L80" s="6">
        <v>0</v>
      </c>
      <c r="M80" s="325">
        <v>0</v>
      </c>
      <c r="N80" s="6">
        <v>4260</v>
      </c>
      <c r="O80" s="6">
        <v>5716.8</v>
      </c>
      <c r="P80" s="6">
        <v>120</v>
      </c>
      <c r="Q80" s="6">
        <v>220</v>
      </c>
      <c r="R80" s="6">
        <v>2392</v>
      </c>
      <c r="S80" s="325">
        <v>7693.88</v>
      </c>
      <c r="T80" s="6">
        <v>0</v>
      </c>
      <c r="U80" s="325">
        <v>0</v>
      </c>
      <c r="V80" s="6">
        <v>0</v>
      </c>
      <c r="W80" s="6">
        <v>0</v>
      </c>
      <c r="X80" s="6">
        <v>0</v>
      </c>
      <c r="Y80" s="6">
        <v>0</v>
      </c>
      <c r="Z80" s="326">
        <v>990</v>
      </c>
      <c r="AA80" s="325">
        <v>1452</v>
      </c>
      <c r="AB80" s="326">
        <v>1100</v>
      </c>
      <c r="AC80" s="325">
        <v>5950</v>
      </c>
      <c r="AD80" s="6">
        <v>2550</v>
      </c>
      <c r="AE80" s="6">
        <v>3598.05</v>
      </c>
      <c r="AF80" s="6">
        <v>500</v>
      </c>
      <c r="AG80" s="6">
        <v>2000</v>
      </c>
      <c r="AH80" s="6">
        <v>2490</v>
      </c>
      <c r="AI80" s="325">
        <v>2559.1999999999998</v>
      </c>
      <c r="AJ80" s="6">
        <v>2400</v>
      </c>
      <c r="AK80" s="325">
        <v>41880</v>
      </c>
      <c r="AL80" s="6">
        <v>5400</v>
      </c>
      <c r="AM80" s="6">
        <v>6603</v>
      </c>
      <c r="AN80" s="6">
        <v>1610</v>
      </c>
      <c r="AO80" s="6">
        <v>2600</v>
      </c>
    </row>
    <row r="81" spans="1:41" ht="27" customHeight="1" x14ac:dyDescent="0.25">
      <c r="A81" s="750"/>
      <c r="B81" s="112" t="s">
        <v>172</v>
      </c>
      <c r="C81" s="113" t="s">
        <v>174</v>
      </c>
      <c r="D81" s="113" t="s">
        <v>171</v>
      </c>
      <c r="E81" s="113" t="s">
        <v>29</v>
      </c>
      <c r="F81" s="113">
        <f>N81+R81+V81+Z81+AD81+AH81+AL81+J81</f>
        <v>8365</v>
      </c>
      <c r="G81" s="315">
        <f>O81+S81+W81+AA81+AE81+AI81+AM81+K81</f>
        <v>57840.99</v>
      </c>
      <c r="H81" s="113">
        <f>P81+T81+X81+AB81+AF81+AJ81+AN81+L81</f>
        <v>1183</v>
      </c>
      <c r="I81" s="315">
        <f>Q81+U81+Y81+AC81+AG81+AK81+AO81+M81</f>
        <v>43250</v>
      </c>
      <c r="J81" s="6">
        <v>0</v>
      </c>
      <c r="K81" s="325">
        <v>0</v>
      </c>
      <c r="L81" s="6">
        <v>0</v>
      </c>
      <c r="M81" s="325">
        <v>0</v>
      </c>
      <c r="N81" s="6">
        <v>25</v>
      </c>
      <c r="O81" s="6">
        <v>8550</v>
      </c>
      <c r="P81" s="6">
        <v>33</v>
      </c>
      <c r="Q81" s="6">
        <v>16500</v>
      </c>
      <c r="R81" s="6">
        <v>8340</v>
      </c>
      <c r="S81" s="325">
        <v>49290.99</v>
      </c>
      <c r="T81" s="6">
        <v>0</v>
      </c>
      <c r="U81" s="325">
        <v>0</v>
      </c>
      <c r="V81" s="6">
        <v>0</v>
      </c>
      <c r="W81" s="6">
        <v>0</v>
      </c>
      <c r="X81" s="6">
        <v>0</v>
      </c>
      <c r="Y81" s="6">
        <v>0</v>
      </c>
      <c r="Z81" s="326">
        <v>0</v>
      </c>
      <c r="AA81" s="325">
        <v>0</v>
      </c>
      <c r="AB81" s="326">
        <v>100</v>
      </c>
      <c r="AC81" s="325">
        <v>11000</v>
      </c>
      <c r="AD81" s="6">
        <v>0</v>
      </c>
      <c r="AE81" s="6">
        <v>0</v>
      </c>
      <c r="AF81" s="6">
        <v>1000</v>
      </c>
      <c r="AG81" s="6">
        <v>4000</v>
      </c>
      <c r="AH81" s="6">
        <v>0</v>
      </c>
      <c r="AI81" s="325">
        <v>0</v>
      </c>
      <c r="AJ81" s="6">
        <v>0</v>
      </c>
      <c r="AK81" s="325">
        <v>0</v>
      </c>
      <c r="AL81" s="6">
        <v>0</v>
      </c>
      <c r="AM81" s="6">
        <v>0</v>
      </c>
      <c r="AN81" s="6">
        <v>50</v>
      </c>
      <c r="AO81" s="6">
        <v>11750</v>
      </c>
    </row>
    <row r="82" spans="1:41" x14ac:dyDescent="0.25">
      <c r="A82" s="327">
        <v>28</v>
      </c>
      <c r="B82" s="113" t="s">
        <v>175</v>
      </c>
      <c r="C82" s="113" t="s">
        <v>176</v>
      </c>
      <c r="D82" s="331" t="s">
        <v>171</v>
      </c>
      <c r="E82" s="113" t="s">
        <v>42</v>
      </c>
      <c r="F82" s="113">
        <f>N82+R82+V82+Z82+AD82+AH82+AL82+J82</f>
        <v>518</v>
      </c>
      <c r="G82" s="315">
        <f>O82+S82+W82+AA82+AE82+AI82+AM82+K82</f>
        <v>5432.16</v>
      </c>
      <c r="H82" s="113">
        <f>P82+T82+X82+AB82+AF82+AJ82+AN82+L82</f>
        <v>16044</v>
      </c>
      <c r="I82" s="315">
        <f>Q82+U82+Y82+AC82+AG82+AK82+AO82+M82</f>
        <v>208359.36</v>
      </c>
      <c r="J82" s="6">
        <v>0</v>
      </c>
      <c r="K82" s="325">
        <v>0</v>
      </c>
      <c r="L82" s="6">
        <v>100</v>
      </c>
      <c r="M82" s="325">
        <v>3500</v>
      </c>
      <c r="N82" s="6">
        <v>406</v>
      </c>
      <c r="O82" s="6">
        <v>4528.16</v>
      </c>
      <c r="P82" s="6">
        <v>1494</v>
      </c>
      <c r="Q82" s="6">
        <v>16936.16</v>
      </c>
      <c r="R82" s="6">
        <v>0</v>
      </c>
      <c r="S82" s="325">
        <v>0</v>
      </c>
      <c r="T82" s="6">
        <v>0</v>
      </c>
      <c r="U82" s="325">
        <v>0</v>
      </c>
      <c r="V82" s="6">
        <v>0</v>
      </c>
      <c r="W82" s="6">
        <v>0</v>
      </c>
      <c r="X82" s="6">
        <v>0</v>
      </c>
      <c r="Y82" s="6">
        <v>0</v>
      </c>
      <c r="Z82" s="326">
        <v>112</v>
      </c>
      <c r="AA82" s="325">
        <v>904</v>
      </c>
      <c r="AB82" s="326">
        <v>110</v>
      </c>
      <c r="AC82" s="325">
        <v>2500</v>
      </c>
      <c r="AD82" s="6">
        <v>0</v>
      </c>
      <c r="AE82" s="6">
        <v>0</v>
      </c>
      <c r="AF82" s="6">
        <v>500</v>
      </c>
      <c r="AG82" s="6">
        <v>3200</v>
      </c>
      <c r="AH82" s="6">
        <v>0</v>
      </c>
      <c r="AI82" s="325">
        <v>0</v>
      </c>
      <c r="AJ82" s="6">
        <v>7120</v>
      </c>
      <c r="AK82" s="325">
        <v>92360</v>
      </c>
      <c r="AL82" s="6">
        <v>0</v>
      </c>
      <c r="AM82" s="6">
        <v>0</v>
      </c>
      <c r="AN82" s="6">
        <v>6720</v>
      </c>
      <c r="AO82" s="6">
        <v>89863.2</v>
      </c>
    </row>
    <row r="83" spans="1:41" ht="22.5" customHeight="1" x14ac:dyDescent="0.25">
      <c r="A83" s="750">
        <v>29</v>
      </c>
      <c r="B83" s="112" t="s">
        <v>177</v>
      </c>
      <c r="C83" s="113" t="s">
        <v>178</v>
      </c>
      <c r="D83" s="113" t="s">
        <v>100</v>
      </c>
      <c r="E83" s="113" t="s">
        <v>29</v>
      </c>
      <c r="F83" s="113">
        <f>N83+R83+V83+Z83+AD83+AH83+AL83+J83</f>
        <v>950</v>
      </c>
      <c r="G83" s="315">
        <f>O83+S83+W83+AA83+AE83+AI83+AM83+K83</f>
        <v>52296.4</v>
      </c>
      <c r="H83" s="113">
        <f>P83+T83+X83+AB83+AF83+AJ83+AN83+L83</f>
        <v>1782</v>
      </c>
      <c r="I83" s="315">
        <f>Q83+U83+Y83+AC83+AG83+AK83+AO83+M83</f>
        <v>48331.5</v>
      </c>
      <c r="J83" s="6">
        <v>0</v>
      </c>
      <c r="K83" s="325">
        <v>0</v>
      </c>
      <c r="L83" s="6">
        <v>0</v>
      </c>
      <c r="M83" s="325">
        <v>0</v>
      </c>
      <c r="N83" s="6">
        <v>131</v>
      </c>
      <c r="O83" s="325">
        <v>5741.4</v>
      </c>
      <c r="P83" s="6">
        <v>115</v>
      </c>
      <c r="Q83" s="6">
        <v>5944</v>
      </c>
      <c r="R83" s="6">
        <v>93</v>
      </c>
      <c r="S83" s="325">
        <v>4087</v>
      </c>
      <c r="T83" s="6">
        <v>200</v>
      </c>
      <c r="U83" s="325">
        <v>16000</v>
      </c>
      <c r="V83" s="6">
        <v>656</v>
      </c>
      <c r="W83" s="6">
        <v>27468</v>
      </c>
      <c r="X83" s="6">
        <v>157</v>
      </c>
      <c r="Y83" s="6">
        <v>6967.5</v>
      </c>
      <c r="Z83" s="326">
        <v>20</v>
      </c>
      <c r="AA83" s="325">
        <v>1000</v>
      </c>
      <c r="AB83" s="326">
        <v>50</v>
      </c>
      <c r="AC83" s="325">
        <v>3000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325">
        <v>0</v>
      </c>
      <c r="AJ83" s="6">
        <v>0</v>
      </c>
      <c r="AK83" s="325">
        <v>0</v>
      </c>
      <c r="AL83" s="6">
        <v>50</v>
      </c>
      <c r="AM83" s="6">
        <v>14000</v>
      </c>
      <c r="AN83" s="6">
        <v>1260</v>
      </c>
      <c r="AO83" s="6">
        <v>16420</v>
      </c>
    </row>
    <row r="84" spans="1:41" ht="21.75" customHeight="1" x14ac:dyDescent="0.25">
      <c r="A84" s="750"/>
      <c r="B84" s="112" t="s">
        <v>179</v>
      </c>
      <c r="C84" s="113" t="s">
        <v>102</v>
      </c>
      <c r="D84" s="113" t="s">
        <v>100</v>
      </c>
      <c r="E84" s="113" t="s">
        <v>42</v>
      </c>
      <c r="F84" s="113">
        <f>N84+R84+V84+Z84+AD84+AH84+AL84+J84</f>
        <v>66180</v>
      </c>
      <c r="G84" s="315">
        <f>O84+S84+W84+AA84+AE84+AI84+AM84+K84</f>
        <v>64363.77</v>
      </c>
      <c r="H84" s="113">
        <f>P84+T84+X84+AB84+AF84+AJ84+AN84+L84</f>
        <v>11363</v>
      </c>
      <c r="I84" s="315">
        <f>Q84+U84+Y84+AC84+AG84+AK84+AO84+M84</f>
        <v>8125.45</v>
      </c>
      <c r="J84" s="6">
        <v>12640</v>
      </c>
      <c r="K84" s="325">
        <v>3998.52</v>
      </c>
      <c r="L84" s="6">
        <v>650</v>
      </c>
      <c r="M84" s="325">
        <v>3560</v>
      </c>
      <c r="N84" s="6">
        <v>19530</v>
      </c>
      <c r="O84" s="6">
        <v>37846.69</v>
      </c>
      <c r="P84" s="6">
        <v>3952</v>
      </c>
      <c r="Q84" s="6">
        <v>1104.2</v>
      </c>
      <c r="R84" s="6">
        <v>8420</v>
      </c>
      <c r="S84" s="325">
        <v>5029.7</v>
      </c>
      <c r="T84" s="6">
        <v>200</v>
      </c>
      <c r="U84" s="325">
        <v>140</v>
      </c>
      <c r="V84" s="6">
        <v>16675</v>
      </c>
      <c r="W84" s="6">
        <v>12466</v>
      </c>
      <c r="X84" s="6">
        <v>2560</v>
      </c>
      <c r="Y84" s="6">
        <v>1490.5</v>
      </c>
      <c r="Z84" s="326">
        <v>2410</v>
      </c>
      <c r="AA84" s="325">
        <v>1448</v>
      </c>
      <c r="AB84" s="326">
        <v>0</v>
      </c>
      <c r="AC84" s="325">
        <v>0</v>
      </c>
      <c r="AD84" s="6">
        <v>5</v>
      </c>
      <c r="AE84" s="6">
        <v>30</v>
      </c>
      <c r="AF84" s="6">
        <v>1000</v>
      </c>
      <c r="AG84" s="6">
        <v>600</v>
      </c>
      <c r="AH84" s="6">
        <v>2050</v>
      </c>
      <c r="AI84" s="325">
        <v>1518.5800000000002</v>
      </c>
      <c r="AJ84" s="6">
        <v>0</v>
      </c>
      <c r="AK84" s="325">
        <v>0</v>
      </c>
      <c r="AL84" s="6">
        <v>4450</v>
      </c>
      <c r="AM84" s="6">
        <v>2026.2799999999997</v>
      </c>
      <c r="AN84" s="6">
        <v>3001</v>
      </c>
      <c r="AO84" s="6">
        <v>1230.75</v>
      </c>
    </row>
    <row r="85" spans="1:41" ht="20.25" customHeight="1" x14ac:dyDescent="0.25">
      <c r="A85" s="750"/>
      <c r="B85" s="112" t="s">
        <v>179</v>
      </c>
      <c r="C85" s="113" t="s">
        <v>180</v>
      </c>
      <c r="D85" s="113" t="s">
        <v>100</v>
      </c>
      <c r="E85" s="113" t="s">
        <v>42</v>
      </c>
      <c r="F85" s="113">
        <f>N85+R85+V85+Z85+AD85+AH85+AL85+J85</f>
        <v>437755</v>
      </c>
      <c r="G85" s="315">
        <f>O85+S85+W85+AA85+AE85+AI85+AM85+K85</f>
        <v>413435.27</v>
      </c>
      <c r="H85" s="113">
        <f>P85+T85+X85+AB85+AF85+AJ85+AN85+L85</f>
        <v>46831</v>
      </c>
      <c r="I85" s="315">
        <f>Q85+U85+Y85+AC85+AG85+AK85+AO85+M85</f>
        <v>35497.542999999998</v>
      </c>
      <c r="J85" s="6">
        <v>56450</v>
      </c>
      <c r="K85" s="325">
        <v>42118.39</v>
      </c>
      <c r="L85" s="6">
        <v>3120</v>
      </c>
      <c r="M85" s="325">
        <v>2174</v>
      </c>
      <c r="N85" s="6">
        <v>61080</v>
      </c>
      <c r="O85" s="6">
        <v>62627.15</v>
      </c>
      <c r="P85" s="6">
        <v>6386</v>
      </c>
      <c r="Q85" s="6">
        <v>4951.1400000000003</v>
      </c>
      <c r="R85" s="6">
        <v>70499</v>
      </c>
      <c r="S85" s="325">
        <v>86102.699999999983</v>
      </c>
      <c r="T85" s="6">
        <v>900</v>
      </c>
      <c r="U85" s="325">
        <v>900</v>
      </c>
      <c r="V85" s="6">
        <v>49021</v>
      </c>
      <c r="W85" s="6">
        <v>47848.200000000004</v>
      </c>
      <c r="X85" s="6">
        <v>4290</v>
      </c>
      <c r="Y85" s="6">
        <v>4508.8</v>
      </c>
      <c r="Z85" s="326">
        <v>23010</v>
      </c>
      <c r="AA85" s="325">
        <v>18060.2</v>
      </c>
      <c r="AB85" s="326">
        <v>100</v>
      </c>
      <c r="AC85" s="325">
        <v>78</v>
      </c>
      <c r="AD85" s="6">
        <v>24193</v>
      </c>
      <c r="AE85" s="6">
        <v>31009.13</v>
      </c>
      <c r="AF85" s="6">
        <v>1020</v>
      </c>
      <c r="AG85" s="6">
        <v>1076</v>
      </c>
      <c r="AH85" s="6">
        <v>111392</v>
      </c>
      <c r="AI85" s="325">
        <v>72826.19</v>
      </c>
      <c r="AJ85" s="6">
        <v>14475</v>
      </c>
      <c r="AK85" s="325">
        <v>10298.182999999999</v>
      </c>
      <c r="AL85" s="6">
        <v>42110</v>
      </c>
      <c r="AM85" s="6">
        <v>52843.31</v>
      </c>
      <c r="AN85" s="6">
        <v>16540</v>
      </c>
      <c r="AO85" s="6">
        <v>11511.42</v>
      </c>
    </row>
    <row r="86" spans="1:41" s="19" customFormat="1" ht="36.75" customHeight="1" x14ac:dyDescent="0.25">
      <c r="A86" s="750">
        <v>30</v>
      </c>
      <c r="B86" s="114" t="s">
        <v>181</v>
      </c>
      <c r="C86" s="114" t="s">
        <v>182</v>
      </c>
      <c r="D86" s="28" t="s">
        <v>183</v>
      </c>
      <c r="E86" s="114" t="s">
        <v>29</v>
      </c>
      <c r="F86" s="28">
        <f>N86+R86+V86+Z86+AD86+AH86+AL86+J86</f>
        <v>442</v>
      </c>
      <c r="G86" s="434">
        <f>O86+S86+W86+AA86+AE86+AI86+AM86+K86</f>
        <v>33813</v>
      </c>
      <c r="H86" s="28">
        <f>P86+T86+X86+AB86+AF86+AJ86+AN86+L86</f>
        <v>1057</v>
      </c>
      <c r="I86" s="434">
        <f>Q86+U86+Y86+AC86+AG86+AK86+AO86+M86</f>
        <v>240795.93</v>
      </c>
      <c r="J86" s="6">
        <v>0</v>
      </c>
      <c r="K86" s="325">
        <v>0</v>
      </c>
      <c r="L86" s="6">
        <v>0</v>
      </c>
      <c r="M86" s="325">
        <v>0</v>
      </c>
      <c r="N86" s="6">
        <v>442</v>
      </c>
      <c r="O86" s="6">
        <v>33813</v>
      </c>
      <c r="P86" s="6">
        <v>550</v>
      </c>
      <c r="Q86" s="6">
        <v>110300</v>
      </c>
      <c r="R86" s="6">
        <v>0</v>
      </c>
      <c r="S86" s="325">
        <v>0</v>
      </c>
      <c r="T86" s="6">
        <v>0</v>
      </c>
      <c r="U86" s="325">
        <v>0</v>
      </c>
      <c r="V86" s="6">
        <v>0</v>
      </c>
      <c r="W86" s="6">
        <v>0</v>
      </c>
      <c r="X86" s="6">
        <v>0</v>
      </c>
      <c r="Y86" s="6">
        <v>0</v>
      </c>
      <c r="Z86" s="326">
        <v>0</v>
      </c>
      <c r="AA86" s="325">
        <v>0</v>
      </c>
      <c r="AB86" s="326">
        <v>50</v>
      </c>
      <c r="AC86" s="325">
        <v>24750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325">
        <v>0</v>
      </c>
      <c r="AJ86" s="6">
        <v>0</v>
      </c>
      <c r="AK86" s="325">
        <v>0</v>
      </c>
      <c r="AL86" s="6">
        <v>0</v>
      </c>
      <c r="AM86" s="6">
        <v>0</v>
      </c>
      <c r="AN86" s="6">
        <v>457</v>
      </c>
      <c r="AO86" s="6">
        <v>105745.93</v>
      </c>
    </row>
    <row r="87" spans="1:41" ht="31.5" x14ac:dyDescent="0.25">
      <c r="A87" s="750"/>
      <c r="B87" s="16" t="s">
        <v>184</v>
      </c>
      <c r="C87" s="16" t="s">
        <v>185</v>
      </c>
      <c r="D87" s="331" t="s">
        <v>183</v>
      </c>
      <c r="E87" s="16" t="s">
        <v>29</v>
      </c>
      <c r="F87" s="113">
        <f>N87+R87+V87+Z87+AD87+AH87+AL87+J87</f>
        <v>310</v>
      </c>
      <c r="G87" s="315">
        <f>O87+S87+W87+AA87+AE87+AI87+AM87+K87</f>
        <v>126750</v>
      </c>
      <c r="H87" s="113">
        <f>P87+T87+X87+AB87+AF87+AJ87+AN87+L87</f>
        <v>680</v>
      </c>
      <c r="I87" s="315">
        <f>Q87+U87+Y87+AC87+AG87+AK87+AO87+M87</f>
        <v>280700</v>
      </c>
      <c r="J87" s="6">
        <v>70</v>
      </c>
      <c r="K87" s="325">
        <v>9800</v>
      </c>
      <c r="L87" s="6">
        <v>400</v>
      </c>
      <c r="M87" s="325">
        <v>200000</v>
      </c>
      <c r="N87" s="6">
        <v>150</v>
      </c>
      <c r="O87" s="6">
        <v>77500</v>
      </c>
      <c r="P87" s="6">
        <v>210</v>
      </c>
      <c r="Q87" s="6">
        <v>44500</v>
      </c>
      <c r="R87" s="6">
        <v>30</v>
      </c>
      <c r="S87" s="325">
        <v>16500</v>
      </c>
      <c r="T87" s="6">
        <v>0</v>
      </c>
      <c r="U87" s="325">
        <v>0</v>
      </c>
      <c r="V87" s="6">
        <v>0</v>
      </c>
      <c r="W87" s="6">
        <v>0</v>
      </c>
      <c r="X87" s="6">
        <v>0</v>
      </c>
      <c r="Y87" s="6">
        <v>0</v>
      </c>
      <c r="Z87" s="326">
        <v>60</v>
      </c>
      <c r="AA87" s="325">
        <v>22950</v>
      </c>
      <c r="AB87" s="326">
        <v>70</v>
      </c>
      <c r="AC87" s="325">
        <v>36200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325">
        <v>0</v>
      </c>
      <c r="AJ87" s="6">
        <v>0</v>
      </c>
      <c r="AK87" s="325">
        <v>0</v>
      </c>
      <c r="AL87" s="6">
        <v>0</v>
      </c>
      <c r="AM87" s="6">
        <v>0</v>
      </c>
      <c r="AN87" s="6">
        <v>0</v>
      </c>
      <c r="AO87" s="6">
        <v>0</v>
      </c>
    </row>
    <row r="88" spans="1:41" ht="31.5" x14ac:dyDescent="0.25">
      <c r="A88" s="750"/>
      <c r="B88" s="16" t="s">
        <v>184</v>
      </c>
      <c r="C88" s="16" t="s">
        <v>186</v>
      </c>
      <c r="D88" s="331" t="s">
        <v>183</v>
      </c>
      <c r="E88" s="16" t="s">
        <v>29</v>
      </c>
      <c r="F88" s="113">
        <f>N88+R88+V88+Z88+AD88+AH88+AL88+J88</f>
        <v>0</v>
      </c>
      <c r="G88" s="315">
        <f>O88+S88+W88+AA88+AE88+AI88+AM88+K88</f>
        <v>0</v>
      </c>
      <c r="H88" s="113">
        <f>P88+T88+X88+AB88+AF88+AJ88+AN88+L88</f>
        <v>280</v>
      </c>
      <c r="I88" s="315">
        <f>Q88+U88+Y88+AC88+AG88+AK88+AO88+M88</f>
        <v>120000</v>
      </c>
      <c r="J88" s="6">
        <v>0</v>
      </c>
      <c r="K88" s="325">
        <v>0</v>
      </c>
      <c r="L88" s="6">
        <v>0</v>
      </c>
      <c r="M88" s="325">
        <v>0</v>
      </c>
      <c r="N88" s="6">
        <v>0</v>
      </c>
      <c r="O88" s="6">
        <v>0</v>
      </c>
      <c r="P88" s="6">
        <v>150</v>
      </c>
      <c r="Q88" s="6">
        <v>15000</v>
      </c>
      <c r="R88" s="6">
        <v>0</v>
      </c>
      <c r="S88" s="325">
        <v>0</v>
      </c>
      <c r="T88" s="6">
        <v>20</v>
      </c>
      <c r="U88" s="325">
        <v>3000</v>
      </c>
      <c r="V88" s="6">
        <v>0</v>
      </c>
      <c r="W88" s="6">
        <v>0</v>
      </c>
      <c r="X88" s="6">
        <v>0</v>
      </c>
      <c r="Y88" s="6">
        <v>0</v>
      </c>
      <c r="Z88" s="326">
        <v>0</v>
      </c>
      <c r="AA88" s="325">
        <v>0</v>
      </c>
      <c r="AB88" s="326">
        <v>60</v>
      </c>
      <c r="AC88" s="325">
        <v>27000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325">
        <v>0</v>
      </c>
      <c r="AJ88" s="6">
        <v>0</v>
      </c>
      <c r="AK88" s="325">
        <v>0</v>
      </c>
      <c r="AL88" s="6">
        <v>0</v>
      </c>
      <c r="AM88" s="6">
        <v>0</v>
      </c>
      <c r="AN88" s="6">
        <v>50</v>
      </c>
      <c r="AO88" s="6">
        <v>75000</v>
      </c>
    </row>
    <row r="89" spans="1:41" ht="39" customHeight="1" x14ac:dyDescent="0.25">
      <c r="A89" s="327">
        <v>31</v>
      </c>
      <c r="B89" s="114" t="s">
        <v>187</v>
      </c>
      <c r="C89" s="16" t="s">
        <v>188</v>
      </c>
      <c r="D89" s="16" t="s">
        <v>189</v>
      </c>
      <c r="E89" s="16" t="s">
        <v>42</v>
      </c>
      <c r="F89" s="113">
        <f>N89+R89+V89+Z89+AD89+AH89+AL89+J89</f>
        <v>100063</v>
      </c>
      <c r="G89" s="315">
        <f>O89+S89+W89+AA89+AE89+AI89+AM89+K89</f>
        <v>894339.15</v>
      </c>
      <c r="H89" s="113">
        <f>P89+T89+X89+AB89+AF89+AJ89+AN89+L89</f>
        <v>14377</v>
      </c>
      <c r="I89" s="315">
        <f>Q89+U89+Y89+AC89+AG89+AK89+AO89+M89</f>
        <v>149783.79999999999</v>
      </c>
      <c r="J89" s="6">
        <v>10960</v>
      </c>
      <c r="K89" s="345">
        <v>99030</v>
      </c>
      <c r="L89" s="6">
        <v>3100</v>
      </c>
      <c r="M89" s="325">
        <v>30090</v>
      </c>
      <c r="N89" s="6">
        <v>38680</v>
      </c>
      <c r="O89" s="6">
        <v>369703</v>
      </c>
      <c r="P89" s="6">
        <v>1720</v>
      </c>
      <c r="Q89" s="6">
        <v>16108</v>
      </c>
      <c r="R89" s="6">
        <v>16860</v>
      </c>
      <c r="S89" s="325">
        <v>182585.15</v>
      </c>
      <c r="T89" s="6">
        <v>0</v>
      </c>
      <c r="U89" s="325">
        <v>0</v>
      </c>
      <c r="V89" s="6">
        <v>3405</v>
      </c>
      <c r="W89" s="6">
        <v>55005</v>
      </c>
      <c r="X89" s="6">
        <v>115</v>
      </c>
      <c r="Y89" s="6">
        <v>12685</v>
      </c>
      <c r="Z89" s="326">
        <v>15960</v>
      </c>
      <c r="AA89" s="325">
        <v>15561</v>
      </c>
      <c r="AB89" s="326">
        <v>1300</v>
      </c>
      <c r="AC89" s="325">
        <v>12007</v>
      </c>
      <c r="AD89" s="6">
        <v>1168</v>
      </c>
      <c r="AE89" s="6">
        <v>42510</v>
      </c>
      <c r="AF89" s="6">
        <v>10</v>
      </c>
      <c r="AG89" s="6">
        <v>1950</v>
      </c>
      <c r="AH89" s="6">
        <v>1800</v>
      </c>
      <c r="AI89" s="325">
        <v>17820</v>
      </c>
      <c r="AJ89" s="6">
        <v>3880</v>
      </c>
      <c r="AK89" s="325">
        <v>38330</v>
      </c>
      <c r="AL89" s="6">
        <v>11230</v>
      </c>
      <c r="AM89" s="6">
        <v>112125</v>
      </c>
      <c r="AN89" s="6">
        <v>4252</v>
      </c>
      <c r="AO89" s="6">
        <v>38613.800000000003</v>
      </c>
    </row>
    <row r="90" spans="1:41" ht="64.5" customHeight="1" x14ac:dyDescent="0.25">
      <c r="A90" s="750">
        <v>32</v>
      </c>
      <c r="B90" s="79" t="s">
        <v>190</v>
      </c>
      <c r="C90" s="113" t="s">
        <v>191</v>
      </c>
      <c r="D90" s="113" t="s">
        <v>192</v>
      </c>
      <c r="E90" s="113" t="s">
        <v>29</v>
      </c>
      <c r="F90" s="113">
        <f>N90+R90+V90+Z90+AD90+AH90+AL90+J90</f>
        <v>72423</v>
      </c>
      <c r="G90" s="315">
        <f>O90+S90+W90+AA90+AE90+AI90+AM90+K90</f>
        <v>1759745.7</v>
      </c>
      <c r="H90" s="113">
        <f>P90+T90+X90+AB90+AF90+AJ90+AN90+L90</f>
        <v>27905</v>
      </c>
      <c r="I90" s="315">
        <f>Q90+U90+Y90+AC90+AG90+AK90+AO90+M90</f>
        <v>679950.4</v>
      </c>
      <c r="J90" s="6">
        <v>9771</v>
      </c>
      <c r="K90" s="325">
        <v>236050</v>
      </c>
      <c r="L90" s="6">
        <v>1660</v>
      </c>
      <c r="M90" s="325">
        <v>41442</v>
      </c>
      <c r="N90" s="6">
        <v>11765</v>
      </c>
      <c r="O90" s="6">
        <v>322456.40000000002</v>
      </c>
      <c r="P90" s="6">
        <v>2320</v>
      </c>
      <c r="Q90" s="6">
        <v>71726.399999999994</v>
      </c>
      <c r="R90" s="6">
        <v>19596</v>
      </c>
      <c r="S90" s="325">
        <v>404684.79999999999</v>
      </c>
      <c r="T90" s="6">
        <v>1450</v>
      </c>
      <c r="U90" s="325">
        <v>44000</v>
      </c>
      <c r="V90" s="6">
        <v>4431</v>
      </c>
      <c r="W90" s="6">
        <v>111016</v>
      </c>
      <c r="X90" s="6">
        <v>1310</v>
      </c>
      <c r="Y90" s="6">
        <v>37514</v>
      </c>
      <c r="Z90" s="326">
        <v>1601</v>
      </c>
      <c r="AA90" s="325">
        <v>34326</v>
      </c>
      <c r="AB90" s="326">
        <v>700</v>
      </c>
      <c r="AC90" s="325">
        <v>19500</v>
      </c>
      <c r="AD90" s="6">
        <v>4385</v>
      </c>
      <c r="AE90" s="6">
        <v>106497</v>
      </c>
      <c r="AF90" s="6">
        <v>100</v>
      </c>
      <c r="AG90" s="6">
        <v>2440</v>
      </c>
      <c r="AH90" s="6">
        <v>8179</v>
      </c>
      <c r="AI90" s="325">
        <v>171111</v>
      </c>
      <c r="AJ90" s="6">
        <v>5985</v>
      </c>
      <c r="AK90" s="325">
        <v>169705</v>
      </c>
      <c r="AL90" s="6">
        <v>12695</v>
      </c>
      <c r="AM90" s="6">
        <v>373604.5</v>
      </c>
      <c r="AN90" s="6">
        <v>14380</v>
      </c>
      <c r="AO90" s="6">
        <v>293623</v>
      </c>
    </row>
    <row r="91" spans="1:41" ht="22.5" customHeight="1" x14ac:dyDescent="0.25">
      <c r="A91" s="750"/>
      <c r="B91" s="79" t="s">
        <v>193</v>
      </c>
      <c r="C91" s="113" t="s">
        <v>194</v>
      </c>
      <c r="D91" s="113" t="s">
        <v>192</v>
      </c>
      <c r="E91" s="113" t="s">
        <v>29</v>
      </c>
      <c r="F91" s="113">
        <f>N91+R91+V91+Z91+AD91+AH91+AL91+J91</f>
        <v>44434</v>
      </c>
      <c r="G91" s="315">
        <f>O91+S91+W91+AA91+AE91+AI91+AM91+K91</f>
        <v>1299694.6600000001</v>
      </c>
      <c r="H91" s="113">
        <f>P91+T91+X91+AB91+AF91+AJ91+AN91+L91</f>
        <v>19291</v>
      </c>
      <c r="I91" s="315">
        <f>Q91+U91+Y91+AC91+AG91+AK91+AO91+M91</f>
        <v>712137.7</v>
      </c>
      <c r="J91" s="6">
        <v>6030</v>
      </c>
      <c r="K91" s="325">
        <v>152662</v>
      </c>
      <c r="L91" s="6">
        <v>2589</v>
      </c>
      <c r="M91" s="325">
        <v>77954.7</v>
      </c>
      <c r="N91" s="6">
        <v>8354</v>
      </c>
      <c r="O91" s="6">
        <v>351088.7</v>
      </c>
      <c r="P91" s="6">
        <v>3505</v>
      </c>
      <c r="Q91" s="6">
        <v>175543</v>
      </c>
      <c r="R91" s="6">
        <v>10377</v>
      </c>
      <c r="S91" s="325">
        <v>264146.40000000002</v>
      </c>
      <c r="T91" s="6">
        <v>2330</v>
      </c>
      <c r="U91" s="325">
        <v>76620</v>
      </c>
      <c r="V91" s="6">
        <v>2116</v>
      </c>
      <c r="W91" s="6">
        <v>71795.8</v>
      </c>
      <c r="X91" s="6">
        <v>1562</v>
      </c>
      <c r="Y91" s="6">
        <v>59028</v>
      </c>
      <c r="Z91" s="326">
        <v>694</v>
      </c>
      <c r="AA91" s="325">
        <v>27949</v>
      </c>
      <c r="AB91" s="326">
        <v>600</v>
      </c>
      <c r="AC91" s="325">
        <v>19766</v>
      </c>
      <c r="AD91" s="6">
        <v>1028</v>
      </c>
      <c r="AE91" s="6">
        <v>7589.76</v>
      </c>
      <c r="AF91" s="6">
        <v>200</v>
      </c>
      <c r="AG91" s="6">
        <v>12300</v>
      </c>
      <c r="AH91" s="6">
        <v>6350</v>
      </c>
      <c r="AI91" s="325">
        <v>129251</v>
      </c>
      <c r="AJ91" s="6">
        <v>1755</v>
      </c>
      <c r="AK91" s="325">
        <v>48310</v>
      </c>
      <c r="AL91" s="6">
        <v>9485</v>
      </c>
      <c r="AM91" s="6">
        <v>295212</v>
      </c>
      <c r="AN91" s="6">
        <v>6750</v>
      </c>
      <c r="AO91" s="6">
        <v>242616</v>
      </c>
    </row>
    <row r="92" spans="1:41" ht="18" customHeight="1" x14ac:dyDescent="0.25">
      <c r="A92" s="750"/>
      <c r="B92" s="79" t="s">
        <v>193</v>
      </c>
      <c r="C92" s="113" t="s">
        <v>195</v>
      </c>
      <c r="D92" s="113" t="s">
        <v>192</v>
      </c>
      <c r="E92" s="113" t="s">
        <v>29</v>
      </c>
      <c r="F92" s="113">
        <f>N92+R92+V92+Z92+AD92+AH92+AL92+J92</f>
        <v>810</v>
      </c>
      <c r="G92" s="315">
        <f>O92+S92+W92+AA92+AE92+AI92+AM92+K92</f>
        <v>16200</v>
      </c>
      <c r="H92" s="113">
        <f>P92+T92+X92+AB92+AF92+AJ92+AN92+L92</f>
        <v>1750</v>
      </c>
      <c r="I92" s="315">
        <f>Q92+U92+Y92+AC92+AG92+AK92+AO92+M92</f>
        <v>35500</v>
      </c>
      <c r="J92" s="6">
        <v>0</v>
      </c>
      <c r="K92" s="325">
        <v>0</v>
      </c>
      <c r="L92" s="6">
        <v>0</v>
      </c>
      <c r="M92" s="325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325">
        <v>0</v>
      </c>
      <c r="T92" s="6">
        <v>0</v>
      </c>
      <c r="U92" s="325">
        <v>0</v>
      </c>
      <c r="V92" s="6">
        <v>0</v>
      </c>
      <c r="W92" s="6">
        <v>0</v>
      </c>
      <c r="X92" s="6">
        <v>0</v>
      </c>
      <c r="Y92" s="6">
        <v>0</v>
      </c>
      <c r="Z92" s="326">
        <v>0</v>
      </c>
      <c r="AA92" s="325">
        <v>0</v>
      </c>
      <c r="AB92" s="326">
        <v>50</v>
      </c>
      <c r="AC92" s="325">
        <v>2500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325">
        <v>0</v>
      </c>
      <c r="AJ92" s="6">
        <v>500</v>
      </c>
      <c r="AK92" s="325">
        <v>9000</v>
      </c>
      <c r="AL92" s="6">
        <v>810</v>
      </c>
      <c r="AM92" s="6">
        <v>16200</v>
      </c>
      <c r="AN92" s="6">
        <v>1200</v>
      </c>
      <c r="AO92" s="6">
        <v>24000</v>
      </c>
    </row>
    <row r="93" spans="1:41" ht="23.25" customHeight="1" x14ac:dyDescent="0.25">
      <c r="A93" s="327">
        <v>33</v>
      </c>
      <c r="B93" s="112" t="s">
        <v>196</v>
      </c>
      <c r="C93" s="113" t="s">
        <v>197</v>
      </c>
      <c r="D93" s="113" t="s">
        <v>198</v>
      </c>
      <c r="E93" s="113" t="s">
        <v>199</v>
      </c>
      <c r="F93" s="113">
        <f>N93+R93+V93+Z93+AD93+AH93+AL93+J93</f>
        <v>13627</v>
      </c>
      <c r="G93" s="582">
        <f>O93+S93+W93+AA93+AE93+AI93+AM93+K93</f>
        <v>1420068.95</v>
      </c>
      <c r="H93" s="113">
        <f>P93+T93+X93+AB93+AF93+AJ93+AN93+L93</f>
        <v>2146</v>
      </c>
      <c r="I93" s="315">
        <f>Q93+U93+Y93+AC93+AG93+AK93+AO93+M93</f>
        <v>218211.64</v>
      </c>
      <c r="J93" s="6">
        <v>968</v>
      </c>
      <c r="K93" s="325">
        <v>99517.95</v>
      </c>
      <c r="L93" s="6">
        <v>254</v>
      </c>
      <c r="M93" s="325">
        <v>23836.44</v>
      </c>
      <c r="N93" s="6">
        <v>3445</v>
      </c>
      <c r="O93" s="345">
        <v>376996.92000000004</v>
      </c>
      <c r="P93" s="6">
        <v>530</v>
      </c>
      <c r="Q93" s="6">
        <v>52590</v>
      </c>
      <c r="R93" s="6">
        <v>2379</v>
      </c>
      <c r="S93" s="345">
        <v>230889.31</v>
      </c>
      <c r="T93" s="6">
        <v>240</v>
      </c>
      <c r="U93" s="325">
        <v>29291</v>
      </c>
      <c r="V93" s="6">
        <v>1035</v>
      </c>
      <c r="W93" s="6">
        <v>104456.48999999999</v>
      </c>
      <c r="X93" s="6">
        <v>116</v>
      </c>
      <c r="Y93" s="6">
        <v>12466</v>
      </c>
      <c r="Z93" s="326">
        <v>1039</v>
      </c>
      <c r="AA93" s="325">
        <v>106770.87</v>
      </c>
      <c r="AB93" s="326">
        <v>90</v>
      </c>
      <c r="AC93" s="325">
        <v>8750</v>
      </c>
      <c r="AD93" s="6">
        <v>379</v>
      </c>
      <c r="AE93" s="6">
        <v>40687.46</v>
      </c>
      <c r="AF93" s="6">
        <v>105</v>
      </c>
      <c r="AG93" s="6">
        <v>11630.59</v>
      </c>
      <c r="AH93" s="6">
        <v>953</v>
      </c>
      <c r="AI93" s="345">
        <v>96002.2</v>
      </c>
      <c r="AJ93" s="6">
        <v>288</v>
      </c>
      <c r="AK93" s="325">
        <v>27397.1</v>
      </c>
      <c r="AL93" s="6">
        <v>3429</v>
      </c>
      <c r="AM93" s="6">
        <v>364747.75</v>
      </c>
      <c r="AN93" s="6">
        <v>523</v>
      </c>
      <c r="AO93" s="6">
        <v>52250.509999999995</v>
      </c>
    </row>
    <row r="94" spans="1:41" ht="31.5" x14ac:dyDescent="0.25">
      <c r="A94" s="327">
        <v>34</v>
      </c>
      <c r="B94" s="16" t="s">
        <v>200</v>
      </c>
      <c r="C94" s="16"/>
      <c r="D94" s="332" t="s">
        <v>201</v>
      </c>
      <c r="E94" s="332" t="s">
        <v>29</v>
      </c>
      <c r="F94" s="113">
        <f>N94+R94+V94+Z94+AD94+AH94+AL94+J94</f>
        <v>3181.585</v>
      </c>
      <c r="G94" s="315">
        <f>O94+S94+W94+AA94+AE94+AI94+AM94+K94</f>
        <v>954411.47</v>
      </c>
      <c r="H94" s="113">
        <f>P94+T94+X94+AB94+AF94+AJ94+AN94+L94</f>
        <v>839.85</v>
      </c>
      <c r="I94" s="315">
        <f>Q94+U94+Y94+AC94+AG94+AK94+AO94+M94</f>
        <v>59977.4</v>
      </c>
      <c r="J94" s="6">
        <v>280</v>
      </c>
      <c r="K94" s="325">
        <v>447391.14</v>
      </c>
      <c r="L94" s="6">
        <v>669</v>
      </c>
      <c r="M94" s="325">
        <v>851.4</v>
      </c>
      <c r="N94" s="6">
        <v>15</v>
      </c>
      <c r="O94" s="6">
        <v>12432</v>
      </c>
      <c r="P94" s="6">
        <v>10</v>
      </c>
      <c r="Q94" s="6">
        <v>3000</v>
      </c>
      <c r="R94" s="6">
        <v>2715.63</v>
      </c>
      <c r="S94" s="325">
        <v>270214</v>
      </c>
      <c r="T94" s="6">
        <v>0</v>
      </c>
      <c r="U94" s="325">
        <v>0</v>
      </c>
      <c r="V94" s="6">
        <v>7.23</v>
      </c>
      <c r="W94" s="6">
        <v>14236</v>
      </c>
      <c r="X94" s="6">
        <v>0.85</v>
      </c>
      <c r="Y94" s="6">
        <v>3626</v>
      </c>
      <c r="Z94" s="326">
        <v>74.724999999999994</v>
      </c>
      <c r="AA94" s="325">
        <v>145584.4</v>
      </c>
      <c r="AB94" s="326">
        <v>0</v>
      </c>
      <c r="AC94" s="325">
        <v>0</v>
      </c>
      <c r="AD94" s="6">
        <v>0</v>
      </c>
      <c r="AE94" s="6">
        <v>0</v>
      </c>
      <c r="AF94" s="6">
        <v>0</v>
      </c>
      <c r="AG94" s="6">
        <v>0</v>
      </c>
      <c r="AH94" s="6">
        <v>89</v>
      </c>
      <c r="AI94" s="325">
        <v>64553.93</v>
      </c>
      <c r="AJ94" s="6">
        <v>60</v>
      </c>
      <c r="AK94" s="325">
        <v>0</v>
      </c>
      <c r="AL94" s="6">
        <v>0</v>
      </c>
      <c r="AM94" s="6">
        <v>0</v>
      </c>
      <c r="AN94" s="6">
        <v>100</v>
      </c>
      <c r="AO94" s="6">
        <v>52500</v>
      </c>
    </row>
    <row r="95" spans="1:41" ht="45.75" customHeight="1" x14ac:dyDescent="0.25">
      <c r="A95" s="750">
        <v>35</v>
      </c>
      <c r="B95" s="112" t="s">
        <v>202</v>
      </c>
      <c r="C95" s="112" t="s">
        <v>203</v>
      </c>
      <c r="D95" s="195" t="s">
        <v>204</v>
      </c>
      <c r="E95" s="195" t="s">
        <v>205</v>
      </c>
      <c r="F95" s="113">
        <f>N95+R95+V95+Z95+AD95+AH95+AL95+J95</f>
        <v>5661</v>
      </c>
      <c r="G95" s="315">
        <f>O95+S95+W95+AA95+AE95+AI95+AM95+K95</f>
        <v>56839.1</v>
      </c>
      <c r="H95" s="113">
        <f>P95+T95+X95+AB95+AF95+AJ95+AN95+L95</f>
        <v>3682</v>
      </c>
      <c r="I95" s="315">
        <f>Q95+U95+Y95+AC95+AG95+AK95+AO95+M95</f>
        <v>50119</v>
      </c>
      <c r="J95" s="6">
        <v>2150</v>
      </c>
      <c r="K95" s="325">
        <v>4802.5</v>
      </c>
      <c r="L95" s="6">
        <v>100</v>
      </c>
      <c r="M95" s="325">
        <v>1569</v>
      </c>
      <c r="N95" s="6">
        <v>1411</v>
      </c>
      <c r="O95" s="6">
        <v>13314</v>
      </c>
      <c r="P95" s="6">
        <v>0</v>
      </c>
      <c r="Q95" s="6">
        <v>0</v>
      </c>
      <c r="R95" s="6">
        <v>960</v>
      </c>
      <c r="S95" s="325">
        <v>29400</v>
      </c>
      <c r="T95" s="6">
        <v>460</v>
      </c>
      <c r="U95" s="325">
        <v>6120</v>
      </c>
      <c r="V95" s="6">
        <v>0</v>
      </c>
      <c r="W95" s="6">
        <v>0</v>
      </c>
      <c r="X95" s="6">
        <v>500</v>
      </c>
      <c r="Y95" s="6">
        <v>5000</v>
      </c>
      <c r="Z95" s="326">
        <v>220</v>
      </c>
      <c r="AA95" s="325">
        <v>2420</v>
      </c>
      <c r="AB95" s="326">
        <v>100</v>
      </c>
      <c r="AC95" s="325">
        <v>1000</v>
      </c>
      <c r="AD95" s="6">
        <v>20</v>
      </c>
      <c r="AE95" s="6">
        <v>287.60000000000002</v>
      </c>
      <c r="AF95" s="6">
        <v>100</v>
      </c>
      <c r="AG95" s="6">
        <v>1300</v>
      </c>
      <c r="AH95" s="6">
        <v>900</v>
      </c>
      <c r="AI95" s="325">
        <v>6615</v>
      </c>
      <c r="AJ95" s="6">
        <v>0</v>
      </c>
      <c r="AK95" s="325">
        <v>0</v>
      </c>
      <c r="AL95" s="6">
        <v>0</v>
      </c>
      <c r="AM95" s="6">
        <v>0</v>
      </c>
      <c r="AN95" s="6">
        <v>2422</v>
      </c>
      <c r="AO95" s="6">
        <v>35130</v>
      </c>
    </row>
    <row r="96" spans="1:41" ht="31.5" x14ac:dyDescent="0.25">
      <c r="A96" s="750"/>
      <c r="B96" s="112" t="s">
        <v>206</v>
      </c>
      <c r="C96" s="113" t="s">
        <v>207</v>
      </c>
      <c r="D96" s="195" t="s">
        <v>204</v>
      </c>
      <c r="E96" s="331" t="s">
        <v>205</v>
      </c>
      <c r="F96" s="113">
        <f>N96+R96+V96+Z96+AD96+AH96+AL96+J96</f>
        <v>98626</v>
      </c>
      <c r="G96" s="315">
        <f>O96+S96+W96+AA96+AE96+AI96+AM96+K96</f>
        <v>721906.97</v>
      </c>
      <c r="H96" s="113">
        <f>P96+T96+X96+AB96+AF96+AJ96+AN96+L96</f>
        <v>2565</v>
      </c>
      <c r="I96" s="315">
        <f>Q96+U96+Y96+AC96+AG96+AK96+AO96+M96</f>
        <v>42418</v>
      </c>
      <c r="J96" s="6">
        <v>2782</v>
      </c>
      <c r="K96" s="325">
        <v>35209.199999999997</v>
      </c>
      <c r="L96" s="6">
        <v>530</v>
      </c>
      <c r="M96" s="325">
        <v>8370</v>
      </c>
      <c r="N96" s="6">
        <v>43492</v>
      </c>
      <c r="O96" s="6">
        <v>295956.06</v>
      </c>
      <c r="P96" s="6">
        <v>1305</v>
      </c>
      <c r="Q96" s="6">
        <v>21839.8</v>
      </c>
      <c r="R96" s="6">
        <v>5575</v>
      </c>
      <c r="S96" s="325">
        <v>76199</v>
      </c>
      <c r="T96" s="6">
        <v>100</v>
      </c>
      <c r="U96" s="325">
        <v>2000</v>
      </c>
      <c r="V96" s="6">
        <v>2887</v>
      </c>
      <c r="W96" s="6">
        <v>35693</v>
      </c>
      <c r="X96" s="6">
        <v>240</v>
      </c>
      <c r="Y96" s="6">
        <v>3403.2</v>
      </c>
      <c r="Z96" s="326">
        <v>20620</v>
      </c>
      <c r="AA96" s="325">
        <v>25912.2</v>
      </c>
      <c r="AB96" s="326">
        <v>150</v>
      </c>
      <c r="AC96" s="325">
        <v>2325</v>
      </c>
      <c r="AD96" s="6">
        <v>0</v>
      </c>
      <c r="AE96" s="6">
        <v>0</v>
      </c>
      <c r="AF96" s="6">
        <v>0</v>
      </c>
      <c r="AG96" s="6">
        <v>0</v>
      </c>
      <c r="AH96" s="6">
        <v>23270</v>
      </c>
      <c r="AI96" s="325">
        <v>252937.51</v>
      </c>
      <c r="AJ96" s="6">
        <v>40</v>
      </c>
      <c r="AK96" s="325">
        <v>480</v>
      </c>
      <c r="AL96" s="6">
        <v>0</v>
      </c>
      <c r="AM96" s="6">
        <v>0</v>
      </c>
      <c r="AN96" s="6">
        <v>200</v>
      </c>
      <c r="AO96" s="6">
        <v>4000</v>
      </c>
    </row>
    <row r="97" spans="1:41" ht="31.5" x14ac:dyDescent="0.25">
      <c r="A97" s="750"/>
      <c r="B97" s="112" t="s">
        <v>206</v>
      </c>
      <c r="C97" s="112" t="s">
        <v>208</v>
      </c>
      <c r="D97" s="195" t="s">
        <v>204</v>
      </c>
      <c r="E97" s="195" t="s">
        <v>205</v>
      </c>
      <c r="F97" s="113">
        <f>N97+R97+V97+Z97+AD97+AH97+AL97+J97</f>
        <v>3828</v>
      </c>
      <c r="G97" s="315">
        <f>O97+S97+W97+AA97+AE97+AI97+AM97+K97</f>
        <v>40702.729999999996</v>
      </c>
      <c r="H97" s="113">
        <f>P97+T97+X97+AB97+AF97+AJ97+AN97+L97</f>
        <v>1595</v>
      </c>
      <c r="I97" s="315">
        <f>Q97+U97+Y97+AC97+AG97+AK97+AO97+M97</f>
        <v>24835</v>
      </c>
      <c r="J97" s="6">
        <v>50</v>
      </c>
      <c r="K97" s="325">
        <v>800</v>
      </c>
      <c r="L97" s="6">
        <v>20</v>
      </c>
      <c r="M97" s="325">
        <v>320</v>
      </c>
      <c r="N97" s="6">
        <v>0</v>
      </c>
      <c r="O97" s="6">
        <v>0</v>
      </c>
      <c r="P97" s="6">
        <v>0</v>
      </c>
      <c r="Q97" s="6">
        <v>0</v>
      </c>
      <c r="R97" s="6">
        <v>390</v>
      </c>
      <c r="S97" s="325">
        <v>5760</v>
      </c>
      <c r="T97" s="6">
        <v>0</v>
      </c>
      <c r="U97" s="325">
        <v>0</v>
      </c>
      <c r="V97" s="6">
        <v>320</v>
      </c>
      <c r="W97" s="6">
        <v>4790</v>
      </c>
      <c r="X97" s="6">
        <v>180</v>
      </c>
      <c r="Y97" s="6">
        <v>2694</v>
      </c>
      <c r="Z97" s="326">
        <v>598</v>
      </c>
      <c r="AA97" s="325">
        <v>11196</v>
      </c>
      <c r="AB97" s="326">
        <v>200</v>
      </c>
      <c r="AC97" s="325">
        <v>2700</v>
      </c>
      <c r="AD97" s="6">
        <v>0</v>
      </c>
      <c r="AE97" s="6">
        <v>0</v>
      </c>
      <c r="AF97" s="6">
        <v>5</v>
      </c>
      <c r="AG97" s="6">
        <v>1460</v>
      </c>
      <c r="AH97" s="6">
        <v>2470</v>
      </c>
      <c r="AI97" s="325">
        <v>18156.73</v>
      </c>
      <c r="AJ97" s="6">
        <v>1190</v>
      </c>
      <c r="AK97" s="325">
        <v>17661</v>
      </c>
      <c r="AL97" s="6">
        <v>0</v>
      </c>
      <c r="AM97" s="6">
        <v>0</v>
      </c>
      <c r="AN97" s="6">
        <v>0</v>
      </c>
      <c r="AO97" s="6">
        <v>0</v>
      </c>
    </row>
    <row r="98" spans="1:41" ht="20.25" customHeight="1" x14ac:dyDescent="0.25">
      <c r="A98" s="750">
        <v>36</v>
      </c>
      <c r="B98" s="112" t="s">
        <v>209</v>
      </c>
      <c r="C98" s="113" t="s">
        <v>210</v>
      </c>
      <c r="D98" s="113" t="s">
        <v>171</v>
      </c>
      <c r="E98" s="113" t="s">
        <v>42</v>
      </c>
      <c r="F98" s="113">
        <f>N98+R98+V98+Z98+AD98+AH98+AL98+J98</f>
        <v>17909</v>
      </c>
      <c r="G98" s="315">
        <f>O98+S98+W98+AA98+AE98+AI98+AM98+K98</f>
        <v>333853</v>
      </c>
      <c r="H98" s="113">
        <f>P98+T98+X98+AB98+AF98+AJ98+AN98+L98</f>
        <v>10618</v>
      </c>
      <c r="I98" s="315">
        <f>Q98+U98+Y98+AC98+AG98+AK98+AO98+M98</f>
        <v>98150.5</v>
      </c>
      <c r="J98" s="6">
        <v>0</v>
      </c>
      <c r="K98" s="325">
        <v>0</v>
      </c>
      <c r="L98" s="6">
        <v>560</v>
      </c>
      <c r="M98" s="325">
        <v>14975</v>
      </c>
      <c r="N98" s="6">
        <v>8139</v>
      </c>
      <c r="O98" s="6">
        <v>150301</v>
      </c>
      <c r="P98" s="6">
        <v>1120</v>
      </c>
      <c r="Q98" s="6">
        <v>2121</v>
      </c>
      <c r="R98" s="6">
        <v>6094</v>
      </c>
      <c r="S98" s="325">
        <v>78294</v>
      </c>
      <c r="T98" s="6">
        <v>790</v>
      </c>
      <c r="U98" s="325">
        <v>14837.5</v>
      </c>
      <c r="V98" s="6">
        <v>0</v>
      </c>
      <c r="W98" s="6">
        <v>0</v>
      </c>
      <c r="X98" s="6">
        <v>0</v>
      </c>
      <c r="Y98" s="6">
        <v>0</v>
      </c>
      <c r="Z98" s="326">
        <v>936</v>
      </c>
      <c r="AA98" s="325">
        <v>7938</v>
      </c>
      <c r="AB98" s="326">
        <v>56</v>
      </c>
      <c r="AC98" s="325">
        <v>375</v>
      </c>
      <c r="AD98" s="6">
        <v>200</v>
      </c>
      <c r="AE98" s="6">
        <v>23280</v>
      </c>
      <c r="AF98" s="6">
        <v>100</v>
      </c>
      <c r="AG98" s="6">
        <v>1242</v>
      </c>
      <c r="AH98" s="6">
        <v>0</v>
      </c>
      <c r="AI98" s="325">
        <v>0</v>
      </c>
      <c r="AJ98" s="6">
        <v>0</v>
      </c>
      <c r="AK98" s="325">
        <v>0</v>
      </c>
      <c r="AL98" s="6">
        <v>2540</v>
      </c>
      <c r="AM98" s="6">
        <v>74040</v>
      </c>
      <c r="AN98" s="6">
        <v>7992</v>
      </c>
      <c r="AO98" s="6">
        <v>64600</v>
      </c>
    </row>
    <row r="99" spans="1:41" x14ac:dyDescent="0.25">
      <c r="A99" s="750"/>
      <c r="B99" s="112" t="s">
        <v>211</v>
      </c>
      <c r="C99" s="113" t="s">
        <v>212</v>
      </c>
      <c r="D99" s="331" t="s">
        <v>171</v>
      </c>
      <c r="E99" s="331" t="s">
        <v>42</v>
      </c>
      <c r="F99" s="113">
        <f>N99+R99+V99+Z99+AD99+AH99+AL99+J99</f>
        <v>7188</v>
      </c>
      <c r="G99" s="315">
        <f>O99+S99+W99+AA99+AE99+AI99+AM99+K99</f>
        <v>30483.4</v>
      </c>
      <c r="H99" s="113">
        <f>P99+T99+X99+AB99+AF99+AJ99+AN99+L99</f>
        <v>1996</v>
      </c>
      <c r="I99" s="315">
        <f>Q99+U99+Y99+AC99+AG99+AK99+AO99+M99</f>
        <v>36717.32</v>
      </c>
      <c r="J99" s="6">
        <v>0</v>
      </c>
      <c r="K99" s="325">
        <v>0</v>
      </c>
      <c r="L99" s="6">
        <v>0</v>
      </c>
      <c r="M99" s="325">
        <v>0</v>
      </c>
      <c r="N99" s="6">
        <v>5800</v>
      </c>
      <c r="O99" s="6">
        <v>14500</v>
      </c>
      <c r="P99" s="6">
        <v>0</v>
      </c>
      <c r="Q99" s="6">
        <v>0</v>
      </c>
      <c r="R99" s="6">
        <v>0</v>
      </c>
      <c r="S99" s="325">
        <v>0</v>
      </c>
      <c r="T99" s="6">
        <v>0</v>
      </c>
      <c r="U99" s="325">
        <v>0</v>
      </c>
      <c r="V99" s="6">
        <v>370</v>
      </c>
      <c r="W99" s="6">
        <v>4070</v>
      </c>
      <c r="X99" s="6">
        <v>60</v>
      </c>
      <c r="Y99" s="6">
        <v>252</v>
      </c>
      <c r="Z99" s="326">
        <v>448</v>
      </c>
      <c r="AA99" s="325">
        <v>4670</v>
      </c>
      <c r="AB99" s="326">
        <v>1456</v>
      </c>
      <c r="AC99" s="325">
        <v>14420</v>
      </c>
      <c r="AD99" s="6">
        <v>170</v>
      </c>
      <c r="AE99" s="6">
        <v>2111.4</v>
      </c>
      <c r="AF99" s="6">
        <v>100</v>
      </c>
      <c r="AG99" s="6">
        <v>250</v>
      </c>
      <c r="AH99" s="6">
        <v>400</v>
      </c>
      <c r="AI99" s="325">
        <v>5132</v>
      </c>
      <c r="AJ99" s="6">
        <v>28</v>
      </c>
      <c r="AK99" s="325">
        <v>2595.3200000000002</v>
      </c>
      <c r="AL99" s="6">
        <v>0</v>
      </c>
      <c r="AM99" s="6">
        <v>0</v>
      </c>
      <c r="AN99" s="6">
        <v>352</v>
      </c>
      <c r="AO99" s="6">
        <v>19200</v>
      </c>
    </row>
    <row r="100" spans="1:41" ht="19.5" customHeight="1" x14ac:dyDescent="0.25">
      <c r="A100" s="750"/>
      <c r="B100" s="112" t="s">
        <v>211</v>
      </c>
      <c r="C100" s="113" t="s">
        <v>213</v>
      </c>
      <c r="D100" s="113" t="s">
        <v>171</v>
      </c>
      <c r="E100" s="113" t="s">
        <v>78</v>
      </c>
      <c r="F100" s="113">
        <f>N100+R100+V100+Z100+AD100+AH100+AL100+J100</f>
        <v>27337</v>
      </c>
      <c r="G100" s="315">
        <f>O100+S100+W100+AA100+AE100+AI100+AM100+K100</f>
        <v>3114631.02</v>
      </c>
      <c r="H100" s="113">
        <f>P100+T100+X100+AB100+AF100+AJ100+AN100+L100</f>
        <v>12166</v>
      </c>
      <c r="I100" s="315">
        <f>Q100+U100+Y100+AC100+AG100+AK100+AO100+M100</f>
        <v>1359619.6099999999</v>
      </c>
      <c r="J100" s="6">
        <v>1218</v>
      </c>
      <c r="K100" s="325">
        <v>141775.20000000001</v>
      </c>
      <c r="L100" s="6">
        <v>1250</v>
      </c>
      <c r="M100" s="325">
        <v>109836</v>
      </c>
      <c r="N100" s="6">
        <v>6685</v>
      </c>
      <c r="O100" s="6">
        <v>769517.4</v>
      </c>
      <c r="P100" s="6">
        <v>493</v>
      </c>
      <c r="Q100" s="6">
        <v>58632</v>
      </c>
      <c r="R100" s="6">
        <v>4320</v>
      </c>
      <c r="S100" s="325">
        <v>479968.8</v>
      </c>
      <c r="T100" s="6">
        <v>380</v>
      </c>
      <c r="U100" s="325">
        <v>38200</v>
      </c>
      <c r="V100" s="6">
        <v>2158</v>
      </c>
      <c r="W100" s="6">
        <v>265950</v>
      </c>
      <c r="X100" s="6">
        <v>141</v>
      </c>
      <c r="Y100" s="6">
        <v>11662</v>
      </c>
      <c r="Z100" s="326">
        <v>779</v>
      </c>
      <c r="AA100" s="325">
        <v>84268.62</v>
      </c>
      <c r="AB100" s="326">
        <v>400</v>
      </c>
      <c r="AC100" s="325">
        <v>44720</v>
      </c>
      <c r="AD100" s="6">
        <v>94</v>
      </c>
      <c r="AE100" s="6">
        <v>54708</v>
      </c>
      <c r="AF100" s="6">
        <v>252</v>
      </c>
      <c r="AG100" s="6">
        <v>19014</v>
      </c>
      <c r="AH100" s="6">
        <v>3408</v>
      </c>
      <c r="AI100" s="325">
        <v>394891</v>
      </c>
      <c r="AJ100" s="6">
        <v>2470</v>
      </c>
      <c r="AK100" s="325">
        <v>310693</v>
      </c>
      <c r="AL100" s="6">
        <v>8675</v>
      </c>
      <c r="AM100" s="6">
        <v>923552</v>
      </c>
      <c r="AN100" s="6">
        <v>6780</v>
      </c>
      <c r="AO100" s="6">
        <v>766862.61</v>
      </c>
    </row>
    <row r="101" spans="1:41" ht="17.25" customHeight="1" x14ac:dyDescent="0.25">
      <c r="A101" s="750">
        <v>37</v>
      </c>
      <c r="B101" s="112" t="s">
        <v>214</v>
      </c>
      <c r="C101" s="113" t="s">
        <v>215</v>
      </c>
      <c r="D101" s="113" t="s">
        <v>216</v>
      </c>
      <c r="E101" s="113" t="s">
        <v>42</v>
      </c>
      <c r="F101" s="113">
        <f>N101+R101+V101+Z101+AD101+AH101+AL101+J101</f>
        <v>6309</v>
      </c>
      <c r="G101" s="315">
        <f>O101+S101+W101+AA101+AE101+AI101+AM101+K101</f>
        <v>51074.15</v>
      </c>
      <c r="H101" s="113">
        <f>P101+T101+X101+AB101+AF101+AJ101+AN101+L101</f>
        <v>791</v>
      </c>
      <c r="I101" s="315">
        <f>Q101+U101+Y101+AC101+AG101+AK101+AO101+M101</f>
        <v>9119.7999999999993</v>
      </c>
      <c r="J101" s="6">
        <v>2660</v>
      </c>
      <c r="K101" s="325">
        <v>18620</v>
      </c>
      <c r="L101" s="6">
        <v>60</v>
      </c>
      <c r="M101" s="325">
        <v>700</v>
      </c>
      <c r="N101" s="6">
        <v>1660</v>
      </c>
      <c r="O101" s="6">
        <v>17654</v>
      </c>
      <c r="P101" s="6">
        <v>100</v>
      </c>
      <c r="Q101" s="6">
        <v>1063.5</v>
      </c>
      <c r="R101" s="6">
        <v>5</v>
      </c>
      <c r="S101" s="325">
        <v>175</v>
      </c>
      <c r="T101" s="6">
        <v>0</v>
      </c>
      <c r="U101" s="325">
        <v>0</v>
      </c>
      <c r="V101" s="6">
        <v>3</v>
      </c>
      <c r="W101" s="6">
        <v>20</v>
      </c>
      <c r="X101" s="6">
        <v>1</v>
      </c>
      <c r="Y101" s="6">
        <v>20</v>
      </c>
      <c r="Z101" s="326">
        <v>21</v>
      </c>
      <c r="AA101" s="325">
        <v>165</v>
      </c>
      <c r="AB101" s="326">
        <v>80</v>
      </c>
      <c r="AC101" s="325">
        <v>1150</v>
      </c>
      <c r="AD101" s="6">
        <v>0</v>
      </c>
      <c r="AE101" s="6">
        <v>0</v>
      </c>
      <c r="AF101" s="6">
        <v>100</v>
      </c>
      <c r="AG101" s="6">
        <v>1100</v>
      </c>
      <c r="AH101" s="6">
        <v>0</v>
      </c>
      <c r="AI101" s="325">
        <v>0</v>
      </c>
      <c r="AJ101" s="6">
        <v>0</v>
      </c>
      <c r="AK101" s="325">
        <v>0</v>
      </c>
      <c r="AL101" s="6">
        <v>1960</v>
      </c>
      <c r="AM101" s="6">
        <v>14440.15</v>
      </c>
      <c r="AN101" s="6">
        <v>450</v>
      </c>
      <c r="AO101" s="6">
        <v>5086.3</v>
      </c>
    </row>
    <row r="102" spans="1:41" ht="27" customHeight="1" x14ac:dyDescent="0.25">
      <c r="A102" s="750"/>
      <c r="B102" s="112" t="s">
        <v>217</v>
      </c>
      <c r="C102" s="113" t="s">
        <v>218</v>
      </c>
      <c r="D102" s="113" t="s">
        <v>216</v>
      </c>
      <c r="E102" s="113" t="s">
        <v>42</v>
      </c>
      <c r="F102" s="113">
        <f>N102+R102+V102+Z102+AD102+AH102+AL102+J102</f>
        <v>457</v>
      </c>
      <c r="G102" s="315">
        <f>O102+S102+W102+AA102+AE102+AI102+AM102+K102</f>
        <v>12086</v>
      </c>
      <c r="H102" s="113">
        <f>P102+T102+X102+AB102+AF102+AJ102+AN102+L102</f>
        <v>240</v>
      </c>
      <c r="I102" s="315">
        <f>Q102+U102+Y102+AC102+AG102+AK102+AO102+M102</f>
        <v>7430</v>
      </c>
      <c r="J102" s="6">
        <v>0</v>
      </c>
      <c r="K102" s="325">
        <v>0</v>
      </c>
      <c r="L102" s="6">
        <v>0</v>
      </c>
      <c r="M102" s="325">
        <v>0</v>
      </c>
      <c r="N102" s="6">
        <v>0</v>
      </c>
      <c r="O102" s="6">
        <v>0</v>
      </c>
      <c r="P102" s="6">
        <v>0</v>
      </c>
      <c r="Q102" s="6">
        <v>0</v>
      </c>
      <c r="R102" s="6">
        <v>10</v>
      </c>
      <c r="S102" s="325">
        <v>350</v>
      </c>
      <c r="T102" s="6">
        <v>20</v>
      </c>
      <c r="U102" s="325">
        <v>700</v>
      </c>
      <c r="V102" s="6">
        <v>47</v>
      </c>
      <c r="W102" s="6">
        <v>4371</v>
      </c>
      <c r="X102" s="6">
        <v>10</v>
      </c>
      <c r="Y102" s="6">
        <v>930</v>
      </c>
      <c r="Z102" s="326">
        <v>0</v>
      </c>
      <c r="AA102" s="325">
        <v>0</v>
      </c>
      <c r="AB102" s="326">
        <v>10</v>
      </c>
      <c r="AC102" s="325">
        <v>200</v>
      </c>
      <c r="AD102" s="6">
        <v>400</v>
      </c>
      <c r="AE102" s="6">
        <v>7365</v>
      </c>
      <c r="AF102" s="6">
        <v>0</v>
      </c>
      <c r="AG102" s="6">
        <v>0</v>
      </c>
      <c r="AH102" s="6">
        <v>0</v>
      </c>
      <c r="AI102" s="325">
        <v>0</v>
      </c>
      <c r="AJ102" s="6">
        <v>0</v>
      </c>
      <c r="AK102" s="325">
        <v>0</v>
      </c>
      <c r="AL102" s="6">
        <v>0</v>
      </c>
      <c r="AM102" s="6">
        <v>0</v>
      </c>
      <c r="AN102" s="6">
        <v>200</v>
      </c>
      <c r="AO102" s="6">
        <v>5600</v>
      </c>
    </row>
    <row r="103" spans="1:41" x14ac:dyDescent="0.25">
      <c r="A103" s="750"/>
      <c r="B103" s="112" t="s">
        <v>217</v>
      </c>
      <c r="C103" s="113" t="s">
        <v>219</v>
      </c>
      <c r="D103" s="333" t="s">
        <v>216</v>
      </c>
      <c r="E103" s="113" t="s">
        <v>42</v>
      </c>
      <c r="F103" s="113">
        <f>N103+R103+V103+Z103+AD103+AH103+AL103+J103</f>
        <v>8068</v>
      </c>
      <c r="G103" s="315">
        <f>O103+S103+W103+AA103+AE103+AI103+AM103+K103</f>
        <v>86464.77</v>
      </c>
      <c r="H103" s="113">
        <f>P103+T103+X103+AB103+AF103+AJ103+AN103+L103</f>
        <v>3657</v>
      </c>
      <c r="I103" s="315">
        <f>Q103+U103+Y103+AC103+AG103+AK103+AO103+M103</f>
        <v>127346.79000000001</v>
      </c>
      <c r="J103" s="6">
        <v>20</v>
      </c>
      <c r="K103" s="325">
        <v>1860</v>
      </c>
      <c r="L103" s="6">
        <v>250</v>
      </c>
      <c r="M103" s="325">
        <v>6150</v>
      </c>
      <c r="N103" s="6">
        <v>3531</v>
      </c>
      <c r="O103" s="6">
        <v>24227.88</v>
      </c>
      <c r="P103" s="6">
        <v>335</v>
      </c>
      <c r="Q103" s="6">
        <v>4143.5</v>
      </c>
      <c r="R103" s="6">
        <v>756</v>
      </c>
      <c r="S103" s="325">
        <v>19180</v>
      </c>
      <c r="T103" s="6">
        <v>60</v>
      </c>
      <c r="U103" s="325">
        <v>14520</v>
      </c>
      <c r="V103" s="6">
        <v>103</v>
      </c>
      <c r="W103" s="6">
        <v>1433</v>
      </c>
      <c r="X103" s="6">
        <v>30</v>
      </c>
      <c r="Y103" s="6">
        <v>454.15999999999997</v>
      </c>
      <c r="Z103" s="326">
        <v>189</v>
      </c>
      <c r="AA103" s="325">
        <v>2971</v>
      </c>
      <c r="AB103" s="326">
        <v>60</v>
      </c>
      <c r="AC103" s="325">
        <v>950</v>
      </c>
      <c r="AD103" s="6">
        <v>40</v>
      </c>
      <c r="AE103" s="6">
        <v>518.09</v>
      </c>
      <c r="AF103" s="6">
        <v>0</v>
      </c>
      <c r="AG103" s="6">
        <v>0</v>
      </c>
      <c r="AH103" s="6">
        <v>434</v>
      </c>
      <c r="AI103" s="325">
        <v>4491</v>
      </c>
      <c r="AJ103" s="6">
        <v>605</v>
      </c>
      <c r="AK103" s="325">
        <v>8112</v>
      </c>
      <c r="AL103" s="6">
        <v>2995</v>
      </c>
      <c r="AM103" s="6">
        <v>31783.8</v>
      </c>
      <c r="AN103" s="6">
        <v>2317</v>
      </c>
      <c r="AO103" s="6">
        <v>93017.13</v>
      </c>
    </row>
    <row r="104" spans="1:41" ht="18.75" customHeight="1" x14ac:dyDescent="0.25">
      <c r="A104" s="750"/>
      <c r="B104" s="112" t="s">
        <v>217</v>
      </c>
      <c r="C104" s="113" t="s">
        <v>220</v>
      </c>
      <c r="D104" s="113" t="s">
        <v>216</v>
      </c>
      <c r="E104" s="113" t="s">
        <v>78</v>
      </c>
      <c r="F104" s="113">
        <f>N104+R104+V104+Z104+AD104+AH104+AL104+J104</f>
        <v>6990</v>
      </c>
      <c r="G104" s="315">
        <f>O104+S104+W104+AA104+AE104+AI104+AM104+K104</f>
        <v>625590</v>
      </c>
      <c r="H104" s="113">
        <f>P104+T104+X104+AB104+AF104+AJ104+AN104+L104</f>
        <v>2363</v>
      </c>
      <c r="I104" s="315">
        <f>Q104+U104+Y104+AC104+AG104+AK104+AO104+M104</f>
        <v>218738.27</v>
      </c>
      <c r="J104" s="6">
        <v>255</v>
      </c>
      <c r="K104" s="325">
        <v>21675</v>
      </c>
      <c r="L104" s="6">
        <v>510</v>
      </c>
      <c r="M104" s="325">
        <v>48830</v>
      </c>
      <c r="N104" s="6">
        <v>433</v>
      </c>
      <c r="O104" s="6">
        <v>40269</v>
      </c>
      <c r="P104" s="6">
        <v>90</v>
      </c>
      <c r="Q104" s="6">
        <v>8370</v>
      </c>
      <c r="R104" s="6">
        <v>94</v>
      </c>
      <c r="S104" s="325">
        <v>16302</v>
      </c>
      <c r="T104" s="6">
        <v>0</v>
      </c>
      <c r="U104" s="325">
        <v>0</v>
      </c>
      <c r="V104" s="6">
        <v>110</v>
      </c>
      <c r="W104" s="6">
        <v>10230</v>
      </c>
      <c r="X104" s="6">
        <v>10</v>
      </c>
      <c r="Y104" s="6">
        <v>93</v>
      </c>
      <c r="Z104" s="326">
        <v>0</v>
      </c>
      <c r="AA104" s="325">
        <v>0</v>
      </c>
      <c r="AB104" s="326">
        <v>70</v>
      </c>
      <c r="AC104" s="325">
        <v>4800</v>
      </c>
      <c r="AD104" s="6">
        <v>0</v>
      </c>
      <c r="AE104" s="6">
        <v>0</v>
      </c>
      <c r="AF104" s="6">
        <v>0</v>
      </c>
      <c r="AG104" s="6">
        <v>0</v>
      </c>
      <c r="AH104" s="6">
        <v>98</v>
      </c>
      <c r="AI104" s="325">
        <v>9114</v>
      </c>
      <c r="AJ104" s="6">
        <v>133</v>
      </c>
      <c r="AK104" s="325">
        <v>11280</v>
      </c>
      <c r="AL104" s="6">
        <v>6000</v>
      </c>
      <c r="AM104" s="6">
        <v>528000</v>
      </c>
      <c r="AN104" s="6">
        <v>1550</v>
      </c>
      <c r="AO104" s="6">
        <v>145365.26999999999</v>
      </c>
    </row>
    <row r="105" spans="1:41" ht="18.75" customHeight="1" x14ac:dyDescent="0.25">
      <c r="A105" s="750"/>
      <c r="B105" s="112" t="s">
        <v>217</v>
      </c>
      <c r="C105" s="113" t="s">
        <v>221</v>
      </c>
      <c r="D105" s="113" t="s">
        <v>216</v>
      </c>
      <c r="E105" s="113" t="s">
        <v>29</v>
      </c>
      <c r="F105" s="113">
        <f>N105+R105+V105+Z105+AD105+AH105+AL105+J105</f>
        <v>1408</v>
      </c>
      <c r="G105" s="315">
        <f>O105+S105+W105+AA105+AE105+AI105+AM105+K105</f>
        <v>134585.82</v>
      </c>
      <c r="H105" s="113">
        <f>P105+T105+X105+AB105+AF105+AJ105+AN105+L105</f>
        <v>540</v>
      </c>
      <c r="I105" s="315">
        <f>Q105+U105+Y105+AC105+AG105+AK105+AO105+M105</f>
        <v>88140</v>
      </c>
      <c r="J105" s="6">
        <v>132</v>
      </c>
      <c r="K105" s="325">
        <v>12246</v>
      </c>
      <c r="L105" s="6">
        <v>10</v>
      </c>
      <c r="M105" s="325">
        <v>930</v>
      </c>
      <c r="N105" s="6">
        <v>55</v>
      </c>
      <c r="O105" s="6">
        <v>5628</v>
      </c>
      <c r="P105" s="6">
        <v>70</v>
      </c>
      <c r="Q105" s="6">
        <v>140</v>
      </c>
      <c r="R105" s="6">
        <v>400</v>
      </c>
      <c r="S105" s="325">
        <v>41714</v>
      </c>
      <c r="T105" s="6">
        <v>0</v>
      </c>
      <c r="U105" s="325">
        <v>0</v>
      </c>
      <c r="V105" s="6">
        <v>30</v>
      </c>
      <c r="W105" s="6">
        <v>2790</v>
      </c>
      <c r="X105" s="6">
        <v>5</v>
      </c>
      <c r="Y105" s="6">
        <v>465</v>
      </c>
      <c r="Z105" s="326">
        <v>208</v>
      </c>
      <c r="AA105" s="325">
        <v>19858.82</v>
      </c>
      <c r="AB105" s="326">
        <v>30</v>
      </c>
      <c r="AC105" s="325">
        <v>2860</v>
      </c>
      <c r="AD105" s="6">
        <v>40</v>
      </c>
      <c r="AE105" s="6">
        <v>3720</v>
      </c>
      <c r="AF105" s="6">
        <v>5</v>
      </c>
      <c r="AG105" s="6">
        <v>465</v>
      </c>
      <c r="AH105" s="6">
        <v>8</v>
      </c>
      <c r="AI105" s="325">
        <v>744</v>
      </c>
      <c r="AJ105" s="6">
        <v>300</v>
      </c>
      <c r="AK105" s="325">
        <v>69300</v>
      </c>
      <c r="AL105" s="6">
        <v>535</v>
      </c>
      <c r="AM105" s="6">
        <v>47885</v>
      </c>
      <c r="AN105" s="6">
        <v>120</v>
      </c>
      <c r="AO105" s="6">
        <v>13980</v>
      </c>
    </row>
    <row r="106" spans="1:41" ht="19.5" customHeight="1" x14ac:dyDescent="0.25">
      <c r="A106" s="750">
        <v>38</v>
      </c>
      <c r="B106" s="16" t="s">
        <v>222</v>
      </c>
      <c r="C106" s="113" t="s">
        <v>223</v>
      </c>
      <c r="D106" s="113" t="s">
        <v>224</v>
      </c>
      <c r="E106" s="113" t="s">
        <v>78</v>
      </c>
      <c r="F106" s="113">
        <f>N106+R106+V106+Z106+AD106+AH106+AL106+J106</f>
        <v>117235</v>
      </c>
      <c r="G106" s="315">
        <f>O106+S106+W106+AA106+AE106+AI106+AM106+K106</f>
        <v>482628.30000000005</v>
      </c>
      <c r="H106" s="113">
        <f>P106+T106+X106+AB106+AF106+AJ106+AN106+L106</f>
        <v>31112</v>
      </c>
      <c r="I106" s="315">
        <f>Q106+U106+Y106+AC106+AG106+AK106+AO106+M106</f>
        <v>154541.72999999998</v>
      </c>
      <c r="J106" s="6">
        <v>4915</v>
      </c>
      <c r="K106" s="325">
        <v>19352.379999999997</v>
      </c>
      <c r="L106" s="6">
        <v>3379</v>
      </c>
      <c r="M106" s="325">
        <v>15856</v>
      </c>
      <c r="N106" s="6">
        <v>33263</v>
      </c>
      <c r="O106" s="6">
        <v>134367.29999999999</v>
      </c>
      <c r="P106" s="6">
        <v>4623</v>
      </c>
      <c r="Q106" s="6">
        <v>42099</v>
      </c>
      <c r="R106" s="6">
        <v>17221</v>
      </c>
      <c r="S106" s="325">
        <v>89591.209999999992</v>
      </c>
      <c r="T106" s="6">
        <v>2180</v>
      </c>
      <c r="U106" s="325">
        <v>9270</v>
      </c>
      <c r="V106" s="6">
        <v>13791</v>
      </c>
      <c r="W106" s="6">
        <v>64109</v>
      </c>
      <c r="X106" s="6">
        <v>995</v>
      </c>
      <c r="Y106" s="6">
        <v>14923.5</v>
      </c>
      <c r="Z106" s="326">
        <v>1970</v>
      </c>
      <c r="AA106" s="325">
        <v>7047.97</v>
      </c>
      <c r="AB106" s="326">
        <v>530</v>
      </c>
      <c r="AC106" s="325">
        <v>3908</v>
      </c>
      <c r="AD106" s="6">
        <v>1830</v>
      </c>
      <c r="AE106" s="6">
        <v>7771.2000000000007</v>
      </c>
      <c r="AF106" s="6">
        <v>2550</v>
      </c>
      <c r="AG106" s="6">
        <v>8975</v>
      </c>
      <c r="AH106" s="6">
        <v>14650</v>
      </c>
      <c r="AI106" s="325">
        <v>51167.380000000005</v>
      </c>
      <c r="AJ106" s="6">
        <v>4310</v>
      </c>
      <c r="AK106" s="325">
        <v>18995.559999999998</v>
      </c>
      <c r="AL106" s="6">
        <v>29595</v>
      </c>
      <c r="AM106" s="6">
        <v>109221.86000000002</v>
      </c>
      <c r="AN106" s="6">
        <v>12545</v>
      </c>
      <c r="AO106" s="6">
        <v>40514.67</v>
      </c>
    </row>
    <row r="107" spans="1:41" ht="23.25" customHeight="1" x14ac:dyDescent="0.25">
      <c r="A107" s="750"/>
      <c r="B107" s="16" t="s">
        <v>225</v>
      </c>
      <c r="C107" s="113" t="s">
        <v>226</v>
      </c>
      <c r="D107" s="113" t="s">
        <v>224</v>
      </c>
      <c r="E107" s="113" t="s">
        <v>42</v>
      </c>
      <c r="F107" s="113">
        <f>N107+R107+V107+Z107+AD107+AH107+AL107+J107</f>
        <v>51265</v>
      </c>
      <c r="G107" s="315">
        <f>O107+S107+W107+AA107+AE107+AI107+AM107+K107</f>
        <v>168049.5</v>
      </c>
      <c r="H107" s="113">
        <f>P107+T107+X107+AB107+AF107+AJ107+AN107+L107</f>
        <v>6445</v>
      </c>
      <c r="I107" s="315">
        <f>Q107+U107+Y107+AC107+AG107+AK107+AO107+M107</f>
        <v>50232.54</v>
      </c>
      <c r="J107" s="6">
        <v>1230</v>
      </c>
      <c r="K107" s="325">
        <v>1481.62</v>
      </c>
      <c r="L107" s="6">
        <v>1740</v>
      </c>
      <c r="M107" s="325">
        <v>45451</v>
      </c>
      <c r="N107" s="6">
        <v>5700</v>
      </c>
      <c r="O107" s="6">
        <v>3717</v>
      </c>
      <c r="P107" s="6">
        <v>500</v>
      </c>
      <c r="Q107" s="6">
        <v>600</v>
      </c>
      <c r="R107" s="6">
        <v>2990</v>
      </c>
      <c r="S107" s="325">
        <v>2512.4</v>
      </c>
      <c r="T107" s="6">
        <v>0</v>
      </c>
      <c r="U107" s="325">
        <v>0</v>
      </c>
      <c r="V107" s="6">
        <v>0</v>
      </c>
      <c r="W107" s="6">
        <v>0</v>
      </c>
      <c r="X107" s="6">
        <v>0</v>
      </c>
      <c r="Y107" s="6">
        <v>0</v>
      </c>
      <c r="Z107" s="326">
        <v>270</v>
      </c>
      <c r="AA107" s="325">
        <v>146</v>
      </c>
      <c r="AB107" s="326">
        <v>100</v>
      </c>
      <c r="AC107" s="325">
        <v>100</v>
      </c>
      <c r="AD107" s="6">
        <v>0</v>
      </c>
      <c r="AE107" s="6">
        <v>0</v>
      </c>
      <c r="AF107" s="6">
        <v>10</v>
      </c>
      <c r="AG107" s="6">
        <v>22.54</v>
      </c>
      <c r="AH107" s="6">
        <v>0</v>
      </c>
      <c r="AI107" s="325">
        <v>0</v>
      </c>
      <c r="AJ107" s="6">
        <v>0</v>
      </c>
      <c r="AK107" s="325">
        <v>0</v>
      </c>
      <c r="AL107" s="6">
        <v>41075</v>
      </c>
      <c r="AM107" s="6">
        <v>160192.48000000001</v>
      </c>
      <c r="AN107" s="6">
        <v>4095</v>
      </c>
      <c r="AO107" s="6">
        <v>4059</v>
      </c>
    </row>
    <row r="108" spans="1:41" ht="21.75" customHeight="1" x14ac:dyDescent="0.25">
      <c r="A108" s="750">
        <v>39</v>
      </c>
      <c r="B108" s="112" t="s">
        <v>227</v>
      </c>
      <c r="C108" s="113" t="s">
        <v>228</v>
      </c>
      <c r="D108" s="113"/>
      <c r="E108" s="113" t="s">
        <v>78</v>
      </c>
      <c r="F108" s="113">
        <f>N108+R108+V108+Z108+AD108+AH108+AL108+J108</f>
        <v>63874</v>
      </c>
      <c r="G108" s="315">
        <f>O108+S108+W108+AA108+AE108+AI108+AM108+K108</f>
        <v>169087.18</v>
      </c>
      <c r="H108" s="113">
        <f>P108+T108+X108+AB108+AF108+AJ108+AN108+L108</f>
        <v>17209</v>
      </c>
      <c r="I108" s="315">
        <f>Q108+U108+Y108+AC108+AG108+AK108+AO108+M108</f>
        <v>76392</v>
      </c>
      <c r="J108" s="6">
        <v>2114</v>
      </c>
      <c r="K108" s="325">
        <v>6529.68</v>
      </c>
      <c r="L108" s="6">
        <v>2939</v>
      </c>
      <c r="M108" s="325">
        <v>44538</v>
      </c>
      <c r="N108" s="6">
        <v>11380</v>
      </c>
      <c r="O108" s="6">
        <v>22955.9</v>
      </c>
      <c r="P108" s="6">
        <v>4520</v>
      </c>
      <c r="Q108" s="6">
        <v>10714</v>
      </c>
      <c r="R108" s="6">
        <v>38520</v>
      </c>
      <c r="S108" s="325">
        <v>88879.6</v>
      </c>
      <c r="T108" s="6">
        <v>1100</v>
      </c>
      <c r="U108" s="325">
        <v>0</v>
      </c>
      <c r="V108" s="6">
        <v>5370</v>
      </c>
      <c r="W108" s="6">
        <v>12351</v>
      </c>
      <c r="X108" s="6">
        <v>1000</v>
      </c>
      <c r="Y108" s="6">
        <v>1500</v>
      </c>
      <c r="Z108" s="326">
        <v>1300</v>
      </c>
      <c r="AA108" s="325">
        <v>6540</v>
      </c>
      <c r="AB108" s="326">
        <v>100</v>
      </c>
      <c r="AC108" s="325">
        <v>200</v>
      </c>
      <c r="AD108" s="6">
        <v>0</v>
      </c>
      <c r="AE108" s="6">
        <v>0</v>
      </c>
      <c r="AF108" s="6">
        <v>0</v>
      </c>
      <c r="AG108" s="6">
        <v>0</v>
      </c>
      <c r="AH108" s="6">
        <v>1200</v>
      </c>
      <c r="AI108" s="325">
        <v>24000</v>
      </c>
      <c r="AJ108" s="6">
        <v>100</v>
      </c>
      <c r="AK108" s="325">
        <v>210</v>
      </c>
      <c r="AL108" s="6">
        <v>3990</v>
      </c>
      <c r="AM108" s="6">
        <v>7831</v>
      </c>
      <c r="AN108" s="6">
        <v>7450</v>
      </c>
      <c r="AO108" s="6">
        <v>19230</v>
      </c>
    </row>
    <row r="109" spans="1:41" ht="27" customHeight="1" x14ac:dyDescent="0.25">
      <c r="A109" s="750"/>
      <c r="B109" s="112" t="s">
        <v>229</v>
      </c>
      <c r="C109" s="113" t="s">
        <v>230</v>
      </c>
      <c r="D109" s="113"/>
      <c r="E109" s="113" t="s">
        <v>78</v>
      </c>
      <c r="F109" s="113">
        <f>N109+R109+V109+Z109+AD109+AH109+AL109+J109</f>
        <v>26297</v>
      </c>
      <c r="G109" s="315">
        <f>O109+S109+W109+AA109+AE109+AI109+AM109+K109</f>
        <v>85462.86</v>
      </c>
      <c r="H109" s="113">
        <f>P109+T109+X109+AB109+AF109+AJ109+AN109+L109</f>
        <v>24400</v>
      </c>
      <c r="I109" s="315">
        <f>Q109+U109+Y109+AC109+AG109+AK109+AO109+M109</f>
        <v>72622</v>
      </c>
      <c r="J109" s="6">
        <v>500</v>
      </c>
      <c r="K109" s="325">
        <v>2500</v>
      </c>
      <c r="L109" s="6">
        <v>20</v>
      </c>
      <c r="M109" s="325">
        <v>2100</v>
      </c>
      <c r="N109" s="6">
        <v>5720</v>
      </c>
      <c r="O109" s="6">
        <v>20159.580000000002</v>
      </c>
      <c r="P109" s="6">
        <v>3000</v>
      </c>
      <c r="Q109" s="6">
        <v>11397</v>
      </c>
      <c r="R109" s="6">
        <v>1710</v>
      </c>
      <c r="S109" s="325">
        <v>5094</v>
      </c>
      <c r="T109" s="6"/>
      <c r="U109" s="325">
        <v>6100</v>
      </c>
      <c r="V109" s="6">
        <v>2229</v>
      </c>
      <c r="W109" s="6">
        <v>28835</v>
      </c>
      <c r="X109" s="6">
        <v>1230</v>
      </c>
      <c r="Y109" s="6">
        <v>13070</v>
      </c>
      <c r="Z109" s="326">
        <v>90</v>
      </c>
      <c r="AA109" s="325">
        <v>199.28</v>
      </c>
      <c r="AB109" s="326">
        <v>100</v>
      </c>
      <c r="AC109" s="325">
        <v>210</v>
      </c>
      <c r="AD109" s="6">
        <v>338</v>
      </c>
      <c r="AE109" s="6">
        <v>9464</v>
      </c>
      <c r="AF109" s="6">
        <v>10000</v>
      </c>
      <c r="AG109" s="6">
        <v>7000</v>
      </c>
      <c r="AH109" s="6">
        <v>1710</v>
      </c>
      <c r="AI109" s="325">
        <v>5575</v>
      </c>
      <c r="AJ109" s="6">
        <v>100</v>
      </c>
      <c r="AK109" s="325">
        <v>210</v>
      </c>
      <c r="AL109" s="6">
        <v>14000</v>
      </c>
      <c r="AM109" s="6">
        <v>13636</v>
      </c>
      <c r="AN109" s="6">
        <v>9950</v>
      </c>
      <c r="AO109" s="6">
        <v>32535</v>
      </c>
    </row>
    <row r="110" spans="1:41" ht="23.25" customHeight="1" x14ac:dyDescent="0.25">
      <c r="A110" s="750"/>
      <c r="B110" s="112" t="s">
        <v>229</v>
      </c>
      <c r="C110" s="113" t="s">
        <v>231</v>
      </c>
      <c r="D110" s="113"/>
      <c r="E110" s="113" t="s">
        <v>29</v>
      </c>
      <c r="F110" s="113">
        <f>N110+R110+V110+Z110+AD110+AH110+AL110+J110</f>
        <v>201205</v>
      </c>
      <c r="G110" s="315">
        <f>O110+S110+W110+AA110+AE110+AI110+AM110+K110</f>
        <v>2767672.25</v>
      </c>
      <c r="H110" s="113">
        <f>P110+T110+X110+AB110+AF110+AJ110+AN110+L110</f>
        <v>110176</v>
      </c>
      <c r="I110" s="315">
        <f>Q110+U110+Y110+AC110+AG110+AK110+AO110+M110</f>
        <v>1501866.33</v>
      </c>
      <c r="J110" s="6">
        <v>11210</v>
      </c>
      <c r="K110" s="325">
        <v>181502.6</v>
      </c>
      <c r="L110" s="6">
        <v>3900</v>
      </c>
      <c r="M110" s="325">
        <v>67155</v>
      </c>
      <c r="N110" s="6">
        <v>19040</v>
      </c>
      <c r="O110" s="6">
        <v>256398.71000000002</v>
      </c>
      <c r="P110" s="6">
        <v>12850</v>
      </c>
      <c r="Q110" s="6">
        <v>182415.5</v>
      </c>
      <c r="R110" s="6">
        <v>38216</v>
      </c>
      <c r="S110" s="325">
        <v>589083.11</v>
      </c>
      <c r="T110" s="6">
        <v>800</v>
      </c>
      <c r="U110" s="325">
        <v>12450</v>
      </c>
      <c r="V110" s="6">
        <v>8603</v>
      </c>
      <c r="W110" s="6">
        <v>137622</v>
      </c>
      <c r="X110" s="6">
        <v>3470</v>
      </c>
      <c r="Y110" s="6">
        <v>56109</v>
      </c>
      <c r="Z110" s="326">
        <v>23595</v>
      </c>
      <c r="AA110" s="325">
        <v>311139.84999999998</v>
      </c>
      <c r="AB110" s="326">
        <v>3100</v>
      </c>
      <c r="AC110" s="325">
        <v>42662.3</v>
      </c>
      <c r="AD110" s="6">
        <v>1712</v>
      </c>
      <c r="AE110" s="6">
        <v>26102.9</v>
      </c>
      <c r="AF110" s="6">
        <v>3600</v>
      </c>
      <c r="AG110" s="6">
        <v>58980</v>
      </c>
      <c r="AH110" s="6">
        <v>42570</v>
      </c>
      <c r="AI110" s="325">
        <v>564181.5</v>
      </c>
      <c r="AJ110" s="6">
        <v>42121</v>
      </c>
      <c r="AK110" s="325">
        <v>558645.5</v>
      </c>
      <c r="AL110" s="6">
        <v>56259</v>
      </c>
      <c r="AM110" s="6">
        <v>701641.58</v>
      </c>
      <c r="AN110" s="6">
        <v>40335</v>
      </c>
      <c r="AO110" s="6">
        <v>523449.02999999997</v>
      </c>
    </row>
    <row r="111" spans="1:41" ht="37.5" customHeight="1" x14ac:dyDescent="0.25">
      <c r="A111" s="750"/>
      <c r="B111" s="112" t="s">
        <v>229</v>
      </c>
      <c r="C111" s="113" t="s">
        <v>232</v>
      </c>
      <c r="D111" s="113"/>
      <c r="E111" s="113" t="s">
        <v>29</v>
      </c>
      <c r="F111" s="113">
        <f>N111+R111+V111+Z111+AD111+AH111+AL111+J111</f>
        <v>179427</v>
      </c>
      <c r="G111" s="315">
        <f>O111+S111+W111+AA111+AE111+AI111+AM111+K111</f>
        <v>3766491.28</v>
      </c>
      <c r="H111" s="113">
        <f>P111+T111+X111+AB111+AF111+AJ111+AN111+L111</f>
        <v>96776</v>
      </c>
      <c r="I111" s="315">
        <f>Q111+U111+Y111+AC111+AG111+AK111+AO111+M111</f>
        <v>1623687.3</v>
      </c>
      <c r="J111" s="6">
        <v>13616</v>
      </c>
      <c r="K111" s="325">
        <v>522815.6</v>
      </c>
      <c r="L111" s="6">
        <v>3400</v>
      </c>
      <c r="M111" s="325">
        <v>123210</v>
      </c>
      <c r="N111" s="6">
        <v>31307</v>
      </c>
      <c r="O111" s="6">
        <v>471776.27</v>
      </c>
      <c r="P111" s="6">
        <v>13526</v>
      </c>
      <c r="Q111" s="6">
        <v>240964.4</v>
      </c>
      <c r="R111" s="6">
        <v>38096</v>
      </c>
      <c r="S111" s="325">
        <v>620372.29</v>
      </c>
      <c r="T111" s="6">
        <v>6800</v>
      </c>
      <c r="U111" s="325">
        <v>101200</v>
      </c>
      <c r="V111" s="6">
        <v>13069</v>
      </c>
      <c r="W111" s="6">
        <v>220892</v>
      </c>
      <c r="X111" s="6">
        <v>13810</v>
      </c>
      <c r="Y111" s="6">
        <v>227275</v>
      </c>
      <c r="Z111" s="326">
        <v>8657</v>
      </c>
      <c r="AA111" s="325">
        <v>130377.68</v>
      </c>
      <c r="AB111" s="326">
        <v>3100</v>
      </c>
      <c r="AC111" s="325">
        <v>42190</v>
      </c>
      <c r="AD111" s="6">
        <v>1663</v>
      </c>
      <c r="AE111" s="6">
        <v>32099.4</v>
      </c>
      <c r="AF111" s="6">
        <v>1600</v>
      </c>
      <c r="AG111" s="6">
        <v>23880</v>
      </c>
      <c r="AH111" s="6">
        <v>29772</v>
      </c>
      <c r="AI111" s="325">
        <v>1219707.2999999998</v>
      </c>
      <c r="AJ111" s="6">
        <v>12550</v>
      </c>
      <c r="AK111" s="325">
        <v>206956</v>
      </c>
      <c r="AL111" s="6">
        <v>43247</v>
      </c>
      <c r="AM111" s="6">
        <v>548450.74</v>
      </c>
      <c r="AN111" s="6">
        <v>41990</v>
      </c>
      <c r="AO111" s="6">
        <v>658011.9</v>
      </c>
    </row>
    <row r="112" spans="1:41" ht="27" customHeight="1" x14ac:dyDescent="0.25">
      <c r="A112" s="750"/>
      <c r="B112" s="112" t="s">
        <v>229</v>
      </c>
      <c r="C112" s="113" t="s">
        <v>233</v>
      </c>
      <c r="D112" s="113"/>
      <c r="E112" s="113" t="s">
        <v>29</v>
      </c>
      <c r="F112" s="113">
        <f>N112+R112+V112+Z112+AD112+AH112+AL112+J112</f>
        <v>103339</v>
      </c>
      <c r="G112" s="315">
        <f>O112+S112+W112+AA112+AE112+AI112+AM112+K112</f>
        <v>1905517.2799999998</v>
      </c>
      <c r="H112" s="113">
        <f>P112+T112+X112+AB112+AF112+AJ112+AN112+L112</f>
        <v>71620</v>
      </c>
      <c r="I112" s="315">
        <f>Q112+U112+Y112+AC112+AG112+AK112+AO112+M112</f>
        <v>4390353.1506943107</v>
      </c>
      <c r="J112" s="6">
        <v>7821</v>
      </c>
      <c r="K112" s="325">
        <v>147381.59</v>
      </c>
      <c r="L112" s="6">
        <v>1800</v>
      </c>
      <c r="M112" s="325">
        <v>80944</v>
      </c>
      <c r="N112" s="6">
        <v>10692</v>
      </c>
      <c r="O112" s="6">
        <v>197762.38</v>
      </c>
      <c r="P112" s="6">
        <v>7733</v>
      </c>
      <c r="Q112" s="6">
        <v>184109.5</v>
      </c>
      <c r="R112" s="6">
        <v>25824</v>
      </c>
      <c r="S112" s="325">
        <v>485287.69999999995</v>
      </c>
      <c r="T112" s="6">
        <v>1500</v>
      </c>
      <c r="U112" s="325">
        <v>35000</v>
      </c>
      <c r="V112" s="6">
        <v>14955</v>
      </c>
      <c r="W112" s="6">
        <v>293911.55</v>
      </c>
      <c r="X112" s="6">
        <v>7050</v>
      </c>
      <c r="Y112" s="6">
        <v>3121124</v>
      </c>
      <c r="Z112" s="326">
        <v>4306</v>
      </c>
      <c r="AA112" s="325">
        <v>85896.9</v>
      </c>
      <c r="AB112" s="326">
        <v>3600</v>
      </c>
      <c r="AC112" s="325">
        <v>61500</v>
      </c>
      <c r="AD112" s="6">
        <v>1238</v>
      </c>
      <c r="AE112" s="6">
        <v>28511.4</v>
      </c>
      <c r="AF112" s="6">
        <v>900</v>
      </c>
      <c r="AG112" s="6">
        <v>17030</v>
      </c>
      <c r="AH112" s="6">
        <v>14860</v>
      </c>
      <c r="AI112" s="325">
        <v>260888.94999999995</v>
      </c>
      <c r="AJ112" s="6">
        <v>4955</v>
      </c>
      <c r="AK112" s="325">
        <v>85964.64069431051</v>
      </c>
      <c r="AL112" s="6">
        <v>23643</v>
      </c>
      <c r="AM112" s="6">
        <v>405876.81</v>
      </c>
      <c r="AN112" s="6">
        <v>44082</v>
      </c>
      <c r="AO112" s="6">
        <v>804681.01</v>
      </c>
    </row>
    <row r="113" spans="1:41" ht="31.5" x14ac:dyDescent="0.25">
      <c r="A113" s="327">
        <v>40</v>
      </c>
      <c r="B113" s="16" t="s">
        <v>234</v>
      </c>
      <c r="C113" s="16" t="s">
        <v>235</v>
      </c>
      <c r="D113" s="332" t="s">
        <v>236</v>
      </c>
      <c r="E113" s="16" t="s">
        <v>29</v>
      </c>
      <c r="F113" s="113">
        <f>N113+R113+V113+Z113+AD113+AH113+AL113+J113</f>
        <v>81452</v>
      </c>
      <c r="G113" s="315">
        <f>O113+S113+W113+AA113+AE113+AI113+AM113+K113</f>
        <v>7758201.1400000006</v>
      </c>
      <c r="H113" s="113">
        <f>P113+T113+X113+AB113+AF113+AJ113+AN113+L113</f>
        <v>63739</v>
      </c>
      <c r="I113" s="315">
        <f>Q113+U113+Y113+AC113+AG113+AK113+AO113+M113</f>
        <v>8360325.1099999994</v>
      </c>
      <c r="J113" s="6">
        <v>2370</v>
      </c>
      <c r="K113" s="325">
        <v>219223</v>
      </c>
      <c r="L113" s="6">
        <v>4920</v>
      </c>
      <c r="M113" s="325">
        <v>482524</v>
      </c>
      <c r="N113" s="6">
        <v>13564</v>
      </c>
      <c r="O113" s="6">
        <v>1319162.3</v>
      </c>
      <c r="P113" s="6">
        <v>2300</v>
      </c>
      <c r="Q113" s="6">
        <v>236017.5</v>
      </c>
      <c r="R113" s="6">
        <v>7470</v>
      </c>
      <c r="S113" s="325">
        <v>866150</v>
      </c>
      <c r="T113" s="6">
        <v>492</v>
      </c>
      <c r="U113" s="325">
        <v>86256</v>
      </c>
      <c r="V113" s="6">
        <v>8615</v>
      </c>
      <c r="W113" s="6">
        <v>1081356</v>
      </c>
      <c r="X113" s="6">
        <v>1460</v>
      </c>
      <c r="Y113" s="6">
        <v>188250</v>
      </c>
      <c r="Z113" s="326">
        <v>1280</v>
      </c>
      <c r="AA113" s="325">
        <v>110519.16</v>
      </c>
      <c r="AB113" s="326">
        <v>50</v>
      </c>
      <c r="AC113" s="325">
        <v>4430.8</v>
      </c>
      <c r="AD113" s="6">
        <v>2909</v>
      </c>
      <c r="AE113" s="6">
        <v>263454.40000000002</v>
      </c>
      <c r="AF113" s="6">
        <v>2700</v>
      </c>
      <c r="AG113" s="6">
        <v>363108</v>
      </c>
      <c r="AH113" s="6">
        <v>30608</v>
      </c>
      <c r="AI113" s="325">
        <v>2503787.2800000003</v>
      </c>
      <c r="AJ113" s="6">
        <v>16787</v>
      </c>
      <c r="AK113" s="325">
        <v>1593017.84</v>
      </c>
      <c r="AL113" s="6">
        <v>14636</v>
      </c>
      <c r="AM113" s="6">
        <v>1394549</v>
      </c>
      <c r="AN113" s="6">
        <v>35030</v>
      </c>
      <c r="AO113" s="6">
        <v>5406720.9699999997</v>
      </c>
    </row>
    <row r="114" spans="1:41" ht="31.5" x14ac:dyDescent="0.25">
      <c r="A114" s="750">
        <v>41</v>
      </c>
      <c r="B114" s="112" t="s">
        <v>237</v>
      </c>
      <c r="C114" s="113" t="s">
        <v>238</v>
      </c>
      <c r="D114" s="332" t="s">
        <v>236</v>
      </c>
      <c r="E114" s="113" t="s">
        <v>29</v>
      </c>
      <c r="F114" s="113">
        <f>N114+R114+V114+Z114+AD114+AH114+AL114+J114</f>
        <v>6320</v>
      </c>
      <c r="G114" s="315">
        <f>O114+S114+W114+AA114+AE114+AI114+AM114+K114</f>
        <v>136265</v>
      </c>
      <c r="H114" s="113">
        <f>P114+T114+X114+AB114+AF114+AJ114+AN114+L114</f>
        <v>3050</v>
      </c>
      <c r="I114" s="315">
        <f>Q114+U114+Y114+AC114+AG114+AK114+AO114+M114</f>
        <v>336050</v>
      </c>
      <c r="J114" s="6">
        <v>2000</v>
      </c>
      <c r="K114" s="325">
        <v>46000</v>
      </c>
      <c r="L114" s="6">
        <v>400</v>
      </c>
      <c r="M114" s="325">
        <v>10500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325">
        <v>0</v>
      </c>
      <c r="T114" s="6">
        <v>0</v>
      </c>
      <c r="U114" s="325">
        <v>0</v>
      </c>
      <c r="V114" s="6">
        <v>1000</v>
      </c>
      <c r="W114" s="6">
        <v>23900</v>
      </c>
      <c r="X114" s="6">
        <v>0</v>
      </c>
      <c r="Y114" s="6">
        <v>0</v>
      </c>
      <c r="Z114" s="326">
        <v>500</v>
      </c>
      <c r="AA114" s="325">
        <v>9750</v>
      </c>
      <c r="AB114" s="326">
        <v>200</v>
      </c>
      <c r="AC114" s="325">
        <v>5800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325">
        <v>0</v>
      </c>
      <c r="AJ114" s="6">
        <v>0</v>
      </c>
      <c r="AK114" s="325">
        <v>0</v>
      </c>
      <c r="AL114" s="6">
        <v>2820</v>
      </c>
      <c r="AM114" s="6">
        <v>56615</v>
      </c>
      <c r="AN114" s="6">
        <v>2450</v>
      </c>
      <c r="AO114" s="6">
        <v>319750</v>
      </c>
    </row>
    <row r="115" spans="1:41" ht="31.5" x14ac:dyDescent="0.25">
      <c r="A115" s="750"/>
      <c r="B115" s="112" t="s">
        <v>239</v>
      </c>
      <c r="C115" s="113" t="s">
        <v>240</v>
      </c>
      <c r="D115" s="332" t="s">
        <v>236</v>
      </c>
      <c r="E115" s="113" t="s">
        <v>29</v>
      </c>
      <c r="F115" s="113">
        <f>N115+R115+V115+Z115+AD115+AH115+AL115+J115</f>
        <v>107165</v>
      </c>
      <c r="G115" s="315">
        <f>O115+S115+W115+AA115+AE115+AI115+AM115+K115</f>
        <v>2202072.98</v>
      </c>
      <c r="H115" s="113">
        <f>P115+T115+X115+AB115+AF115+AJ115+AN115+L115</f>
        <v>27650</v>
      </c>
      <c r="I115" s="315">
        <f>Q115+U115+Y115+AC115+AG115+AK115+AO115+M115</f>
        <v>611949.80000000005</v>
      </c>
      <c r="J115" s="6">
        <v>30072</v>
      </c>
      <c r="K115" s="325">
        <v>593779.98</v>
      </c>
      <c r="L115" s="6">
        <v>2100</v>
      </c>
      <c r="M115" s="325">
        <v>46546</v>
      </c>
      <c r="N115" s="6">
        <v>17716</v>
      </c>
      <c r="O115" s="6">
        <v>351996.93</v>
      </c>
      <c r="P115" s="6">
        <v>1900</v>
      </c>
      <c r="Q115" s="6">
        <v>39768</v>
      </c>
      <c r="R115" s="6">
        <v>9280</v>
      </c>
      <c r="S115" s="325">
        <v>186105</v>
      </c>
      <c r="T115" s="6">
        <v>1000</v>
      </c>
      <c r="U115" s="325">
        <v>20000</v>
      </c>
      <c r="V115" s="6">
        <v>5815</v>
      </c>
      <c r="W115" s="6">
        <v>156355.20000000001</v>
      </c>
      <c r="X115" s="6">
        <v>3280</v>
      </c>
      <c r="Y115" s="6">
        <v>87629</v>
      </c>
      <c r="Z115" s="326">
        <v>1240</v>
      </c>
      <c r="AA115" s="325">
        <v>24510.35</v>
      </c>
      <c r="AB115" s="326">
        <v>450</v>
      </c>
      <c r="AC115" s="325">
        <v>15650</v>
      </c>
      <c r="AD115" s="6">
        <v>3580</v>
      </c>
      <c r="AE115" s="6">
        <v>75335.64</v>
      </c>
      <c r="AF115" s="6">
        <v>650</v>
      </c>
      <c r="AG115" s="6">
        <v>9975</v>
      </c>
      <c r="AH115" s="6">
        <v>10789</v>
      </c>
      <c r="AI115" s="325">
        <v>222484.58000000002</v>
      </c>
      <c r="AJ115" s="6">
        <v>7440</v>
      </c>
      <c r="AK115" s="325">
        <v>178498.8</v>
      </c>
      <c r="AL115" s="6">
        <v>28673</v>
      </c>
      <c r="AM115" s="6">
        <v>591505.30000000005</v>
      </c>
      <c r="AN115" s="6">
        <v>10830</v>
      </c>
      <c r="AO115" s="6">
        <v>213883</v>
      </c>
    </row>
    <row r="116" spans="1:41" ht="31.5" x14ac:dyDescent="0.25">
      <c r="A116" s="750">
        <v>42</v>
      </c>
      <c r="B116" s="112" t="s">
        <v>241</v>
      </c>
      <c r="C116" s="113" t="s">
        <v>240</v>
      </c>
      <c r="D116" s="332" t="s">
        <v>236</v>
      </c>
      <c r="E116" s="113" t="s">
        <v>29</v>
      </c>
      <c r="F116" s="113">
        <f>N116+R116+V116+Z116+AD116+AH116+AL116+J116</f>
        <v>75134</v>
      </c>
      <c r="G116" s="315">
        <f>O116+S116+W116+AA116+AE116+AI116+AM116+K116</f>
        <v>6461468.1300000008</v>
      </c>
      <c r="H116" s="113">
        <f>P116+T116+X116+AB116+AF116+AJ116+AN116+L116</f>
        <v>23152</v>
      </c>
      <c r="I116" s="315">
        <f>Q116+U116+Y116+AC116+AG116+AK116+AO116+M116</f>
        <v>2332621.5</v>
      </c>
      <c r="J116" s="6">
        <v>2320</v>
      </c>
      <c r="K116" s="325">
        <v>185600</v>
      </c>
      <c r="L116" s="6">
        <v>2170</v>
      </c>
      <c r="M116" s="325">
        <v>172240</v>
      </c>
      <c r="N116" s="6">
        <v>24110</v>
      </c>
      <c r="O116" s="6">
        <v>1676050</v>
      </c>
      <c r="P116" s="6">
        <v>1650</v>
      </c>
      <c r="Q116" s="6">
        <v>207600</v>
      </c>
      <c r="R116" s="6">
        <v>10048</v>
      </c>
      <c r="S116" s="325">
        <v>1281376</v>
      </c>
      <c r="T116" s="6">
        <v>1392</v>
      </c>
      <c r="U116" s="325">
        <v>183488</v>
      </c>
      <c r="V116" s="6">
        <v>10489</v>
      </c>
      <c r="W116" s="6">
        <v>951727</v>
      </c>
      <c r="X116" s="6">
        <v>520</v>
      </c>
      <c r="Y116" s="6">
        <v>53000</v>
      </c>
      <c r="Z116" s="326">
        <v>4821</v>
      </c>
      <c r="AA116" s="325">
        <v>459660.12</v>
      </c>
      <c r="AB116" s="326">
        <v>500</v>
      </c>
      <c r="AC116" s="325">
        <v>4000</v>
      </c>
      <c r="AD116" s="6">
        <v>4560</v>
      </c>
      <c r="AE116" s="6">
        <v>388577.91000000003</v>
      </c>
      <c r="AF116" s="6">
        <v>1050</v>
      </c>
      <c r="AG116" s="6">
        <v>20000</v>
      </c>
      <c r="AH116" s="6">
        <v>10170</v>
      </c>
      <c r="AI116" s="325">
        <v>832659.5</v>
      </c>
      <c r="AJ116" s="6">
        <v>7390</v>
      </c>
      <c r="AK116" s="325">
        <v>579973.5</v>
      </c>
      <c r="AL116" s="6">
        <v>8616</v>
      </c>
      <c r="AM116" s="6">
        <v>685817.60000000009</v>
      </c>
      <c r="AN116" s="6">
        <v>8480</v>
      </c>
      <c r="AO116" s="6">
        <v>1112320</v>
      </c>
    </row>
    <row r="117" spans="1:41" ht="31.5" x14ac:dyDescent="0.25">
      <c r="A117" s="750"/>
      <c r="B117" s="112" t="s">
        <v>242</v>
      </c>
      <c r="C117" s="113" t="s">
        <v>243</v>
      </c>
      <c r="D117" s="332" t="s">
        <v>236</v>
      </c>
      <c r="E117" s="113" t="s">
        <v>29</v>
      </c>
      <c r="F117" s="113">
        <f>N117+R117+V117+Z117+AD117+AH117+AL117+J117</f>
        <v>13270</v>
      </c>
      <c r="G117" s="315">
        <f>O117+S117+W117+AA117+AE117+AI117+AM117+K117</f>
        <v>433601</v>
      </c>
      <c r="H117" s="113">
        <f>P117+T117+X117+AB117+AF117+AJ117+AN117+L117</f>
        <v>600</v>
      </c>
      <c r="I117" s="315">
        <f>Q117+U117+Y117+AC117+AG117+AK117+AO117+M117</f>
        <v>41500</v>
      </c>
      <c r="J117" s="6">
        <v>0</v>
      </c>
      <c r="K117" s="325">
        <v>0</v>
      </c>
      <c r="L117" s="6">
        <v>100</v>
      </c>
      <c r="M117" s="325">
        <v>2500</v>
      </c>
      <c r="N117" s="6">
        <v>0</v>
      </c>
      <c r="O117" s="6">
        <v>0</v>
      </c>
      <c r="P117" s="6">
        <v>0</v>
      </c>
      <c r="Q117" s="6">
        <v>0</v>
      </c>
      <c r="R117" s="6">
        <v>13270</v>
      </c>
      <c r="S117" s="325">
        <v>433601</v>
      </c>
      <c r="T117" s="6">
        <v>0</v>
      </c>
      <c r="U117" s="325">
        <v>0</v>
      </c>
      <c r="V117" s="6">
        <v>0</v>
      </c>
      <c r="W117" s="6">
        <v>0</v>
      </c>
      <c r="X117" s="6">
        <v>0</v>
      </c>
      <c r="Y117" s="6">
        <v>0</v>
      </c>
      <c r="Z117" s="326">
        <v>0</v>
      </c>
      <c r="AA117" s="325">
        <v>0</v>
      </c>
      <c r="AB117" s="326">
        <v>500</v>
      </c>
      <c r="AC117" s="325">
        <v>39000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325">
        <v>0</v>
      </c>
      <c r="AJ117" s="6">
        <v>0</v>
      </c>
      <c r="AK117" s="325">
        <v>0</v>
      </c>
      <c r="AL117" s="6">
        <v>0</v>
      </c>
      <c r="AM117" s="6">
        <v>0</v>
      </c>
      <c r="AN117" s="6">
        <v>0</v>
      </c>
      <c r="AO117" s="6">
        <v>0</v>
      </c>
    </row>
    <row r="118" spans="1:41" ht="31.5" x14ac:dyDescent="0.25">
      <c r="A118" s="750">
        <v>43</v>
      </c>
      <c r="B118" s="112" t="s">
        <v>244</v>
      </c>
      <c r="C118" s="113" t="s">
        <v>245</v>
      </c>
      <c r="D118" s="332" t="s">
        <v>236</v>
      </c>
      <c r="E118" s="113" t="s">
        <v>29</v>
      </c>
      <c r="F118" s="113">
        <f>N118+R118+V118+Z118+AD118+AH118+AL118+J118</f>
        <v>170</v>
      </c>
      <c r="G118" s="315">
        <f>O118+S118+W118+AA118+AE118+AI118+AM118+K118</f>
        <v>3701</v>
      </c>
      <c r="H118" s="113">
        <f>P118+T118+X118+AB118+AF118+AJ118+AN118+L118</f>
        <v>1150</v>
      </c>
      <c r="I118" s="315">
        <f>Q118+U118+Y118+AC118+AG118+AK118+AO118+M118</f>
        <v>57109</v>
      </c>
      <c r="J118" s="6">
        <v>0</v>
      </c>
      <c r="K118" s="325">
        <v>0</v>
      </c>
      <c r="L118" s="6">
        <v>100</v>
      </c>
      <c r="M118" s="325">
        <v>2179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325">
        <v>0</v>
      </c>
      <c r="T118" s="6">
        <v>0</v>
      </c>
      <c r="U118" s="325">
        <v>0</v>
      </c>
      <c r="V118" s="6">
        <v>120</v>
      </c>
      <c r="W118" s="6">
        <v>2756</v>
      </c>
      <c r="X118" s="6">
        <v>500</v>
      </c>
      <c r="Y118" s="6">
        <v>11485</v>
      </c>
      <c r="Z118" s="326">
        <v>0</v>
      </c>
      <c r="AA118" s="325">
        <v>0</v>
      </c>
      <c r="AB118" s="326">
        <v>500</v>
      </c>
      <c r="AC118" s="325">
        <v>42500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325">
        <v>0</v>
      </c>
      <c r="AJ118" s="6">
        <v>0</v>
      </c>
      <c r="AK118" s="325">
        <v>0</v>
      </c>
      <c r="AL118" s="6">
        <v>50</v>
      </c>
      <c r="AM118" s="6">
        <v>945</v>
      </c>
      <c r="AN118" s="6">
        <v>50</v>
      </c>
      <c r="AO118" s="6">
        <v>945</v>
      </c>
    </row>
    <row r="119" spans="1:41" ht="31.5" x14ac:dyDescent="0.25">
      <c r="A119" s="750"/>
      <c r="B119" s="112" t="s">
        <v>246</v>
      </c>
      <c r="C119" s="113" t="s">
        <v>247</v>
      </c>
      <c r="D119" s="332" t="s">
        <v>236</v>
      </c>
      <c r="E119" s="113" t="s">
        <v>29</v>
      </c>
      <c r="F119" s="113">
        <f>N119+R119+V119+Z119+AD119+AH119+AL119+J119</f>
        <v>355097</v>
      </c>
      <c r="G119" s="315">
        <f>O119+S119+W119+AA119+AE119+AI119+AM119+K119</f>
        <v>8448529.3200000003</v>
      </c>
      <c r="H119" s="113">
        <f>P119+T119+X119+AB119+AF119+AJ119+AN119+L119</f>
        <v>166420</v>
      </c>
      <c r="I119" s="315">
        <f>Q119+U119+Y119+AC119+AG119+AK119+AO119+M119</f>
        <v>2733779.7300000004</v>
      </c>
      <c r="J119" s="6">
        <v>23960</v>
      </c>
      <c r="K119" s="325">
        <v>1319281.72</v>
      </c>
      <c r="L119" s="6">
        <v>8560</v>
      </c>
      <c r="M119" s="325">
        <v>138464.20000000001</v>
      </c>
      <c r="N119" s="6">
        <v>82194</v>
      </c>
      <c r="O119" s="6">
        <v>1434469.4000000001</v>
      </c>
      <c r="P119" s="6">
        <v>11550</v>
      </c>
      <c r="Q119" s="6">
        <v>215017.99</v>
      </c>
      <c r="R119" s="6">
        <v>37199</v>
      </c>
      <c r="S119" s="325">
        <v>757940.2</v>
      </c>
      <c r="T119" s="6">
        <v>23600</v>
      </c>
      <c r="U119" s="325">
        <v>29400</v>
      </c>
      <c r="V119" s="6">
        <v>31348</v>
      </c>
      <c r="W119" s="6">
        <v>714775</v>
      </c>
      <c r="X119" s="6">
        <v>8870</v>
      </c>
      <c r="Y119" s="6">
        <v>127256</v>
      </c>
      <c r="Z119" s="326">
        <v>10000</v>
      </c>
      <c r="AA119" s="325">
        <v>253182.68</v>
      </c>
      <c r="AB119" s="326">
        <v>5000</v>
      </c>
      <c r="AC119" s="325">
        <v>99770</v>
      </c>
      <c r="AD119" s="6">
        <v>21609</v>
      </c>
      <c r="AE119" s="6">
        <v>436417.76</v>
      </c>
      <c r="AF119" s="6">
        <v>3800</v>
      </c>
      <c r="AG119" s="6">
        <v>73126.3</v>
      </c>
      <c r="AH119" s="6">
        <v>60064</v>
      </c>
      <c r="AI119" s="325">
        <v>1215446</v>
      </c>
      <c r="AJ119" s="6">
        <v>44340</v>
      </c>
      <c r="AK119" s="325">
        <v>775506</v>
      </c>
      <c r="AL119" s="6">
        <v>88723</v>
      </c>
      <c r="AM119" s="6">
        <v>2317016.56</v>
      </c>
      <c r="AN119" s="6">
        <v>60700</v>
      </c>
      <c r="AO119" s="6">
        <v>1275239.24</v>
      </c>
    </row>
    <row r="120" spans="1:41" ht="31.5" x14ac:dyDescent="0.25">
      <c r="A120" s="750">
        <v>44</v>
      </c>
      <c r="B120" s="112" t="s">
        <v>248</v>
      </c>
      <c r="C120" s="113" t="s">
        <v>249</v>
      </c>
      <c r="D120" s="331" t="s">
        <v>250</v>
      </c>
      <c r="E120" s="113" t="s">
        <v>29</v>
      </c>
      <c r="F120" s="113">
        <f>N120+R120+V120+Z120+AD120+AH120+AL120+J120</f>
        <v>3014</v>
      </c>
      <c r="G120" s="315">
        <f>O120+S120+W120+AA120+AE120+AI120+AM120+K120</f>
        <v>86820.6</v>
      </c>
      <c r="H120" s="113">
        <f>P120+T120+X120+AB120+AF120+AJ120+AN120+L120</f>
        <v>1981</v>
      </c>
      <c r="I120" s="315">
        <f>Q120+U120+Y120+AC120+AG120+AK120+AO120+M120</f>
        <v>69182</v>
      </c>
      <c r="J120" s="6">
        <v>0</v>
      </c>
      <c r="K120" s="325">
        <v>0</v>
      </c>
      <c r="L120" s="6">
        <v>60</v>
      </c>
      <c r="M120" s="325">
        <v>594</v>
      </c>
      <c r="N120" s="6">
        <v>0</v>
      </c>
      <c r="O120" s="6">
        <v>0</v>
      </c>
      <c r="P120" s="6">
        <v>0</v>
      </c>
      <c r="Q120" s="6">
        <v>0</v>
      </c>
      <c r="R120" s="6">
        <v>1213</v>
      </c>
      <c r="S120" s="325">
        <v>43939</v>
      </c>
      <c r="T120" s="6">
        <v>0</v>
      </c>
      <c r="U120" s="325">
        <v>0</v>
      </c>
      <c r="V120" s="6">
        <v>0</v>
      </c>
      <c r="W120" s="6">
        <v>0</v>
      </c>
      <c r="X120" s="6">
        <v>0</v>
      </c>
      <c r="Y120" s="6">
        <v>0</v>
      </c>
      <c r="Z120" s="326">
        <v>0</v>
      </c>
      <c r="AA120" s="325">
        <v>0</v>
      </c>
      <c r="AB120" s="326">
        <v>10</v>
      </c>
      <c r="AC120" s="325">
        <v>600</v>
      </c>
      <c r="AD120" s="6">
        <v>440</v>
      </c>
      <c r="AE120" s="6">
        <v>10049.6</v>
      </c>
      <c r="AF120" s="6">
        <v>0</v>
      </c>
      <c r="AG120" s="6">
        <v>0</v>
      </c>
      <c r="AH120" s="6">
        <v>860</v>
      </c>
      <c r="AI120" s="325">
        <v>15592</v>
      </c>
      <c r="AJ120" s="6">
        <v>1000</v>
      </c>
      <c r="AK120" s="325">
        <v>17500</v>
      </c>
      <c r="AL120" s="6">
        <v>501</v>
      </c>
      <c r="AM120" s="6">
        <v>17240</v>
      </c>
      <c r="AN120" s="6">
        <v>911</v>
      </c>
      <c r="AO120" s="6">
        <v>50488</v>
      </c>
    </row>
    <row r="121" spans="1:41" ht="31.5" x14ac:dyDescent="0.25">
      <c r="A121" s="750"/>
      <c r="B121" s="112" t="s">
        <v>251</v>
      </c>
      <c r="C121" s="113" t="s">
        <v>252</v>
      </c>
      <c r="D121" s="331" t="s">
        <v>250</v>
      </c>
      <c r="E121" s="113" t="s">
        <v>29</v>
      </c>
      <c r="F121" s="113">
        <f>N121+R121+V121+Z121+AD121+AH121+AL121+J121</f>
        <v>107464</v>
      </c>
      <c r="G121" s="315">
        <f>O121+S121+W121+AA121+AE121+AI121+AM121+K121</f>
        <v>2535726.17</v>
      </c>
      <c r="H121" s="113">
        <f>P121+T121+X121+AB121+AF121+AJ121+AN121+L121</f>
        <v>28110</v>
      </c>
      <c r="I121" s="315">
        <f>Q121+U121+Y121+AC121+AG121+AK121+AO121+M121</f>
        <v>624787.1</v>
      </c>
      <c r="J121" s="6">
        <v>8855</v>
      </c>
      <c r="K121" s="325">
        <v>243078</v>
      </c>
      <c r="L121" s="6">
        <v>2960</v>
      </c>
      <c r="M121" s="325">
        <v>73922</v>
      </c>
      <c r="N121" s="6">
        <v>26777</v>
      </c>
      <c r="O121" s="6">
        <v>552650.6</v>
      </c>
      <c r="P121" s="6">
        <v>2460</v>
      </c>
      <c r="Q121" s="6">
        <v>56142</v>
      </c>
      <c r="R121" s="6">
        <v>8280</v>
      </c>
      <c r="S121" s="325">
        <v>187493.4</v>
      </c>
      <c r="T121" s="6">
        <v>1260</v>
      </c>
      <c r="U121" s="325">
        <v>32676</v>
      </c>
      <c r="V121" s="6">
        <v>6291</v>
      </c>
      <c r="W121" s="6">
        <v>121439</v>
      </c>
      <c r="X121" s="6">
        <v>2160</v>
      </c>
      <c r="Y121" s="6">
        <v>43654</v>
      </c>
      <c r="Z121" s="326">
        <v>1891</v>
      </c>
      <c r="AA121" s="325">
        <v>44485.97</v>
      </c>
      <c r="AB121" s="326">
        <v>200</v>
      </c>
      <c r="AC121" s="325">
        <v>4568</v>
      </c>
      <c r="AD121" s="6">
        <v>264</v>
      </c>
      <c r="AE121" s="6">
        <v>6393.6</v>
      </c>
      <c r="AF121" s="6">
        <v>1000</v>
      </c>
      <c r="AG121" s="6">
        <v>26420</v>
      </c>
      <c r="AH121" s="6">
        <v>27060</v>
      </c>
      <c r="AI121" s="325">
        <v>730097</v>
      </c>
      <c r="AJ121" s="6">
        <v>3660</v>
      </c>
      <c r="AK121" s="325">
        <v>75924</v>
      </c>
      <c r="AL121" s="6">
        <v>28046</v>
      </c>
      <c r="AM121" s="6">
        <v>650088.6</v>
      </c>
      <c r="AN121" s="6">
        <v>14410</v>
      </c>
      <c r="AO121" s="6">
        <v>311481.09999999998</v>
      </c>
    </row>
    <row r="122" spans="1:41" ht="21" customHeight="1" x14ac:dyDescent="0.25">
      <c r="A122" s="750"/>
      <c r="B122" s="112" t="s">
        <v>251</v>
      </c>
      <c r="C122" s="113" t="s">
        <v>180</v>
      </c>
      <c r="D122" s="113" t="s">
        <v>250</v>
      </c>
      <c r="E122" s="113" t="s">
        <v>42</v>
      </c>
      <c r="F122" s="113">
        <f>N122+R122+V122+Z122+AD122+AH122+AL122+J122</f>
        <v>41373</v>
      </c>
      <c r="G122" s="315">
        <f>O122+S122+W122+AA122+AE122+AI122+AM122+K122</f>
        <v>164028.75999999998</v>
      </c>
      <c r="H122" s="113">
        <f>P122+T122+X122+AB122+AF122+AJ122+AN122+L122</f>
        <v>5930</v>
      </c>
      <c r="I122" s="315">
        <f>Q122+U122+Y122+AC122+AG122+AK122+AO122+M122</f>
        <v>46285.55</v>
      </c>
      <c r="J122" s="6">
        <v>440</v>
      </c>
      <c r="K122" s="325">
        <v>1320</v>
      </c>
      <c r="L122" s="6">
        <v>500</v>
      </c>
      <c r="M122" s="325">
        <v>1313.25</v>
      </c>
      <c r="N122" s="6">
        <v>9090</v>
      </c>
      <c r="O122" s="6">
        <v>28249.8</v>
      </c>
      <c r="P122" s="6">
        <v>1010</v>
      </c>
      <c r="Q122" s="6">
        <v>8206</v>
      </c>
      <c r="R122" s="6">
        <v>10103</v>
      </c>
      <c r="S122" s="325">
        <v>37892.9</v>
      </c>
      <c r="T122" s="6">
        <v>400</v>
      </c>
      <c r="U122" s="325">
        <v>2000</v>
      </c>
      <c r="V122" s="6">
        <v>2010</v>
      </c>
      <c r="W122" s="6">
        <v>6249.2</v>
      </c>
      <c r="X122" s="6">
        <v>326</v>
      </c>
      <c r="Y122" s="6">
        <v>3386</v>
      </c>
      <c r="Z122" s="326">
        <v>690</v>
      </c>
      <c r="AA122" s="325">
        <v>2644</v>
      </c>
      <c r="AB122" s="326">
        <v>200</v>
      </c>
      <c r="AC122" s="325">
        <v>421</v>
      </c>
      <c r="AD122" s="6">
        <v>1940</v>
      </c>
      <c r="AE122" s="6">
        <v>30480</v>
      </c>
      <c r="AF122" s="6">
        <v>300</v>
      </c>
      <c r="AG122" s="6">
        <v>9000</v>
      </c>
      <c r="AH122" s="6">
        <v>1930</v>
      </c>
      <c r="AI122" s="325">
        <v>7594.29</v>
      </c>
      <c r="AJ122" s="6">
        <v>1744</v>
      </c>
      <c r="AK122" s="325">
        <v>6632.2</v>
      </c>
      <c r="AL122" s="6">
        <v>15170</v>
      </c>
      <c r="AM122" s="6">
        <v>49598.57</v>
      </c>
      <c r="AN122" s="6">
        <v>1450</v>
      </c>
      <c r="AO122" s="6">
        <v>15327.1</v>
      </c>
    </row>
    <row r="123" spans="1:41" ht="24.75" customHeight="1" x14ac:dyDescent="0.25">
      <c r="A123" s="750"/>
      <c r="B123" s="112" t="s">
        <v>251</v>
      </c>
      <c r="C123" s="113" t="s">
        <v>253</v>
      </c>
      <c r="D123" s="113" t="s">
        <v>250</v>
      </c>
      <c r="E123" s="113" t="s">
        <v>42</v>
      </c>
      <c r="F123" s="113">
        <f>N123+R123+V123+Z123+AD123+AH123+AL123+J123</f>
        <v>40185</v>
      </c>
      <c r="G123" s="315">
        <f>O123+S123+W123+AA123+AE123+AI123+AM123+K123</f>
        <v>87650.22</v>
      </c>
      <c r="H123" s="113">
        <f>P123+T123+X123+AB123+AF123+AJ123+AN123+L123</f>
        <v>3746</v>
      </c>
      <c r="I123" s="315">
        <f>Q123+U123+Y123+AC123+AG123+AK123+AO123+M123</f>
        <v>23558</v>
      </c>
      <c r="J123" s="6">
        <v>11050</v>
      </c>
      <c r="K123" s="325">
        <v>19811.8</v>
      </c>
      <c r="L123" s="6">
        <v>1100</v>
      </c>
      <c r="M123" s="325">
        <v>17678</v>
      </c>
      <c r="N123" s="6">
        <v>4720</v>
      </c>
      <c r="O123" s="6">
        <v>8936.7999999999993</v>
      </c>
      <c r="P123" s="6">
        <v>1520</v>
      </c>
      <c r="Q123" s="6">
        <v>3340</v>
      </c>
      <c r="R123" s="6">
        <v>19235</v>
      </c>
      <c r="S123" s="325">
        <v>49009.16</v>
      </c>
      <c r="T123" s="6">
        <v>100</v>
      </c>
      <c r="U123" s="325">
        <v>300</v>
      </c>
      <c r="V123" s="6">
        <v>3310</v>
      </c>
      <c r="W123" s="6">
        <v>6263.96</v>
      </c>
      <c r="X123" s="6">
        <v>966</v>
      </c>
      <c r="Y123" s="6">
        <v>2097</v>
      </c>
      <c r="Z123" s="326">
        <v>450</v>
      </c>
      <c r="AA123" s="325">
        <v>915.59999999999991</v>
      </c>
      <c r="AB123" s="326">
        <v>0</v>
      </c>
      <c r="AC123" s="325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1420</v>
      </c>
      <c r="AI123" s="325">
        <v>2712.9</v>
      </c>
      <c r="AJ123" s="6">
        <v>60</v>
      </c>
      <c r="AK123" s="325">
        <v>143</v>
      </c>
      <c r="AL123" s="6">
        <v>0</v>
      </c>
      <c r="AM123" s="6">
        <v>0</v>
      </c>
      <c r="AN123" s="6">
        <v>0</v>
      </c>
      <c r="AO123" s="6">
        <v>0</v>
      </c>
    </row>
    <row r="124" spans="1:41" ht="37.5" customHeight="1" x14ac:dyDescent="0.25">
      <c r="A124" s="750">
        <v>45</v>
      </c>
      <c r="B124" s="112" t="s">
        <v>254</v>
      </c>
      <c r="C124" s="113" t="s">
        <v>255</v>
      </c>
      <c r="D124" s="113" t="s">
        <v>77</v>
      </c>
      <c r="E124" s="113" t="s">
        <v>256</v>
      </c>
      <c r="F124" s="113">
        <f>N124+R124+V124+Z124+AD124+AH124+AL124+J124</f>
        <v>954</v>
      </c>
      <c r="G124" s="315">
        <f>O124+S124+W124+AA124+AE124+AI124+AM124+K124</f>
        <v>97697.87</v>
      </c>
      <c r="H124" s="113">
        <f>P124+T124+X124+AB124+AF124+AJ124+AN124+L124</f>
        <v>750</v>
      </c>
      <c r="I124" s="315">
        <f>Q124+U124+Y124+AC124+AG124+AK124+AO124+M124</f>
        <v>747500</v>
      </c>
      <c r="J124" s="6">
        <v>0</v>
      </c>
      <c r="K124" s="325">
        <v>0</v>
      </c>
      <c r="L124" s="6">
        <v>0</v>
      </c>
      <c r="M124" s="325">
        <v>0</v>
      </c>
      <c r="N124" s="6">
        <v>54</v>
      </c>
      <c r="O124" s="6">
        <v>10368</v>
      </c>
      <c r="P124" s="6">
        <v>0</v>
      </c>
      <c r="Q124" s="6">
        <v>0</v>
      </c>
      <c r="R124" s="6">
        <v>100</v>
      </c>
      <c r="S124" s="325">
        <v>19200</v>
      </c>
      <c r="T124" s="6">
        <v>400</v>
      </c>
      <c r="U124" s="325">
        <v>104000</v>
      </c>
      <c r="V124" s="6">
        <v>100</v>
      </c>
      <c r="W124" s="6">
        <v>2000</v>
      </c>
      <c r="X124" s="6">
        <v>0</v>
      </c>
      <c r="Y124" s="6">
        <v>0</v>
      </c>
      <c r="Z124" s="326">
        <v>0</v>
      </c>
      <c r="AA124" s="325">
        <v>0</v>
      </c>
      <c r="AB124" s="326">
        <v>50</v>
      </c>
      <c r="AC124" s="325">
        <v>8500</v>
      </c>
      <c r="AD124" s="6">
        <v>700</v>
      </c>
      <c r="AE124" s="6">
        <v>66129.87</v>
      </c>
      <c r="AF124" s="6">
        <v>100</v>
      </c>
      <c r="AG124" s="6">
        <v>35000</v>
      </c>
      <c r="AH124" s="6">
        <v>0</v>
      </c>
      <c r="AI124" s="325">
        <v>0</v>
      </c>
      <c r="AJ124" s="6">
        <v>0</v>
      </c>
      <c r="AK124" s="325">
        <v>0</v>
      </c>
      <c r="AL124" s="6">
        <v>0</v>
      </c>
      <c r="AM124" s="6">
        <v>0</v>
      </c>
      <c r="AN124" s="6">
        <v>200</v>
      </c>
      <c r="AO124" s="6">
        <v>600000</v>
      </c>
    </row>
    <row r="125" spans="1:41" ht="37.5" customHeight="1" x14ac:dyDescent="0.25">
      <c r="A125" s="750"/>
      <c r="B125" s="112" t="s">
        <v>257</v>
      </c>
      <c r="C125" s="113" t="s">
        <v>258</v>
      </c>
      <c r="D125" s="113" t="s">
        <v>77</v>
      </c>
      <c r="E125" s="113" t="s">
        <v>256</v>
      </c>
      <c r="F125" s="113">
        <f>N125+R125+V125+Z125+AD125+AH125+AL125+J125</f>
        <v>82179</v>
      </c>
      <c r="G125" s="315">
        <f>O125+S125+W125+AA125+AE125+AI125+AM125+K125</f>
        <v>16216865.440000001</v>
      </c>
      <c r="H125" s="113">
        <f>P125+T125+X125+AB125+AF125+AJ125+AN125+L125</f>
        <v>50090</v>
      </c>
      <c r="I125" s="315">
        <f>Q125+U125+Y125+AC125+AG125+AK125+AO125+M125</f>
        <v>9895162.5</v>
      </c>
      <c r="J125" s="6">
        <v>5944</v>
      </c>
      <c r="K125" s="325">
        <v>1758066</v>
      </c>
      <c r="L125" s="6">
        <v>3750</v>
      </c>
      <c r="M125" s="325">
        <v>376000</v>
      </c>
      <c r="N125" s="6">
        <v>47248</v>
      </c>
      <c r="O125" s="6">
        <v>6997924.04</v>
      </c>
      <c r="P125" s="6">
        <v>1600</v>
      </c>
      <c r="Q125" s="6">
        <v>279539.5</v>
      </c>
      <c r="R125" s="6">
        <v>4098</v>
      </c>
      <c r="S125" s="325">
        <v>1350537.6</v>
      </c>
      <c r="T125" s="6">
        <v>600</v>
      </c>
      <c r="U125" s="325">
        <v>208000</v>
      </c>
      <c r="V125" s="6">
        <v>3256</v>
      </c>
      <c r="W125" s="6">
        <v>695427</v>
      </c>
      <c r="X125" s="6">
        <v>640</v>
      </c>
      <c r="Y125" s="6">
        <v>306733</v>
      </c>
      <c r="Z125" s="326">
        <v>2470</v>
      </c>
      <c r="AA125" s="325">
        <v>542326</v>
      </c>
      <c r="AB125" s="326">
        <v>200</v>
      </c>
      <c r="AC125" s="325">
        <v>44800</v>
      </c>
      <c r="AD125" s="6">
        <v>200</v>
      </c>
      <c r="AE125" s="6">
        <v>38400</v>
      </c>
      <c r="AF125" s="6">
        <v>3020</v>
      </c>
      <c r="AG125" s="6">
        <v>611400</v>
      </c>
      <c r="AH125" s="6">
        <v>6532</v>
      </c>
      <c r="AI125" s="325">
        <v>1878180</v>
      </c>
      <c r="AJ125" s="6">
        <v>11310</v>
      </c>
      <c r="AK125" s="325">
        <v>2408150</v>
      </c>
      <c r="AL125" s="6">
        <v>12431</v>
      </c>
      <c r="AM125" s="6">
        <v>2956004.8000000003</v>
      </c>
      <c r="AN125" s="6">
        <v>28970</v>
      </c>
      <c r="AO125" s="6">
        <v>5660540</v>
      </c>
    </row>
    <row r="126" spans="1:41" ht="36" customHeight="1" x14ac:dyDescent="0.25">
      <c r="A126" s="750"/>
      <c r="B126" s="112" t="s">
        <v>257</v>
      </c>
      <c r="C126" s="113" t="s">
        <v>259</v>
      </c>
      <c r="D126" s="113" t="s">
        <v>77</v>
      </c>
      <c r="E126" s="113" t="s">
        <v>256</v>
      </c>
      <c r="F126" s="113">
        <f>N126+R126+V126+Z126+AD126+AH126+AL126+J126</f>
        <v>6699</v>
      </c>
      <c r="G126" s="315">
        <f>O126+S126+W126+AA126+AE126+AI126+AM126+K126</f>
        <v>2252600</v>
      </c>
      <c r="H126" s="113">
        <f>P126+T126+X126+AB126+AF126+AJ126+AN126+L126</f>
        <v>6530</v>
      </c>
      <c r="I126" s="315">
        <f>Q126+U126+Y126+AC126+AG126+AK126+AO126+M126</f>
        <v>2393688</v>
      </c>
      <c r="J126" s="6">
        <v>0</v>
      </c>
      <c r="K126" s="325">
        <v>0</v>
      </c>
      <c r="L126" s="6">
        <v>0</v>
      </c>
      <c r="M126" s="325">
        <v>0</v>
      </c>
      <c r="N126" s="6">
        <v>126</v>
      </c>
      <c r="O126" s="6">
        <v>42555</v>
      </c>
      <c r="P126" s="6">
        <v>0</v>
      </c>
      <c r="Q126" s="6">
        <v>0</v>
      </c>
      <c r="R126" s="6">
        <v>0</v>
      </c>
      <c r="S126" s="325">
        <v>0</v>
      </c>
      <c r="T126" s="6">
        <v>2300</v>
      </c>
      <c r="U126" s="325">
        <v>569250</v>
      </c>
      <c r="V126" s="6">
        <v>590</v>
      </c>
      <c r="W126" s="6">
        <v>177000</v>
      </c>
      <c r="X126" s="6">
        <v>50</v>
      </c>
      <c r="Y126" s="6">
        <v>15000</v>
      </c>
      <c r="Z126" s="326">
        <v>72</v>
      </c>
      <c r="AA126" s="325">
        <v>26460</v>
      </c>
      <c r="AB126" s="326">
        <v>100</v>
      </c>
      <c r="AC126" s="325">
        <v>27938</v>
      </c>
      <c r="AD126" s="6">
        <v>0</v>
      </c>
      <c r="AE126" s="6">
        <v>0</v>
      </c>
      <c r="AF126" s="6">
        <v>0</v>
      </c>
      <c r="AG126" s="6">
        <v>0</v>
      </c>
      <c r="AH126" s="6">
        <v>1911</v>
      </c>
      <c r="AI126" s="325">
        <v>606585</v>
      </c>
      <c r="AJ126" s="6">
        <v>2000</v>
      </c>
      <c r="AK126" s="325">
        <v>859000</v>
      </c>
      <c r="AL126" s="6">
        <v>4000</v>
      </c>
      <c r="AM126" s="6">
        <v>1400000</v>
      </c>
      <c r="AN126" s="6">
        <v>2080</v>
      </c>
      <c r="AO126" s="6">
        <v>922500</v>
      </c>
    </row>
    <row r="127" spans="1:41" ht="34.5" customHeight="1" x14ac:dyDescent="0.25">
      <c r="A127" s="750"/>
      <c r="B127" s="112" t="s">
        <v>257</v>
      </c>
      <c r="C127" s="113" t="s">
        <v>260</v>
      </c>
      <c r="D127" s="113" t="s">
        <v>77</v>
      </c>
      <c r="E127" s="113" t="s">
        <v>256</v>
      </c>
      <c r="F127" s="113">
        <f>N127+R127+V127+Z127+AD127+AH127+AL127+J127</f>
        <v>9450</v>
      </c>
      <c r="G127" s="315">
        <f>O127+S127+W127+AA127+AE127+AI127+AM127+K127</f>
        <v>3998176</v>
      </c>
      <c r="H127" s="113">
        <f>P127+T127+X127+AB127+AF127+AJ127+AN127+L127</f>
        <v>12550</v>
      </c>
      <c r="I127" s="315">
        <f>Q127+U127+Y127+AC127+AG127+AK127+AO127+M127</f>
        <v>4319895</v>
      </c>
      <c r="J127" s="6">
        <v>0</v>
      </c>
      <c r="K127" s="325">
        <v>0</v>
      </c>
      <c r="L127" s="6">
        <v>2000</v>
      </c>
      <c r="M127" s="325">
        <v>5640</v>
      </c>
      <c r="N127" s="6">
        <v>0</v>
      </c>
      <c r="O127" s="6">
        <v>0</v>
      </c>
      <c r="P127" s="6">
        <v>0</v>
      </c>
      <c r="Q127" s="6">
        <v>0</v>
      </c>
      <c r="R127" s="6">
        <v>250</v>
      </c>
      <c r="S127" s="325">
        <v>80000</v>
      </c>
      <c r="T127" s="6">
        <v>0</v>
      </c>
      <c r="U127" s="325">
        <v>0</v>
      </c>
      <c r="V127" s="6">
        <v>0</v>
      </c>
      <c r="W127" s="6">
        <v>0</v>
      </c>
      <c r="X127" s="6">
        <v>0</v>
      </c>
      <c r="Y127" s="6">
        <v>0</v>
      </c>
      <c r="Z127" s="326">
        <v>60</v>
      </c>
      <c r="AA127" s="325">
        <v>29106</v>
      </c>
      <c r="AB127" s="326">
        <v>50</v>
      </c>
      <c r="AC127" s="325">
        <v>24255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325">
        <v>0</v>
      </c>
      <c r="AJ127" s="6">
        <v>0</v>
      </c>
      <c r="AK127" s="325">
        <v>0</v>
      </c>
      <c r="AL127" s="6">
        <v>9140</v>
      </c>
      <c r="AM127" s="6">
        <v>3889070</v>
      </c>
      <c r="AN127" s="6">
        <v>10500</v>
      </c>
      <c r="AO127" s="6">
        <v>4290000</v>
      </c>
    </row>
    <row r="128" spans="1:41" ht="35.25" customHeight="1" x14ac:dyDescent="0.25">
      <c r="A128" s="750"/>
      <c r="B128" s="112" t="s">
        <v>257</v>
      </c>
      <c r="C128" s="113" t="s">
        <v>261</v>
      </c>
      <c r="D128" s="113" t="s">
        <v>77</v>
      </c>
      <c r="E128" s="113" t="s">
        <v>256</v>
      </c>
      <c r="F128" s="113">
        <f>N128+R128+V128+Z128+AD128+AH128+AL128+J128</f>
        <v>14</v>
      </c>
      <c r="G128" s="315">
        <f>O128+S128+W128+AA128+AE128+AI128+AM128+K128</f>
        <v>2533.02</v>
      </c>
      <c r="H128" s="113">
        <f>P128+T128+X128+AB128+AF128+AJ128+AN128+L128</f>
        <v>1010</v>
      </c>
      <c r="I128" s="315">
        <f>Q128+U128+Y128+AC128+AG128+AK128+AO128+M128</f>
        <v>14680</v>
      </c>
      <c r="J128" s="6">
        <v>0</v>
      </c>
      <c r="K128" s="325">
        <v>0</v>
      </c>
      <c r="L128" s="6">
        <v>1000</v>
      </c>
      <c r="M128" s="325">
        <v>12180</v>
      </c>
      <c r="N128" s="6">
        <v>14</v>
      </c>
      <c r="O128" s="6">
        <v>2533.02</v>
      </c>
      <c r="P128" s="6">
        <v>0</v>
      </c>
      <c r="Q128" s="6">
        <v>0</v>
      </c>
      <c r="R128" s="6">
        <v>0</v>
      </c>
      <c r="S128" s="325">
        <v>0</v>
      </c>
      <c r="T128" s="6">
        <v>0</v>
      </c>
      <c r="U128" s="325">
        <v>0</v>
      </c>
      <c r="V128" s="6">
        <v>0</v>
      </c>
      <c r="W128" s="6">
        <v>0</v>
      </c>
      <c r="X128" s="6">
        <v>0</v>
      </c>
      <c r="Y128" s="6">
        <v>0</v>
      </c>
      <c r="Z128" s="326">
        <v>0</v>
      </c>
      <c r="AA128" s="325">
        <v>0</v>
      </c>
      <c r="AB128" s="326">
        <v>10</v>
      </c>
      <c r="AC128" s="325">
        <v>2500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325">
        <v>0</v>
      </c>
      <c r="AJ128" s="6">
        <v>0</v>
      </c>
      <c r="AK128" s="325">
        <v>0</v>
      </c>
      <c r="AL128" s="6">
        <v>0</v>
      </c>
      <c r="AM128" s="6">
        <v>0</v>
      </c>
      <c r="AN128" s="6">
        <v>0</v>
      </c>
      <c r="AO128" s="6">
        <v>0</v>
      </c>
    </row>
    <row r="129" spans="1:41" ht="36.75" customHeight="1" x14ac:dyDescent="0.25">
      <c r="A129" s="750"/>
      <c r="B129" s="112" t="s">
        <v>257</v>
      </c>
      <c r="C129" s="113" t="s">
        <v>262</v>
      </c>
      <c r="D129" s="113" t="s">
        <v>77</v>
      </c>
      <c r="E129" s="113" t="s">
        <v>256</v>
      </c>
      <c r="F129" s="113">
        <f>N129+R129+V129+Z129+AD129+AH129+AL129+J129</f>
        <v>0</v>
      </c>
      <c r="G129" s="315">
        <f>O129+S129+W129+AA129+AE129+AI129+AM129+K129</f>
        <v>0</v>
      </c>
      <c r="H129" s="113">
        <f>P129+T129+X129+AB129+AF129+AJ129+AN129+L129</f>
        <v>10</v>
      </c>
      <c r="I129" s="315">
        <f>Q129+U129+Y129+AC129+AG129+AK129+AO129+M129</f>
        <v>2750</v>
      </c>
      <c r="J129" s="6">
        <v>0</v>
      </c>
      <c r="K129" s="325">
        <v>0</v>
      </c>
      <c r="L129" s="6">
        <v>0</v>
      </c>
      <c r="M129" s="325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325">
        <v>0</v>
      </c>
      <c r="T129" s="6">
        <v>0</v>
      </c>
      <c r="U129" s="325">
        <v>0</v>
      </c>
      <c r="V129" s="6">
        <v>0</v>
      </c>
      <c r="W129" s="6">
        <v>0</v>
      </c>
      <c r="X129" s="6">
        <v>0</v>
      </c>
      <c r="Y129" s="6">
        <v>0</v>
      </c>
      <c r="Z129" s="326">
        <v>0</v>
      </c>
      <c r="AA129" s="325">
        <v>0</v>
      </c>
      <c r="AB129" s="326">
        <v>10</v>
      </c>
      <c r="AC129" s="325">
        <v>2750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325">
        <v>0</v>
      </c>
      <c r="AJ129" s="6">
        <v>0</v>
      </c>
      <c r="AK129" s="325">
        <v>0</v>
      </c>
      <c r="AL129" s="6">
        <v>0</v>
      </c>
      <c r="AM129" s="6">
        <v>0</v>
      </c>
      <c r="AN129" s="6">
        <v>0</v>
      </c>
      <c r="AO129" s="6">
        <v>0</v>
      </c>
    </row>
    <row r="130" spans="1:41" ht="25.5" customHeight="1" x14ac:dyDescent="0.25">
      <c r="A130" s="750"/>
      <c r="B130" s="112" t="s">
        <v>257</v>
      </c>
      <c r="C130" s="113" t="s">
        <v>263</v>
      </c>
      <c r="D130" s="113" t="s">
        <v>77</v>
      </c>
      <c r="E130" s="113" t="s">
        <v>256</v>
      </c>
      <c r="F130" s="113">
        <f>N130+R130+V130+Z130+AD130+AH130+AL130+J130</f>
        <v>780</v>
      </c>
      <c r="G130" s="315">
        <f>O130+S130+W130+AA130+AE130+AI130+AM130+K130</f>
        <v>153270</v>
      </c>
      <c r="H130" s="113">
        <f>P130+T130+X130+AB130+AF130+AJ130+AN130+L130</f>
        <v>330</v>
      </c>
      <c r="I130" s="315">
        <f>Q130+U130+Y130+AC130+AG130+AK130+AO130+M130</f>
        <v>93900</v>
      </c>
      <c r="J130" s="6">
        <v>0</v>
      </c>
      <c r="K130" s="325">
        <v>0</v>
      </c>
      <c r="L130" s="6">
        <v>300</v>
      </c>
      <c r="M130" s="325">
        <v>90000</v>
      </c>
      <c r="N130" s="6">
        <v>0</v>
      </c>
      <c r="O130" s="6">
        <v>0</v>
      </c>
      <c r="P130" s="6">
        <v>0</v>
      </c>
      <c r="Q130" s="6">
        <v>0</v>
      </c>
      <c r="R130" s="6">
        <v>780</v>
      </c>
      <c r="S130" s="325">
        <v>153270</v>
      </c>
      <c r="T130" s="6">
        <v>0</v>
      </c>
      <c r="U130" s="325">
        <v>0</v>
      </c>
      <c r="V130" s="6">
        <v>0</v>
      </c>
      <c r="W130" s="6">
        <v>0</v>
      </c>
      <c r="X130" s="6">
        <v>0</v>
      </c>
      <c r="Y130" s="6">
        <v>0</v>
      </c>
      <c r="Z130" s="326">
        <v>0</v>
      </c>
      <c r="AA130" s="325">
        <v>0</v>
      </c>
      <c r="AB130" s="326">
        <v>30</v>
      </c>
      <c r="AC130" s="325">
        <v>3900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325">
        <v>0</v>
      </c>
      <c r="AJ130" s="6">
        <v>0</v>
      </c>
      <c r="AK130" s="325">
        <v>0</v>
      </c>
      <c r="AL130" s="6">
        <v>0</v>
      </c>
      <c r="AM130" s="6">
        <v>0</v>
      </c>
      <c r="AN130" s="6">
        <v>0</v>
      </c>
      <c r="AO130" s="6">
        <v>0</v>
      </c>
    </row>
    <row r="131" spans="1:41" ht="31.5" x14ac:dyDescent="0.25">
      <c r="A131" s="327">
        <v>46</v>
      </c>
      <c r="B131" s="112" t="s">
        <v>264</v>
      </c>
      <c r="C131" s="113" t="s">
        <v>265</v>
      </c>
      <c r="D131" s="331" t="s">
        <v>266</v>
      </c>
      <c r="E131" s="113" t="s">
        <v>78</v>
      </c>
      <c r="F131" s="113">
        <f>N131+R131+V131+Z131+AD131+AH131+AL131+J131</f>
        <v>22833</v>
      </c>
      <c r="G131" s="315">
        <f>O131+S131+W131+AA131+AE131+AI131+AM131+K131</f>
        <v>427798.64999999997</v>
      </c>
      <c r="H131" s="113">
        <f>P131+T131+X131+AB131+AF131+AJ131+AN131+L131</f>
        <v>12513</v>
      </c>
      <c r="I131" s="315">
        <f>Q131+U131+Y131+AC131+AG131+AK131+AO131+M131</f>
        <v>153816.39000000001</v>
      </c>
      <c r="J131" s="6">
        <v>1500</v>
      </c>
      <c r="K131" s="325">
        <v>19927.419999999998</v>
      </c>
      <c r="L131" s="6">
        <v>710</v>
      </c>
      <c r="M131" s="325">
        <v>8698</v>
      </c>
      <c r="N131" s="6">
        <v>2910</v>
      </c>
      <c r="O131" s="6">
        <v>35071.39</v>
      </c>
      <c r="P131" s="6">
        <v>903</v>
      </c>
      <c r="Q131" s="6">
        <v>11457</v>
      </c>
      <c r="R131" s="6">
        <v>2860</v>
      </c>
      <c r="S131" s="325">
        <v>42024.72</v>
      </c>
      <c r="T131" s="6">
        <v>1060</v>
      </c>
      <c r="U131" s="325">
        <v>4520</v>
      </c>
      <c r="V131" s="6">
        <v>1580</v>
      </c>
      <c r="W131" s="6">
        <v>138891.91</v>
      </c>
      <c r="X131" s="6">
        <v>270</v>
      </c>
      <c r="Y131" s="6">
        <v>4112</v>
      </c>
      <c r="Z131" s="326">
        <v>3258</v>
      </c>
      <c r="AA131" s="325">
        <v>45325</v>
      </c>
      <c r="AB131" s="326">
        <v>550</v>
      </c>
      <c r="AC131" s="325">
        <v>6190</v>
      </c>
      <c r="AD131" s="6">
        <v>523</v>
      </c>
      <c r="AE131" s="6">
        <v>6476</v>
      </c>
      <c r="AF131" s="6">
        <v>405</v>
      </c>
      <c r="AG131" s="6">
        <v>4613</v>
      </c>
      <c r="AH131" s="6">
        <v>1050</v>
      </c>
      <c r="AI131" s="325">
        <v>11457.119999999999</v>
      </c>
      <c r="AJ131" s="6">
        <v>2560</v>
      </c>
      <c r="AK131" s="325">
        <v>35712.699999999997</v>
      </c>
      <c r="AL131" s="6">
        <v>9152</v>
      </c>
      <c r="AM131" s="6">
        <v>128625.09</v>
      </c>
      <c r="AN131" s="6">
        <v>6055</v>
      </c>
      <c r="AO131" s="6">
        <v>78513.69</v>
      </c>
    </row>
    <row r="132" spans="1:41" ht="33" customHeight="1" x14ac:dyDescent="0.25">
      <c r="A132" s="750">
        <v>47</v>
      </c>
      <c r="B132" s="112" t="s">
        <v>267</v>
      </c>
      <c r="C132" s="113" t="s">
        <v>268</v>
      </c>
      <c r="D132" s="113" t="s">
        <v>77</v>
      </c>
      <c r="E132" s="113" t="s">
        <v>256</v>
      </c>
      <c r="F132" s="113">
        <f>N132+R132+V132+Z132+AD132+AH132+AL132+J132</f>
        <v>10</v>
      </c>
      <c r="G132" s="315">
        <f>O132+S132+W132+AA132+AE132+AI132+AM132+K132</f>
        <v>3773</v>
      </c>
      <c r="H132" s="113">
        <f>P132+T132+X132+AB132+AF132+AJ132+AN132+L132</f>
        <v>100</v>
      </c>
      <c r="I132" s="315">
        <f>Q132+U132+Y132+AC132+AG132+AK132+AO132+M132</f>
        <v>42500</v>
      </c>
      <c r="J132" s="6">
        <v>0</v>
      </c>
      <c r="K132" s="325">
        <v>0</v>
      </c>
      <c r="L132" s="6">
        <v>0</v>
      </c>
      <c r="M132" s="325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325">
        <v>0</v>
      </c>
      <c r="T132" s="6">
        <v>50</v>
      </c>
      <c r="U132" s="325">
        <v>30000</v>
      </c>
      <c r="V132" s="6">
        <v>0</v>
      </c>
      <c r="W132" s="6">
        <v>0</v>
      </c>
      <c r="X132" s="6">
        <v>0</v>
      </c>
      <c r="Y132" s="6">
        <v>0</v>
      </c>
      <c r="Z132" s="326">
        <v>10</v>
      </c>
      <c r="AA132" s="325">
        <v>3773</v>
      </c>
      <c r="AB132" s="326">
        <v>50</v>
      </c>
      <c r="AC132" s="325">
        <v>12500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325">
        <v>0</v>
      </c>
      <c r="AJ132" s="6">
        <v>0</v>
      </c>
      <c r="AK132" s="325">
        <v>0</v>
      </c>
      <c r="AL132" s="6">
        <v>0</v>
      </c>
      <c r="AM132" s="6">
        <v>0</v>
      </c>
      <c r="AN132" s="6">
        <v>0</v>
      </c>
      <c r="AO132" s="6">
        <v>0</v>
      </c>
    </row>
    <row r="133" spans="1:41" ht="27.75" customHeight="1" x14ac:dyDescent="0.25">
      <c r="A133" s="750"/>
      <c r="B133" s="112" t="s">
        <v>267</v>
      </c>
      <c r="C133" s="113" t="s">
        <v>269</v>
      </c>
      <c r="D133" s="113" t="s">
        <v>77</v>
      </c>
      <c r="E133" s="113" t="s">
        <v>256</v>
      </c>
      <c r="F133" s="113">
        <f>N133+R133+V133+Z133+AD133+AH133+AL133+J133</f>
        <v>10</v>
      </c>
      <c r="G133" s="315">
        <f>O133+S133+W133+AA133+AE133+AI133+AM133+K133</f>
        <v>3996</v>
      </c>
      <c r="H133" s="113">
        <f>P133+T133+X133+AB133+AF133+AJ133+AN133+L133</f>
        <v>263</v>
      </c>
      <c r="I133" s="315">
        <f>Q133+U133+Y133+AC133+AG133+AK133+AO133+M133</f>
        <v>16840</v>
      </c>
      <c r="J133" s="6">
        <v>0</v>
      </c>
      <c r="K133" s="325">
        <v>0</v>
      </c>
      <c r="L133" s="6">
        <v>0</v>
      </c>
      <c r="M133" s="325">
        <v>0</v>
      </c>
      <c r="N133" s="6">
        <v>0</v>
      </c>
      <c r="O133" s="6">
        <v>0</v>
      </c>
      <c r="P133" s="6">
        <v>33</v>
      </c>
      <c r="Q133" s="6">
        <v>6600</v>
      </c>
      <c r="R133" s="6">
        <v>0</v>
      </c>
      <c r="S133" s="325">
        <v>0</v>
      </c>
      <c r="T133" s="6">
        <v>200</v>
      </c>
      <c r="U133" s="325">
        <v>2440</v>
      </c>
      <c r="V133" s="6">
        <v>0</v>
      </c>
      <c r="W133" s="6">
        <v>0</v>
      </c>
      <c r="X133" s="6">
        <v>0</v>
      </c>
      <c r="Y133" s="6">
        <v>0</v>
      </c>
      <c r="Z133" s="326">
        <v>10</v>
      </c>
      <c r="AA133" s="325">
        <v>3996</v>
      </c>
      <c r="AB133" s="326">
        <v>30</v>
      </c>
      <c r="AC133" s="325">
        <v>7800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325">
        <v>0</v>
      </c>
      <c r="AJ133" s="6">
        <v>0</v>
      </c>
      <c r="AK133" s="325">
        <v>0</v>
      </c>
      <c r="AL133" s="6">
        <v>0</v>
      </c>
      <c r="AM133" s="6">
        <v>0</v>
      </c>
      <c r="AN133" s="6">
        <v>0</v>
      </c>
      <c r="AO133" s="6">
        <v>0</v>
      </c>
    </row>
    <row r="134" spans="1:41" ht="38.25" customHeight="1" x14ac:dyDescent="0.25">
      <c r="A134" s="750"/>
      <c r="B134" s="112" t="s">
        <v>267</v>
      </c>
      <c r="C134" s="113" t="s">
        <v>270</v>
      </c>
      <c r="D134" s="113" t="s">
        <v>77</v>
      </c>
      <c r="E134" s="113" t="s">
        <v>256</v>
      </c>
      <c r="F134" s="113">
        <f>N134+R134+V134+Z134+AD134+AH134+AL134+J134</f>
        <v>0</v>
      </c>
      <c r="G134" s="315">
        <f>O134+S134+W134+AA134+AE134+AI134+AM134+K134</f>
        <v>0</v>
      </c>
      <c r="H134" s="113">
        <f>P134+T134+X134+AB134+AF134+AJ134+AN134+L134</f>
        <v>30</v>
      </c>
      <c r="I134" s="315">
        <f>Q134+U134+Y134+AC134+AG134+AK134+AO134+M134</f>
        <v>8400</v>
      </c>
      <c r="J134" s="6">
        <v>0</v>
      </c>
      <c r="K134" s="325">
        <v>0</v>
      </c>
      <c r="L134" s="6">
        <v>0</v>
      </c>
      <c r="M134" s="325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325">
        <v>0</v>
      </c>
      <c r="T134" s="6">
        <v>0</v>
      </c>
      <c r="U134" s="325">
        <v>0</v>
      </c>
      <c r="V134" s="6">
        <v>0</v>
      </c>
      <c r="W134" s="6">
        <v>0</v>
      </c>
      <c r="X134" s="6">
        <v>0</v>
      </c>
      <c r="Y134" s="6">
        <v>0</v>
      </c>
      <c r="Z134" s="326">
        <v>0</v>
      </c>
      <c r="AA134" s="325">
        <v>0</v>
      </c>
      <c r="AB134" s="326">
        <v>30</v>
      </c>
      <c r="AC134" s="325">
        <v>8400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325">
        <v>0</v>
      </c>
      <c r="AJ134" s="6">
        <v>0</v>
      </c>
      <c r="AK134" s="325">
        <v>0</v>
      </c>
      <c r="AL134" s="6">
        <v>0</v>
      </c>
      <c r="AM134" s="6">
        <v>0</v>
      </c>
      <c r="AN134" s="6">
        <v>0</v>
      </c>
      <c r="AO134" s="6">
        <v>0</v>
      </c>
    </row>
    <row r="135" spans="1:41" ht="37.5" customHeight="1" x14ac:dyDescent="0.25">
      <c r="A135" s="750"/>
      <c r="B135" s="112" t="s">
        <v>271</v>
      </c>
      <c r="C135" s="113" t="s">
        <v>272</v>
      </c>
      <c r="D135" s="113" t="s">
        <v>77</v>
      </c>
      <c r="E135" s="113" t="s">
        <v>256</v>
      </c>
      <c r="F135" s="113">
        <f>N135+R135+V135+Z135+AD135+AH135+AL135+J135</f>
        <v>0</v>
      </c>
      <c r="G135" s="315">
        <f>O135+S135+W135+AA135+AE135+AI135+AM135+K135</f>
        <v>0</v>
      </c>
      <c r="H135" s="113">
        <f>P135+T135+X135+AB135+AF135+AJ135+AN135+L135</f>
        <v>70</v>
      </c>
      <c r="I135" s="315">
        <f>Q135+U135+Y135+AC135+AG135+AK135+AO135+M135</f>
        <v>26000</v>
      </c>
      <c r="J135" s="6">
        <v>0</v>
      </c>
      <c r="K135" s="325">
        <v>0</v>
      </c>
      <c r="L135" s="6">
        <v>0</v>
      </c>
      <c r="M135" s="325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325">
        <v>0</v>
      </c>
      <c r="T135" s="6">
        <v>0</v>
      </c>
      <c r="U135" s="325">
        <v>0</v>
      </c>
      <c r="V135" s="6">
        <v>0</v>
      </c>
      <c r="W135" s="6">
        <v>0</v>
      </c>
      <c r="X135" s="6">
        <v>0</v>
      </c>
      <c r="Y135" s="6">
        <v>0</v>
      </c>
      <c r="Z135" s="326">
        <v>0</v>
      </c>
      <c r="AA135" s="325">
        <v>0</v>
      </c>
      <c r="AB135" s="326">
        <v>70</v>
      </c>
      <c r="AC135" s="325">
        <v>26000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325">
        <v>0</v>
      </c>
      <c r="AJ135" s="6">
        <v>0</v>
      </c>
      <c r="AK135" s="325">
        <v>0</v>
      </c>
      <c r="AL135" s="6">
        <v>0</v>
      </c>
      <c r="AM135" s="6">
        <v>0</v>
      </c>
      <c r="AN135" s="6">
        <v>0</v>
      </c>
      <c r="AO135" s="6">
        <v>0</v>
      </c>
    </row>
    <row r="136" spans="1:41" ht="40.5" customHeight="1" x14ac:dyDescent="0.25">
      <c r="A136" s="750"/>
      <c r="B136" s="112" t="s">
        <v>267</v>
      </c>
      <c r="C136" s="113" t="s">
        <v>273</v>
      </c>
      <c r="D136" s="113" t="s">
        <v>77</v>
      </c>
      <c r="E136" s="113" t="s">
        <v>256</v>
      </c>
      <c r="F136" s="113">
        <f>N136+R136+V136+Z136+AD136+AH136+AL136+J136</f>
        <v>0</v>
      </c>
      <c r="G136" s="315">
        <f>O136+S136+W136+AA136+AE136+AI136+AM136+K136</f>
        <v>0</v>
      </c>
      <c r="H136" s="113">
        <f>P136+T136+X136+AB136+AF136+AJ136+AN136+L136</f>
        <v>30</v>
      </c>
      <c r="I136" s="315">
        <f>Q136+U136+Y136+AC136+AG136+AK136+AO136+M136</f>
        <v>9600</v>
      </c>
      <c r="J136" s="6">
        <v>0</v>
      </c>
      <c r="K136" s="325">
        <v>0</v>
      </c>
      <c r="L136" s="6">
        <v>0</v>
      </c>
      <c r="M136" s="325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325">
        <v>0</v>
      </c>
      <c r="T136" s="6">
        <v>0</v>
      </c>
      <c r="U136" s="325">
        <v>0</v>
      </c>
      <c r="V136" s="6">
        <v>0</v>
      </c>
      <c r="W136" s="6">
        <v>0</v>
      </c>
      <c r="X136" s="6">
        <v>0</v>
      </c>
      <c r="Y136" s="6">
        <v>0</v>
      </c>
      <c r="Z136" s="326">
        <v>0</v>
      </c>
      <c r="AA136" s="325">
        <v>0</v>
      </c>
      <c r="AB136" s="326">
        <v>30</v>
      </c>
      <c r="AC136" s="325">
        <v>9600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325">
        <v>0</v>
      </c>
      <c r="AJ136" s="6">
        <v>0</v>
      </c>
      <c r="AK136" s="325">
        <v>0</v>
      </c>
      <c r="AL136" s="6">
        <v>0</v>
      </c>
      <c r="AM136" s="6">
        <v>0</v>
      </c>
      <c r="AN136" s="6">
        <v>0</v>
      </c>
      <c r="AO136" s="6">
        <v>0</v>
      </c>
    </row>
    <row r="137" spans="1:41" ht="36" customHeight="1" x14ac:dyDescent="0.25">
      <c r="A137" s="750"/>
      <c r="B137" s="112" t="s">
        <v>267</v>
      </c>
      <c r="C137" s="113" t="s">
        <v>274</v>
      </c>
      <c r="D137" s="113" t="s">
        <v>77</v>
      </c>
      <c r="E137" s="113" t="s">
        <v>256</v>
      </c>
      <c r="F137" s="113">
        <f>N137+R137+V137+Z137+AD137+AH137+AL137+J137</f>
        <v>0</v>
      </c>
      <c r="G137" s="315">
        <f>O137+S137+W137+AA137+AE137+AI137+AM137+K137</f>
        <v>0</v>
      </c>
      <c r="H137" s="113">
        <f>P137+T137+X137+AB137+AF137+AJ137+AN137+L137</f>
        <v>30</v>
      </c>
      <c r="I137" s="315">
        <f>Q137+U137+Y137+AC137+AG137+AK137+AO137+M137</f>
        <v>10200</v>
      </c>
      <c r="J137" s="6">
        <v>0</v>
      </c>
      <c r="K137" s="325">
        <v>0</v>
      </c>
      <c r="L137" s="6">
        <v>0</v>
      </c>
      <c r="M137" s="325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325">
        <v>0</v>
      </c>
      <c r="T137" s="6">
        <v>0</v>
      </c>
      <c r="U137" s="325">
        <v>0</v>
      </c>
      <c r="V137" s="6">
        <v>0</v>
      </c>
      <c r="W137" s="6">
        <v>0</v>
      </c>
      <c r="X137" s="6">
        <v>0</v>
      </c>
      <c r="Y137" s="6">
        <v>0</v>
      </c>
      <c r="Z137" s="326">
        <v>0</v>
      </c>
      <c r="AA137" s="325">
        <v>0</v>
      </c>
      <c r="AB137" s="326">
        <v>30</v>
      </c>
      <c r="AC137" s="325">
        <v>10200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325">
        <v>0</v>
      </c>
      <c r="AJ137" s="6">
        <v>0</v>
      </c>
      <c r="AK137" s="325">
        <v>0</v>
      </c>
      <c r="AL137" s="6">
        <v>0</v>
      </c>
      <c r="AM137" s="6">
        <v>0</v>
      </c>
      <c r="AN137" s="6">
        <v>0</v>
      </c>
      <c r="AO137" s="6">
        <v>0</v>
      </c>
    </row>
    <row r="138" spans="1:41" ht="33" customHeight="1" x14ac:dyDescent="0.25">
      <c r="A138" s="750"/>
      <c r="B138" s="112" t="s">
        <v>275</v>
      </c>
      <c r="C138" s="113" t="s">
        <v>276</v>
      </c>
      <c r="D138" s="113" t="s">
        <v>77</v>
      </c>
      <c r="E138" s="113" t="s">
        <v>256</v>
      </c>
      <c r="F138" s="113">
        <f>N138+R138+V138+Z138+AD138+AH138+AL138+J138</f>
        <v>0</v>
      </c>
      <c r="G138" s="315">
        <f>O138+S138+W138+AA138+AE138+AI138+AM138+K138</f>
        <v>0</v>
      </c>
      <c r="H138" s="113">
        <f>P138+T138+X138+AB138+AF138+AJ138+AN138+L138</f>
        <v>30</v>
      </c>
      <c r="I138" s="315">
        <f>Q138+U138+Y138+AC138+AG138+AK138+AO138+M138</f>
        <v>10800</v>
      </c>
      <c r="J138" s="6">
        <v>0</v>
      </c>
      <c r="K138" s="325">
        <v>0</v>
      </c>
      <c r="L138" s="6">
        <v>0</v>
      </c>
      <c r="M138" s="325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325">
        <v>0</v>
      </c>
      <c r="T138" s="6">
        <v>0</v>
      </c>
      <c r="U138" s="325">
        <v>0</v>
      </c>
      <c r="V138" s="6">
        <v>0</v>
      </c>
      <c r="W138" s="6">
        <v>0</v>
      </c>
      <c r="X138" s="6">
        <v>0</v>
      </c>
      <c r="Y138" s="6">
        <v>0</v>
      </c>
      <c r="Z138" s="326">
        <v>0</v>
      </c>
      <c r="AA138" s="325">
        <v>0</v>
      </c>
      <c r="AB138" s="326">
        <v>30</v>
      </c>
      <c r="AC138" s="325">
        <v>10800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325">
        <v>0</v>
      </c>
      <c r="AJ138" s="6">
        <v>0</v>
      </c>
      <c r="AK138" s="325">
        <v>0</v>
      </c>
      <c r="AL138" s="6">
        <v>0</v>
      </c>
      <c r="AM138" s="6">
        <v>0</v>
      </c>
      <c r="AN138" s="6">
        <v>0</v>
      </c>
      <c r="AO138" s="6">
        <v>0</v>
      </c>
    </row>
    <row r="139" spans="1:41" ht="36.75" customHeight="1" x14ac:dyDescent="0.25">
      <c r="A139" s="750">
        <v>48</v>
      </c>
      <c r="B139" s="334" t="s">
        <v>277</v>
      </c>
      <c r="C139" s="113" t="s">
        <v>278</v>
      </c>
      <c r="D139" s="113" t="s">
        <v>77</v>
      </c>
      <c r="E139" s="113" t="s">
        <v>256</v>
      </c>
      <c r="F139" s="113">
        <f>N139+R139+V139+Z139+AD139+AH139+AL139+J139</f>
        <v>0</v>
      </c>
      <c r="G139" s="315">
        <f>O139+S139+W139+AA139+AE139+AI139+AM139+K139</f>
        <v>0</v>
      </c>
      <c r="H139" s="113">
        <f>P139+T139+X139+AB139+AF139+AJ139+AN139+L139</f>
        <v>120</v>
      </c>
      <c r="I139" s="315">
        <f>Q139+U139+Y139+AC139+AG139+AK139+AO139+M139</f>
        <v>30500</v>
      </c>
      <c r="J139" s="6">
        <v>0</v>
      </c>
      <c r="K139" s="325">
        <v>0</v>
      </c>
      <c r="L139" s="6">
        <v>0</v>
      </c>
      <c r="M139" s="325">
        <v>0</v>
      </c>
      <c r="N139" s="6">
        <v>0</v>
      </c>
      <c r="O139" s="6">
        <v>0</v>
      </c>
      <c r="P139" s="6">
        <v>50</v>
      </c>
      <c r="Q139" s="6">
        <v>10000</v>
      </c>
      <c r="R139" s="6">
        <v>0</v>
      </c>
      <c r="S139" s="325">
        <v>0</v>
      </c>
      <c r="T139" s="6">
        <v>0</v>
      </c>
      <c r="U139" s="325">
        <v>0</v>
      </c>
      <c r="V139" s="6">
        <v>0</v>
      </c>
      <c r="W139" s="6">
        <v>0</v>
      </c>
      <c r="X139" s="6">
        <v>0</v>
      </c>
      <c r="Y139" s="6">
        <v>0</v>
      </c>
      <c r="Z139" s="326">
        <v>0</v>
      </c>
      <c r="AA139" s="325">
        <v>0</v>
      </c>
      <c r="AB139" s="326">
        <v>70</v>
      </c>
      <c r="AC139" s="325">
        <v>20500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325">
        <v>0</v>
      </c>
      <c r="AJ139" s="6">
        <v>0</v>
      </c>
      <c r="AK139" s="325">
        <v>0</v>
      </c>
      <c r="AL139" s="6">
        <v>0</v>
      </c>
      <c r="AM139" s="6">
        <v>0</v>
      </c>
      <c r="AN139" s="6">
        <v>0</v>
      </c>
      <c r="AO139" s="6">
        <v>0</v>
      </c>
    </row>
    <row r="140" spans="1:41" ht="45" customHeight="1" x14ac:dyDescent="0.25">
      <c r="A140" s="750"/>
      <c r="B140" s="334" t="s">
        <v>277</v>
      </c>
      <c r="C140" s="113" t="s">
        <v>279</v>
      </c>
      <c r="D140" s="113" t="s">
        <v>77</v>
      </c>
      <c r="E140" s="113" t="s">
        <v>256</v>
      </c>
      <c r="F140" s="113">
        <f>N140+R140+V140+Z140+AD140+AH140+AL140+J140</f>
        <v>0</v>
      </c>
      <c r="G140" s="315">
        <f>O140+S140+W140+AA140+AE140+AI140+AM140+K140</f>
        <v>0</v>
      </c>
      <c r="H140" s="113">
        <f>P140+T140+X140+AB140+AF140+AJ140+AN140+L140</f>
        <v>50</v>
      </c>
      <c r="I140" s="315">
        <f>Q140+U140+Y140+AC140+AG140+AK140+AO140+M140</f>
        <v>15000</v>
      </c>
      <c r="J140" s="6">
        <v>0</v>
      </c>
      <c r="K140" s="325">
        <v>0</v>
      </c>
      <c r="L140" s="6">
        <v>0</v>
      </c>
      <c r="M140" s="325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325">
        <v>0</v>
      </c>
      <c r="T140" s="6">
        <v>0</v>
      </c>
      <c r="U140" s="325">
        <v>0</v>
      </c>
      <c r="V140" s="6">
        <v>0</v>
      </c>
      <c r="W140" s="6">
        <v>0</v>
      </c>
      <c r="X140" s="6">
        <v>0</v>
      </c>
      <c r="Y140" s="6">
        <v>0</v>
      </c>
      <c r="Z140" s="326">
        <v>0</v>
      </c>
      <c r="AA140" s="325">
        <v>0</v>
      </c>
      <c r="AB140" s="326">
        <v>50</v>
      </c>
      <c r="AC140" s="325">
        <v>15000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325">
        <v>0</v>
      </c>
      <c r="AJ140" s="6">
        <v>0</v>
      </c>
      <c r="AK140" s="325">
        <v>0</v>
      </c>
      <c r="AL140" s="6">
        <v>0</v>
      </c>
      <c r="AM140" s="6">
        <v>0</v>
      </c>
      <c r="AN140" s="6">
        <v>0</v>
      </c>
      <c r="AO140" s="6">
        <v>0</v>
      </c>
    </row>
    <row r="141" spans="1:41" ht="71.25" customHeight="1" x14ac:dyDescent="0.25">
      <c r="A141" s="750">
        <v>49</v>
      </c>
      <c r="B141" s="79" t="s">
        <v>280</v>
      </c>
      <c r="C141" s="185" t="s">
        <v>281</v>
      </c>
      <c r="D141" s="185" t="s">
        <v>88</v>
      </c>
      <c r="E141" s="29" t="s">
        <v>29</v>
      </c>
      <c r="F141" s="113">
        <f>N141+R141+V141+Z141+AD141+AH141+AL141+J141</f>
        <v>55294</v>
      </c>
      <c r="G141" s="315">
        <f>O141+S141+W141+AA141+AE141+AI141+AM141+K141</f>
        <v>17454080.159999996</v>
      </c>
      <c r="H141" s="113">
        <f>P141+T141+X141+AB141+AF141+AJ141+AN141+L141</f>
        <v>1283</v>
      </c>
      <c r="I141" s="315">
        <f>Q141+U141+Y141+AC141+AG141+AK141+AO141+M141</f>
        <v>384085.2</v>
      </c>
      <c r="J141" s="6">
        <v>5666</v>
      </c>
      <c r="K141" s="325">
        <v>1936243</v>
      </c>
      <c r="L141" s="6">
        <v>450</v>
      </c>
      <c r="M141" s="325">
        <v>154914</v>
      </c>
      <c r="N141" s="6">
        <v>11171</v>
      </c>
      <c r="O141" s="6">
        <v>3344610.8</v>
      </c>
      <c r="P141" s="6">
        <v>350</v>
      </c>
      <c r="Q141" s="6">
        <v>120248</v>
      </c>
      <c r="R141" s="6">
        <v>7511</v>
      </c>
      <c r="S141" s="325">
        <v>2471475.04</v>
      </c>
      <c r="T141" s="6">
        <v>50</v>
      </c>
      <c r="U141" s="325">
        <v>0</v>
      </c>
      <c r="V141" s="6">
        <v>3730</v>
      </c>
      <c r="W141" s="6">
        <v>1286520</v>
      </c>
      <c r="X141" s="6">
        <v>22</v>
      </c>
      <c r="Y141" s="6">
        <v>3790</v>
      </c>
      <c r="Z141" s="326">
        <v>4025</v>
      </c>
      <c r="AA141" s="325">
        <v>1385243.6</v>
      </c>
      <c r="AB141" s="326">
        <v>0</v>
      </c>
      <c r="AC141" s="325">
        <v>0</v>
      </c>
      <c r="AD141" s="6">
        <v>3927</v>
      </c>
      <c r="AE141" s="6">
        <v>1351515.52</v>
      </c>
      <c r="AF141" s="6">
        <v>90</v>
      </c>
      <c r="AG141" s="6">
        <v>1980</v>
      </c>
      <c r="AH141" s="6">
        <v>5784</v>
      </c>
      <c r="AI141" s="325">
        <v>1990476.2</v>
      </c>
      <c r="AJ141" s="6">
        <v>200</v>
      </c>
      <c r="AK141" s="325">
        <v>68800</v>
      </c>
      <c r="AL141" s="6">
        <v>13480</v>
      </c>
      <c r="AM141" s="6">
        <v>3687996</v>
      </c>
      <c r="AN141" s="6">
        <v>121</v>
      </c>
      <c r="AO141" s="6">
        <v>34353.199999999997</v>
      </c>
    </row>
    <row r="142" spans="1:41" ht="74.25" customHeight="1" x14ac:dyDescent="0.25">
      <c r="A142" s="750"/>
      <c r="B142" s="79" t="s">
        <v>280</v>
      </c>
      <c r="C142" s="185" t="s">
        <v>282</v>
      </c>
      <c r="D142" s="185" t="s">
        <v>88</v>
      </c>
      <c r="E142" s="29" t="s">
        <v>29</v>
      </c>
      <c r="F142" s="113">
        <f>N142+R142+V142+Z142+AD142+AH142+AL142+J142</f>
        <v>865</v>
      </c>
      <c r="G142" s="315">
        <f>O142+S142+W142+AA142+AE142+AI142+AM142+K142</f>
        <v>297698.40000000002</v>
      </c>
      <c r="H142" s="113">
        <f>P142+T142+X142+AB142+AF142+AJ142+AN142+L142</f>
        <v>120</v>
      </c>
      <c r="I142" s="315">
        <f>Q142+U142+Y142+AC142+AG142+AK142+AO142+M142</f>
        <v>63184.86</v>
      </c>
      <c r="J142" s="6">
        <v>0</v>
      </c>
      <c r="K142" s="325">
        <v>0</v>
      </c>
      <c r="L142" s="6">
        <v>0</v>
      </c>
      <c r="M142" s="325">
        <v>0</v>
      </c>
      <c r="N142" s="6">
        <v>865</v>
      </c>
      <c r="O142" s="6">
        <v>297698.40000000002</v>
      </c>
      <c r="P142" s="6">
        <v>0</v>
      </c>
      <c r="Q142" s="6">
        <v>0</v>
      </c>
      <c r="R142" s="6">
        <v>0</v>
      </c>
      <c r="S142" s="325">
        <v>0</v>
      </c>
      <c r="T142" s="6">
        <v>0</v>
      </c>
      <c r="U142" s="325">
        <v>0</v>
      </c>
      <c r="V142" s="6">
        <v>0</v>
      </c>
      <c r="W142" s="6">
        <v>0</v>
      </c>
      <c r="X142" s="6">
        <v>0</v>
      </c>
      <c r="Y142" s="6">
        <v>0</v>
      </c>
      <c r="Z142" s="326">
        <v>0</v>
      </c>
      <c r="AA142" s="325">
        <v>0</v>
      </c>
      <c r="AB142" s="326">
        <v>100</v>
      </c>
      <c r="AC142" s="325">
        <v>36000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325">
        <v>0</v>
      </c>
      <c r="AJ142" s="6">
        <v>0</v>
      </c>
      <c r="AK142" s="325">
        <v>0</v>
      </c>
      <c r="AL142" s="6">
        <v>0</v>
      </c>
      <c r="AM142" s="6">
        <v>0</v>
      </c>
      <c r="AN142" s="6">
        <v>20</v>
      </c>
      <c r="AO142" s="6">
        <v>27184.86</v>
      </c>
    </row>
    <row r="143" spans="1:41" ht="57.75" customHeight="1" x14ac:dyDescent="0.25">
      <c r="A143" s="750"/>
      <c r="B143" s="79" t="s">
        <v>280</v>
      </c>
      <c r="C143" s="185" t="s">
        <v>283</v>
      </c>
      <c r="D143" s="185" t="s">
        <v>88</v>
      </c>
      <c r="E143" s="29" t="s">
        <v>29</v>
      </c>
      <c r="F143" s="113">
        <f>N143+R143+V143+Z143+AD143+AH143+AL143+J143</f>
        <v>1450</v>
      </c>
      <c r="G143" s="315">
        <f>O143+S143+W143+AA143+AE143+AI143+AM143+K143</f>
        <v>287632</v>
      </c>
      <c r="H143" s="113">
        <f>P143+T143+X143+AB143+AF143+AJ143+AN143+L143</f>
        <v>250</v>
      </c>
      <c r="I143" s="315">
        <f>Q143+U143+Y143+AC143+AG143+AK143+AO143+M143</f>
        <v>78550</v>
      </c>
      <c r="J143" s="6">
        <v>0</v>
      </c>
      <c r="K143" s="325">
        <v>0</v>
      </c>
      <c r="L143" s="6">
        <v>0</v>
      </c>
      <c r="M143" s="325">
        <v>0</v>
      </c>
      <c r="N143" s="6">
        <v>0</v>
      </c>
      <c r="O143" s="6">
        <v>0</v>
      </c>
      <c r="P143" s="6">
        <v>0</v>
      </c>
      <c r="Q143" s="6">
        <v>0</v>
      </c>
      <c r="R143" s="6">
        <v>800</v>
      </c>
      <c r="S143" s="325">
        <v>63928</v>
      </c>
      <c r="T143" s="6">
        <v>10</v>
      </c>
      <c r="U143" s="325">
        <v>13050</v>
      </c>
      <c r="V143" s="6">
        <v>0</v>
      </c>
      <c r="W143" s="6">
        <v>0</v>
      </c>
      <c r="X143" s="6">
        <v>0</v>
      </c>
      <c r="Y143" s="6">
        <v>0</v>
      </c>
      <c r="Z143" s="326">
        <v>0</v>
      </c>
      <c r="AA143" s="325">
        <v>0</v>
      </c>
      <c r="AB143" s="326">
        <v>100</v>
      </c>
      <c r="AC143" s="325">
        <v>1500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325">
        <v>0</v>
      </c>
      <c r="AJ143" s="6">
        <v>0</v>
      </c>
      <c r="AK143" s="325">
        <v>0</v>
      </c>
      <c r="AL143" s="6">
        <v>650</v>
      </c>
      <c r="AM143" s="6">
        <v>223704</v>
      </c>
      <c r="AN143" s="6">
        <v>140</v>
      </c>
      <c r="AO143" s="6">
        <v>64000</v>
      </c>
    </row>
    <row r="144" spans="1:41" ht="36" customHeight="1" x14ac:dyDescent="0.25">
      <c r="A144" s="750"/>
      <c r="B144" s="79" t="s">
        <v>280</v>
      </c>
      <c r="C144" s="185" t="s">
        <v>284</v>
      </c>
      <c r="D144" s="185" t="s">
        <v>88</v>
      </c>
      <c r="E144" s="29" t="s">
        <v>153</v>
      </c>
      <c r="F144" s="113">
        <f>N144+R144+V144+Z144+AD144+AH144+AL144+J144</f>
        <v>883</v>
      </c>
      <c r="G144" s="315">
        <f>O144+S144+W144+AA144+AE144+AI144+AM144+K144</f>
        <v>275930.58</v>
      </c>
      <c r="H144" s="113">
        <f>P144+T144+X144+AB144+AF144+AJ144+AN144+L144</f>
        <v>380</v>
      </c>
      <c r="I144" s="315">
        <f>Q144+U144+Y144+AC144+AG144+AK144+AO144+M144</f>
        <v>58464.2</v>
      </c>
      <c r="J144" s="6">
        <v>0</v>
      </c>
      <c r="K144" s="325">
        <v>0</v>
      </c>
      <c r="L144" s="6">
        <v>0</v>
      </c>
      <c r="M144" s="325">
        <v>0</v>
      </c>
      <c r="N144" s="6">
        <v>83</v>
      </c>
      <c r="O144" s="6">
        <v>602.58000000000004</v>
      </c>
      <c r="P144" s="6">
        <v>170</v>
      </c>
      <c r="Q144" s="6">
        <v>2650.2</v>
      </c>
      <c r="R144" s="6">
        <v>800</v>
      </c>
      <c r="S144" s="325">
        <v>275328</v>
      </c>
      <c r="T144" s="6">
        <v>0</v>
      </c>
      <c r="U144" s="325">
        <v>0</v>
      </c>
      <c r="V144" s="6">
        <v>0</v>
      </c>
      <c r="W144" s="6">
        <v>0</v>
      </c>
      <c r="X144" s="6">
        <v>0</v>
      </c>
      <c r="Y144" s="6">
        <v>0</v>
      </c>
      <c r="Z144" s="326">
        <v>0</v>
      </c>
      <c r="AA144" s="325">
        <v>0</v>
      </c>
      <c r="AB144" s="326">
        <v>50</v>
      </c>
      <c r="AC144" s="325">
        <v>90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325">
        <v>0</v>
      </c>
      <c r="AJ144" s="6">
        <v>150</v>
      </c>
      <c r="AK144" s="325">
        <v>51624</v>
      </c>
      <c r="AL144" s="6">
        <v>0</v>
      </c>
      <c r="AM144" s="6">
        <v>0</v>
      </c>
      <c r="AN144" s="6">
        <v>10</v>
      </c>
      <c r="AO144" s="6">
        <v>4100</v>
      </c>
    </row>
    <row r="145" spans="1:41" ht="34.5" customHeight="1" x14ac:dyDescent="0.25">
      <c r="A145" s="750"/>
      <c r="B145" s="79" t="s">
        <v>280</v>
      </c>
      <c r="C145" s="185" t="s">
        <v>285</v>
      </c>
      <c r="D145" s="185" t="s">
        <v>88</v>
      </c>
      <c r="E145" s="29" t="s">
        <v>153</v>
      </c>
      <c r="F145" s="113">
        <f>N145+R145+V145+Z145+AD145+AH145+AL145+J145</f>
        <v>750</v>
      </c>
      <c r="G145" s="315">
        <f>O145+S145+W145+AA145+AE145+AI145+AM145+K145</f>
        <v>258120</v>
      </c>
      <c r="H145" s="113">
        <f>P145+T145+X145+AB145+AF145+AJ145+AN145+L145</f>
        <v>50</v>
      </c>
      <c r="I145" s="315">
        <f>Q145+U145+Y145+AC145+AG145+AK145+AO145+M145</f>
        <v>60</v>
      </c>
      <c r="J145" s="6">
        <v>0</v>
      </c>
      <c r="K145" s="325">
        <v>0</v>
      </c>
      <c r="L145" s="6">
        <v>0</v>
      </c>
      <c r="M145" s="325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325">
        <v>0</v>
      </c>
      <c r="T145" s="6">
        <v>0</v>
      </c>
      <c r="U145" s="325">
        <v>0</v>
      </c>
      <c r="V145" s="6">
        <v>750</v>
      </c>
      <c r="W145" s="6">
        <v>258120</v>
      </c>
      <c r="X145" s="6">
        <v>0</v>
      </c>
      <c r="Y145" s="6">
        <v>0</v>
      </c>
      <c r="Z145" s="326">
        <v>0</v>
      </c>
      <c r="AA145" s="325">
        <v>0</v>
      </c>
      <c r="AB145" s="326">
        <v>50</v>
      </c>
      <c r="AC145" s="325">
        <v>60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325">
        <v>0</v>
      </c>
      <c r="AJ145" s="6">
        <v>0</v>
      </c>
      <c r="AK145" s="325">
        <v>0</v>
      </c>
      <c r="AL145" s="6">
        <v>0</v>
      </c>
      <c r="AM145" s="6">
        <v>0</v>
      </c>
      <c r="AN145" s="6">
        <v>0</v>
      </c>
      <c r="AO145" s="6">
        <v>0</v>
      </c>
    </row>
    <row r="146" spans="1:41" ht="56.25" customHeight="1" x14ac:dyDescent="0.25">
      <c r="A146" s="750">
        <v>50</v>
      </c>
      <c r="B146" s="22" t="s">
        <v>286</v>
      </c>
      <c r="C146" s="185" t="s">
        <v>287</v>
      </c>
      <c r="D146" s="185" t="s">
        <v>88</v>
      </c>
      <c r="E146" s="29" t="s">
        <v>153</v>
      </c>
      <c r="F146" s="113">
        <f>N146+R146+V146+Z146+AD146+AH146+AL146+J146</f>
        <v>51287</v>
      </c>
      <c r="G146" s="315">
        <f>O146+S146+W146+AA146+AE146+AI146+AM146+K146</f>
        <v>141980.31</v>
      </c>
      <c r="H146" s="113">
        <f>P146+T146+X146+AB146+AF146+AJ146+AN146+L146</f>
        <v>14190</v>
      </c>
      <c r="I146" s="315">
        <f>Q146+U146+Y146+AC146+AG146+AK146+AO146+M146</f>
        <v>59543.77</v>
      </c>
      <c r="J146" s="6">
        <v>1030</v>
      </c>
      <c r="K146" s="325">
        <v>1287.2</v>
      </c>
      <c r="L146" s="6">
        <v>430</v>
      </c>
      <c r="M146" s="325">
        <v>528.59999999999991</v>
      </c>
      <c r="N146" s="6">
        <v>32580</v>
      </c>
      <c r="O146" s="6">
        <v>42266.2</v>
      </c>
      <c r="P146" s="6">
        <v>920</v>
      </c>
      <c r="Q146" s="6">
        <v>1149.3</v>
      </c>
      <c r="R146" s="6">
        <v>345</v>
      </c>
      <c r="S146" s="325">
        <v>4253</v>
      </c>
      <c r="T146" s="6">
        <v>360</v>
      </c>
      <c r="U146" s="325">
        <v>9648</v>
      </c>
      <c r="V146" s="6">
        <v>1700</v>
      </c>
      <c r="W146" s="6">
        <v>2451</v>
      </c>
      <c r="X146" s="6">
        <v>40</v>
      </c>
      <c r="Y146" s="6">
        <v>62</v>
      </c>
      <c r="Z146" s="326">
        <v>817</v>
      </c>
      <c r="AA146" s="325">
        <v>74059.41</v>
      </c>
      <c r="AB146" s="326">
        <v>350</v>
      </c>
      <c r="AC146" s="325">
        <v>420</v>
      </c>
      <c r="AD146" s="6">
        <v>145</v>
      </c>
      <c r="AE146" s="6">
        <v>208</v>
      </c>
      <c r="AF146" s="6">
        <v>20</v>
      </c>
      <c r="AG146" s="6">
        <v>30</v>
      </c>
      <c r="AH146" s="6">
        <v>240</v>
      </c>
      <c r="AI146" s="325">
        <v>2960</v>
      </c>
      <c r="AJ146" s="6">
        <v>1000</v>
      </c>
      <c r="AK146" s="325">
        <v>25000</v>
      </c>
      <c r="AL146" s="6">
        <v>14430</v>
      </c>
      <c r="AM146" s="6">
        <v>14495.5</v>
      </c>
      <c r="AN146" s="6">
        <v>11070</v>
      </c>
      <c r="AO146" s="6">
        <v>22705.87</v>
      </c>
    </row>
    <row r="147" spans="1:41" ht="45.75" customHeight="1" x14ac:dyDescent="0.25">
      <c r="A147" s="750"/>
      <c r="B147" s="22" t="s">
        <v>288</v>
      </c>
      <c r="C147" s="185" t="s">
        <v>289</v>
      </c>
      <c r="D147" s="185" t="s">
        <v>88</v>
      </c>
      <c r="E147" s="29" t="s">
        <v>78</v>
      </c>
      <c r="F147" s="113">
        <f>N147+R147+V147+Z147+AD147+AH147+AL147+J147</f>
        <v>43503</v>
      </c>
      <c r="G147" s="315">
        <f>O147+S147+W147+AA147+AE147+AI147+AM147+K147</f>
        <v>548422.80299999996</v>
      </c>
      <c r="H147" s="113">
        <f>P147+T147+X147+AB147+AF147+AJ147+AN147+L147</f>
        <v>3515</v>
      </c>
      <c r="I147" s="315">
        <f>Q147+U147+Y147+AC147+AG147+AK147+AO147+M147</f>
        <v>61000.7</v>
      </c>
      <c r="J147" s="6">
        <v>4080</v>
      </c>
      <c r="K147" s="325">
        <v>52869.22</v>
      </c>
      <c r="L147" s="6">
        <v>550</v>
      </c>
      <c r="M147" s="325">
        <v>11737</v>
      </c>
      <c r="N147" s="6">
        <v>12311</v>
      </c>
      <c r="O147" s="6">
        <v>169157.66</v>
      </c>
      <c r="P147" s="6">
        <v>802</v>
      </c>
      <c r="Q147" s="6">
        <v>16207.1</v>
      </c>
      <c r="R147" s="6">
        <v>2896</v>
      </c>
      <c r="S147" s="325">
        <v>50140.743000000002</v>
      </c>
      <c r="T147" s="6">
        <v>0</v>
      </c>
      <c r="U147" s="325">
        <v>0</v>
      </c>
      <c r="V147" s="6">
        <v>3873</v>
      </c>
      <c r="W147" s="6">
        <v>50544</v>
      </c>
      <c r="X147" s="6">
        <v>170</v>
      </c>
      <c r="Y147" s="6">
        <v>5128.5999999999995</v>
      </c>
      <c r="Z147" s="326">
        <v>1692</v>
      </c>
      <c r="AA147" s="325">
        <v>23751.4</v>
      </c>
      <c r="AB147" s="326">
        <v>0</v>
      </c>
      <c r="AC147" s="325">
        <v>0</v>
      </c>
      <c r="AD147" s="6">
        <v>1224</v>
      </c>
      <c r="AE147" s="6">
        <v>28599.919999999998</v>
      </c>
      <c r="AF147" s="6">
        <v>523</v>
      </c>
      <c r="AG147" s="6">
        <v>6031</v>
      </c>
      <c r="AH147" s="6">
        <v>1577</v>
      </c>
      <c r="AI147" s="325">
        <v>15654</v>
      </c>
      <c r="AJ147" s="6">
        <v>230</v>
      </c>
      <c r="AK147" s="325">
        <v>3976</v>
      </c>
      <c r="AL147" s="6">
        <v>15850</v>
      </c>
      <c r="AM147" s="6">
        <v>157705.86000000002</v>
      </c>
      <c r="AN147" s="6">
        <v>1240</v>
      </c>
      <c r="AO147" s="6">
        <v>17921</v>
      </c>
    </row>
    <row r="148" spans="1:41" ht="35.25" customHeight="1" x14ac:dyDescent="0.25">
      <c r="A148" s="750">
        <v>51</v>
      </c>
      <c r="B148" s="188" t="s">
        <v>290</v>
      </c>
      <c r="C148" s="185" t="s">
        <v>291</v>
      </c>
      <c r="D148" s="185" t="s">
        <v>292</v>
      </c>
      <c r="E148" s="29" t="s">
        <v>293</v>
      </c>
      <c r="F148" s="113">
        <f>N148+R148+V148+Z148+AD148+AH148+AL148+J148</f>
        <v>5180</v>
      </c>
      <c r="G148" s="315">
        <f>O148+S148+W148+AA148+AE148+AI148+AM148+K148</f>
        <v>87893.34</v>
      </c>
      <c r="H148" s="113">
        <f>P148+T148+X148+AB148+AF148+AJ148+AN148+L148</f>
        <v>120</v>
      </c>
      <c r="I148" s="315">
        <f>Q148+U148+Y148+AC148+AG148+AK148+AO148+M148</f>
        <v>2740</v>
      </c>
      <c r="J148" s="6">
        <v>0</v>
      </c>
      <c r="K148" s="325">
        <v>0</v>
      </c>
      <c r="L148" s="6">
        <v>20</v>
      </c>
      <c r="M148" s="325">
        <v>240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325">
        <v>0</v>
      </c>
      <c r="T148" s="6">
        <v>0</v>
      </c>
      <c r="U148" s="325">
        <v>0</v>
      </c>
      <c r="V148" s="6">
        <v>0</v>
      </c>
      <c r="W148" s="6">
        <v>0</v>
      </c>
      <c r="X148" s="6">
        <v>0</v>
      </c>
      <c r="Y148" s="6">
        <v>0</v>
      </c>
      <c r="Z148" s="326">
        <v>0</v>
      </c>
      <c r="AA148" s="325">
        <v>0</v>
      </c>
      <c r="AB148" s="326">
        <v>100</v>
      </c>
      <c r="AC148" s="325">
        <v>2500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325">
        <v>0</v>
      </c>
      <c r="AJ148" s="6">
        <v>0</v>
      </c>
      <c r="AK148" s="325">
        <v>0</v>
      </c>
      <c r="AL148" s="6">
        <v>5180</v>
      </c>
      <c r="AM148" s="6">
        <v>87893.34</v>
      </c>
      <c r="AN148" s="6">
        <v>0</v>
      </c>
      <c r="AO148" s="6">
        <v>0</v>
      </c>
    </row>
    <row r="149" spans="1:41" ht="36" customHeight="1" x14ac:dyDescent="0.25">
      <c r="A149" s="750"/>
      <c r="B149" s="188" t="s">
        <v>290</v>
      </c>
      <c r="C149" s="185" t="s">
        <v>294</v>
      </c>
      <c r="D149" s="185" t="s">
        <v>292</v>
      </c>
      <c r="E149" s="29" t="s">
        <v>295</v>
      </c>
      <c r="F149" s="113">
        <f>N149+R149+V149+Z149+AD149+AH149+AL149+J149</f>
        <v>40219</v>
      </c>
      <c r="G149" s="315">
        <f>O149+S149+W149+AA149+AE149+AI149+AM149+K149</f>
        <v>803187.28999999992</v>
      </c>
      <c r="H149" s="113">
        <f>P149+T149+X149+AB149+AF149+AJ149+AN149+L149</f>
        <v>18321.66</v>
      </c>
      <c r="I149" s="315">
        <f>Q149+U149+Y149+AC149+AG149+AK149+AO149+M149</f>
        <v>109718.53</v>
      </c>
      <c r="J149" s="6">
        <v>2500</v>
      </c>
      <c r="K149" s="345">
        <v>44748.2</v>
      </c>
      <c r="L149" s="6">
        <v>2400</v>
      </c>
      <c r="M149" s="325">
        <v>42958</v>
      </c>
      <c r="N149" s="6">
        <v>12620</v>
      </c>
      <c r="O149" s="6">
        <v>272347</v>
      </c>
      <c r="P149" s="6">
        <v>1000</v>
      </c>
      <c r="Q149" s="6">
        <v>17900</v>
      </c>
      <c r="R149" s="6">
        <v>5500</v>
      </c>
      <c r="S149" s="325">
        <v>98448</v>
      </c>
      <c r="T149" s="6">
        <v>280</v>
      </c>
      <c r="U149" s="325">
        <v>1800</v>
      </c>
      <c r="V149" s="6">
        <v>4700</v>
      </c>
      <c r="W149" s="6">
        <v>84121</v>
      </c>
      <c r="X149" s="6">
        <v>300</v>
      </c>
      <c r="Y149" s="6">
        <v>5370</v>
      </c>
      <c r="Z149" s="326">
        <v>860</v>
      </c>
      <c r="AA149" s="325">
        <v>15378</v>
      </c>
      <c r="AB149" s="326">
        <v>400</v>
      </c>
      <c r="AC149" s="325">
        <v>7000</v>
      </c>
      <c r="AD149" s="6">
        <v>959</v>
      </c>
      <c r="AE149" s="6">
        <v>53340.509999999995</v>
      </c>
      <c r="AF149" s="6">
        <v>10</v>
      </c>
      <c r="AG149" s="6">
        <v>3579.9</v>
      </c>
      <c r="AH149" s="6">
        <v>240</v>
      </c>
      <c r="AI149" s="325">
        <v>4975</v>
      </c>
      <c r="AJ149" s="6">
        <v>13071.66</v>
      </c>
      <c r="AK149" s="325">
        <v>16125</v>
      </c>
      <c r="AL149" s="6">
        <v>12840</v>
      </c>
      <c r="AM149" s="6">
        <v>229829.58</v>
      </c>
      <c r="AN149" s="6">
        <v>860</v>
      </c>
      <c r="AO149" s="6">
        <v>14985.63</v>
      </c>
    </row>
    <row r="150" spans="1:41" ht="31.5" x14ac:dyDescent="0.25">
      <c r="A150" s="750"/>
      <c r="B150" s="188" t="s">
        <v>290</v>
      </c>
      <c r="C150" s="185" t="s">
        <v>296</v>
      </c>
      <c r="D150" s="188" t="s">
        <v>292</v>
      </c>
      <c r="E150" s="29" t="s">
        <v>293</v>
      </c>
      <c r="F150" s="113">
        <f>N150+R150+V150+Z150+AD150+AH150+AL150+J150</f>
        <v>17980</v>
      </c>
      <c r="G150" s="315">
        <f>O150+S150+W150+AA150+AE150+AI150+AM150+K150</f>
        <v>285688.98</v>
      </c>
      <c r="H150" s="113">
        <f>P150+T150+X150+AB150+AF150+AJ150+AN150+L150</f>
        <v>1795</v>
      </c>
      <c r="I150" s="315">
        <f>Q150+U150+Y150+AC150+AG150+AK150+AO150+M150</f>
        <v>82986</v>
      </c>
      <c r="J150" s="6">
        <v>0</v>
      </c>
      <c r="K150" s="325">
        <v>0</v>
      </c>
      <c r="L150" s="6">
        <v>0</v>
      </c>
      <c r="M150" s="325">
        <v>0</v>
      </c>
      <c r="N150" s="6">
        <v>10460</v>
      </c>
      <c r="O150" s="6">
        <v>202192.98</v>
      </c>
      <c r="P150" s="6">
        <v>933</v>
      </c>
      <c r="Q150" s="6">
        <v>28040</v>
      </c>
      <c r="R150" s="6">
        <v>5260</v>
      </c>
      <c r="S150" s="325">
        <v>10286</v>
      </c>
      <c r="T150" s="6">
        <v>200</v>
      </c>
      <c r="U150" s="325">
        <v>700</v>
      </c>
      <c r="V150" s="6">
        <v>0</v>
      </c>
      <c r="W150" s="6">
        <v>0</v>
      </c>
      <c r="X150" s="6">
        <v>100</v>
      </c>
      <c r="Y150" s="6">
        <v>30000</v>
      </c>
      <c r="Z150" s="326">
        <v>0</v>
      </c>
      <c r="AA150" s="325">
        <v>0</v>
      </c>
      <c r="AB150" s="326">
        <v>50</v>
      </c>
      <c r="AC150" s="325">
        <v>16000</v>
      </c>
      <c r="AD150" s="6">
        <v>0</v>
      </c>
      <c r="AE150" s="6">
        <v>0</v>
      </c>
      <c r="AF150" s="6">
        <v>0</v>
      </c>
      <c r="AG150" s="6">
        <v>0</v>
      </c>
      <c r="AH150" s="6">
        <v>100</v>
      </c>
      <c r="AI150" s="325">
        <v>17600</v>
      </c>
      <c r="AJ150" s="6">
        <v>230</v>
      </c>
      <c r="AK150" s="325">
        <v>690</v>
      </c>
      <c r="AL150" s="6">
        <v>2160</v>
      </c>
      <c r="AM150" s="6">
        <v>55610</v>
      </c>
      <c r="AN150" s="6">
        <v>282</v>
      </c>
      <c r="AO150" s="6">
        <v>7556</v>
      </c>
    </row>
    <row r="151" spans="1:41" ht="18" customHeight="1" x14ac:dyDescent="0.25">
      <c r="A151" s="750"/>
      <c r="B151" s="188" t="s">
        <v>290</v>
      </c>
      <c r="C151" s="185" t="s">
        <v>297</v>
      </c>
      <c r="D151" s="185" t="s">
        <v>292</v>
      </c>
      <c r="E151" s="29" t="s">
        <v>293</v>
      </c>
      <c r="F151" s="113">
        <f>N151+R151+V151+Z151+AD151+AH151+AL151+J151</f>
        <v>90</v>
      </c>
      <c r="G151" s="315">
        <f>O151+S151+W151+AA151+AE151+AI151+AM151+K151</f>
        <v>1890</v>
      </c>
      <c r="H151" s="113">
        <f>P151+T151+X151+AB151+AF151+AJ151+AN151+L151</f>
        <v>150</v>
      </c>
      <c r="I151" s="315">
        <f>Q151+U151+Y151+AC151+AG151+AK151+AO151+M151</f>
        <v>18500</v>
      </c>
      <c r="J151" s="6">
        <v>0</v>
      </c>
      <c r="K151" s="325">
        <v>0</v>
      </c>
      <c r="L151" s="6">
        <v>0</v>
      </c>
      <c r="M151" s="325">
        <v>0</v>
      </c>
      <c r="N151" s="6">
        <v>0</v>
      </c>
      <c r="O151" s="6">
        <v>0</v>
      </c>
      <c r="P151" s="6">
        <v>0</v>
      </c>
      <c r="Q151" s="6">
        <v>0</v>
      </c>
      <c r="R151" s="6">
        <v>90</v>
      </c>
      <c r="S151" s="325">
        <v>1890</v>
      </c>
      <c r="T151" s="6">
        <v>0</v>
      </c>
      <c r="U151" s="325">
        <v>0</v>
      </c>
      <c r="V151" s="6">
        <v>0</v>
      </c>
      <c r="W151" s="6">
        <v>0</v>
      </c>
      <c r="X151" s="6">
        <v>100</v>
      </c>
      <c r="Y151" s="6">
        <v>2000</v>
      </c>
      <c r="Z151" s="326">
        <v>0</v>
      </c>
      <c r="AA151" s="325">
        <v>0</v>
      </c>
      <c r="AB151" s="326">
        <v>50</v>
      </c>
      <c r="AC151" s="325">
        <v>16500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325">
        <v>0</v>
      </c>
      <c r="AJ151" s="6">
        <v>0</v>
      </c>
      <c r="AK151" s="325">
        <v>0</v>
      </c>
      <c r="AL151" s="6">
        <v>0</v>
      </c>
      <c r="AM151" s="6">
        <v>0</v>
      </c>
      <c r="AN151" s="6">
        <v>0</v>
      </c>
      <c r="AO151" s="6">
        <v>0</v>
      </c>
    </row>
    <row r="152" spans="1:41" ht="15" customHeight="1" x14ac:dyDescent="0.25">
      <c r="A152" s="750"/>
      <c r="B152" s="188" t="s">
        <v>290</v>
      </c>
      <c r="C152" s="185" t="s">
        <v>298</v>
      </c>
      <c r="D152" s="185" t="s">
        <v>292</v>
      </c>
      <c r="E152" s="29" t="s">
        <v>295</v>
      </c>
      <c r="F152" s="113">
        <f>N152+R152+V152+Z152+AD152+AH152+AL152+J152</f>
        <v>3650</v>
      </c>
      <c r="G152" s="315">
        <f>O152+S152+W152+AA152+AE152+AI152+AM152+K152</f>
        <v>65553.3</v>
      </c>
      <c r="H152" s="113">
        <f>P152+T152+X152+AB152+AF152+AJ152+AN152+L152</f>
        <v>30</v>
      </c>
      <c r="I152" s="315">
        <f>Q152+U152+Y152+AC152+AG152+AK152+AO152+M152</f>
        <v>600</v>
      </c>
      <c r="J152" s="6">
        <v>0</v>
      </c>
      <c r="K152" s="325">
        <v>0</v>
      </c>
      <c r="L152" s="6">
        <v>0</v>
      </c>
      <c r="M152" s="325">
        <v>0</v>
      </c>
      <c r="N152" s="6">
        <v>40</v>
      </c>
      <c r="O152" s="6">
        <v>1040</v>
      </c>
      <c r="P152" s="6">
        <v>0</v>
      </c>
      <c r="Q152" s="6">
        <v>0</v>
      </c>
      <c r="R152" s="6">
        <v>3000</v>
      </c>
      <c r="S152" s="325">
        <v>53698</v>
      </c>
      <c r="T152" s="6">
        <v>0</v>
      </c>
      <c r="U152" s="325">
        <v>0</v>
      </c>
      <c r="V152" s="6">
        <v>0</v>
      </c>
      <c r="W152" s="6">
        <v>0</v>
      </c>
      <c r="X152" s="6">
        <v>0</v>
      </c>
      <c r="Y152" s="6">
        <v>0</v>
      </c>
      <c r="Z152" s="326">
        <v>610</v>
      </c>
      <c r="AA152" s="325">
        <v>10815.3</v>
      </c>
      <c r="AB152" s="326">
        <v>30</v>
      </c>
      <c r="AC152" s="325">
        <v>600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325">
        <v>0</v>
      </c>
      <c r="AJ152" s="6">
        <v>0</v>
      </c>
      <c r="AK152" s="325">
        <v>0</v>
      </c>
      <c r="AL152" s="6">
        <v>0</v>
      </c>
      <c r="AM152" s="6">
        <v>0</v>
      </c>
      <c r="AN152" s="6">
        <v>0</v>
      </c>
      <c r="AO152" s="6">
        <v>0</v>
      </c>
    </row>
    <row r="153" spans="1:41" ht="36" customHeight="1" x14ac:dyDescent="0.25">
      <c r="A153" s="750"/>
      <c r="B153" s="188" t="s">
        <v>290</v>
      </c>
      <c r="C153" s="185" t="s">
        <v>299</v>
      </c>
      <c r="D153" s="185" t="s">
        <v>292</v>
      </c>
      <c r="E153" s="29" t="s">
        <v>29</v>
      </c>
      <c r="F153" s="113">
        <f>N153+R153+V153+Z153+AD153+AH153+AL153+J153</f>
        <v>700</v>
      </c>
      <c r="G153" s="315">
        <f>O153+S153+W153+AA153+AE153+AI153+AM153+K153</f>
        <v>12530</v>
      </c>
      <c r="H153" s="113">
        <f>P153+T153+X153+AB153+AF153+AJ153+AN153+L153</f>
        <v>5020</v>
      </c>
      <c r="I153" s="315">
        <f>Q153+U153+Y153+AC153+AG153+AK153+AO153+M153</f>
        <v>4000</v>
      </c>
      <c r="J153" s="6">
        <v>0</v>
      </c>
      <c r="K153" s="325">
        <v>0</v>
      </c>
      <c r="L153" s="6">
        <v>0</v>
      </c>
      <c r="M153" s="325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325">
        <v>0</v>
      </c>
      <c r="T153" s="6">
        <v>0</v>
      </c>
      <c r="U153" s="325">
        <v>0</v>
      </c>
      <c r="V153" s="6">
        <v>0</v>
      </c>
      <c r="W153" s="6">
        <v>0</v>
      </c>
      <c r="X153" s="6">
        <v>0</v>
      </c>
      <c r="Y153" s="6">
        <v>0</v>
      </c>
      <c r="Z153" s="326">
        <v>0</v>
      </c>
      <c r="AA153" s="325">
        <v>0</v>
      </c>
      <c r="AB153" s="326">
        <v>100</v>
      </c>
      <c r="AC153" s="325">
        <v>4000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325">
        <v>0</v>
      </c>
      <c r="AJ153" s="6">
        <v>0</v>
      </c>
      <c r="AK153" s="325">
        <v>0</v>
      </c>
      <c r="AL153" s="6">
        <v>700</v>
      </c>
      <c r="AM153" s="6">
        <v>12530</v>
      </c>
      <c r="AN153" s="6">
        <v>4920</v>
      </c>
      <c r="AO153" s="6">
        <v>0</v>
      </c>
    </row>
    <row r="154" spans="1:41" x14ac:dyDescent="0.25">
      <c r="A154" s="750"/>
      <c r="B154" s="188" t="s">
        <v>290</v>
      </c>
      <c r="C154" s="29" t="s">
        <v>300</v>
      </c>
      <c r="D154" s="188" t="s">
        <v>292</v>
      </c>
      <c r="E154" s="29" t="s">
        <v>153</v>
      </c>
      <c r="F154" s="113">
        <f>N154+R154+V154+Z154+AD154+AH154+AL154+J154</f>
        <v>0</v>
      </c>
      <c r="G154" s="315">
        <f>O154+S154+W154+AA154+AE154+AI154+AM154+K154</f>
        <v>0</v>
      </c>
      <c r="H154" s="113">
        <f>P154+T154+X154+AB154+AF154+AJ154+AN154+L154</f>
        <v>1430</v>
      </c>
      <c r="I154" s="315">
        <f>Q154+U154+Y154+AC154+AG154+AK154+AO154+M154</f>
        <v>49350</v>
      </c>
      <c r="J154" s="6">
        <v>0</v>
      </c>
      <c r="K154" s="325">
        <v>0</v>
      </c>
      <c r="L154" s="6">
        <v>0</v>
      </c>
      <c r="M154" s="325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325">
        <v>0</v>
      </c>
      <c r="T154" s="6">
        <v>400</v>
      </c>
      <c r="U154" s="325">
        <v>8000</v>
      </c>
      <c r="V154" s="6">
        <v>0</v>
      </c>
      <c r="W154" s="6">
        <v>0</v>
      </c>
      <c r="X154" s="6">
        <v>0</v>
      </c>
      <c r="Y154" s="6">
        <v>0</v>
      </c>
      <c r="Z154" s="326">
        <v>0</v>
      </c>
      <c r="AA154" s="325">
        <v>0</v>
      </c>
      <c r="AB154" s="326">
        <v>30</v>
      </c>
      <c r="AC154" s="325">
        <v>1350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325">
        <v>0</v>
      </c>
      <c r="AJ154" s="6">
        <v>0</v>
      </c>
      <c r="AK154" s="325">
        <v>0</v>
      </c>
      <c r="AL154" s="6">
        <v>0</v>
      </c>
      <c r="AM154" s="6">
        <v>0</v>
      </c>
      <c r="AN154" s="6">
        <v>1000</v>
      </c>
      <c r="AO154" s="6">
        <v>40000</v>
      </c>
    </row>
    <row r="155" spans="1:41" x14ac:dyDescent="0.25">
      <c r="A155" s="750"/>
      <c r="B155" s="188" t="s">
        <v>290</v>
      </c>
      <c r="C155" s="29" t="s">
        <v>301</v>
      </c>
      <c r="D155" s="188" t="s">
        <v>292</v>
      </c>
      <c r="E155" s="29" t="s">
        <v>153</v>
      </c>
      <c r="F155" s="113">
        <f>N155+R155+V155+Z155+AD155+AH155+AL155+J155</f>
        <v>68430</v>
      </c>
      <c r="G155" s="315">
        <f>O155+S155+W155+AA155+AE155+AI155+AM155+K155</f>
        <v>1223651.6300000001</v>
      </c>
      <c r="H155" s="113">
        <f>P155+T155+X155+AB155+AF155+AJ155+AN155+L155</f>
        <v>14550</v>
      </c>
      <c r="I155" s="315">
        <f>Q155+U155+Y155+AC155+AG155+AK155+AO155+M155</f>
        <v>238946.5</v>
      </c>
      <c r="J155" s="6">
        <v>100</v>
      </c>
      <c r="K155" s="325">
        <v>26849.25</v>
      </c>
      <c r="L155" s="6">
        <v>3000</v>
      </c>
      <c r="M155" s="325">
        <v>53700</v>
      </c>
      <c r="N155" s="6">
        <v>21860</v>
      </c>
      <c r="O155" s="6">
        <v>391283.14</v>
      </c>
      <c r="P155" s="6">
        <v>2070</v>
      </c>
      <c r="Q155" s="6">
        <v>38249</v>
      </c>
      <c r="R155" s="6">
        <v>12610</v>
      </c>
      <c r="S155" s="325">
        <v>268907</v>
      </c>
      <c r="T155" s="6">
        <v>0</v>
      </c>
      <c r="U155" s="325">
        <v>0</v>
      </c>
      <c r="V155" s="6">
        <v>4660</v>
      </c>
      <c r="W155" s="6">
        <v>129950.39999999999</v>
      </c>
      <c r="X155" s="6">
        <v>350</v>
      </c>
      <c r="Y155" s="6">
        <v>6300</v>
      </c>
      <c r="Z155" s="326">
        <v>1400</v>
      </c>
      <c r="AA155" s="325">
        <v>25059.3</v>
      </c>
      <c r="AB155" s="326">
        <v>530</v>
      </c>
      <c r="AC155" s="325">
        <v>10450</v>
      </c>
      <c r="AD155" s="6">
        <v>1200</v>
      </c>
      <c r="AE155" s="6">
        <v>21479</v>
      </c>
      <c r="AF155" s="6">
        <v>0</v>
      </c>
      <c r="AG155" s="6">
        <v>0</v>
      </c>
      <c r="AH155" s="6">
        <v>7340</v>
      </c>
      <c r="AI155" s="325">
        <v>96612.6</v>
      </c>
      <c r="AJ155" s="6">
        <v>5500</v>
      </c>
      <c r="AK155" s="325">
        <v>81727.5</v>
      </c>
      <c r="AL155" s="6">
        <v>19260</v>
      </c>
      <c r="AM155" s="6">
        <v>263510.94</v>
      </c>
      <c r="AN155" s="6">
        <v>3100</v>
      </c>
      <c r="AO155" s="6">
        <v>48520</v>
      </c>
    </row>
    <row r="156" spans="1:41" x14ac:dyDescent="0.25">
      <c r="A156" s="750"/>
      <c r="B156" s="188" t="s">
        <v>290</v>
      </c>
      <c r="C156" s="29" t="s">
        <v>302</v>
      </c>
      <c r="D156" s="188" t="s">
        <v>292</v>
      </c>
      <c r="E156" s="29" t="s">
        <v>153</v>
      </c>
      <c r="F156" s="113">
        <f>N156+R156+V156+Z156+AD156+AH156+AL156+J156</f>
        <v>9110</v>
      </c>
      <c r="G156" s="315">
        <f>O156+S156+W156+AA156+AE156+AI156+AM156+K156</f>
        <v>175610.8</v>
      </c>
      <c r="H156" s="113">
        <f>P156+T156+X156+AB156+AF156+AJ156+AN156+L156</f>
        <v>2592</v>
      </c>
      <c r="I156" s="315">
        <f>Q156+U156+Y156+AC156+AG156+AK156+AO156+M156</f>
        <v>68215.8</v>
      </c>
      <c r="J156" s="6">
        <v>2090</v>
      </c>
      <c r="K156" s="325">
        <v>48070</v>
      </c>
      <c r="L156" s="6">
        <v>1200</v>
      </c>
      <c r="M156" s="325">
        <v>27600</v>
      </c>
      <c r="N156" s="6">
        <v>3220</v>
      </c>
      <c r="O156" s="6">
        <v>53953.4</v>
      </c>
      <c r="P156" s="6">
        <v>300</v>
      </c>
      <c r="Q156" s="6">
        <v>11920</v>
      </c>
      <c r="R156" s="6">
        <v>200</v>
      </c>
      <c r="S156" s="325">
        <v>4896.3999999999996</v>
      </c>
      <c r="T156" s="6">
        <v>0</v>
      </c>
      <c r="U156" s="325">
        <v>0</v>
      </c>
      <c r="V156" s="6">
        <v>300</v>
      </c>
      <c r="W156" s="6">
        <v>10286</v>
      </c>
      <c r="X156" s="6">
        <v>10</v>
      </c>
      <c r="Y156" s="6">
        <v>342.8</v>
      </c>
      <c r="Z156" s="326">
        <v>0</v>
      </c>
      <c r="AA156" s="325">
        <v>0</v>
      </c>
      <c r="AB156" s="326">
        <v>30</v>
      </c>
      <c r="AC156" s="325">
        <v>1650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325">
        <v>0</v>
      </c>
      <c r="AJ156" s="6">
        <v>0</v>
      </c>
      <c r="AK156" s="325">
        <v>0</v>
      </c>
      <c r="AL156" s="6">
        <v>3300</v>
      </c>
      <c r="AM156" s="6">
        <v>58405</v>
      </c>
      <c r="AN156" s="6">
        <v>1052</v>
      </c>
      <c r="AO156" s="6">
        <v>26703</v>
      </c>
    </row>
    <row r="157" spans="1:41" x14ac:dyDescent="0.25">
      <c r="A157" s="750">
        <v>52</v>
      </c>
      <c r="B157" s="188" t="s">
        <v>303</v>
      </c>
      <c r="C157" s="29" t="s">
        <v>304</v>
      </c>
      <c r="D157" s="188" t="s">
        <v>292</v>
      </c>
      <c r="E157" s="29" t="s">
        <v>153</v>
      </c>
      <c r="F157" s="113">
        <f>N157+R157+V157+Z157+AD157+AH157+AL157+J157</f>
        <v>55580</v>
      </c>
      <c r="G157" s="315">
        <f>O157+S157+W157+AA157+AE157+AI157+AM157+K157</f>
        <v>58214</v>
      </c>
      <c r="H157" s="113">
        <f>P157+T157+X157+AB157+AF157+AJ157+AN157+L157</f>
        <v>30293</v>
      </c>
      <c r="I157" s="315">
        <f>Q157+U157+Y157+AC157+AG157+AK157+AO157+M157</f>
        <v>52964</v>
      </c>
      <c r="J157" s="6">
        <v>2050</v>
      </c>
      <c r="K157" s="325">
        <v>779</v>
      </c>
      <c r="L157" s="6">
        <v>3900</v>
      </c>
      <c r="M157" s="325">
        <v>5698</v>
      </c>
      <c r="N157" s="6">
        <v>17380</v>
      </c>
      <c r="O157" s="6">
        <v>20567</v>
      </c>
      <c r="P157" s="6">
        <v>7933</v>
      </c>
      <c r="Q157" s="6">
        <v>18560</v>
      </c>
      <c r="R157" s="6">
        <v>9150</v>
      </c>
      <c r="S157" s="325">
        <v>3880</v>
      </c>
      <c r="T157" s="6">
        <v>1610</v>
      </c>
      <c r="U157" s="325">
        <v>2285</v>
      </c>
      <c r="V157" s="6">
        <v>3900</v>
      </c>
      <c r="W157" s="6">
        <v>4590</v>
      </c>
      <c r="X157" s="6">
        <v>450</v>
      </c>
      <c r="Y157" s="6">
        <v>498</v>
      </c>
      <c r="Z157" s="326">
        <v>1500</v>
      </c>
      <c r="AA157" s="325">
        <v>750</v>
      </c>
      <c r="AB157" s="326">
        <v>650</v>
      </c>
      <c r="AC157" s="325">
        <v>525</v>
      </c>
      <c r="AD157" s="6">
        <v>0</v>
      </c>
      <c r="AE157" s="6">
        <v>0</v>
      </c>
      <c r="AF157" s="6">
        <v>500</v>
      </c>
      <c r="AG157" s="6">
        <v>150</v>
      </c>
      <c r="AH157" s="6">
        <v>0</v>
      </c>
      <c r="AI157" s="325">
        <v>0</v>
      </c>
      <c r="AJ157" s="6">
        <v>11450</v>
      </c>
      <c r="AK157" s="325">
        <v>22076</v>
      </c>
      <c r="AL157" s="6">
        <v>21600</v>
      </c>
      <c r="AM157" s="6">
        <v>27648</v>
      </c>
      <c r="AN157" s="6">
        <v>3800</v>
      </c>
      <c r="AO157" s="6">
        <v>3172</v>
      </c>
    </row>
    <row r="158" spans="1:41" x14ac:dyDescent="0.25">
      <c r="A158" s="750"/>
      <c r="B158" s="188" t="s">
        <v>303</v>
      </c>
      <c r="C158" s="29" t="s">
        <v>305</v>
      </c>
      <c r="D158" s="188" t="s">
        <v>292</v>
      </c>
      <c r="E158" s="29" t="s">
        <v>29</v>
      </c>
      <c r="F158" s="113">
        <f>N158+R158+V158+Z158+AD158+AH158+AL158+J158</f>
        <v>282</v>
      </c>
      <c r="G158" s="315">
        <f>O158+S158+W158+AA158+AE158+AI158+AM158+K158</f>
        <v>42008.800000000003</v>
      </c>
      <c r="H158" s="113">
        <f>P158+T158+X158+AB158+AF158+AJ158+AN158+L158</f>
        <v>3210</v>
      </c>
      <c r="I158" s="315">
        <f>Q158+U158+Y158+AC158+AG158+AK158+AO158+M158</f>
        <v>292144</v>
      </c>
      <c r="J158" s="6">
        <v>60</v>
      </c>
      <c r="K158" s="325">
        <v>8640</v>
      </c>
      <c r="L158" s="6">
        <v>50</v>
      </c>
      <c r="M158" s="325">
        <v>7200</v>
      </c>
      <c r="N158" s="6">
        <v>79</v>
      </c>
      <c r="O158" s="6">
        <v>11061.3</v>
      </c>
      <c r="P158" s="6">
        <v>5</v>
      </c>
      <c r="Q158" s="6">
        <v>744</v>
      </c>
      <c r="R158" s="6">
        <v>0</v>
      </c>
      <c r="S158" s="325">
        <v>0</v>
      </c>
      <c r="T158" s="6">
        <v>0</v>
      </c>
      <c r="U158" s="325">
        <v>0</v>
      </c>
      <c r="V158" s="6">
        <v>93</v>
      </c>
      <c r="W158" s="6">
        <v>14200</v>
      </c>
      <c r="X158" s="6">
        <v>20</v>
      </c>
      <c r="Y158" s="6">
        <v>2500</v>
      </c>
      <c r="Z158" s="326">
        <v>15</v>
      </c>
      <c r="AA158" s="325">
        <v>2700</v>
      </c>
      <c r="AB158" s="326">
        <v>50</v>
      </c>
      <c r="AC158" s="325">
        <v>7400</v>
      </c>
      <c r="AD158" s="6">
        <v>0</v>
      </c>
      <c r="AE158" s="6">
        <v>0</v>
      </c>
      <c r="AF158" s="6">
        <v>20</v>
      </c>
      <c r="AG158" s="6">
        <v>400</v>
      </c>
      <c r="AH158" s="6">
        <v>0</v>
      </c>
      <c r="AI158" s="325">
        <v>0</v>
      </c>
      <c r="AJ158" s="6">
        <v>3065</v>
      </c>
      <c r="AK158" s="325">
        <v>273900</v>
      </c>
      <c r="AL158" s="6">
        <v>35</v>
      </c>
      <c r="AM158" s="6">
        <v>5407.5</v>
      </c>
      <c r="AN158" s="6">
        <v>0</v>
      </c>
      <c r="AO158" s="6">
        <v>0</v>
      </c>
    </row>
    <row r="159" spans="1:41" x14ac:dyDescent="0.25">
      <c r="A159" s="750"/>
      <c r="B159" s="188" t="s">
        <v>303</v>
      </c>
      <c r="C159" s="29" t="s">
        <v>306</v>
      </c>
      <c r="D159" s="185"/>
      <c r="E159" s="29" t="s">
        <v>29</v>
      </c>
      <c r="F159" s="113">
        <f>N159+R159+V159+Z159+AD159+AH159+AL159+J159</f>
        <v>0</v>
      </c>
      <c r="G159" s="315">
        <f>O159+S159+W159+AA159+AE159+AI159+AM159+K159</f>
        <v>0</v>
      </c>
      <c r="H159" s="113">
        <f>P159+T159+X159+AB159+AF159+AJ159+AN159+L159</f>
        <v>50</v>
      </c>
      <c r="I159" s="315">
        <f>Q159+U159+Y159+AC159+AG159+AK159+AO159+M159</f>
        <v>10500</v>
      </c>
      <c r="J159" s="6">
        <v>0</v>
      </c>
      <c r="K159" s="325">
        <v>0</v>
      </c>
      <c r="L159" s="6">
        <v>0</v>
      </c>
      <c r="M159" s="325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325">
        <v>0</v>
      </c>
      <c r="T159" s="6">
        <v>0</v>
      </c>
      <c r="U159" s="325">
        <v>0</v>
      </c>
      <c r="V159" s="6">
        <v>0</v>
      </c>
      <c r="W159" s="6">
        <v>0</v>
      </c>
      <c r="X159" s="6">
        <v>0</v>
      </c>
      <c r="Y159" s="6">
        <v>0</v>
      </c>
      <c r="Z159" s="326">
        <v>0</v>
      </c>
      <c r="AA159" s="325">
        <v>0</v>
      </c>
      <c r="AB159" s="326">
        <v>50</v>
      </c>
      <c r="AC159" s="325">
        <v>10500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325">
        <v>0</v>
      </c>
      <c r="AJ159" s="6">
        <v>0</v>
      </c>
      <c r="AK159" s="325">
        <v>0</v>
      </c>
      <c r="AL159" s="6">
        <v>0</v>
      </c>
      <c r="AM159" s="6">
        <v>0</v>
      </c>
      <c r="AN159" s="6">
        <v>0</v>
      </c>
      <c r="AO159" s="6">
        <v>0</v>
      </c>
    </row>
    <row r="160" spans="1:41" ht="35.25" customHeight="1" x14ac:dyDescent="0.25">
      <c r="A160" s="750">
        <v>53</v>
      </c>
      <c r="B160" s="188" t="s">
        <v>307</v>
      </c>
      <c r="C160" s="29" t="s">
        <v>308</v>
      </c>
      <c r="D160" s="185" t="s">
        <v>292</v>
      </c>
      <c r="E160" s="29" t="s">
        <v>153</v>
      </c>
      <c r="F160" s="113">
        <f>N160+R160+V160+Z160+AD160+AH160+AL160+J160</f>
        <v>189700</v>
      </c>
      <c r="G160" s="315">
        <f>O160+S160+W160+AA160+AE160+AI160+AM160+K160</f>
        <v>435872.1</v>
      </c>
      <c r="H160" s="113">
        <f>P160+T160+X160+AB160+AF160+AJ160+AN160+L160</f>
        <v>51950</v>
      </c>
      <c r="I160" s="315">
        <f>Q160+U160+Y160+AC160+AG160+AK160+AO160+M160</f>
        <v>107386.06999999999</v>
      </c>
      <c r="J160" s="6">
        <v>5200</v>
      </c>
      <c r="K160" s="325">
        <v>16113</v>
      </c>
      <c r="L160" s="6">
        <v>3480</v>
      </c>
      <c r="M160" s="325">
        <v>6011</v>
      </c>
      <c r="N160" s="6">
        <v>60040</v>
      </c>
      <c r="O160" s="6">
        <v>56422.880000000005</v>
      </c>
      <c r="P160" s="6">
        <v>13680</v>
      </c>
      <c r="Q160" s="6">
        <v>55077.599999999999</v>
      </c>
      <c r="R160" s="6">
        <v>28510</v>
      </c>
      <c r="S160" s="325">
        <v>42204.560000000005</v>
      </c>
      <c r="T160" s="6">
        <v>1750</v>
      </c>
      <c r="U160" s="325">
        <v>2641</v>
      </c>
      <c r="V160" s="6">
        <v>7740</v>
      </c>
      <c r="W160" s="6">
        <v>7259.4</v>
      </c>
      <c r="X160" s="6">
        <v>4390</v>
      </c>
      <c r="Y160" s="6">
        <v>6205.95</v>
      </c>
      <c r="Z160" s="326">
        <v>4100</v>
      </c>
      <c r="AA160" s="325">
        <v>5302</v>
      </c>
      <c r="AB160" s="326">
        <v>3500</v>
      </c>
      <c r="AC160" s="325">
        <v>6850</v>
      </c>
      <c r="AD160" s="6">
        <v>45480</v>
      </c>
      <c r="AE160" s="6">
        <v>58969.599999999999</v>
      </c>
      <c r="AF160" s="6">
        <v>2150</v>
      </c>
      <c r="AG160" s="6">
        <v>8016.6900000000005</v>
      </c>
      <c r="AH160" s="6">
        <v>500</v>
      </c>
      <c r="AI160" s="325">
        <v>750</v>
      </c>
      <c r="AJ160" s="6">
        <v>1400</v>
      </c>
      <c r="AK160" s="325">
        <v>2336</v>
      </c>
      <c r="AL160" s="6">
        <v>38130</v>
      </c>
      <c r="AM160" s="6">
        <v>248850.66</v>
      </c>
      <c r="AN160" s="6">
        <v>21600</v>
      </c>
      <c r="AO160" s="6">
        <v>20247.829999999998</v>
      </c>
    </row>
    <row r="161" spans="1:41" ht="15.75" customHeight="1" x14ac:dyDescent="0.25">
      <c r="A161" s="750"/>
      <c r="B161" s="188" t="s">
        <v>307</v>
      </c>
      <c r="C161" s="29" t="s">
        <v>309</v>
      </c>
      <c r="D161" s="185" t="s">
        <v>292</v>
      </c>
      <c r="E161" s="29" t="s">
        <v>29</v>
      </c>
      <c r="F161" s="113">
        <f>N161+R161+V161+Z161+AD161+AH161+AL161+J161</f>
        <v>1235</v>
      </c>
      <c r="G161" s="315">
        <f>O161+S161+W161+AA161+AE161+AI161+AM161+K161</f>
        <v>52250</v>
      </c>
      <c r="H161" s="113">
        <f>P161+T161+X161+AB161+AF161+AJ161+AN161+L161</f>
        <v>496</v>
      </c>
      <c r="I161" s="315">
        <f>Q161+U161+Y161+AC161+AG161+AK161+AO161+M161</f>
        <v>41494</v>
      </c>
      <c r="J161" s="6">
        <v>0</v>
      </c>
      <c r="K161" s="325">
        <v>0</v>
      </c>
      <c r="L161" s="6">
        <v>100</v>
      </c>
      <c r="M161" s="325">
        <v>4300</v>
      </c>
      <c r="N161" s="6">
        <v>129</v>
      </c>
      <c r="O161" s="6">
        <v>5621</v>
      </c>
      <c r="P161" s="6">
        <v>173</v>
      </c>
      <c r="Q161" s="6">
        <v>11564</v>
      </c>
      <c r="R161" s="6">
        <v>40</v>
      </c>
      <c r="S161" s="325">
        <v>2160</v>
      </c>
      <c r="T161" s="6">
        <v>0</v>
      </c>
      <c r="U161" s="325">
        <v>0</v>
      </c>
      <c r="V161" s="6">
        <v>936</v>
      </c>
      <c r="W161" s="6">
        <v>38248</v>
      </c>
      <c r="X161" s="6">
        <v>80</v>
      </c>
      <c r="Y161" s="6">
        <v>3449</v>
      </c>
      <c r="Z161" s="326">
        <v>60</v>
      </c>
      <c r="AA161" s="325">
        <v>3029</v>
      </c>
      <c r="AB161" s="326">
        <v>30</v>
      </c>
      <c r="AC161" s="325">
        <v>1515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325">
        <v>0</v>
      </c>
      <c r="AJ161" s="6">
        <v>100</v>
      </c>
      <c r="AK161" s="325">
        <v>20000</v>
      </c>
      <c r="AL161" s="6">
        <v>70</v>
      </c>
      <c r="AM161" s="6">
        <v>3192</v>
      </c>
      <c r="AN161" s="6">
        <v>13</v>
      </c>
      <c r="AO161" s="6">
        <v>666</v>
      </c>
    </row>
    <row r="162" spans="1:41" ht="15.75" customHeight="1" x14ac:dyDescent="0.25">
      <c r="A162" s="750"/>
      <c r="B162" s="188" t="s">
        <v>307</v>
      </c>
      <c r="C162" s="29" t="s">
        <v>310</v>
      </c>
      <c r="D162" s="185" t="s">
        <v>292</v>
      </c>
      <c r="E162" s="29" t="s">
        <v>29</v>
      </c>
      <c r="F162" s="113">
        <f>N162+R162+V162+Z162+AD162+AH162+AL162+J162</f>
        <v>1006</v>
      </c>
      <c r="G162" s="315">
        <f>O162+S162+W162+AA162+AE162+AI162+AM162+K162</f>
        <v>1144</v>
      </c>
      <c r="H162" s="113">
        <f>P162+T162+X162+AB162+AF162+AJ162+AN162+L162</f>
        <v>1280</v>
      </c>
      <c r="I162" s="315">
        <f>Q162+U162+Y162+AC162+AG162+AK162+AO162+M162</f>
        <v>9170</v>
      </c>
      <c r="J162" s="6">
        <v>0</v>
      </c>
      <c r="K162" s="325">
        <v>0</v>
      </c>
      <c r="L162" s="6">
        <v>0</v>
      </c>
      <c r="M162" s="325">
        <v>0</v>
      </c>
      <c r="N162" s="6">
        <v>6</v>
      </c>
      <c r="O162" s="6">
        <v>294</v>
      </c>
      <c r="P162" s="6">
        <v>30</v>
      </c>
      <c r="Q162" s="6">
        <v>2000</v>
      </c>
      <c r="R162" s="6">
        <v>0</v>
      </c>
      <c r="S162" s="325">
        <v>0</v>
      </c>
      <c r="T162" s="6">
        <v>0</v>
      </c>
      <c r="U162" s="325">
        <v>0</v>
      </c>
      <c r="V162" s="6">
        <v>1000</v>
      </c>
      <c r="W162" s="6">
        <v>850</v>
      </c>
      <c r="X162" s="6">
        <v>200</v>
      </c>
      <c r="Y162" s="6">
        <v>170</v>
      </c>
      <c r="Z162" s="326">
        <v>0</v>
      </c>
      <c r="AA162" s="325">
        <v>0</v>
      </c>
      <c r="AB162" s="326">
        <v>50</v>
      </c>
      <c r="AC162" s="325">
        <v>4000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325">
        <v>0</v>
      </c>
      <c r="AJ162" s="6">
        <v>0</v>
      </c>
      <c r="AK162" s="325">
        <v>0</v>
      </c>
      <c r="AL162" s="6">
        <v>0</v>
      </c>
      <c r="AM162" s="6">
        <v>0</v>
      </c>
      <c r="AN162" s="6">
        <v>1000</v>
      </c>
      <c r="AO162" s="6">
        <v>3000</v>
      </c>
    </row>
    <row r="163" spans="1:41" ht="15.75" customHeight="1" x14ac:dyDescent="0.25">
      <c r="A163" s="750"/>
      <c r="B163" s="188" t="s">
        <v>307</v>
      </c>
      <c r="C163" s="29" t="s">
        <v>311</v>
      </c>
      <c r="D163" s="185" t="s">
        <v>292</v>
      </c>
      <c r="E163" s="29" t="s">
        <v>29</v>
      </c>
      <c r="F163" s="113">
        <f>N163+R163+V163+Z163+AD163+AH163+AL163+J163</f>
        <v>394</v>
      </c>
      <c r="G163" s="315">
        <f>O163+S163+W163+AA163+AE163+AI163+AM163+K163</f>
        <v>61070</v>
      </c>
      <c r="H163" s="113">
        <f>P163+T163+X163+AB163+AF163+AJ163+AN163+L163</f>
        <v>110</v>
      </c>
      <c r="I163" s="315">
        <f>Q163+U163+Y163+AC163+AG163+AK163+AO163+M163</f>
        <v>11800</v>
      </c>
      <c r="J163" s="6">
        <v>0</v>
      </c>
      <c r="K163" s="325">
        <v>0</v>
      </c>
      <c r="L163" s="6">
        <v>0</v>
      </c>
      <c r="M163" s="325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325">
        <v>0</v>
      </c>
      <c r="T163" s="6">
        <v>0</v>
      </c>
      <c r="U163" s="325">
        <v>0</v>
      </c>
      <c r="V163" s="6">
        <v>0</v>
      </c>
      <c r="W163" s="6">
        <v>0</v>
      </c>
      <c r="X163" s="6">
        <v>0</v>
      </c>
      <c r="Y163" s="6">
        <v>0</v>
      </c>
      <c r="Z163" s="326">
        <v>0</v>
      </c>
      <c r="AA163" s="325">
        <v>0</v>
      </c>
      <c r="AB163" s="326">
        <v>50</v>
      </c>
      <c r="AC163" s="325">
        <v>3000</v>
      </c>
      <c r="AD163" s="6">
        <v>0</v>
      </c>
      <c r="AE163" s="6">
        <v>0</v>
      </c>
      <c r="AF163" s="6">
        <v>20</v>
      </c>
      <c r="AG163" s="6">
        <v>2400</v>
      </c>
      <c r="AH163" s="6">
        <v>0</v>
      </c>
      <c r="AI163" s="325">
        <v>0</v>
      </c>
      <c r="AJ163" s="6">
        <v>0</v>
      </c>
      <c r="AK163" s="325">
        <v>0</v>
      </c>
      <c r="AL163" s="6">
        <v>394</v>
      </c>
      <c r="AM163" s="6">
        <v>61070</v>
      </c>
      <c r="AN163" s="6">
        <v>40</v>
      </c>
      <c r="AO163" s="6">
        <v>6400</v>
      </c>
    </row>
    <row r="164" spans="1:41" ht="30.75" customHeight="1" x14ac:dyDescent="0.25">
      <c r="A164" s="750">
        <v>54</v>
      </c>
      <c r="B164" s="185" t="s">
        <v>312</v>
      </c>
      <c r="C164" s="29" t="s">
        <v>313</v>
      </c>
      <c r="D164" s="185" t="s">
        <v>314</v>
      </c>
      <c r="E164" s="29" t="s">
        <v>78</v>
      </c>
      <c r="F164" s="113">
        <f>N164+R164+V164+Z164+AD164+AH164+AL164+J164</f>
        <v>40</v>
      </c>
      <c r="G164" s="315">
        <f>O164+S164+W164+AA164+AE164+AI164+AM164+K164</f>
        <v>2400</v>
      </c>
      <c r="H164" s="113">
        <f>P164+T164+X164+AB164+AF164+AJ164+AN164+L164</f>
        <v>110</v>
      </c>
      <c r="I164" s="315">
        <f>Q164+U164+Y164+AC164+AG164+AK164+AO164+M164</f>
        <v>440</v>
      </c>
      <c r="J164" s="6">
        <v>0</v>
      </c>
      <c r="K164" s="325">
        <v>0</v>
      </c>
      <c r="L164" s="6">
        <v>0</v>
      </c>
      <c r="M164" s="325">
        <v>0</v>
      </c>
      <c r="N164" s="6">
        <v>0</v>
      </c>
      <c r="O164" s="6">
        <v>0</v>
      </c>
      <c r="P164" s="6">
        <v>0</v>
      </c>
      <c r="Q164" s="6">
        <v>0</v>
      </c>
      <c r="R164" s="6">
        <v>40</v>
      </c>
      <c r="S164" s="325">
        <v>2400</v>
      </c>
      <c r="T164" s="6">
        <v>60</v>
      </c>
      <c r="U164" s="325">
        <v>240</v>
      </c>
      <c r="V164" s="6">
        <v>0</v>
      </c>
      <c r="W164" s="6">
        <v>0</v>
      </c>
      <c r="X164" s="6">
        <v>0</v>
      </c>
      <c r="Y164" s="6">
        <v>0</v>
      </c>
      <c r="Z164" s="326">
        <v>0</v>
      </c>
      <c r="AA164" s="325">
        <v>0</v>
      </c>
      <c r="AB164" s="326">
        <v>50</v>
      </c>
      <c r="AC164" s="325">
        <v>200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325">
        <v>0</v>
      </c>
      <c r="AJ164" s="6">
        <v>0</v>
      </c>
      <c r="AK164" s="325">
        <v>0</v>
      </c>
      <c r="AL164" s="6">
        <v>0</v>
      </c>
      <c r="AM164" s="6">
        <v>0</v>
      </c>
      <c r="AN164" s="6">
        <v>0</v>
      </c>
      <c r="AO164" s="6">
        <v>0</v>
      </c>
    </row>
    <row r="165" spans="1:41" ht="18.75" customHeight="1" x14ac:dyDescent="0.25">
      <c r="A165" s="750"/>
      <c r="B165" s="188" t="s">
        <v>315</v>
      </c>
      <c r="C165" s="29" t="s">
        <v>316</v>
      </c>
      <c r="D165" s="185" t="s">
        <v>314</v>
      </c>
      <c r="E165" s="29" t="s">
        <v>78</v>
      </c>
      <c r="F165" s="113">
        <f>N165+R165+V165+Z165+AD165+AH165+AL165+J165</f>
        <v>0</v>
      </c>
      <c r="G165" s="315">
        <f>O165+S165+W165+AA165+AE165+AI165+AM165+K165</f>
        <v>0</v>
      </c>
      <c r="H165" s="113">
        <f>P165+T165+X165+AB165+AF165+AJ165+AN165+L165</f>
        <v>230</v>
      </c>
      <c r="I165" s="315">
        <f>Q165+U165+Y165+AC165+AG165+AK165+AO165+M165</f>
        <v>4810</v>
      </c>
      <c r="J165" s="6">
        <v>0</v>
      </c>
      <c r="K165" s="325">
        <v>0</v>
      </c>
      <c r="L165" s="6">
        <v>0</v>
      </c>
      <c r="M165" s="325">
        <v>0</v>
      </c>
      <c r="N165" s="6">
        <v>0</v>
      </c>
      <c r="O165" s="6">
        <v>0</v>
      </c>
      <c r="P165" s="6">
        <v>100</v>
      </c>
      <c r="Q165" s="6">
        <v>600</v>
      </c>
      <c r="R165" s="6">
        <v>0</v>
      </c>
      <c r="S165" s="325">
        <v>0</v>
      </c>
      <c r="T165" s="6">
        <v>100</v>
      </c>
      <c r="U165" s="325">
        <v>4030</v>
      </c>
      <c r="V165" s="6">
        <v>0</v>
      </c>
      <c r="W165" s="6">
        <v>0</v>
      </c>
      <c r="X165" s="6">
        <v>0</v>
      </c>
      <c r="Y165" s="6">
        <v>0</v>
      </c>
      <c r="Z165" s="326">
        <v>0</v>
      </c>
      <c r="AA165" s="325">
        <v>0</v>
      </c>
      <c r="AB165" s="326">
        <v>30</v>
      </c>
      <c r="AC165" s="325">
        <v>180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325">
        <v>0</v>
      </c>
      <c r="AJ165" s="6">
        <v>0</v>
      </c>
      <c r="AK165" s="325">
        <v>0</v>
      </c>
      <c r="AL165" s="6">
        <v>0</v>
      </c>
      <c r="AM165" s="6">
        <v>0</v>
      </c>
      <c r="AN165" s="6">
        <v>0</v>
      </c>
      <c r="AO165" s="6">
        <v>0</v>
      </c>
    </row>
    <row r="166" spans="1:41" ht="18.75" customHeight="1" x14ac:dyDescent="0.25">
      <c r="A166" s="750"/>
      <c r="B166" s="188" t="s">
        <v>315</v>
      </c>
      <c r="C166" s="29" t="s">
        <v>317</v>
      </c>
      <c r="D166" s="185" t="s">
        <v>314</v>
      </c>
      <c r="E166" s="29" t="s">
        <v>78</v>
      </c>
      <c r="F166" s="113">
        <f>N166+R166+V166+Z166+AD166+AH166+AL166+J166</f>
        <v>320</v>
      </c>
      <c r="G166" s="315">
        <f>O166+S166+W166+AA166+AE166+AI166+AM166+K166</f>
        <v>23400</v>
      </c>
      <c r="H166" s="113">
        <f>P166+T166+X166+AB166+AF166+AJ166+AN166+L166</f>
        <v>130</v>
      </c>
      <c r="I166" s="315">
        <f>Q166+U166+Y166+AC166+AG166+AK166+AO166+M166</f>
        <v>13500</v>
      </c>
      <c r="J166" s="6">
        <v>0</v>
      </c>
      <c r="K166" s="325">
        <v>0</v>
      </c>
      <c r="L166" s="6">
        <v>0</v>
      </c>
      <c r="M166" s="325">
        <v>0</v>
      </c>
      <c r="N166" s="6">
        <v>5</v>
      </c>
      <c r="O166" s="6">
        <v>550</v>
      </c>
      <c r="P166" s="6">
        <v>0</v>
      </c>
      <c r="Q166" s="6">
        <v>0</v>
      </c>
      <c r="R166" s="6">
        <v>195</v>
      </c>
      <c r="S166" s="325">
        <v>12580</v>
      </c>
      <c r="T166" s="6">
        <v>0</v>
      </c>
      <c r="U166" s="325">
        <v>0</v>
      </c>
      <c r="V166" s="6">
        <v>0</v>
      </c>
      <c r="W166" s="6">
        <v>0</v>
      </c>
      <c r="X166" s="6">
        <v>0</v>
      </c>
      <c r="Y166" s="6">
        <v>0</v>
      </c>
      <c r="Z166" s="326">
        <v>120</v>
      </c>
      <c r="AA166" s="325">
        <v>10270</v>
      </c>
      <c r="AB166" s="326">
        <v>130</v>
      </c>
      <c r="AC166" s="325">
        <v>13500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325">
        <v>0</v>
      </c>
      <c r="AJ166" s="6">
        <v>0</v>
      </c>
      <c r="AK166" s="325">
        <v>0</v>
      </c>
      <c r="AL166" s="6">
        <v>0</v>
      </c>
      <c r="AM166" s="6">
        <v>0</v>
      </c>
      <c r="AN166" s="6">
        <v>0</v>
      </c>
      <c r="AO166" s="6">
        <v>0</v>
      </c>
    </row>
    <row r="167" spans="1:41" ht="18.75" customHeight="1" x14ac:dyDescent="0.25">
      <c r="A167" s="750"/>
      <c r="B167" s="188" t="s">
        <v>315</v>
      </c>
      <c r="C167" s="29" t="s">
        <v>318</v>
      </c>
      <c r="D167" s="185" t="s">
        <v>314</v>
      </c>
      <c r="E167" s="29" t="s">
        <v>78</v>
      </c>
      <c r="F167" s="113">
        <f>N167+R167+V167+Z167+AD167+AH167+AL167+J167</f>
        <v>200</v>
      </c>
      <c r="G167" s="315">
        <f>O167+S167+W167+AA167+AE167+AI167+AM167+K167</f>
        <v>8000</v>
      </c>
      <c r="H167" s="113">
        <f>P167+T167+X167+AB167+AF167+AJ167+AN167+L167</f>
        <v>1050</v>
      </c>
      <c r="I167" s="315">
        <f>Q167+U167+Y167+AC167+AG167+AK167+AO167+M167</f>
        <v>35700</v>
      </c>
      <c r="J167" s="6">
        <v>0</v>
      </c>
      <c r="K167" s="325">
        <v>0</v>
      </c>
      <c r="L167" s="6">
        <v>0</v>
      </c>
      <c r="M167" s="325">
        <v>0</v>
      </c>
      <c r="N167" s="6">
        <v>0</v>
      </c>
      <c r="O167" s="6">
        <v>0</v>
      </c>
      <c r="P167" s="6">
        <v>0</v>
      </c>
      <c r="Q167" s="6">
        <v>0</v>
      </c>
      <c r="R167" s="6">
        <v>200</v>
      </c>
      <c r="S167" s="325">
        <v>8000</v>
      </c>
      <c r="T167" s="6">
        <v>0</v>
      </c>
      <c r="U167" s="325">
        <v>0</v>
      </c>
      <c r="V167" s="6">
        <v>0</v>
      </c>
      <c r="W167" s="6">
        <v>0</v>
      </c>
      <c r="X167" s="6">
        <v>0</v>
      </c>
      <c r="Y167" s="6">
        <v>0</v>
      </c>
      <c r="Z167" s="326">
        <v>0</v>
      </c>
      <c r="AA167" s="325">
        <v>0</v>
      </c>
      <c r="AB167" s="326">
        <v>50</v>
      </c>
      <c r="AC167" s="325">
        <v>2700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325">
        <v>0</v>
      </c>
      <c r="AJ167" s="6">
        <v>1000</v>
      </c>
      <c r="AK167" s="325">
        <v>33000</v>
      </c>
      <c r="AL167" s="6">
        <v>0</v>
      </c>
      <c r="AM167" s="6">
        <v>0</v>
      </c>
      <c r="AN167" s="6">
        <v>0</v>
      </c>
      <c r="AO167" s="6">
        <v>0</v>
      </c>
    </row>
    <row r="168" spans="1:41" ht="18.75" customHeight="1" x14ac:dyDescent="0.25">
      <c r="A168" s="750"/>
      <c r="B168" s="188" t="s">
        <v>315</v>
      </c>
      <c r="C168" s="29" t="s">
        <v>319</v>
      </c>
      <c r="D168" s="185" t="s">
        <v>314</v>
      </c>
      <c r="E168" s="29" t="s">
        <v>78</v>
      </c>
      <c r="F168" s="113">
        <f>N168+R168+V168+Z168+AD168+AH168+AL168+J168</f>
        <v>4980</v>
      </c>
      <c r="G168" s="315">
        <f>O168+S168+W168+AA168+AE168+AI168+AM168+K168</f>
        <v>186779</v>
      </c>
      <c r="H168" s="113">
        <f>P168+T168+X168+AB168+AF168+AJ168+AN168+L168</f>
        <v>660</v>
      </c>
      <c r="I168" s="315">
        <f>Q168+U168+Y168+AC168+AG168+AK168+AO168+M168</f>
        <v>31150</v>
      </c>
      <c r="J168" s="6">
        <v>50</v>
      </c>
      <c r="K168" s="325">
        <v>2250</v>
      </c>
      <c r="L168" s="6">
        <v>30</v>
      </c>
      <c r="M168" s="325">
        <v>1350</v>
      </c>
      <c r="N168" s="6">
        <v>260</v>
      </c>
      <c r="O168" s="6">
        <v>11083</v>
      </c>
      <c r="P168" s="6">
        <v>100</v>
      </c>
      <c r="Q168" s="6">
        <v>4000</v>
      </c>
      <c r="R168" s="6">
        <v>220</v>
      </c>
      <c r="S168" s="325">
        <v>8796</v>
      </c>
      <c r="T168" s="6">
        <v>0</v>
      </c>
      <c r="U168" s="325">
        <v>0</v>
      </c>
      <c r="V168" s="6">
        <v>0</v>
      </c>
      <c r="W168" s="6">
        <v>0</v>
      </c>
      <c r="X168" s="6">
        <v>0</v>
      </c>
      <c r="Y168" s="6">
        <v>0</v>
      </c>
      <c r="Z168" s="326">
        <v>0</v>
      </c>
      <c r="AA168" s="325">
        <v>0</v>
      </c>
      <c r="AB168" s="326">
        <v>30</v>
      </c>
      <c r="AC168" s="325">
        <v>150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325">
        <v>0</v>
      </c>
      <c r="AJ168" s="6">
        <v>0</v>
      </c>
      <c r="AK168" s="325">
        <v>0</v>
      </c>
      <c r="AL168" s="6">
        <v>4450</v>
      </c>
      <c r="AM168" s="6">
        <v>164650</v>
      </c>
      <c r="AN168" s="6">
        <v>500</v>
      </c>
      <c r="AO168" s="6">
        <v>25650</v>
      </c>
    </row>
    <row r="169" spans="1:41" ht="16.5" customHeight="1" x14ac:dyDescent="0.25">
      <c r="A169" s="750"/>
      <c r="B169" s="188" t="s">
        <v>315</v>
      </c>
      <c r="C169" s="29" t="s">
        <v>320</v>
      </c>
      <c r="D169" s="185" t="s">
        <v>314</v>
      </c>
      <c r="E169" s="29" t="s">
        <v>29</v>
      </c>
      <c r="F169" s="113">
        <f>N169+R169+V169+Z169+AD169+AH169+AL169+J169</f>
        <v>50</v>
      </c>
      <c r="G169" s="315">
        <f>O169+S169+W169+AA169+AE169+AI169+AM169+K169</f>
        <v>26400</v>
      </c>
      <c r="H169" s="113">
        <f>P169+T169+X169+AB169+AF169+AJ169+AN169+L169</f>
        <v>80</v>
      </c>
      <c r="I169" s="315">
        <f>Q169+U169+Y169+AC169+AG169+AK169+AO169+M169</f>
        <v>26565</v>
      </c>
      <c r="J169" s="6">
        <v>0</v>
      </c>
      <c r="K169" s="325">
        <v>0</v>
      </c>
      <c r="L169" s="6">
        <v>0</v>
      </c>
      <c r="M169" s="325">
        <v>0</v>
      </c>
      <c r="N169" s="6">
        <v>50</v>
      </c>
      <c r="O169" s="6">
        <v>26400</v>
      </c>
      <c r="P169" s="6">
        <v>50</v>
      </c>
      <c r="Q169" s="6">
        <v>26400</v>
      </c>
      <c r="R169" s="6">
        <v>0</v>
      </c>
      <c r="S169" s="325">
        <v>0</v>
      </c>
      <c r="T169" s="6">
        <v>0</v>
      </c>
      <c r="U169" s="325">
        <v>0</v>
      </c>
      <c r="V169" s="6">
        <v>0</v>
      </c>
      <c r="W169" s="6">
        <v>0</v>
      </c>
      <c r="X169" s="6">
        <v>0</v>
      </c>
      <c r="Y169" s="6">
        <v>0</v>
      </c>
      <c r="Z169" s="326">
        <v>0</v>
      </c>
      <c r="AA169" s="325">
        <v>0</v>
      </c>
      <c r="AB169" s="326">
        <v>30</v>
      </c>
      <c r="AC169" s="325">
        <v>165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325">
        <v>0</v>
      </c>
      <c r="AJ169" s="6">
        <v>0</v>
      </c>
      <c r="AK169" s="325">
        <v>0</v>
      </c>
      <c r="AL169" s="6">
        <v>0</v>
      </c>
      <c r="AM169" s="6">
        <v>0</v>
      </c>
      <c r="AN169" s="6">
        <v>0</v>
      </c>
      <c r="AO169" s="6">
        <v>0</v>
      </c>
    </row>
    <row r="170" spans="1:41" ht="17.25" customHeight="1" x14ac:dyDescent="0.25">
      <c r="A170" s="750"/>
      <c r="B170" s="188" t="s">
        <v>315</v>
      </c>
      <c r="C170" s="185" t="s">
        <v>321</v>
      </c>
      <c r="D170" s="185" t="s">
        <v>314</v>
      </c>
      <c r="E170" s="29" t="s">
        <v>153</v>
      </c>
      <c r="F170" s="113">
        <f>N170+R170+V170+Z170+AD170+AH170+AL170+J170</f>
        <v>0</v>
      </c>
      <c r="G170" s="315">
        <f>O170+S170+W170+AA170+AE170+AI170+AM170+K170</f>
        <v>0</v>
      </c>
      <c r="H170" s="113">
        <f>P170+T170+X170+AB170+AF170+AJ170+AN170+L170</f>
        <v>30</v>
      </c>
      <c r="I170" s="315">
        <f>Q170+U170+Y170+AC170+AG170+AK170+AO170+M170</f>
        <v>2700</v>
      </c>
      <c r="J170" s="6">
        <v>0</v>
      </c>
      <c r="K170" s="325">
        <v>0</v>
      </c>
      <c r="L170" s="6">
        <v>0</v>
      </c>
      <c r="M170" s="325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325">
        <v>0</v>
      </c>
      <c r="T170" s="6">
        <v>0</v>
      </c>
      <c r="U170" s="325">
        <v>0</v>
      </c>
      <c r="V170" s="6">
        <v>0</v>
      </c>
      <c r="W170" s="6">
        <v>0</v>
      </c>
      <c r="X170" s="6">
        <v>0</v>
      </c>
      <c r="Y170" s="6">
        <v>0</v>
      </c>
      <c r="Z170" s="326">
        <v>0</v>
      </c>
      <c r="AA170" s="325">
        <v>0</v>
      </c>
      <c r="AB170" s="326">
        <v>30</v>
      </c>
      <c r="AC170" s="325">
        <v>2700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325">
        <v>0</v>
      </c>
      <c r="AJ170" s="6">
        <v>0</v>
      </c>
      <c r="AK170" s="325">
        <v>0</v>
      </c>
      <c r="AL170" s="6">
        <v>0</v>
      </c>
      <c r="AM170" s="6">
        <v>0</v>
      </c>
      <c r="AN170" s="6">
        <v>0</v>
      </c>
      <c r="AO170" s="6">
        <v>0</v>
      </c>
    </row>
    <row r="171" spans="1:41" ht="18.75" customHeight="1" x14ac:dyDescent="0.25">
      <c r="A171" s="750"/>
      <c r="B171" s="188" t="s">
        <v>315</v>
      </c>
      <c r="C171" s="29" t="s">
        <v>322</v>
      </c>
      <c r="D171" s="185" t="s">
        <v>314</v>
      </c>
      <c r="E171" s="29" t="s">
        <v>153</v>
      </c>
      <c r="F171" s="113">
        <f>N171+R171+V171+Z171+AD171+AH171+AL171+J171</f>
        <v>0</v>
      </c>
      <c r="G171" s="315">
        <f>O171+S171+W171+AA171+AE171+AI171+AM171+K171</f>
        <v>0</v>
      </c>
      <c r="H171" s="113">
        <f>P171+T171+X171+AB171+AF171+AJ171+AN171+L171</f>
        <v>130</v>
      </c>
      <c r="I171" s="315">
        <f>Q171+U171+Y171+AC171+AG171+AK171+AO171+M171</f>
        <v>12600</v>
      </c>
      <c r="J171" s="6">
        <v>0</v>
      </c>
      <c r="K171" s="325">
        <v>0</v>
      </c>
      <c r="L171" s="6">
        <v>0</v>
      </c>
      <c r="M171" s="325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325">
        <v>0</v>
      </c>
      <c r="T171" s="6">
        <v>0</v>
      </c>
      <c r="U171" s="325">
        <v>0</v>
      </c>
      <c r="V171" s="6">
        <v>0</v>
      </c>
      <c r="W171" s="6">
        <v>0</v>
      </c>
      <c r="X171" s="6">
        <v>0</v>
      </c>
      <c r="Y171" s="6">
        <v>0</v>
      </c>
      <c r="Z171" s="326">
        <v>0</v>
      </c>
      <c r="AA171" s="325">
        <v>0</v>
      </c>
      <c r="AB171" s="326">
        <v>30</v>
      </c>
      <c r="AC171" s="325">
        <v>2800</v>
      </c>
      <c r="AD171" s="6">
        <v>0</v>
      </c>
      <c r="AE171" s="6">
        <v>0</v>
      </c>
      <c r="AF171" s="6">
        <v>100</v>
      </c>
      <c r="AG171" s="6">
        <v>9800</v>
      </c>
      <c r="AH171" s="6">
        <v>0</v>
      </c>
      <c r="AI171" s="325">
        <v>0</v>
      </c>
      <c r="AJ171" s="6">
        <v>0</v>
      </c>
      <c r="AK171" s="325">
        <v>0</v>
      </c>
      <c r="AL171" s="6">
        <v>0</v>
      </c>
      <c r="AM171" s="6">
        <v>0</v>
      </c>
      <c r="AN171" s="6">
        <v>0</v>
      </c>
      <c r="AO171" s="6">
        <v>0</v>
      </c>
    </row>
    <row r="172" spans="1:41" ht="18.75" customHeight="1" x14ac:dyDescent="0.25">
      <c r="A172" s="750"/>
      <c r="B172" s="188" t="s">
        <v>315</v>
      </c>
      <c r="C172" s="29" t="s">
        <v>323</v>
      </c>
      <c r="D172" s="185" t="s">
        <v>314</v>
      </c>
      <c r="E172" s="29" t="s">
        <v>29</v>
      </c>
      <c r="F172" s="113">
        <f>N172+R172+V172+Z172+AD172+AH172+AL172+J172</f>
        <v>30</v>
      </c>
      <c r="G172" s="315">
        <f>O172+S172+W172+AA172+AE172+AI172+AM172+K172</f>
        <v>5610</v>
      </c>
      <c r="H172" s="113">
        <f>P172+T172+X172+AB172+AF172+AJ172+AN172+L172</f>
        <v>30</v>
      </c>
      <c r="I172" s="315">
        <f>Q172+U172+Y172+AC172+AG172+AK172+AO172+M172</f>
        <v>5610</v>
      </c>
      <c r="J172" s="6">
        <v>0</v>
      </c>
      <c r="K172" s="325">
        <v>0</v>
      </c>
      <c r="L172" s="6">
        <v>0</v>
      </c>
      <c r="M172" s="325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325">
        <v>0</v>
      </c>
      <c r="T172" s="6">
        <v>0</v>
      </c>
      <c r="U172" s="325">
        <v>0</v>
      </c>
      <c r="V172" s="6">
        <v>0</v>
      </c>
      <c r="W172" s="6">
        <v>0</v>
      </c>
      <c r="X172" s="6">
        <v>0</v>
      </c>
      <c r="Y172" s="6">
        <v>0</v>
      </c>
      <c r="Z172" s="326">
        <v>30</v>
      </c>
      <c r="AA172" s="325">
        <v>5610</v>
      </c>
      <c r="AB172" s="326">
        <v>30</v>
      </c>
      <c r="AC172" s="325">
        <v>5610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325">
        <v>0</v>
      </c>
      <c r="AJ172" s="6">
        <v>0</v>
      </c>
      <c r="AK172" s="325">
        <v>0</v>
      </c>
      <c r="AL172" s="6">
        <v>0</v>
      </c>
      <c r="AM172" s="6">
        <v>0</v>
      </c>
      <c r="AN172" s="6">
        <v>0</v>
      </c>
      <c r="AO172" s="6">
        <v>0</v>
      </c>
    </row>
    <row r="173" spans="1:41" ht="20.25" customHeight="1" x14ac:dyDescent="0.25">
      <c r="A173" s="750">
        <v>55</v>
      </c>
      <c r="B173" s="188" t="s">
        <v>324</v>
      </c>
      <c r="C173" s="29" t="s">
        <v>325</v>
      </c>
      <c r="D173" s="185" t="s">
        <v>314</v>
      </c>
      <c r="E173" s="29" t="s">
        <v>78</v>
      </c>
      <c r="F173" s="113">
        <f>N173+R173+V173+Z173+AD173+AH173+AL173+J173</f>
        <v>40501</v>
      </c>
      <c r="G173" s="315">
        <f>O173+S173+W173+AA173+AE173+AI173+AM173+K173</f>
        <v>230830.87000000002</v>
      </c>
      <c r="H173" s="113">
        <f>P173+T173+X173+AB173+AF173+AJ173+AN173+L173</f>
        <v>10065</v>
      </c>
      <c r="I173" s="315">
        <f>Q173+U173+Y173+AC173+AG173+AK173+AO173+M173</f>
        <v>60521.74</v>
      </c>
      <c r="J173" s="6">
        <v>1390</v>
      </c>
      <c r="K173" s="325">
        <v>7453</v>
      </c>
      <c r="L173" s="6">
        <v>1340</v>
      </c>
      <c r="M173" s="325">
        <v>7531</v>
      </c>
      <c r="N173" s="6">
        <v>10590</v>
      </c>
      <c r="O173" s="6">
        <v>61893.200000000004</v>
      </c>
      <c r="P173" s="6">
        <v>1350</v>
      </c>
      <c r="Q173" s="6">
        <v>8317</v>
      </c>
      <c r="R173" s="6">
        <v>9565</v>
      </c>
      <c r="S173" s="325">
        <v>57408.82</v>
      </c>
      <c r="T173" s="6">
        <v>2200</v>
      </c>
      <c r="U173" s="325">
        <v>16760</v>
      </c>
      <c r="V173" s="6">
        <v>3328</v>
      </c>
      <c r="W173" s="6">
        <v>17926</v>
      </c>
      <c r="X173" s="6">
        <v>610</v>
      </c>
      <c r="Y173" s="6">
        <v>3430</v>
      </c>
      <c r="Z173" s="326">
        <v>90</v>
      </c>
      <c r="AA173" s="325">
        <v>1140</v>
      </c>
      <c r="AB173" s="326">
        <v>100</v>
      </c>
      <c r="AC173" s="325">
        <v>600</v>
      </c>
      <c r="AD173" s="6">
        <v>1325</v>
      </c>
      <c r="AE173" s="6">
        <v>8315.1</v>
      </c>
      <c r="AF173" s="6">
        <v>180</v>
      </c>
      <c r="AG173" s="6">
        <v>1455</v>
      </c>
      <c r="AH173" s="6">
        <v>5230</v>
      </c>
      <c r="AI173" s="325">
        <v>28801.94</v>
      </c>
      <c r="AJ173" s="6">
        <v>940</v>
      </c>
      <c r="AK173" s="325">
        <v>4389.24</v>
      </c>
      <c r="AL173" s="6">
        <v>8983</v>
      </c>
      <c r="AM173" s="6">
        <v>47892.81</v>
      </c>
      <c r="AN173" s="6">
        <v>3345</v>
      </c>
      <c r="AO173" s="6">
        <v>18039.5</v>
      </c>
    </row>
    <row r="174" spans="1:41" ht="18" customHeight="1" x14ac:dyDescent="0.25">
      <c r="A174" s="750"/>
      <c r="B174" s="188" t="s">
        <v>324</v>
      </c>
      <c r="C174" s="29" t="s">
        <v>326</v>
      </c>
      <c r="D174" s="185" t="s">
        <v>314</v>
      </c>
      <c r="E174" s="29" t="s">
        <v>78</v>
      </c>
      <c r="F174" s="113">
        <f>N174+R174+V174+Z174+AD174+AH174+AL174+J174</f>
        <v>27092</v>
      </c>
      <c r="G174" s="315">
        <f>O174+S174+W174+AA174+AE174+AI174+AM174+K174</f>
        <v>228777.59999999998</v>
      </c>
      <c r="H174" s="113">
        <f>P174+T174+X174+AB174+AF174+AJ174+AN174+L174</f>
        <v>9955</v>
      </c>
      <c r="I174" s="315">
        <f>Q174+U174+Y174+AC174+AG174+AK174+AO174+M174</f>
        <v>60215</v>
      </c>
      <c r="J174" s="6">
        <v>420</v>
      </c>
      <c r="K174" s="325">
        <v>2310</v>
      </c>
      <c r="L174" s="6">
        <v>500</v>
      </c>
      <c r="M174" s="325">
        <v>2750</v>
      </c>
      <c r="N174" s="6">
        <v>5200</v>
      </c>
      <c r="O174" s="6">
        <v>25045</v>
      </c>
      <c r="P174" s="6">
        <v>700</v>
      </c>
      <c r="Q174" s="6">
        <v>1330</v>
      </c>
      <c r="R174" s="6">
        <v>970</v>
      </c>
      <c r="S174" s="325">
        <v>6093.8</v>
      </c>
      <c r="T174" s="6">
        <v>50</v>
      </c>
      <c r="U174" s="325">
        <v>500</v>
      </c>
      <c r="V174" s="6">
        <v>3976</v>
      </c>
      <c r="W174" s="6">
        <v>97888.29</v>
      </c>
      <c r="X174" s="6">
        <v>1110</v>
      </c>
      <c r="Y174" s="6">
        <v>11479</v>
      </c>
      <c r="Z174" s="326">
        <v>1590</v>
      </c>
      <c r="AA174" s="325">
        <v>11296.64</v>
      </c>
      <c r="AB174" s="326">
        <v>700</v>
      </c>
      <c r="AC174" s="325">
        <v>4150</v>
      </c>
      <c r="AD174" s="6">
        <v>106</v>
      </c>
      <c r="AE174" s="6">
        <v>4420.8</v>
      </c>
      <c r="AF174" s="6">
        <v>320</v>
      </c>
      <c r="AG174" s="6">
        <v>2750</v>
      </c>
      <c r="AH174" s="6">
        <v>3380</v>
      </c>
      <c r="AI174" s="325">
        <v>19480</v>
      </c>
      <c r="AJ174" s="6">
        <v>550</v>
      </c>
      <c r="AK174" s="325">
        <v>3025</v>
      </c>
      <c r="AL174" s="6">
        <v>11450</v>
      </c>
      <c r="AM174" s="6">
        <v>62243.07</v>
      </c>
      <c r="AN174" s="6">
        <v>6025</v>
      </c>
      <c r="AO174" s="6">
        <v>34231</v>
      </c>
    </row>
    <row r="175" spans="1:41" ht="17.25" customHeight="1" x14ac:dyDescent="0.25">
      <c r="A175" s="750"/>
      <c r="B175" s="188" t="s">
        <v>324</v>
      </c>
      <c r="C175" s="29" t="s">
        <v>154</v>
      </c>
      <c r="D175" s="185" t="s">
        <v>314</v>
      </c>
      <c r="E175" s="29" t="s">
        <v>153</v>
      </c>
      <c r="F175" s="113">
        <f>N175+R175+V175+Z175+AD175+AH175+AL175+J175</f>
        <v>11285</v>
      </c>
      <c r="G175" s="315">
        <f>O175+S175+W175+AA175+AE175+AI175+AM175+K175</f>
        <v>9430.6500000000015</v>
      </c>
      <c r="H175" s="113">
        <f>P175+T175+X175+AB175+AF175+AJ175+AN175+L175</f>
        <v>1800</v>
      </c>
      <c r="I175" s="315">
        <f>Q175+U175+Y175+AC175+AG175+AK175+AO175+M175</f>
        <v>1683</v>
      </c>
      <c r="J175" s="6">
        <v>0</v>
      </c>
      <c r="K175" s="325">
        <v>0</v>
      </c>
      <c r="L175" s="6">
        <v>100</v>
      </c>
      <c r="M175" s="325">
        <v>92</v>
      </c>
      <c r="N175" s="6">
        <v>1550</v>
      </c>
      <c r="O175" s="6">
        <v>1457</v>
      </c>
      <c r="P175" s="6">
        <v>0</v>
      </c>
      <c r="Q175" s="6">
        <v>0</v>
      </c>
      <c r="R175" s="6">
        <v>350</v>
      </c>
      <c r="S175" s="325">
        <v>349</v>
      </c>
      <c r="T175" s="6">
        <v>0</v>
      </c>
      <c r="U175" s="325">
        <v>0</v>
      </c>
      <c r="V175" s="6">
        <v>0</v>
      </c>
      <c r="W175" s="6">
        <v>0</v>
      </c>
      <c r="X175" s="6">
        <v>150</v>
      </c>
      <c r="Y175" s="6">
        <v>144</v>
      </c>
      <c r="Z175" s="326">
        <v>80</v>
      </c>
      <c r="AA175" s="325">
        <v>73.599999999999994</v>
      </c>
      <c r="AB175" s="326">
        <v>50</v>
      </c>
      <c r="AC175" s="325">
        <v>100</v>
      </c>
      <c r="AD175" s="6">
        <v>8405</v>
      </c>
      <c r="AE175" s="6">
        <v>6471.85</v>
      </c>
      <c r="AF175" s="6">
        <v>20</v>
      </c>
      <c r="AG175" s="6">
        <v>110</v>
      </c>
      <c r="AH175" s="6">
        <v>0</v>
      </c>
      <c r="AI175" s="325">
        <v>0</v>
      </c>
      <c r="AJ175" s="6">
        <v>0</v>
      </c>
      <c r="AK175" s="325">
        <v>0</v>
      </c>
      <c r="AL175" s="6">
        <v>900</v>
      </c>
      <c r="AM175" s="6">
        <v>1079.2</v>
      </c>
      <c r="AN175" s="6">
        <v>1480</v>
      </c>
      <c r="AO175" s="6">
        <v>1237</v>
      </c>
    </row>
    <row r="176" spans="1:41" ht="15.75" customHeight="1" x14ac:dyDescent="0.25">
      <c r="A176" s="750">
        <v>56</v>
      </c>
      <c r="B176" s="335" t="s">
        <v>327</v>
      </c>
      <c r="C176" s="185" t="s">
        <v>328</v>
      </c>
      <c r="D176" s="185" t="s">
        <v>314</v>
      </c>
      <c r="E176" s="29" t="s">
        <v>153</v>
      </c>
      <c r="F176" s="28">
        <f>N176+R176+V176+Z176+AD176+AH176+AL176+J176</f>
        <v>0</v>
      </c>
      <c r="G176" s="315">
        <f>O176+S176+W176+AA176+AE176+AI176+AM176+K176</f>
        <v>0</v>
      </c>
      <c r="H176" s="113">
        <f>P176+T176+X176+AB176+AF176+AJ176+AN176+L176</f>
        <v>200</v>
      </c>
      <c r="I176" s="315">
        <f>Q176+U176+Y176+AC176+AG176+AK176+AO176+M176</f>
        <v>1408</v>
      </c>
      <c r="J176" s="6">
        <v>0</v>
      </c>
      <c r="K176" s="325">
        <v>0</v>
      </c>
      <c r="L176" s="6">
        <v>0</v>
      </c>
      <c r="M176" s="325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325">
        <v>0</v>
      </c>
      <c r="T176" s="6">
        <v>0</v>
      </c>
      <c r="U176" s="325">
        <v>0</v>
      </c>
      <c r="V176" s="6">
        <v>0</v>
      </c>
      <c r="W176" s="6">
        <v>0</v>
      </c>
      <c r="X176" s="6">
        <v>0</v>
      </c>
      <c r="Y176" s="6">
        <v>0</v>
      </c>
      <c r="Z176" s="326">
        <v>0</v>
      </c>
      <c r="AA176" s="325">
        <v>0</v>
      </c>
      <c r="AB176" s="326">
        <v>50</v>
      </c>
      <c r="AC176" s="325">
        <v>100</v>
      </c>
      <c r="AD176" s="6">
        <v>0</v>
      </c>
      <c r="AE176" s="6">
        <v>0</v>
      </c>
      <c r="AF176" s="6">
        <v>150</v>
      </c>
      <c r="AG176" s="6">
        <v>1308</v>
      </c>
      <c r="AH176" s="6">
        <v>0</v>
      </c>
      <c r="AI176" s="325">
        <v>0</v>
      </c>
      <c r="AJ176" s="6">
        <v>0</v>
      </c>
      <c r="AK176" s="325">
        <v>0</v>
      </c>
      <c r="AL176" s="6">
        <v>0</v>
      </c>
      <c r="AM176" s="6">
        <v>0</v>
      </c>
      <c r="AN176" s="6">
        <v>0</v>
      </c>
      <c r="AO176" s="6">
        <v>0</v>
      </c>
    </row>
    <row r="177" spans="1:41" x14ac:dyDescent="0.25">
      <c r="A177" s="750"/>
      <c r="B177" s="335" t="s">
        <v>329</v>
      </c>
      <c r="C177" s="29" t="s">
        <v>330</v>
      </c>
      <c r="D177" s="188" t="s">
        <v>314</v>
      </c>
      <c r="E177" s="29" t="s">
        <v>29</v>
      </c>
      <c r="F177" s="28">
        <f>N177+R177+V177+Z177+AD177+AH177+AL177+J177</f>
        <v>0</v>
      </c>
      <c r="G177" s="315">
        <f>O177+S177+W177+AA177+AE177+AI177+AM177+K177</f>
        <v>0</v>
      </c>
      <c r="H177" s="113">
        <f>P177+T177+X177+AB177+AF177+AJ177+AN177+L177</f>
        <v>90</v>
      </c>
      <c r="I177" s="315">
        <f>Q177+U177+Y177+AC177+AG177+AK177+AO177+M177</f>
        <v>8500</v>
      </c>
      <c r="J177" s="6">
        <v>0</v>
      </c>
      <c r="K177" s="325">
        <v>0</v>
      </c>
      <c r="L177" s="6">
        <v>0</v>
      </c>
      <c r="M177" s="325">
        <v>0</v>
      </c>
      <c r="N177" s="6">
        <v>0</v>
      </c>
      <c r="O177" s="6">
        <v>0</v>
      </c>
      <c r="P177" s="6">
        <v>50</v>
      </c>
      <c r="Q177" s="6">
        <v>5000</v>
      </c>
      <c r="R177" s="6">
        <v>0</v>
      </c>
      <c r="S177" s="325">
        <v>0</v>
      </c>
      <c r="T177" s="6">
        <v>0</v>
      </c>
      <c r="U177" s="325">
        <v>0</v>
      </c>
      <c r="V177" s="6">
        <v>0</v>
      </c>
      <c r="W177" s="6">
        <v>0</v>
      </c>
      <c r="X177" s="6">
        <v>0</v>
      </c>
      <c r="Y177" s="6">
        <v>0</v>
      </c>
      <c r="Z177" s="326">
        <v>0</v>
      </c>
      <c r="AA177" s="325">
        <v>0</v>
      </c>
      <c r="AB177" s="326">
        <v>40</v>
      </c>
      <c r="AC177" s="325">
        <v>3500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325">
        <v>0</v>
      </c>
      <c r="AJ177" s="6">
        <v>0</v>
      </c>
      <c r="AK177" s="325">
        <v>0</v>
      </c>
      <c r="AL177" s="6">
        <v>0</v>
      </c>
      <c r="AM177" s="6">
        <v>0</v>
      </c>
      <c r="AN177" s="6">
        <v>0</v>
      </c>
      <c r="AO177" s="6">
        <v>0</v>
      </c>
    </row>
    <row r="178" spans="1:41" ht="15" customHeight="1" x14ac:dyDescent="0.25">
      <c r="A178" s="750"/>
      <c r="B178" s="335" t="s">
        <v>327</v>
      </c>
      <c r="C178" s="29" t="s">
        <v>331</v>
      </c>
      <c r="D178" s="185" t="s">
        <v>314</v>
      </c>
      <c r="E178" s="29" t="s">
        <v>29</v>
      </c>
      <c r="F178" s="28">
        <f>N178+R178+V178+Z178+AD178+AH178+AL178+J178</f>
        <v>0</v>
      </c>
      <c r="G178" s="315">
        <f>O178+S178+W178+AA178+AE178+AI178+AM178+K178</f>
        <v>0</v>
      </c>
      <c r="H178" s="113">
        <f>P178+T178+X178+AB178+AF178+AJ178+AN178+L178</f>
        <v>20</v>
      </c>
      <c r="I178" s="315">
        <f>Q178+U178+Y178+AC178+AG178+AK178+AO178+M178</f>
        <v>2400</v>
      </c>
      <c r="J178" s="6">
        <v>0</v>
      </c>
      <c r="K178" s="325">
        <v>0</v>
      </c>
      <c r="L178" s="6">
        <v>0</v>
      </c>
      <c r="M178" s="325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325">
        <v>0</v>
      </c>
      <c r="T178" s="6">
        <v>0</v>
      </c>
      <c r="U178" s="325">
        <v>0</v>
      </c>
      <c r="V178" s="6">
        <v>0</v>
      </c>
      <c r="W178" s="6">
        <v>0</v>
      </c>
      <c r="X178" s="6">
        <v>0</v>
      </c>
      <c r="Y178" s="6">
        <v>0</v>
      </c>
      <c r="Z178" s="326">
        <v>0</v>
      </c>
      <c r="AA178" s="325">
        <v>0</v>
      </c>
      <c r="AB178" s="326">
        <v>20</v>
      </c>
      <c r="AC178" s="325">
        <v>2400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325">
        <v>0</v>
      </c>
      <c r="AJ178" s="6">
        <v>0</v>
      </c>
      <c r="AK178" s="325">
        <v>0</v>
      </c>
      <c r="AL178" s="6">
        <v>0</v>
      </c>
      <c r="AM178" s="6">
        <v>0</v>
      </c>
      <c r="AN178" s="6">
        <v>0</v>
      </c>
      <c r="AO178" s="6">
        <v>0</v>
      </c>
    </row>
    <row r="179" spans="1:41" ht="15.75" customHeight="1" x14ac:dyDescent="0.25">
      <c r="A179" s="750"/>
      <c r="B179" s="335" t="s">
        <v>329</v>
      </c>
      <c r="C179" s="29" t="s">
        <v>332</v>
      </c>
      <c r="D179" s="185" t="s">
        <v>314</v>
      </c>
      <c r="E179" s="29" t="s">
        <v>29</v>
      </c>
      <c r="F179" s="28">
        <f>N179+R179+V179+Z179+AD179+AH179+AL179+J179</f>
        <v>0</v>
      </c>
      <c r="G179" s="315">
        <f>O179+S179+W179+AA179+AE179+AI179+AM179+K179</f>
        <v>0</v>
      </c>
      <c r="H179" s="113">
        <f>P179+T179+X179+AB179+AF179+AJ179+AN179+L179</f>
        <v>20</v>
      </c>
      <c r="I179" s="315">
        <f>Q179+U179+Y179+AC179+AG179+AK179+AO179+M179</f>
        <v>3000</v>
      </c>
      <c r="J179" s="6">
        <v>0</v>
      </c>
      <c r="K179" s="325">
        <v>0</v>
      </c>
      <c r="L179" s="6">
        <v>0</v>
      </c>
      <c r="M179" s="325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325">
        <v>0</v>
      </c>
      <c r="T179" s="6">
        <v>0</v>
      </c>
      <c r="U179" s="325">
        <v>0</v>
      </c>
      <c r="V179" s="6">
        <v>0</v>
      </c>
      <c r="W179" s="6">
        <v>0</v>
      </c>
      <c r="X179" s="6">
        <v>0</v>
      </c>
      <c r="Y179" s="6">
        <v>0</v>
      </c>
      <c r="Z179" s="326">
        <v>0</v>
      </c>
      <c r="AA179" s="325">
        <v>0</v>
      </c>
      <c r="AB179" s="326">
        <v>20</v>
      </c>
      <c r="AC179" s="325">
        <v>3000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325">
        <v>0</v>
      </c>
      <c r="AJ179" s="6">
        <v>0</v>
      </c>
      <c r="AK179" s="325">
        <v>0</v>
      </c>
      <c r="AL179" s="6">
        <v>0</v>
      </c>
      <c r="AM179" s="6">
        <v>0</v>
      </c>
      <c r="AN179" s="6">
        <v>0</v>
      </c>
      <c r="AO179" s="6">
        <v>0</v>
      </c>
    </row>
    <row r="180" spans="1:41" x14ac:dyDescent="0.25">
      <c r="A180" s="750">
        <v>57</v>
      </c>
      <c r="B180" s="188" t="s">
        <v>333</v>
      </c>
      <c r="C180" s="29" t="s">
        <v>334</v>
      </c>
      <c r="D180" s="188" t="s">
        <v>335</v>
      </c>
      <c r="E180" s="29" t="s">
        <v>78</v>
      </c>
      <c r="F180" s="113">
        <f>N180+R180+V180+Z180+AD180+AH180+AL180+J180</f>
        <v>131946</v>
      </c>
      <c r="G180" s="315">
        <f>O180+S180+W180+AA180+AE180+AI180+AM180+K180</f>
        <v>361852.07999999996</v>
      </c>
      <c r="H180" s="113">
        <f>P180+T180+X180+AB180+AF180+AJ180+AN180+L180</f>
        <v>26240</v>
      </c>
      <c r="I180" s="315">
        <f>Q180+U180+Y180+AC180+AG180+AK180+AO180+M180</f>
        <v>79363.7</v>
      </c>
      <c r="J180" s="6">
        <v>3700</v>
      </c>
      <c r="K180" s="325">
        <v>11500.97</v>
      </c>
      <c r="L180" s="6">
        <v>2600</v>
      </c>
      <c r="M180" s="325">
        <v>8946</v>
      </c>
      <c r="N180" s="6">
        <v>41610</v>
      </c>
      <c r="O180" s="6">
        <v>109217.49999999999</v>
      </c>
      <c r="P180" s="6">
        <v>2820</v>
      </c>
      <c r="Q180" s="6">
        <v>9287.2000000000007</v>
      </c>
      <c r="R180" s="6">
        <v>19090</v>
      </c>
      <c r="S180" s="325">
        <v>52654.5</v>
      </c>
      <c r="T180" s="6">
        <v>300</v>
      </c>
      <c r="U180" s="325">
        <v>822</v>
      </c>
      <c r="V180" s="6">
        <v>3230</v>
      </c>
      <c r="W180" s="6">
        <v>11499</v>
      </c>
      <c r="X180" s="6">
        <v>420</v>
      </c>
      <c r="Y180" s="6">
        <v>1602</v>
      </c>
      <c r="Z180" s="326">
        <v>6870</v>
      </c>
      <c r="AA180" s="325">
        <v>19729</v>
      </c>
      <c r="AB180" s="326">
        <v>1600</v>
      </c>
      <c r="AC180" s="325">
        <v>4739</v>
      </c>
      <c r="AD180" s="6">
        <v>2756</v>
      </c>
      <c r="AE180" s="6">
        <v>11880</v>
      </c>
      <c r="AF180" s="6">
        <v>200</v>
      </c>
      <c r="AG180" s="6">
        <v>2147.3000000000002</v>
      </c>
      <c r="AH180" s="6">
        <v>5390</v>
      </c>
      <c r="AI180" s="325">
        <v>16613.46</v>
      </c>
      <c r="AJ180" s="6">
        <v>1390</v>
      </c>
      <c r="AK180" s="325">
        <v>4119.2</v>
      </c>
      <c r="AL180" s="6">
        <v>49300</v>
      </c>
      <c r="AM180" s="6">
        <v>128757.65000000001</v>
      </c>
      <c r="AN180" s="6">
        <v>16910</v>
      </c>
      <c r="AO180" s="6">
        <v>47701</v>
      </c>
    </row>
    <row r="181" spans="1:41" x14ac:dyDescent="0.25">
      <c r="A181" s="750"/>
      <c r="B181" s="188" t="s">
        <v>336</v>
      </c>
      <c r="C181" s="29" t="s">
        <v>337</v>
      </c>
      <c r="D181" s="188" t="s">
        <v>335</v>
      </c>
      <c r="E181" s="29" t="s">
        <v>78</v>
      </c>
      <c r="F181" s="113">
        <f>N181+R181+V181+Z181+AD181+AH181+AL181+J181</f>
        <v>6750</v>
      </c>
      <c r="G181" s="315">
        <f>O181+S181+W181+AA181+AE181+AI181+AM181+K181</f>
        <v>87620.800000000003</v>
      </c>
      <c r="H181" s="113">
        <f>P181+T181+X181+AB181+AF181+AJ181+AN181+L181</f>
        <v>1570</v>
      </c>
      <c r="I181" s="315">
        <f>Q181+U181+Y181+AC181+AG181+AK181+AO181+M181</f>
        <v>10780</v>
      </c>
      <c r="J181" s="6">
        <v>0</v>
      </c>
      <c r="K181" s="325">
        <v>0</v>
      </c>
      <c r="L181" s="6">
        <v>0</v>
      </c>
      <c r="M181" s="325">
        <v>0</v>
      </c>
      <c r="N181" s="6">
        <v>400</v>
      </c>
      <c r="O181" s="6">
        <v>12.8</v>
      </c>
      <c r="P181" s="6">
        <v>500</v>
      </c>
      <c r="Q181" s="6">
        <v>1050</v>
      </c>
      <c r="R181" s="6">
        <v>400</v>
      </c>
      <c r="S181" s="325">
        <v>919</v>
      </c>
      <c r="T181" s="6">
        <v>200</v>
      </c>
      <c r="U181" s="325">
        <v>480</v>
      </c>
      <c r="V181" s="6">
        <v>180</v>
      </c>
      <c r="W181" s="6">
        <v>445</v>
      </c>
      <c r="X181" s="6">
        <v>10</v>
      </c>
      <c r="Y181" s="6">
        <v>30</v>
      </c>
      <c r="Z181" s="326">
        <v>0</v>
      </c>
      <c r="AA181" s="325">
        <v>0</v>
      </c>
      <c r="AB181" s="326">
        <v>100</v>
      </c>
      <c r="AC181" s="325">
        <v>1500</v>
      </c>
      <c r="AD181" s="6">
        <v>0</v>
      </c>
      <c r="AE181" s="6">
        <v>0</v>
      </c>
      <c r="AF181" s="6">
        <v>0</v>
      </c>
      <c r="AG181" s="6">
        <v>0</v>
      </c>
      <c r="AH181" s="6">
        <v>3190</v>
      </c>
      <c r="AI181" s="325">
        <v>7876</v>
      </c>
      <c r="AJ181" s="6">
        <v>560</v>
      </c>
      <c r="AK181" s="325">
        <v>1620</v>
      </c>
      <c r="AL181" s="6">
        <v>2580</v>
      </c>
      <c r="AM181" s="6">
        <v>78368</v>
      </c>
      <c r="AN181" s="6">
        <v>200</v>
      </c>
      <c r="AO181" s="6">
        <v>6100</v>
      </c>
    </row>
    <row r="182" spans="1:41" x14ac:dyDescent="0.25">
      <c r="A182" s="750"/>
      <c r="B182" s="188" t="s">
        <v>336</v>
      </c>
      <c r="C182" s="29" t="s">
        <v>338</v>
      </c>
      <c r="D182" s="188" t="s">
        <v>335</v>
      </c>
      <c r="E182" s="29" t="s">
        <v>153</v>
      </c>
      <c r="F182" s="113">
        <f>N182+R182+V182+Z182+AD182+AH182+AL182+J182</f>
        <v>0</v>
      </c>
      <c r="G182" s="315">
        <f>O182+S182+W182+AA182+AE182+AI182+AM182+K182</f>
        <v>0</v>
      </c>
      <c r="H182" s="113">
        <f>P182+T182+X182+AB182+AF182+AJ182+AN182+L182</f>
        <v>30</v>
      </c>
      <c r="I182" s="315">
        <f>Q182+U182+Y182+AC182+AG182+AK182+AO182+M182</f>
        <v>30</v>
      </c>
      <c r="J182" s="6">
        <v>0</v>
      </c>
      <c r="K182" s="325">
        <v>0</v>
      </c>
      <c r="L182" s="6">
        <v>0</v>
      </c>
      <c r="M182" s="325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325">
        <v>0</v>
      </c>
      <c r="T182" s="6">
        <v>0</v>
      </c>
      <c r="U182" s="325">
        <v>0</v>
      </c>
      <c r="V182" s="6">
        <v>0</v>
      </c>
      <c r="W182" s="6">
        <v>0</v>
      </c>
      <c r="X182" s="6">
        <v>0</v>
      </c>
      <c r="Y182" s="6">
        <v>0</v>
      </c>
      <c r="Z182" s="326">
        <v>0</v>
      </c>
      <c r="AA182" s="325">
        <v>0</v>
      </c>
      <c r="AB182" s="326">
        <v>30</v>
      </c>
      <c r="AC182" s="325">
        <v>30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325">
        <v>0</v>
      </c>
      <c r="AJ182" s="6">
        <v>0</v>
      </c>
      <c r="AK182" s="325">
        <v>0</v>
      </c>
      <c r="AL182" s="6">
        <v>0</v>
      </c>
      <c r="AM182" s="6">
        <v>0</v>
      </c>
      <c r="AN182" s="6">
        <v>0</v>
      </c>
      <c r="AO182" s="6">
        <v>0</v>
      </c>
    </row>
    <row r="183" spans="1:41" x14ac:dyDescent="0.25">
      <c r="A183" s="750"/>
      <c r="B183" s="188" t="s">
        <v>336</v>
      </c>
      <c r="C183" s="29" t="s">
        <v>339</v>
      </c>
      <c r="D183" s="188" t="s">
        <v>335</v>
      </c>
      <c r="E183" s="29" t="s">
        <v>29</v>
      </c>
      <c r="F183" s="113">
        <f>N183+R183+V183+Z183+AD183+AH183+AL183+J183</f>
        <v>0</v>
      </c>
      <c r="G183" s="315">
        <f>O183+S183+W183+AA183+AE183+AI183+AM183+K183</f>
        <v>0</v>
      </c>
      <c r="H183" s="113">
        <f>P183+T183+X183+AB183+AF183+AJ183+AN183+L183</f>
        <v>10</v>
      </c>
      <c r="I183" s="315">
        <f>Q183+U183+Y183+AC183+AG183+AK183+AO183+M183</f>
        <v>500</v>
      </c>
      <c r="J183" s="6">
        <v>0</v>
      </c>
      <c r="K183" s="325">
        <v>0</v>
      </c>
      <c r="L183" s="6">
        <v>0</v>
      </c>
      <c r="M183" s="325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325">
        <v>0</v>
      </c>
      <c r="T183" s="6">
        <v>0</v>
      </c>
      <c r="U183" s="325">
        <v>0</v>
      </c>
      <c r="V183" s="6">
        <v>0</v>
      </c>
      <c r="W183" s="6">
        <v>0</v>
      </c>
      <c r="X183" s="6">
        <v>0</v>
      </c>
      <c r="Y183" s="6">
        <v>0</v>
      </c>
      <c r="Z183" s="326">
        <v>0</v>
      </c>
      <c r="AA183" s="325">
        <v>0</v>
      </c>
      <c r="AB183" s="326">
        <v>10</v>
      </c>
      <c r="AC183" s="325">
        <v>500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325">
        <v>0</v>
      </c>
      <c r="AJ183" s="6">
        <v>0</v>
      </c>
      <c r="AK183" s="325">
        <v>0</v>
      </c>
      <c r="AL183" s="6">
        <v>0</v>
      </c>
      <c r="AM183" s="6">
        <v>0</v>
      </c>
      <c r="AN183" s="6">
        <v>0</v>
      </c>
      <c r="AO183" s="6">
        <v>0</v>
      </c>
    </row>
    <row r="184" spans="1:41" ht="31.5" customHeight="1" x14ac:dyDescent="0.25">
      <c r="A184" s="750">
        <v>58</v>
      </c>
      <c r="B184" s="188" t="s">
        <v>340</v>
      </c>
      <c r="C184" s="29" t="s">
        <v>341</v>
      </c>
      <c r="D184" s="188" t="s">
        <v>342</v>
      </c>
      <c r="E184" s="29" t="s">
        <v>153</v>
      </c>
      <c r="F184" s="113">
        <f>N184+R184+V184+Z184+AD184+AH184+AL184+J184</f>
        <v>24477</v>
      </c>
      <c r="G184" s="315">
        <f>O184+S184+W184+AA184+AE184+AI184+AM184+K184</f>
        <v>26098.19</v>
      </c>
      <c r="H184" s="113">
        <f>P184+T184+X184+AB184+AF184+AJ184+AN184+L184</f>
        <v>8513</v>
      </c>
      <c r="I184" s="315">
        <f>Q184+U184+Y184+AC184+AG184+AK184+AO184+M184</f>
        <v>15052.009999999998</v>
      </c>
      <c r="J184" s="6">
        <v>5120</v>
      </c>
      <c r="K184" s="325">
        <v>4960.5</v>
      </c>
      <c r="L184" s="6">
        <v>0</v>
      </c>
      <c r="M184" s="325">
        <v>0</v>
      </c>
      <c r="N184" s="6">
        <v>3530</v>
      </c>
      <c r="O184" s="6">
        <v>3638.56</v>
      </c>
      <c r="P184" s="6">
        <v>403</v>
      </c>
      <c r="Q184" s="6">
        <v>1748</v>
      </c>
      <c r="R184" s="6">
        <v>884</v>
      </c>
      <c r="S184" s="325">
        <v>1145.4000000000001</v>
      </c>
      <c r="T184" s="6">
        <v>2640</v>
      </c>
      <c r="U184" s="325">
        <v>4710</v>
      </c>
      <c r="V184" s="6">
        <v>470</v>
      </c>
      <c r="W184" s="6">
        <v>719.55</v>
      </c>
      <c r="X184" s="6">
        <v>50</v>
      </c>
      <c r="Y184" s="6">
        <v>90.75</v>
      </c>
      <c r="Z184" s="326">
        <v>100</v>
      </c>
      <c r="AA184" s="325">
        <v>116</v>
      </c>
      <c r="AB184" s="326">
        <v>600</v>
      </c>
      <c r="AC184" s="325">
        <v>800</v>
      </c>
      <c r="AD184" s="6">
        <v>210</v>
      </c>
      <c r="AE184" s="6">
        <v>490</v>
      </c>
      <c r="AF184" s="6">
        <v>180</v>
      </c>
      <c r="AG184" s="6">
        <v>360</v>
      </c>
      <c r="AH184" s="6">
        <v>1460</v>
      </c>
      <c r="AI184" s="325">
        <v>1659.8</v>
      </c>
      <c r="AJ184" s="6">
        <v>1470</v>
      </c>
      <c r="AK184" s="325">
        <v>2077.15</v>
      </c>
      <c r="AL184" s="6">
        <v>12703</v>
      </c>
      <c r="AM184" s="6">
        <v>13368.38</v>
      </c>
      <c r="AN184" s="6">
        <v>3170</v>
      </c>
      <c r="AO184" s="6">
        <v>5266.11</v>
      </c>
    </row>
    <row r="185" spans="1:41" ht="24" customHeight="1" x14ac:dyDescent="0.25">
      <c r="A185" s="750"/>
      <c r="B185" s="188" t="s">
        <v>340</v>
      </c>
      <c r="C185" s="29" t="s">
        <v>343</v>
      </c>
      <c r="D185" s="188" t="s">
        <v>342</v>
      </c>
      <c r="E185" s="29" t="s">
        <v>25</v>
      </c>
      <c r="F185" s="113">
        <f>N185+R185+V185+Z185+AD185+AH185+AL185+J185</f>
        <v>12520</v>
      </c>
      <c r="G185" s="315">
        <f>O185+S185+W185+AA185+AE185+AI185+AM185+K185</f>
        <v>31244.9</v>
      </c>
      <c r="H185" s="113">
        <f>P185+T185+X185+AB185+AF185+AJ185+AN185+L185</f>
        <v>2190</v>
      </c>
      <c r="I185" s="315">
        <f>Q185+U185+Y185+AC185+AG185+AK185+AO185+M185</f>
        <v>5573.44</v>
      </c>
      <c r="J185" s="6">
        <v>120</v>
      </c>
      <c r="K185" s="325">
        <v>192</v>
      </c>
      <c r="L185" s="6">
        <v>80</v>
      </c>
      <c r="M185" s="325">
        <v>116.74</v>
      </c>
      <c r="N185" s="6">
        <v>4970</v>
      </c>
      <c r="O185" s="6">
        <v>4830.8999999999996</v>
      </c>
      <c r="P185" s="6">
        <v>750</v>
      </c>
      <c r="Q185" s="6">
        <v>1394.7</v>
      </c>
      <c r="R185" s="6">
        <v>850</v>
      </c>
      <c r="S185" s="325">
        <v>16594</v>
      </c>
      <c r="T185" s="6">
        <v>100</v>
      </c>
      <c r="U185" s="325">
        <v>2000</v>
      </c>
      <c r="V185" s="6">
        <v>4500</v>
      </c>
      <c r="W185" s="6">
        <v>6300</v>
      </c>
      <c r="X185" s="6">
        <v>1100</v>
      </c>
      <c r="Y185" s="6">
        <v>1694</v>
      </c>
      <c r="Z185" s="326">
        <v>170</v>
      </c>
      <c r="AA185" s="325">
        <v>272</v>
      </c>
      <c r="AB185" s="326">
        <v>100</v>
      </c>
      <c r="AC185" s="325">
        <v>300</v>
      </c>
      <c r="AD185" s="6">
        <v>1910</v>
      </c>
      <c r="AE185" s="6">
        <v>3056</v>
      </c>
      <c r="AF185" s="6">
        <v>0</v>
      </c>
      <c r="AG185" s="6">
        <v>0</v>
      </c>
      <c r="AH185" s="6">
        <v>0</v>
      </c>
      <c r="AI185" s="325">
        <v>0</v>
      </c>
      <c r="AJ185" s="6">
        <v>0</v>
      </c>
      <c r="AK185" s="325">
        <v>0</v>
      </c>
      <c r="AL185" s="6">
        <v>0</v>
      </c>
      <c r="AM185" s="6">
        <v>0</v>
      </c>
      <c r="AN185" s="6">
        <v>60</v>
      </c>
      <c r="AO185" s="6">
        <v>68</v>
      </c>
    </row>
    <row r="186" spans="1:41" ht="35.25" customHeight="1" x14ac:dyDescent="0.25">
      <c r="A186" s="750">
        <v>59</v>
      </c>
      <c r="B186" s="185" t="s">
        <v>344</v>
      </c>
      <c r="C186" s="29" t="s">
        <v>345</v>
      </c>
      <c r="D186" s="188" t="s">
        <v>346</v>
      </c>
      <c r="E186" s="29" t="s">
        <v>78</v>
      </c>
      <c r="F186" s="113">
        <f>N186+R186+V186+Z186+AD186+AH186+AL186+J186</f>
        <v>1297</v>
      </c>
      <c r="G186" s="315">
        <f>O186+S186+W186+AA186+AE186+AI186+AM186+K186</f>
        <v>5334313.3</v>
      </c>
      <c r="H186" s="113">
        <f>P186+T186+X186+AB186+AF186+AJ186+AN186+L186</f>
        <v>95</v>
      </c>
      <c r="I186" s="315">
        <f>Q186+U186+Y186+AC186+AG186+AK186+AO186+M186</f>
        <v>195412</v>
      </c>
      <c r="J186" s="6">
        <v>200</v>
      </c>
      <c r="K186" s="325">
        <v>822562</v>
      </c>
      <c r="L186" s="6">
        <v>40</v>
      </c>
      <c r="M186" s="325">
        <v>164512</v>
      </c>
      <c r="N186" s="6">
        <v>552</v>
      </c>
      <c r="O186" s="6">
        <v>2270270</v>
      </c>
      <c r="P186" s="6">
        <v>40</v>
      </c>
      <c r="Q186" s="6">
        <v>0</v>
      </c>
      <c r="R186" s="6"/>
      <c r="S186" s="325"/>
      <c r="T186" s="6"/>
      <c r="U186" s="325"/>
      <c r="V186" s="6">
        <v>195</v>
      </c>
      <c r="W186" s="6">
        <v>801997.8</v>
      </c>
      <c r="X186" s="6">
        <v>0</v>
      </c>
      <c r="Y186" s="6">
        <v>0</v>
      </c>
      <c r="Z186" s="326">
        <v>0</v>
      </c>
      <c r="AA186" s="325">
        <v>0</v>
      </c>
      <c r="AB186" s="326">
        <v>10</v>
      </c>
      <c r="AC186" s="325">
        <v>30000</v>
      </c>
      <c r="AD186" s="6">
        <v>0</v>
      </c>
      <c r="AE186" s="6">
        <v>0</v>
      </c>
      <c r="AF186" s="6">
        <v>5</v>
      </c>
      <c r="AG186" s="6">
        <v>900</v>
      </c>
      <c r="AH186" s="6">
        <v>0</v>
      </c>
      <c r="AI186" s="325">
        <v>0</v>
      </c>
      <c r="AJ186" s="6">
        <v>0</v>
      </c>
      <c r="AK186" s="325">
        <v>0</v>
      </c>
      <c r="AL186" s="6">
        <v>350</v>
      </c>
      <c r="AM186" s="6">
        <v>1439483.5</v>
      </c>
      <c r="AN186" s="6">
        <v>0</v>
      </c>
      <c r="AO186" s="6">
        <v>0</v>
      </c>
    </row>
    <row r="187" spans="1:41" ht="31.5" x14ac:dyDescent="0.25">
      <c r="A187" s="750"/>
      <c r="B187" s="185" t="s">
        <v>344</v>
      </c>
      <c r="C187" s="29" t="s">
        <v>347</v>
      </c>
      <c r="D187" s="188" t="s">
        <v>346</v>
      </c>
      <c r="E187" s="29" t="s">
        <v>29</v>
      </c>
      <c r="F187" s="113">
        <f>N187+R187+V187+Z187+AD187+AH187+AL187+J187</f>
        <v>4650</v>
      </c>
      <c r="G187" s="583">
        <f>O187+S187+W187+AA187+AE187+AI187+AM187+K187</f>
        <v>18687931.710000001</v>
      </c>
      <c r="H187" s="113">
        <f>P187+T187+X187+AB187+AF187+AJ187+AN187+L187</f>
        <v>110</v>
      </c>
      <c r="I187" s="315">
        <f>Q187+U187+Y187+AC187+AG187+AK187+AO187+M187</f>
        <v>436820.7</v>
      </c>
      <c r="J187" s="6">
        <v>759</v>
      </c>
      <c r="K187" s="325">
        <v>2603622.9</v>
      </c>
      <c r="L187" s="6">
        <v>30</v>
      </c>
      <c r="M187" s="325">
        <v>123385</v>
      </c>
      <c r="N187" s="6">
        <v>1212</v>
      </c>
      <c r="O187" s="6">
        <v>4984725.4800000004</v>
      </c>
      <c r="P187" s="6">
        <v>75</v>
      </c>
      <c r="Q187" s="6">
        <v>292896.7</v>
      </c>
      <c r="R187" s="6">
        <v>570</v>
      </c>
      <c r="S187" s="325">
        <v>2344219.9300000002</v>
      </c>
      <c r="T187" s="6">
        <v>0</v>
      </c>
      <c r="U187" s="325">
        <v>0</v>
      </c>
      <c r="V187" s="6">
        <v>560</v>
      </c>
      <c r="W187" s="6">
        <v>2384591.7999999998</v>
      </c>
      <c r="X187" s="6">
        <v>5</v>
      </c>
      <c r="Y187" s="6">
        <v>20539</v>
      </c>
      <c r="Z187" s="326">
        <v>390</v>
      </c>
      <c r="AA187" s="325">
        <v>1603995.4</v>
      </c>
      <c r="AB187" s="326">
        <v>0</v>
      </c>
      <c r="AC187" s="325">
        <v>0</v>
      </c>
      <c r="AD187" s="6">
        <v>120</v>
      </c>
      <c r="AE187" s="6">
        <v>493537</v>
      </c>
      <c r="AF187" s="6">
        <v>0</v>
      </c>
      <c r="AG187" s="6">
        <v>0</v>
      </c>
      <c r="AH187" s="6">
        <v>859</v>
      </c>
      <c r="AI187" s="345">
        <v>3532933.4</v>
      </c>
      <c r="AJ187" s="6">
        <v>0</v>
      </c>
      <c r="AK187" s="325">
        <v>0</v>
      </c>
      <c r="AL187" s="6">
        <v>180</v>
      </c>
      <c r="AM187" s="6">
        <v>740305.8</v>
      </c>
      <c r="AN187" s="6">
        <v>0</v>
      </c>
      <c r="AO187" s="6">
        <v>0</v>
      </c>
    </row>
    <row r="188" spans="1:41" ht="47.25" x14ac:dyDescent="0.25">
      <c r="A188" s="327">
        <v>60</v>
      </c>
      <c r="B188" s="29" t="s">
        <v>348</v>
      </c>
      <c r="C188" s="185" t="s">
        <v>349</v>
      </c>
      <c r="D188" s="337" t="s">
        <v>350</v>
      </c>
      <c r="E188" s="29" t="s">
        <v>153</v>
      </c>
      <c r="F188" s="113">
        <f>N188+R188+V188+Z188+AD188+AH188+AL188+J188</f>
        <v>67551</v>
      </c>
      <c r="G188" s="315">
        <f>O188+S188+W188+AA188+AE188+AI188+AM188+K188</f>
        <v>99744.859999999986</v>
      </c>
      <c r="H188" s="113">
        <f>P188+T188+X188+AB188+AF188+AJ188+AN188+L188</f>
        <v>7168</v>
      </c>
      <c r="I188" s="315">
        <f>Q188+U188+Y188+AC188+AG188+AK188+AO188+M188</f>
        <v>21749.279999999999</v>
      </c>
      <c r="J188" s="6">
        <v>5170</v>
      </c>
      <c r="K188" s="325">
        <v>4326.09</v>
      </c>
      <c r="L188" s="6">
        <v>350</v>
      </c>
      <c r="M188" s="325">
        <v>8337</v>
      </c>
      <c r="N188" s="6">
        <v>17210</v>
      </c>
      <c r="O188" s="6">
        <v>21938.2</v>
      </c>
      <c r="P188" s="6">
        <v>2033</v>
      </c>
      <c r="Q188" s="6">
        <v>3077.2799999999997</v>
      </c>
      <c r="R188" s="6">
        <v>22610</v>
      </c>
      <c r="S188" s="325">
        <v>39246.53</v>
      </c>
      <c r="T188" s="6">
        <v>100</v>
      </c>
      <c r="U188" s="325">
        <v>72</v>
      </c>
      <c r="V188" s="6">
        <v>13700</v>
      </c>
      <c r="W188" s="6">
        <v>15705.34</v>
      </c>
      <c r="X188" s="6">
        <v>200</v>
      </c>
      <c r="Y188" s="6">
        <v>343.1</v>
      </c>
      <c r="Z188" s="326">
        <v>1450</v>
      </c>
      <c r="AA188" s="325">
        <v>1712.7</v>
      </c>
      <c r="AB188" s="326">
        <v>750</v>
      </c>
      <c r="AC188" s="325">
        <v>1600</v>
      </c>
      <c r="AD188" s="6">
        <v>1400</v>
      </c>
      <c r="AE188" s="6">
        <v>2348</v>
      </c>
      <c r="AF188" s="6">
        <v>200</v>
      </c>
      <c r="AG188" s="6">
        <v>684.5</v>
      </c>
      <c r="AH188" s="6">
        <v>1150</v>
      </c>
      <c r="AI188" s="325">
        <v>5299.6</v>
      </c>
      <c r="AJ188" s="6">
        <v>1240</v>
      </c>
      <c r="AK188" s="325">
        <v>1501.4</v>
      </c>
      <c r="AL188" s="6">
        <v>4861</v>
      </c>
      <c r="AM188" s="6">
        <v>9168.4</v>
      </c>
      <c r="AN188" s="6">
        <v>2295</v>
      </c>
      <c r="AO188" s="6">
        <v>6134</v>
      </c>
    </row>
    <row r="189" spans="1:41" ht="43.5" customHeight="1" x14ac:dyDescent="0.25">
      <c r="A189" s="327">
        <v>61</v>
      </c>
      <c r="B189" s="185" t="s">
        <v>351</v>
      </c>
      <c r="C189" s="29" t="s">
        <v>352</v>
      </c>
      <c r="D189" s="188" t="s">
        <v>88</v>
      </c>
      <c r="E189" s="29" t="s">
        <v>78</v>
      </c>
      <c r="F189" s="113">
        <f>N189+R189+V189+Z189+AD189+AH189+AL189+J189</f>
        <v>22</v>
      </c>
      <c r="G189" s="315">
        <f>O189+S189+W189+AA189+AE189+AI189+AM189+K189</f>
        <v>9385.4</v>
      </c>
      <c r="H189" s="113">
        <f>P189+T189+X189+AB189+AF189+AJ189+AN189+L189</f>
        <v>1059</v>
      </c>
      <c r="I189" s="315">
        <f>Q189+U189+Y189+AC189+AG189+AK189+AO189+M189</f>
        <v>40290</v>
      </c>
      <c r="J189" s="6">
        <v>2</v>
      </c>
      <c r="K189" s="325">
        <v>1396</v>
      </c>
      <c r="L189" s="6">
        <v>2</v>
      </c>
      <c r="M189" s="325">
        <v>700</v>
      </c>
      <c r="N189" s="6">
        <v>20</v>
      </c>
      <c r="O189" s="6">
        <v>7989.4</v>
      </c>
      <c r="P189" s="6">
        <v>15</v>
      </c>
      <c r="Q189" s="6">
        <v>4150</v>
      </c>
      <c r="R189" s="6">
        <v>0</v>
      </c>
      <c r="S189" s="325">
        <v>0</v>
      </c>
      <c r="T189" s="6">
        <v>2</v>
      </c>
      <c r="U189" s="325">
        <v>800</v>
      </c>
      <c r="V189" s="6">
        <v>0</v>
      </c>
      <c r="W189" s="6">
        <v>0</v>
      </c>
      <c r="X189" s="6">
        <v>0</v>
      </c>
      <c r="Y189" s="6">
        <v>0</v>
      </c>
      <c r="Z189" s="326">
        <v>0</v>
      </c>
      <c r="AA189" s="325">
        <v>0</v>
      </c>
      <c r="AB189" s="326">
        <v>40</v>
      </c>
      <c r="AC189" s="325">
        <v>4640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325">
        <v>0</v>
      </c>
      <c r="AJ189" s="6">
        <v>1000</v>
      </c>
      <c r="AK189" s="325">
        <v>30000</v>
      </c>
      <c r="AL189" s="6">
        <v>0</v>
      </c>
      <c r="AM189" s="6">
        <v>0</v>
      </c>
      <c r="AN189" s="6">
        <v>0</v>
      </c>
      <c r="AO189" s="6">
        <v>0</v>
      </c>
    </row>
    <row r="190" spans="1:41" x14ac:dyDescent="0.25">
      <c r="A190" s="750">
        <v>62</v>
      </c>
      <c r="B190" s="188" t="s">
        <v>353</v>
      </c>
      <c r="C190" s="29" t="s">
        <v>354</v>
      </c>
      <c r="D190" s="188" t="s">
        <v>355</v>
      </c>
      <c r="E190" s="29" t="s">
        <v>78</v>
      </c>
      <c r="F190" s="113">
        <f>N190+R190+V190+Z190+AD190+AH190+AL190+J190</f>
        <v>2830</v>
      </c>
      <c r="G190" s="315">
        <f>O190+S190+W190+AA190+AE190+AI190+AM190+K190</f>
        <v>106941.23999999999</v>
      </c>
      <c r="H190" s="113">
        <f>P190+T190+X190+AB190+AF190+AJ190+AN190+L190</f>
        <v>1595</v>
      </c>
      <c r="I190" s="315">
        <f>Q190+U190+Y190+AC190+AG190+AK190+AO190+M190</f>
        <v>73569.25</v>
      </c>
      <c r="J190" s="6">
        <v>0</v>
      </c>
      <c r="K190" s="325">
        <v>0</v>
      </c>
      <c r="L190" s="6">
        <v>200</v>
      </c>
      <c r="M190" s="325">
        <v>4800</v>
      </c>
      <c r="N190" s="6">
        <v>165</v>
      </c>
      <c r="O190" s="6">
        <v>5306</v>
      </c>
      <c r="P190" s="6">
        <v>0</v>
      </c>
      <c r="Q190" s="6">
        <v>0</v>
      </c>
      <c r="R190" s="6">
        <v>565</v>
      </c>
      <c r="S190" s="325">
        <v>16893</v>
      </c>
      <c r="T190" s="6">
        <v>0</v>
      </c>
      <c r="U190" s="325">
        <v>0</v>
      </c>
      <c r="V190" s="6">
        <v>75</v>
      </c>
      <c r="W190" s="6">
        <v>3150</v>
      </c>
      <c r="X190" s="6">
        <v>0</v>
      </c>
      <c r="Y190" s="6">
        <v>0</v>
      </c>
      <c r="Z190" s="326">
        <v>100</v>
      </c>
      <c r="AA190" s="325">
        <v>3556.94</v>
      </c>
      <c r="AB190" s="326">
        <v>100</v>
      </c>
      <c r="AC190" s="325">
        <v>5000</v>
      </c>
      <c r="AD190" s="6">
        <v>90</v>
      </c>
      <c r="AE190" s="6">
        <v>15400.800000000001</v>
      </c>
      <c r="AF190" s="6">
        <v>50</v>
      </c>
      <c r="AG190" s="6">
        <v>3850</v>
      </c>
      <c r="AH190" s="6">
        <v>1475</v>
      </c>
      <c r="AI190" s="325">
        <v>47361</v>
      </c>
      <c r="AJ190" s="6">
        <v>335</v>
      </c>
      <c r="AK190" s="325">
        <v>12349.75</v>
      </c>
      <c r="AL190" s="6">
        <v>360</v>
      </c>
      <c r="AM190" s="6">
        <v>15273.5</v>
      </c>
      <c r="AN190" s="6">
        <v>910</v>
      </c>
      <c r="AO190" s="6">
        <v>47569.5</v>
      </c>
    </row>
    <row r="191" spans="1:41" x14ac:dyDescent="0.25">
      <c r="A191" s="750"/>
      <c r="B191" s="188" t="s">
        <v>356</v>
      </c>
      <c r="C191" s="29" t="s">
        <v>357</v>
      </c>
      <c r="D191" s="188" t="s">
        <v>355</v>
      </c>
      <c r="E191" s="29" t="s">
        <v>78</v>
      </c>
      <c r="F191" s="113">
        <f>N191+R191+V191+Z191+AD191+AH191+AL191+J191</f>
        <v>6325</v>
      </c>
      <c r="G191" s="315">
        <f>O191+S191+W191+AA191+AE191+AI191+AM191+K191</f>
        <v>205953</v>
      </c>
      <c r="H191" s="113">
        <f>P191+T191+X191+AB191+AF191+AJ191+AN191+L191</f>
        <v>1846</v>
      </c>
      <c r="I191" s="315">
        <f>Q191+U191+Y191+AC191+AG191+AK191+AO191+M191</f>
        <v>96217.95</v>
      </c>
      <c r="J191" s="6">
        <v>0</v>
      </c>
      <c r="K191" s="325">
        <v>0</v>
      </c>
      <c r="L191" s="6">
        <v>0</v>
      </c>
      <c r="M191" s="325">
        <v>0</v>
      </c>
      <c r="N191" s="6">
        <v>5360</v>
      </c>
      <c r="O191" s="6">
        <v>169333</v>
      </c>
      <c r="P191" s="6">
        <v>280</v>
      </c>
      <c r="Q191" s="6">
        <v>9219.9500000000007</v>
      </c>
      <c r="R191" s="6">
        <v>0</v>
      </c>
      <c r="S191" s="325">
        <v>0</v>
      </c>
      <c r="T191" s="6">
        <v>200</v>
      </c>
      <c r="U191" s="325">
        <v>10000</v>
      </c>
      <c r="V191" s="6">
        <v>955</v>
      </c>
      <c r="W191" s="6">
        <v>36290</v>
      </c>
      <c r="X191" s="6">
        <v>100</v>
      </c>
      <c r="Y191" s="6">
        <v>3800</v>
      </c>
      <c r="Z191" s="326">
        <v>0</v>
      </c>
      <c r="AA191" s="325">
        <v>0</v>
      </c>
      <c r="AB191" s="326">
        <v>100</v>
      </c>
      <c r="AC191" s="325">
        <v>4500</v>
      </c>
      <c r="AD191" s="6">
        <v>0</v>
      </c>
      <c r="AE191" s="6">
        <v>0</v>
      </c>
      <c r="AF191" s="6">
        <v>50</v>
      </c>
      <c r="AG191" s="6">
        <v>3850</v>
      </c>
      <c r="AH191" s="6">
        <v>10</v>
      </c>
      <c r="AI191" s="325">
        <v>330</v>
      </c>
      <c r="AJ191" s="6">
        <v>566</v>
      </c>
      <c r="AK191" s="325">
        <v>43178</v>
      </c>
      <c r="AL191" s="6">
        <v>0</v>
      </c>
      <c r="AM191" s="6">
        <v>0</v>
      </c>
      <c r="AN191" s="6">
        <v>550</v>
      </c>
      <c r="AO191" s="6">
        <v>21670</v>
      </c>
    </row>
    <row r="192" spans="1:41" x14ac:dyDescent="0.25">
      <c r="A192" s="750"/>
      <c r="B192" s="188" t="s">
        <v>356</v>
      </c>
      <c r="C192" s="29" t="s">
        <v>358</v>
      </c>
      <c r="D192" s="188" t="s">
        <v>355</v>
      </c>
      <c r="E192" s="29" t="s">
        <v>78</v>
      </c>
      <c r="F192" s="113">
        <f>N192+R192+V192+Z192+AD192+AH192+AL192+J192</f>
        <v>15134</v>
      </c>
      <c r="G192" s="315">
        <f>O192+S192+W192+AA192+AE192+AI192+AM192+K192</f>
        <v>646962.34</v>
      </c>
      <c r="H192" s="113">
        <f>P192+T192+X192+AB192+AF192+AJ192+AN192+L192</f>
        <v>4759</v>
      </c>
      <c r="I192" s="315">
        <f>Q192+U192+Y192+AC192+AG192+AK192+AO192+M192</f>
        <v>161705.20000000001</v>
      </c>
      <c r="J192" s="6">
        <v>0</v>
      </c>
      <c r="K192" s="325">
        <v>0</v>
      </c>
      <c r="L192" s="6">
        <v>0</v>
      </c>
      <c r="M192" s="325">
        <v>0</v>
      </c>
      <c r="N192" s="6">
        <v>610</v>
      </c>
      <c r="O192" s="6">
        <v>22472</v>
      </c>
      <c r="P192" s="6">
        <v>341</v>
      </c>
      <c r="Q192" s="6">
        <v>13403.2</v>
      </c>
      <c r="R192" s="6">
        <v>6345</v>
      </c>
      <c r="S192" s="325">
        <v>438042</v>
      </c>
      <c r="T192" s="6">
        <v>206</v>
      </c>
      <c r="U192" s="325">
        <v>15696</v>
      </c>
      <c r="V192" s="6">
        <v>140</v>
      </c>
      <c r="W192" s="6">
        <v>4962</v>
      </c>
      <c r="X192" s="6">
        <v>10</v>
      </c>
      <c r="Y192" s="6">
        <v>440</v>
      </c>
      <c r="Z192" s="326">
        <v>1554</v>
      </c>
      <c r="AA192" s="325">
        <v>19515</v>
      </c>
      <c r="AB192" s="326">
        <v>900</v>
      </c>
      <c r="AC192" s="325">
        <v>37700</v>
      </c>
      <c r="AD192" s="6">
        <v>0</v>
      </c>
      <c r="AE192" s="6">
        <v>0</v>
      </c>
      <c r="AF192" s="6">
        <v>0</v>
      </c>
      <c r="AG192" s="6">
        <v>0</v>
      </c>
      <c r="AH192" s="6">
        <v>770</v>
      </c>
      <c r="AI192" s="325">
        <v>17523.05</v>
      </c>
      <c r="AJ192" s="6">
        <v>545</v>
      </c>
      <c r="AK192" s="325">
        <v>13700</v>
      </c>
      <c r="AL192" s="6">
        <v>5715</v>
      </c>
      <c r="AM192" s="6">
        <v>144448.29</v>
      </c>
      <c r="AN192" s="6">
        <v>2757</v>
      </c>
      <c r="AO192" s="6">
        <v>80766</v>
      </c>
    </row>
    <row r="193" spans="1:41" x14ac:dyDescent="0.25">
      <c r="A193" s="750"/>
      <c r="B193" s="188" t="s">
        <v>356</v>
      </c>
      <c r="C193" s="29" t="s">
        <v>359</v>
      </c>
      <c r="D193" s="188" t="s">
        <v>355</v>
      </c>
      <c r="E193" s="29" t="s">
        <v>78</v>
      </c>
      <c r="F193" s="113">
        <f>N193+R193+V193+Z193+AD193+AH193+AL193+J193</f>
        <v>11915</v>
      </c>
      <c r="G193" s="315">
        <f>O193+S193+W193+AA193+AE193+AI193+AM193+K193</f>
        <v>383482.7</v>
      </c>
      <c r="H193" s="113">
        <f>P193+T193+X193+AB193+AF193+AJ193+AN193+L193</f>
        <v>1905</v>
      </c>
      <c r="I193" s="315">
        <f>Q193+U193+Y193+AC193+AG193+AK193+AO193+M193</f>
        <v>76995.600000000006</v>
      </c>
      <c r="J193" s="6">
        <v>4480</v>
      </c>
      <c r="K193" s="325">
        <v>116480</v>
      </c>
      <c r="L193" s="6">
        <v>80</v>
      </c>
      <c r="M193" s="325">
        <v>2523</v>
      </c>
      <c r="N193" s="6">
        <v>2750</v>
      </c>
      <c r="O193" s="6">
        <v>90050</v>
      </c>
      <c r="P193" s="6">
        <v>0</v>
      </c>
      <c r="Q193" s="6">
        <v>0</v>
      </c>
      <c r="R193" s="6">
        <v>250</v>
      </c>
      <c r="S193" s="325">
        <v>7300</v>
      </c>
      <c r="T193" s="6">
        <v>0</v>
      </c>
      <c r="U193" s="325">
        <v>0</v>
      </c>
      <c r="V193" s="6">
        <v>235</v>
      </c>
      <c r="W193" s="6">
        <v>8355</v>
      </c>
      <c r="X193" s="6">
        <v>305</v>
      </c>
      <c r="Y193" s="6">
        <v>6540</v>
      </c>
      <c r="Z193" s="326">
        <v>0</v>
      </c>
      <c r="AA193" s="325">
        <v>0</v>
      </c>
      <c r="AB193" s="326">
        <v>100</v>
      </c>
      <c r="AC193" s="325">
        <v>5000</v>
      </c>
      <c r="AD193" s="6">
        <v>0</v>
      </c>
      <c r="AE193" s="6">
        <v>0</v>
      </c>
      <c r="AF193" s="6">
        <v>25</v>
      </c>
      <c r="AG193" s="6">
        <v>1000</v>
      </c>
      <c r="AH193" s="6">
        <v>1160</v>
      </c>
      <c r="AI193" s="325">
        <v>38483.5</v>
      </c>
      <c r="AJ193" s="6">
        <v>315</v>
      </c>
      <c r="AK193" s="325">
        <v>11335</v>
      </c>
      <c r="AL193" s="6">
        <v>3040</v>
      </c>
      <c r="AM193" s="6">
        <v>122814.2</v>
      </c>
      <c r="AN193" s="6">
        <v>1080</v>
      </c>
      <c r="AO193" s="6">
        <v>50597.599999999999</v>
      </c>
    </row>
    <row r="194" spans="1:41" x14ac:dyDescent="0.25">
      <c r="A194" s="750"/>
      <c r="B194" s="188" t="s">
        <v>356</v>
      </c>
      <c r="C194" s="29" t="s">
        <v>360</v>
      </c>
      <c r="D194" s="188" t="s">
        <v>355</v>
      </c>
      <c r="E194" s="29" t="s">
        <v>78</v>
      </c>
      <c r="F194" s="113">
        <f>N194+R194+V194+Z194+AD194+AH194+AL194+J194</f>
        <v>560</v>
      </c>
      <c r="G194" s="315">
        <f>O194+S194+W194+AA194+AE194+AI194+AM194+K194</f>
        <v>18826</v>
      </c>
      <c r="H194" s="113">
        <f>P194+T194+X194+AB194+AF194+AJ194+AN194+L194</f>
        <v>340</v>
      </c>
      <c r="I194" s="315">
        <f>Q194+U194+Y194+AC194+AG194+AK194+AO194+M194</f>
        <v>20639</v>
      </c>
      <c r="J194" s="6">
        <v>35</v>
      </c>
      <c r="K194" s="325">
        <v>1176</v>
      </c>
      <c r="L194" s="6">
        <v>140</v>
      </c>
      <c r="M194" s="325">
        <v>5139</v>
      </c>
      <c r="N194" s="6">
        <v>525</v>
      </c>
      <c r="O194" s="6">
        <v>17650</v>
      </c>
      <c r="P194" s="6">
        <v>50</v>
      </c>
      <c r="Q194" s="6">
        <v>5000</v>
      </c>
      <c r="R194" s="6">
        <v>0</v>
      </c>
      <c r="S194" s="325">
        <v>0</v>
      </c>
      <c r="T194" s="6">
        <v>0</v>
      </c>
      <c r="U194" s="325">
        <v>0</v>
      </c>
      <c r="V194" s="6">
        <v>0</v>
      </c>
      <c r="W194" s="6">
        <v>0</v>
      </c>
      <c r="X194" s="6">
        <v>50</v>
      </c>
      <c r="Y194" s="6">
        <v>5000</v>
      </c>
      <c r="Z194" s="326">
        <v>0</v>
      </c>
      <c r="AA194" s="325">
        <v>0</v>
      </c>
      <c r="AB194" s="326">
        <v>100</v>
      </c>
      <c r="AC194" s="325">
        <v>5500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325">
        <v>0</v>
      </c>
      <c r="AJ194" s="6">
        <v>0</v>
      </c>
      <c r="AK194" s="325">
        <v>0</v>
      </c>
      <c r="AL194" s="6">
        <v>0</v>
      </c>
      <c r="AM194" s="6">
        <v>0</v>
      </c>
      <c r="AN194" s="6">
        <v>0</v>
      </c>
      <c r="AO194" s="6">
        <v>0</v>
      </c>
    </row>
    <row r="195" spans="1:41" x14ac:dyDescent="0.25">
      <c r="A195" s="750"/>
      <c r="B195" s="188" t="s">
        <v>356</v>
      </c>
      <c r="C195" s="29" t="s">
        <v>361</v>
      </c>
      <c r="D195" s="188" t="s">
        <v>355</v>
      </c>
      <c r="E195" s="29" t="s">
        <v>153</v>
      </c>
      <c r="F195" s="113">
        <f>N195+R195+V195+Z195+AD195+AH195+AL195+J195</f>
        <v>280</v>
      </c>
      <c r="G195" s="315">
        <f>O195+S195+W195+AA195+AE195+AI195+AM195+K195</f>
        <v>2794</v>
      </c>
      <c r="H195" s="113">
        <f>P195+T195+X195+AB195+AF195+AJ195+AN195+L195</f>
        <v>150</v>
      </c>
      <c r="I195" s="315">
        <f>Q195+U195+Y195+AC195+AG195+AK195+AO195+M195</f>
        <v>500</v>
      </c>
      <c r="J195" s="6">
        <v>0</v>
      </c>
      <c r="K195" s="325">
        <v>0</v>
      </c>
      <c r="L195" s="6">
        <v>0</v>
      </c>
      <c r="M195" s="325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325">
        <v>0</v>
      </c>
      <c r="T195" s="6">
        <v>0</v>
      </c>
      <c r="U195" s="325">
        <v>0</v>
      </c>
      <c r="V195" s="6">
        <v>0</v>
      </c>
      <c r="W195" s="6">
        <v>0</v>
      </c>
      <c r="X195" s="6">
        <v>0</v>
      </c>
      <c r="Y195" s="6">
        <v>0</v>
      </c>
      <c r="Z195" s="326">
        <v>80</v>
      </c>
      <c r="AA195" s="325">
        <v>624</v>
      </c>
      <c r="AB195" s="326">
        <v>50</v>
      </c>
      <c r="AC195" s="325">
        <v>500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325">
        <v>0</v>
      </c>
      <c r="AJ195" s="6">
        <v>0</v>
      </c>
      <c r="AK195" s="325">
        <v>0</v>
      </c>
      <c r="AL195" s="6">
        <v>200</v>
      </c>
      <c r="AM195" s="6">
        <v>2170</v>
      </c>
      <c r="AN195" s="6">
        <v>100</v>
      </c>
      <c r="AO195" s="6">
        <v>0</v>
      </c>
    </row>
    <row r="196" spans="1:41" ht="40.5" customHeight="1" x14ac:dyDescent="0.25">
      <c r="A196" s="327">
        <v>63</v>
      </c>
      <c r="B196" s="188" t="s">
        <v>362</v>
      </c>
      <c r="C196" s="185" t="s">
        <v>363</v>
      </c>
      <c r="D196" s="185" t="s">
        <v>364</v>
      </c>
      <c r="E196" s="29" t="s">
        <v>78</v>
      </c>
      <c r="F196" s="113">
        <f>N196+R196+V196+Z196+AD196+AH196+AL196+J196</f>
        <v>144220</v>
      </c>
      <c r="G196" s="315">
        <f>O196+S196+W196+AA196+AE196+AI196+AM196+K196</f>
        <v>1234110.1600000001</v>
      </c>
      <c r="H196" s="113">
        <f>P196+T196+X196+AB196+AF196+AJ196+AN196+L196</f>
        <v>23995</v>
      </c>
      <c r="I196" s="315">
        <f>Q196+U196+Y196+AC196+AG196+AK196+AO196+M196</f>
        <v>331725.90000000002</v>
      </c>
      <c r="J196" s="6">
        <v>6190</v>
      </c>
      <c r="K196" s="325">
        <v>75813.56</v>
      </c>
      <c r="L196" s="6">
        <v>1690</v>
      </c>
      <c r="M196" s="325">
        <v>41337.4</v>
      </c>
      <c r="N196" s="6">
        <v>28260</v>
      </c>
      <c r="O196" s="6">
        <v>189256</v>
      </c>
      <c r="P196" s="6">
        <v>3073</v>
      </c>
      <c r="Q196" s="6">
        <v>19554</v>
      </c>
      <c r="R196" s="6">
        <v>28925</v>
      </c>
      <c r="S196" s="325">
        <v>268055.8</v>
      </c>
      <c r="T196" s="6">
        <v>600</v>
      </c>
      <c r="U196" s="325">
        <v>13407</v>
      </c>
      <c r="V196" s="6">
        <v>16166</v>
      </c>
      <c r="W196" s="6">
        <v>134980.79999999999</v>
      </c>
      <c r="X196" s="6">
        <v>4370</v>
      </c>
      <c r="Y196" s="6">
        <v>30629.7</v>
      </c>
      <c r="Z196" s="326">
        <v>9205</v>
      </c>
      <c r="AA196" s="325">
        <v>92025.85</v>
      </c>
      <c r="AB196" s="326">
        <v>3600</v>
      </c>
      <c r="AC196" s="325">
        <v>27100</v>
      </c>
      <c r="AD196" s="6">
        <v>615</v>
      </c>
      <c r="AE196" s="6">
        <v>7806</v>
      </c>
      <c r="AF196" s="6">
        <v>600</v>
      </c>
      <c r="AG196" s="6">
        <v>3781</v>
      </c>
      <c r="AH196" s="6">
        <v>12730</v>
      </c>
      <c r="AI196" s="325">
        <v>167918.16</v>
      </c>
      <c r="AJ196" s="6">
        <v>2900</v>
      </c>
      <c r="AK196" s="325">
        <v>122225</v>
      </c>
      <c r="AL196" s="6">
        <v>42129</v>
      </c>
      <c r="AM196" s="6">
        <v>298253.99</v>
      </c>
      <c r="AN196" s="6">
        <v>7162</v>
      </c>
      <c r="AO196" s="6">
        <v>73691.8</v>
      </c>
    </row>
    <row r="197" spans="1:41" ht="41.25" customHeight="1" x14ac:dyDescent="0.25">
      <c r="A197" s="327">
        <v>64</v>
      </c>
      <c r="B197" s="185" t="s">
        <v>365</v>
      </c>
      <c r="C197" s="29" t="s">
        <v>366</v>
      </c>
      <c r="D197" s="185" t="s">
        <v>364</v>
      </c>
      <c r="E197" s="29" t="s">
        <v>29</v>
      </c>
      <c r="F197" s="113">
        <f>N197+R197+V197+Z197+AD197+AH197+AL197+J197</f>
        <v>0</v>
      </c>
      <c r="G197" s="315">
        <f>O197+S197+W197+AA197+AE197+AI197+AM197+K197</f>
        <v>0</v>
      </c>
      <c r="H197" s="113">
        <f>P197+T197+X197+AB197+AF197+AJ197+AN197+L197</f>
        <v>10</v>
      </c>
      <c r="I197" s="315">
        <f>Q197+U197+Y197+AC197+AG197+AK197+AO197+M197</f>
        <v>190</v>
      </c>
      <c r="J197" s="6">
        <v>0</v>
      </c>
      <c r="K197" s="325">
        <v>0</v>
      </c>
      <c r="L197" s="6">
        <v>0</v>
      </c>
      <c r="M197" s="325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325">
        <v>0</v>
      </c>
      <c r="T197" s="6">
        <v>0</v>
      </c>
      <c r="U197" s="325">
        <v>0</v>
      </c>
      <c r="V197" s="6">
        <v>0</v>
      </c>
      <c r="W197" s="6">
        <v>0</v>
      </c>
      <c r="X197" s="6">
        <v>0</v>
      </c>
      <c r="Y197" s="6">
        <v>0</v>
      </c>
      <c r="Z197" s="326">
        <v>0</v>
      </c>
      <c r="AA197" s="325">
        <v>0</v>
      </c>
      <c r="AB197" s="326">
        <v>10</v>
      </c>
      <c r="AC197" s="325">
        <v>190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325">
        <v>0</v>
      </c>
      <c r="AJ197" s="6">
        <v>0</v>
      </c>
      <c r="AK197" s="325">
        <v>0</v>
      </c>
      <c r="AL197" s="6">
        <v>0</v>
      </c>
      <c r="AM197" s="6">
        <v>0</v>
      </c>
      <c r="AN197" s="6">
        <v>0</v>
      </c>
      <c r="AO197" s="6">
        <v>0</v>
      </c>
    </row>
    <row r="198" spans="1:41" ht="55.5" customHeight="1" x14ac:dyDescent="0.25">
      <c r="A198" s="327">
        <v>65</v>
      </c>
      <c r="B198" s="185" t="s">
        <v>367</v>
      </c>
      <c r="C198" s="185" t="s">
        <v>368</v>
      </c>
      <c r="D198" s="185" t="s">
        <v>364</v>
      </c>
      <c r="E198" s="29" t="s">
        <v>78</v>
      </c>
      <c r="F198" s="113">
        <f>N198+R198+V198+Z198+AD198+AH198+AL198+J198</f>
        <v>0</v>
      </c>
      <c r="G198" s="315">
        <f>O198+S198+W198+AA198+AE198+AI198+AM198+K198</f>
        <v>0</v>
      </c>
      <c r="H198" s="113">
        <f>P198+T198+X198+AB198+AF198+AJ198+AN198+L198</f>
        <v>30</v>
      </c>
      <c r="I198" s="315">
        <f>Q198+U198+Y198+AC198+AG198+AK198+AO198+M198</f>
        <v>600</v>
      </c>
      <c r="J198" s="6">
        <v>0</v>
      </c>
      <c r="K198" s="325">
        <v>0</v>
      </c>
      <c r="L198" s="6">
        <v>0</v>
      </c>
      <c r="M198" s="325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325">
        <v>0</v>
      </c>
      <c r="T198" s="6">
        <v>0</v>
      </c>
      <c r="U198" s="325">
        <v>0</v>
      </c>
      <c r="V198" s="6">
        <v>0</v>
      </c>
      <c r="W198" s="6">
        <v>0</v>
      </c>
      <c r="X198" s="6">
        <v>0</v>
      </c>
      <c r="Y198" s="6">
        <v>0</v>
      </c>
      <c r="Z198" s="326">
        <v>0</v>
      </c>
      <c r="AA198" s="325">
        <v>0</v>
      </c>
      <c r="AB198" s="326">
        <v>30</v>
      </c>
      <c r="AC198" s="325">
        <v>600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325">
        <v>0</v>
      </c>
      <c r="AJ198" s="6">
        <v>0</v>
      </c>
      <c r="AK198" s="325">
        <v>0</v>
      </c>
      <c r="AL198" s="6">
        <v>0</v>
      </c>
      <c r="AM198" s="6">
        <v>0</v>
      </c>
      <c r="AN198" s="6">
        <v>0</v>
      </c>
      <c r="AO198" s="6">
        <v>0</v>
      </c>
    </row>
    <row r="199" spans="1:41" x14ac:dyDescent="0.25">
      <c r="A199" s="750">
        <v>66</v>
      </c>
      <c r="B199" s="29" t="s">
        <v>369</v>
      </c>
      <c r="C199" s="29" t="s">
        <v>370</v>
      </c>
      <c r="D199" s="188" t="s">
        <v>371</v>
      </c>
      <c r="E199" s="29" t="s">
        <v>29</v>
      </c>
      <c r="F199" s="113">
        <f>N199+R199+V199+Z199+AD199+AH199+AL199+J199</f>
        <v>9258</v>
      </c>
      <c r="G199" s="315">
        <f>O199+S199+W199+AA199+AE199+AI199+AM199+K199</f>
        <v>2725747.0300000003</v>
      </c>
      <c r="H199" s="113">
        <f>P199+T199+X199+AB199+AF199+AJ199+AN199+L199</f>
        <v>1047</v>
      </c>
      <c r="I199" s="315">
        <f>Q199+U199+Y199+AC199+AG199+AK199+AO199+M199</f>
        <v>331862.28999999998</v>
      </c>
      <c r="J199" s="6">
        <v>703</v>
      </c>
      <c r="K199" s="325">
        <v>17590</v>
      </c>
      <c r="L199" s="6">
        <v>110</v>
      </c>
      <c r="M199" s="325">
        <v>7700</v>
      </c>
      <c r="N199" s="6">
        <v>1929</v>
      </c>
      <c r="O199" s="6">
        <v>506275.19</v>
      </c>
      <c r="P199" s="6">
        <v>133</v>
      </c>
      <c r="Q199" s="6">
        <v>36611.49</v>
      </c>
      <c r="R199" s="6">
        <v>2623</v>
      </c>
      <c r="S199" s="325">
        <v>1218479.8</v>
      </c>
      <c r="T199" s="6">
        <v>121</v>
      </c>
      <c r="U199" s="325">
        <v>62750</v>
      </c>
      <c r="V199" s="6">
        <v>1570</v>
      </c>
      <c r="W199" s="6">
        <v>389624</v>
      </c>
      <c r="X199" s="6">
        <v>523</v>
      </c>
      <c r="Y199" s="6">
        <v>148339</v>
      </c>
      <c r="Z199" s="326">
        <v>732</v>
      </c>
      <c r="AA199" s="325">
        <v>190320</v>
      </c>
      <c r="AB199" s="326">
        <v>0</v>
      </c>
      <c r="AC199" s="325">
        <v>0</v>
      </c>
      <c r="AD199" s="6">
        <v>600</v>
      </c>
      <c r="AE199" s="6">
        <v>153000</v>
      </c>
      <c r="AF199" s="6">
        <v>40</v>
      </c>
      <c r="AG199" s="6">
        <v>5160</v>
      </c>
      <c r="AH199" s="6">
        <v>0</v>
      </c>
      <c r="AI199" s="325">
        <v>0</v>
      </c>
      <c r="AJ199" s="6">
        <v>10</v>
      </c>
      <c r="AK199" s="325">
        <v>1500</v>
      </c>
      <c r="AL199" s="6">
        <v>1101</v>
      </c>
      <c r="AM199" s="6">
        <v>250458.04</v>
      </c>
      <c r="AN199" s="6">
        <v>110</v>
      </c>
      <c r="AO199" s="6">
        <v>69801.8</v>
      </c>
    </row>
    <row r="200" spans="1:41" x14ac:dyDescent="0.25">
      <c r="A200" s="750"/>
      <c r="B200" s="29" t="s">
        <v>369</v>
      </c>
      <c r="C200" s="29" t="s">
        <v>372</v>
      </c>
      <c r="D200" s="188" t="s">
        <v>371</v>
      </c>
      <c r="E200" s="29" t="s">
        <v>29</v>
      </c>
      <c r="F200" s="113">
        <f>N200+R200+V200+Z200+AD200+AH200+AL200+J200</f>
        <v>2418</v>
      </c>
      <c r="G200" s="315">
        <f>O200+S200+W200+AA200+AE200+AI200+AM200+K200</f>
        <v>2173232.34</v>
      </c>
      <c r="H200" s="113">
        <f>P200+T200+X200+AB200+AF200+AJ200+AN200+L200</f>
        <v>42</v>
      </c>
      <c r="I200" s="315">
        <f>Q200+U200+Y200+AC200+AG200+AK200+AO200+M200</f>
        <v>67202</v>
      </c>
      <c r="J200" s="6">
        <v>300</v>
      </c>
      <c r="K200" s="325">
        <v>225000</v>
      </c>
      <c r="L200" s="6">
        <v>15</v>
      </c>
      <c r="M200" s="325">
        <v>11252</v>
      </c>
      <c r="N200" s="6">
        <v>889</v>
      </c>
      <c r="O200" s="6">
        <v>1423410.66</v>
      </c>
      <c r="P200" s="6">
        <v>17</v>
      </c>
      <c r="Q200" s="6">
        <v>51350</v>
      </c>
      <c r="R200" s="6">
        <v>1009</v>
      </c>
      <c r="S200" s="325">
        <v>239171.68</v>
      </c>
      <c r="T200" s="6">
        <v>0</v>
      </c>
      <c r="U200" s="325">
        <v>0</v>
      </c>
      <c r="V200" s="6">
        <v>170</v>
      </c>
      <c r="W200" s="6">
        <v>113900</v>
      </c>
      <c r="X200" s="6">
        <v>5</v>
      </c>
      <c r="Y200" s="6">
        <v>3350</v>
      </c>
      <c r="Z200" s="326">
        <v>50</v>
      </c>
      <c r="AA200" s="325">
        <v>171750</v>
      </c>
      <c r="AB200" s="326">
        <v>5</v>
      </c>
      <c r="AC200" s="325">
        <v>1250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325">
        <v>0</v>
      </c>
      <c r="AJ200" s="6">
        <v>0</v>
      </c>
      <c r="AK200" s="325">
        <v>0</v>
      </c>
      <c r="AL200" s="6">
        <v>0</v>
      </c>
      <c r="AM200" s="6">
        <v>0</v>
      </c>
      <c r="AN200" s="6">
        <v>0</v>
      </c>
      <c r="AO200" s="6">
        <v>0</v>
      </c>
    </row>
    <row r="201" spans="1:41" x14ac:dyDescent="0.25">
      <c r="A201" s="750"/>
      <c r="B201" s="29" t="s">
        <v>369</v>
      </c>
      <c r="C201" s="29" t="s">
        <v>373</v>
      </c>
      <c r="D201" s="188" t="s">
        <v>371</v>
      </c>
      <c r="E201" s="29" t="s">
        <v>29</v>
      </c>
      <c r="F201" s="113">
        <f>N201+R201+V201+Z201+AD201+AH201+AL201+J201</f>
        <v>871</v>
      </c>
      <c r="G201" s="315">
        <f>O201+S201+W201+AA201+AE201+AI201+AM201+K201</f>
        <v>176250</v>
      </c>
      <c r="H201" s="113">
        <f>P201+T201+X201+AB201+AF201+AJ201+AN201+L201</f>
        <v>260</v>
      </c>
      <c r="I201" s="315">
        <f>Q201+U201+Y201+AC201+AG201+AK201+AO201+M201</f>
        <v>40250</v>
      </c>
      <c r="J201" s="6">
        <v>0</v>
      </c>
      <c r="K201" s="325">
        <v>0</v>
      </c>
      <c r="L201" s="6">
        <v>0</v>
      </c>
      <c r="M201" s="325">
        <v>0</v>
      </c>
      <c r="N201" s="6">
        <v>450</v>
      </c>
      <c r="O201" s="6">
        <v>135000</v>
      </c>
      <c r="P201" s="6">
        <v>0</v>
      </c>
      <c r="Q201" s="6">
        <v>0</v>
      </c>
      <c r="R201" s="6">
        <v>226</v>
      </c>
      <c r="S201" s="325">
        <v>0</v>
      </c>
      <c r="T201" s="6">
        <v>0</v>
      </c>
      <c r="U201" s="325">
        <v>0</v>
      </c>
      <c r="V201" s="6">
        <v>150</v>
      </c>
      <c r="W201" s="6">
        <v>30000</v>
      </c>
      <c r="X201" s="6">
        <v>250</v>
      </c>
      <c r="Y201" s="6">
        <v>40000</v>
      </c>
      <c r="Z201" s="326">
        <v>0</v>
      </c>
      <c r="AA201" s="325">
        <v>0</v>
      </c>
      <c r="AB201" s="326">
        <v>0</v>
      </c>
      <c r="AC201" s="325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325">
        <v>0</v>
      </c>
      <c r="AJ201" s="6">
        <v>0</v>
      </c>
      <c r="AK201" s="325">
        <v>0</v>
      </c>
      <c r="AL201" s="6">
        <v>45</v>
      </c>
      <c r="AM201" s="6">
        <v>11250</v>
      </c>
      <c r="AN201" s="6">
        <v>10</v>
      </c>
      <c r="AO201" s="6">
        <v>250</v>
      </c>
    </row>
    <row r="202" spans="1:41" x14ac:dyDescent="0.25">
      <c r="A202" s="750"/>
      <c r="B202" s="29" t="s">
        <v>369</v>
      </c>
      <c r="C202" s="29" t="s">
        <v>374</v>
      </c>
      <c r="D202" s="188" t="s">
        <v>371</v>
      </c>
      <c r="E202" s="29" t="s">
        <v>29</v>
      </c>
      <c r="F202" s="113">
        <f>N202+R202+V202+Z202+AD202+AH202+AL202+J202</f>
        <v>317</v>
      </c>
      <c r="G202" s="315">
        <f>O202+S202+W202+AA202+AE202+AI202+AM202+K202</f>
        <v>99985</v>
      </c>
      <c r="H202" s="113">
        <f>P202+T202+X202+AB202+AF202+AJ202+AN202+L202</f>
        <v>404</v>
      </c>
      <c r="I202" s="315">
        <f>Q202+U202+Y202+AC202+AG202+AK202+AO202+M202</f>
        <v>78780</v>
      </c>
      <c r="J202" s="6">
        <v>147</v>
      </c>
      <c r="K202" s="325">
        <v>37485</v>
      </c>
      <c r="L202" s="6">
        <v>100</v>
      </c>
      <c r="M202" s="325">
        <v>25000</v>
      </c>
      <c r="N202" s="6">
        <v>0</v>
      </c>
      <c r="O202" s="6">
        <v>0</v>
      </c>
      <c r="P202" s="6">
        <v>50</v>
      </c>
      <c r="Q202" s="6">
        <v>2500</v>
      </c>
      <c r="R202" s="6">
        <v>20</v>
      </c>
      <c r="S202" s="325">
        <v>25000</v>
      </c>
      <c r="T202" s="6">
        <v>0</v>
      </c>
      <c r="U202" s="325">
        <v>0</v>
      </c>
      <c r="V202" s="6">
        <v>150</v>
      </c>
      <c r="W202" s="6">
        <v>37500</v>
      </c>
      <c r="X202" s="6">
        <v>250</v>
      </c>
      <c r="Y202" s="6">
        <v>45000</v>
      </c>
      <c r="Z202" s="326">
        <v>0</v>
      </c>
      <c r="AA202" s="325">
        <v>0</v>
      </c>
      <c r="AB202" s="326">
        <v>0</v>
      </c>
      <c r="AC202" s="325">
        <v>0</v>
      </c>
      <c r="AD202" s="6">
        <v>0</v>
      </c>
      <c r="AE202" s="6">
        <v>0</v>
      </c>
      <c r="AF202" s="6">
        <v>4</v>
      </c>
      <c r="AG202" s="6">
        <v>6280</v>
      </c>
      <c r="AH202" s="6">
        <v>0</v>
      </c>
      <c r="AI202" s="325">
        <v>0</v>
      </c>
      <c r="AJ202" s="6">
        <v>0</v>
      </c>
      <c r="AK202" s="325">
        <v>0</v>
      </c>
      <c r="AL202" s="6">
        <v>0</v>
      </c>
      <c r="AM202" s="6">
        <v>0</v>
      </c>
      <c r="AN202" s="6">
        <v>0</v>
      </c>
      <c r="AO202" s="6">
        <v>0</v>
      </c>
    </row>
    <row r="203" spans="1:41" ht="47.25" customHeight="1" x14ac:dyDescent="0.25">
      <c r="A203" s="750"/>
      <c r="B203" s="29" t="s">
        <v>369</v>
      </c>
      <c r="C203" s="185" t="s">
        <v>375</v>
      </c>
      <c r="D203" s="188" t="s">
        <v>371</v>
      </c>
      <c r="E203" s="29" t="s">
        <v>29</v>
      </c>
      <c r="F203" s="113">
        <f>N203+R203+V203+Z203+AD203+AH203+AL203+J203</f>
        <v>42</v>
      </c>
      <c r="G203" s="315">
        <f>O203+S203+W203+AA203+AE203+AI203+AM203+K203</f>
        <v>10500</v>
      </c>
      <c r="H203" s="113">
        <f>P203+T203+X203+AB203+AF203+AJ203+AN203+L203</f>
        <v>20</v>
      </c>
      <c r="I203" s="315">
        <f>Q203+U203+Y203+AC203+AG203+AK203+AO203+M203</f>
        <v>3450</v>
      </c>
      <c r="J203" s="6">
        <v>0</v>
      </c>
      <c r="K203" s="325">
        <v>0</v>
      </c>
      <c r="L203" s="6">
        <v>0</v>
      </c>
      <c r="M203" s="325">
        <v>0</v>
      </c>
      <c r="N203" s="6">
        <v>0</v>
      </c>
      <c r="O203" s="6">
        <v>0</v>
      </c>
      <c r="P203" s="6">
        <v>10</v>
      </c>
      <c r="Q203" s="6">
        <v>3200</v>
      </c>
      <c r="R203" s="6">
        <v>0</v>
      </c>
      <c r="S203" s="325">
        <v>0</v>
      </c>
      <c r="T203" s="6">
        <v>0</v>
      </c>
      <c r="U203" s="325">
        <v>0</v>
      </c>
      <c r="V203" s="6">
        <v>0</v>
      </c>
      <c r="W203" s="6">
        <v>0</v>
      </c>
      <c r="X203" s="6">
        <v>0</v>
      </c>
      <c r="Y203" s="6">
        <v>0</v>
      </c>
      <c r="Z203" s="326">
        <v>0</v>
      </c>
      <c r="AA203" s="325">
        <v>0</v>
      </c>
      <c r="AB203" s="326">
        <v>0</v>
      </c>
      <c r="AC203" s="325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325">
        <v>0</v>
      </c>
      <c r="AJ203" s="6">
        <v>0</v>
      </c>
      <c r="AK203" s="325">
        <v>0</v>
      </c>
      <c r="AL203" s="6">
        <v>42</v>
      </c>
      <c r="AM203" s="6">
        <v>10500</v>
      </c>
      <c r="AN203" s="6">
        <v>10</v>
      </c>
      <c r="AO203" s="6">
        <v>250</v>
      </c>
    </row>
    <row r="204" spans="1:41" ht="23.25" customHeight="1" x14ac:dyDescent="0.25">
      <c r="A204" s="750"/>
      <c r="B204" s="29" t="s">
        <v>369</v>
      </c>
      <c r="C204" s="29" t="s">
        <v>376</v>
      </c>
      <c r="D204" s="185" t="s">
        <v>371</v>
      </c>
      <c r="E204" s="29" t="s">
        <v>29</v>
      </c>
      <c r="F204" s="113">
        <f>N204+R204+V204+Z204+AD204+AH204+AL204+J204</f>
        <v>2030</v>
      </c>
      <c r="G204" s="315">
        <f>O204+S204+W204+AA204+AE204+AI204+AM204+K204</f>
        <v>510544.4</v>
      </c>
      <c r="H204" s="113">
        <f>P204+T204+X204+AB204+AF204+AJ204+AN204+L204</f>
        <v>205</v>
      </c>
      <c r="I204" s="315">
        <f>Q204+U204+Y204+AC204+AG204+AK204+AO204+M204</f>
        <v>40483.85</v>
      </c>
      <c r="J204" s="6">
        <v>3</v>
      </c>
      <c r="K204" s="325">
        <v>90</v>
      </c>
      <c r="L204" s="6">
        <v>40</v>
      </c>
      <c r="M204" s="325">
        <v>1200</v>
      </c>
      <c r="N204" s="6">
        <v>1800</v>
      </c>
      <c r="O204" s="6">
        <v>455454.4</v>
      </c>
      <c r="P204" s="6">
        <v>155</v>
      </c>
      <c r="Q204" s="6">
        <v>36783.85</v>
      </c>
      <c r="R204" s="6">
        <v>8</v>
      </c>
      <c r="S204" s="325">
        <v>250</v>
      </c>
      <c r="T204" s="6">
        <v>0</v>
      </c>
      <c r="U204" s="325">
        <v>0</v>
      </c>
      <c r="V204" s="6">
        <v>0</v>
      </c>
      <c r="W204" s="6">
        <v>0</v>
      </c>
      <c r="X204" s="6">
        <v>0</v>
      </c>
      <c r="Y204" s="6">
        <v>0</v>
      </c>
      <c r="Z204" s="326">
        <v>0</v>
      </c>
      <c r="AA204" s="325">
        <v>0</v>
      </c>
      <c r="AB204" s="326">
        <v>0</v>
      </c>
      <c r="AC204" s="325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325">
        <v>0</v>
      </c>
      <c r="AJ204" s="6">
        <v>0</v>
      </c>
      <c r="AK204" s="325">
        <v>0</v>
      </c>
      <c r="AL204" s="6">
        <v>219</v>
      </c>
      <c r="AM204" s="6">
        <v>54750</v>
      </c>
      <c r="AN204" s="6">
        <v>10</v>
      </c>
      <c r="AO204" s="6">
        <v>2500</v>
      </c>
    </row>
    <row r="205" spans="1:41" ht="19.5" customHeight="1" x14ac:dyDescent="0.25">
      <c r="A205" s="750"/>
      <c r="B205" s="29" t="s">
        <v>369</v>
      </c>
      <c r="C205" s="29" t="s">
        <v>377</v>
      </c>
      <c r="D205" s="185" t="s">
        <v>371</v>
      </c>
      <c r="E205" s="29" t="s">
        <v>29</v>
      </c>
      <c r="F205" s="113">
        <f>N205+R205+V205+Z205+AD205+AH205+AL205+J205</f>
        <v>572</v>
      </c>
      <c r="G205" s="315">
        <f>O205+S205+W205+AA205+AE205+AI205+AM205+K205</f>
        <v>458975</v>
      </c>
      <c r="H205" s="113">
        <f>P205+T205+X205+AB205+AF205+AJ205+AN205+L205</f>
        <v>15</v>
      </c>
      <c r="I205" s="315">
        <f>Q205+U205+Y205+AC205+AG205+AK205+AO205+M205</f>
        <v>28700</v>
      </c>
      <c r="J205" s="6">
        <v>0</v>
      </c>
      <c r="K205" s="325">
        <v>0</v>
      </c>
      <c r="L205" s="6">
        <v>0</v>
      </c>
      <c r="M205" s="325">
        <v>0</v>
      </c>
      <c r="N205" s="6">
        <v>165</v>
      </c>
      <c r="O205" s="6">
        <v>336875</v>
      </c>
      <c r="P205" s="6">
        <v>15</v>
      </c>
      <c r="Q205" s="6">
        <v>28700</v>
      </c>
      <c r="R205" s="6">
        <v>407</v>
      </c>
      <c r="S205" s="325">
        <v>122100</v>
      </c>
      <c r="T205" s="6">
        <v>0</v>
      </c>
      <c r="U205" s="325">
        <v>0</v>
      </c>
      <c r="V205" s="6">
        <v>0</v>
      </c>
      <c r="W205" s="6">
        <v>0</v>
      </c>
      <c r="X205" s="6">
        <v>0</v>
      </c>
      <c r="Y205" s="6">
        <v>0</v>
      </c>
      <c r="Z205" s="326">
        <v>0</v>
      </c>
      <c r="AA205" s="325">
        <v>0</v>
      </c>
      <c r="AB205" s="326">
        <v>0</v>
      </c>
      <c r="AC205" s="325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325">
        <v>0</v>
      </c>
      <c r="AJ205" s="6">
        <v>0</v>
      </c>
      <c r="AK205" s="325">
        <v>0</v>
      </c>
      <c r="AL205" s="6">
        <v>0</v>
      </c>
      <c r="AM205" s="6">
        <v>0</v>
      </c>
      <c r="AN205" s="6">
        <v>0</v>
      </c>
      <c r="AO205" s="6">
        <v>0</v>
      </c>
    </row>
    <row r="206" spans="1:41" x14ac:dyDescent="0.25">
      <c r="A206" s="750">
        <v>67</v>
      </c>
      <c r="B206" s="29" t="s">
        <v>378</v>
      </c>
      <c r="C206" s="29" t="s">
        <v>379</v>
      </c>
      <c r="D206" s="188" t="s">
        <v>380</v>
      </c>
      <c r="E206" s="29" t="s">
        <v>78</v>
      </c>
      <c r="F206" s="113">
        <f>N206+R206+V206+Z206+AD206+AH206+AL206+J206</f>
        <v>2062</v>
      </c>
      <c r="G206" s="315">
        <f>O206+S206+W206+AA206+AE206+AI206+AM206+K206</f>
        <v>175162.67</v>
      </c>
      <c r="H206" s="113">
        <f>P206+T206+X206+AB206+AF206+AJ206+AN206+L206</f>
        <v>4057</v>
      </c>
      <c r="I206" s="315">
        <f>Q206+U206+Y206+AC206+AG206+AK206+AO206+M206</f>
        <v>235887</v>
      </c>
      <c r="J206" s="6">
        <v>10</v>
      </c>
      <c r="K206" s="325">
        <v>335</v>
      </c>
      <c r="L206" s="6">
        <v>112</v>
      </c>
      <c r="M206" s="325">
        <v>4312</v>
      </c>
      <c r="N206" s="6">
        <v>60</v>
      </c>
      <c r="O206" s="6">
        <v>5087</v>
      </c>
      <c r="P206" s="6">
        <v>686</v>
      </c>
      <c r="Q206" s="6">
        <v>35050</v>
      </c>
      <c r="R206" s="6">
        <v>186</v>
      </c>
      <c r="S206" s="325">
        <v>17130</v>
      </c>
      <c r="T206" s="6">
        <v>254</v>
      </c>
      <c r="U206" s="325">
        <v>19682</v>
      </c>
      <c r="V206" s="6">
        <v>0</v>
      </c>
      <c r="W206" s="6">
        <v>0</v>
      </c>
      <c r="X206" s="6">
        <v>0</v>
      </c>
      <c r="Y206" s="6">
        <v>0</v>
      </c>
      <c r="Z206" s="326">
        <v>18</v>
      </c>
      <c r="AA206" s="325">
        <v>1517.04</v>
      </c>
      <c r="AB206" s="326">
        <v>90</v>
      </c>
      <c r="AC206" s="325">
        <v>14100</v>
      </c>
      <c r="AD206" s="6">
        <v>0</v>
      </c>
      <c r="AE206" s="6">
        <v>0</v>
      </c>
      <c r="AF206" s="6">
        <v>0</v>
      </c>
      <c r="AG206" s="6">
        <v>0</v>
      </c>
      <c r="AH206" s="6">
        <v>66</v>
      </c>
      <c r="AI206" s="325">
        <v>5563</v>
      </c>
      <c r="AJ206" s="6">
        <v>1445</v>
      </c>
      <c r="AK206" s="325">
        <v>98650</v>
      </c>
      <c r="AL206" s="6">
        <v>1722</v>
      </c>
      <c r="AM206" s="6">
        <v>145530.63</v>
      </c>
      <c r="AN206" s="6">
        <v>1470</v>
      </c>
      <c r="AO206" s="6">
        <v>64093</v>
      </c>
    </row>
    <row r="207" spans="1:41" ht="24" customHeight="1" x14ac:dyDescent="0.25">
      <c r="A207" s="750"/>
      <c r="B207" s="29" t="s">
        <v>378</v>
      </c>
      <c r="C207" s="29" t="s">
        <v>381</v>
      </c>
      <c r="D207" s="185" t="s">
        <v>380</v>
      </c>
      <c r="E207" s="29" t="s">
        <v>153</v>
      </c>
      <c r="F207" s="113">
        <f>N207+R207+V207+Z207+AD207+AH207+AL207+J207</f>
        <v>2010</v>
      </c>
      <c r="G207" s="315">
        <f>O207+S207+W207+AA207+AE207+AI207+AM207+K207</f>
        <v>29604</v>
      </c>
      <c r="H207" s="113">
        <f>P207+T207+X207+AB207+AF207+AJ207+AN207+L207</f>
        <v>2750</v>
      </c>
      <c r="I207" s="315">
        <f>Q207+U207+Y207+AC207+AG207+AK207+AO207+M207</f>
        <v>36837</v>
      </c>
      <c r="J207" s="6">
        <v>0</v>
      </c>
      <c r="K207" s="325">
        <v>0</v>
      </c>
      <c r="L207" s="6">
        <v>0</v>
      </c>
      <c r="M207" s="325">
        <v>0</v>
      </c>
      <c r="N207" s="6">
        <v>1170</v>
      </c>
      <c r="O207" s="6">
        <v>19020</v>
      </c>
      <c r="P207" s="6">
        <v>180</v>
      </c>
      <c r="Q207" s="6">
        <v>2448</v>
      </c>
      <c r="R207" s="6">
        <v>150</v>
      </c>
      <c r="S207" s="325">
        <v>2145</v>
      </c>
      <c r="T207" s="6">
        <v>0</v>
      </c>
      <c r="U207" s="325">
        <v>0</v>
      </c>
      <c r="V207" s="6">
        <v>120</v>
      </c>
      <c r="W207" s="6">
        <v>1472</v>
      </c>
      <c r="X207" s="6">
        <v>40</v>
      </c>
      <c r="Y207" s="6">
        <v>482</v>
      </c>
      <c r="Z207" s="326">
        <v>390</v>
      </c>
      <c r="AA207" s="325">
        <v>4447</v>
      </c>
      <c r="AB207" s="326">
        <v>1490</v>
      </c>
      <c r="AC207" s="325">
        <v>16592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325">
        <v>0</v>
      </c>
      <c r="AJ207" s="6">
        <v>0</v>
      </c>
      <c r="AK207" s="325">
        <v>0</v>
      </c>
      <c r="AL207" s="6">
        <v>180</v>
      </c>
      <c r="AM207" s="6">
        <v>2520</v>
      </c>
      <c r="AN207" s="6">
        <v>1040</v>
      </c>
      <c r="AO207" s="6">
        <v>17315</v>
      </c>
    </row>
    <row r="208" spans="1:41" ht="56.25" customHeight="1" x14ac:dyDescent="0.25">
      <c r="A208" s="327">
        <v>68</v>
      </c>
      <c r="B208" s="185" t="s">
        <v>382</v>
      </c>
      <c r="C208" s="29" t="s">
        <v>383</v>
      </c>
      <c r="D208" s="185" t="s">
        <v>384</v>
      </c>
      <c r="E208" s="29" t="s">
        <v>29</v>
      </c>
      <c r="F208" s="113">
        <f>N208+R208+V208+Z208+AD208+AH208+AL208+J208</f>
        <v>9472</v>
      </c>
      <c r="G208" s="315">
        <f>O208+S208+W208+AA208+AE208+AI208+AM208+K208</f>
        <v>144275.6</v>
      </c>
      <c r="H208" s="113">
        <f>P208+T208+X208+AB208+AF208+AJ208+AN208+L208</f>
        <v>2239</v>
      </c>
      <c r="I208" s="315">
        <f>Q208+U208+Y208+AC208+AG208+AK208+AO208+M208</f>
        <v>492606</v>
      </c>
      <c r="J208" s="6">
        <v>580</v>
      </c>
      <c r="K208" s="325">
        <v>39582.1</v>
      </c>
      <c r="L208" s="6">
        <v>13</v>
      </c>
      <c r="M208" s="325">
        <v>1172</v>
      </c>
      <c r="N208" s="6">
        <v>10</v>
      </c>
      <c r="O208" s="6">
        <v>4350</v>
      </c>
      <c r="P208" s="6">
        <v>243</v>
      </c>
      <c r="Q208" s="6">
        <v>17500</v>
      </c>
      <c r="R208" s="6">
        <v>8612</v>
      </c>
      <c r="S208" s="325">
        <v>87365.5</v>
      </c>
      <c r="T208" s="6">
        <v>270</v>
      </c>
      <c r="U208" s="325">
        <v>9390</v>
      </c>
      <c r="V208" s="6">
        <v>210</v>
      </c>
      <c r="W208" s="6">
        <v>6078</v>
      </c>
      <c r="X208" s="6">
        <v>603</v>
      </c>
      <c r="Y208" s="6">
        <v>8244</v>
      </c>
      <c r="Z208" s="326">
        <v>60</v>
      </c>
      <c r="AA208" s="325">
        <v>6900</v>
      </c>
      <c r="AB208" s="326">
        <v>10</v>
      </c>
      <c r="AC208" s="325">
        <v>4200</v>
      </c>
      <c r="AD208" s="6">
        <v>0</v>
      </c>
      <c r="AE208" s="6">
        <v>0</v>
      </c>
      <c r="AF208" s="6">
        <v>100</v>
      </c>
      <c r="AG208" s="6">
        <v>2100</v>
      </c>
      <c r="AH208" s="6">
        <v>0</v>
      </c>
      <c r="AI208" s="325">
        <v>0</v>
      </c>
      <c r="AJ208" s="6">
        <v>1000</v>
      </c>
      <c r="AK208" s="325">
        <v>450000</v>
      </c>
      <c r="AL208" s="6">
        <v>0</v>
      </c>
      <c r="AM208" s="6">
        <v>0</v>
      </c>
      <c r="AN208" s="6">
        <v>0</v>
      </c>
      <c r="AO208" s="6">
        <v>0</v>
      </c>
    </row>
    <row r="209" spans="1:41" x14ac:dyDescent="0.25">
      <c r="A209" s="750">
        <v>69</v>
      </c>
      <c r="B209" s="185" t="s">
        <v>385</v>
      </c>
      <c r="C209" s="29" t="s">
        <v>386</v>
      </c>
      <c r="D209" s="188" t="s">
        <v>224</v>
      </c>
      <c r="E209" s="29" t="s">
        <v>153</v>
      </c>
      <c r="F209" s="113">
        <f>N209+R209+V209+Z209+AD209+AH209+AL209+J209</f>
        <v>117230</v>
      </c>
      <c r="G209" s="315">
        <f>O209+S209+W209+AA209+AE209+AI209+AM209+K209</f>
        <v>366485.1</v>
      </c>
      <c r="H209" s="113">
        <f>P209+T209+X209+AB209+AF209+AJ209+AN209+L209</f>
        <v>21373</v>
      </c>
      <c r="I209" s="315">
        <f>Q209+U209+Y209+AC209+AG209+AK209+AO209+M209</f>
        <v>86972.790000000008</v>
      </c>
      <c r="J209" s="6">
        <v>680</v>
      </c>
      <c r="K209" s="325">
        <v>1667</v>
      </c>
      <c r="L209" s="6">
        <v>800</v>
      </c>
      <c r="M209" s="325">
        <v>3371</v>
      </c>
      <c r="N209" s="6">
        <v>58900</v>
      </c>
      <c r="O209" s="6">
        <v>206137.26</v>
      </c>
      <c r="P209" s="6">
        <v>6433</v>
      </c>
      <c r="Q209" s="6">
        <v>27395.760000000002</v>
      </c>
      <c r="R209" s="6">
        <v>7840</v>
      </c>
      <c r="S209" s="325">
        <v>46643.13</v>
      </c>
      <c r="T209" s="6">
        <v>100</v>
      </c>
      <c r="U209" s="325">
        <v>3733</v>
      </c>
      <c r="V209" s="6">
        <v>440</v>
      </c>
      <c r="W209" s="6">
        <v>1930</v>
      </c>
      <c r="X209" s="6">
        <v>120</v>
      </c>
      <c r="Y209" s="6">
        <v>507</v>
      </c>
      <c r="Z209" s="326">
        <v>7160</v>
      </c>
      <c r="AA209" s="325">
        <v>18116.16</v>
      </c>
      <c r="AB209" s="326">
        <v>2400</v>
      </c>
      <c r="AC209" s="325">
        <v>10058</v>
      </c>
      <c r="AD209" s="6">
        <v>0</v>
      </c>
      <c r="AE209" s="6">
        <v>0</v>
      </c>
      <c r="AF209" s="6">
        <v>200</v>
      </c>
      <c r="AG209" s="6">
        <v>850</v>
      </c>
      <c r="AH209" s="6">
        <v>860</v>
      </c>
      <c r="AI209" s="325">
        <v>1763</v>
      </c>
      <c r="AJ209" s="6">
        <v>1150</v>
      </c>
      <c r="AK209" s="325">
        <v>7362.5</v>
      </c>
      <c r="AL209" s="6">
        <v>41350</v>
      </c>
      <c r="AM209" s="6">
        <v>90228.55</v>
      </c>
      <c r="AN209" s="6">
        <v>10170</v>
      </c>
      <c r="AO209" s="6">
        <v>33695.53</v>
      </c>
    </row>
    <row r="210" spans="1:41" x14ac:dyDescent="0.25">
      <c r="A210" s="750"/>
      <c r="B210" s="185" t="s">
        <v>385</v>
      </c>
      <c r="C210" s="29" t="s">
        <v>387</v>
      </c>
      <c r="D210" s="188" t="s">
        <v>224</v>
      </c>
      <c r="E210" s="29" t="s">
        <v>153</v>
      </c>
      <c r="F210" s="113">
        <f>N210+R210+V210+Z210+AD210+AH210+AL210+J210</f>
        <v>8840</v>
      </c>
      <c r="G210" s="315">
        <f>O210+S210+W210+AA210+AE210+AI210+AM210+K210</f>
        <v>154152</v>
      </c>
      <c r="H210" s="113">
        <f>P210+T210+X210+AB210+AF210+AJ210+AN210+L210</f>
        <v>1120</v>
      </c>
      <c r="I210" s="315">
        <f>Q210+U210+Y210+AC210+AG210+AK210+AO210+M210</f>
        <v>3970</v>
      </c>
      <c r="J210" s="6">
        <v>0</v>
      </c>
      <c r="K210" s="325">
        <v>0</v>
      </c>
      <c r="L210" s="6">
        <v>20</v>
      </c>
      <c r="M210" s="325">
        <v>480</v>
      </c>
      <c r="N210" s="6">
        <v>0</v>
      </c>
      <c r="O210" s="6">
        <v>0</v>
      </c>
      <c r="P210" s="6">
        <v>0</v>
      </c>
      <c r="Q210" s="6">
        <v>0</v>
      </c>
      <c r="R210" s="6">
        <v>2600</v>
      </c>
      <c r="S210" s="325">
        <v>7200</v>
      </c>
      <c r="T210" s="6">
        <v>0</v>
      </c>
      <c r="U210" s="325">
        <v>0</v>
      </c>
      <c r="V210" s="6">
        <v>6240</v>
      </c>
      <c r="W210" s="6">
        <v>146952</v>
      </c>
      <c r="X210" s="6">
        <v>400</v>
      </c>
      <c r="Y210" s="6">
        <v>2760</v>
      </c>
      <c r="Z210" s="326">
        <v>0</v>
      </c>
      <c r="AA210" s="325">
        <v>0</v>
      </c>
      <c r="AB210" s="326">
        <v>100</v>
      </c>
      <c r="AC210" s="325">
        <v>520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325">
        <v>0</v>
      </c>
      <c r="AJ210" s="6">
        <v>0</v>
      </c>
      <c r="AK210" s="325">
        <v>0</v>
      </c>
      <c r="AL210" s="6">
        <v>0</v>
      </c>
      <c r="AM210" s="6">
        <v>0</v>
      </c>
      <c r="AN210" s="6">
        <v>600</v>
      </c>
      <c r="AO210" s="6">
        <v>210</v>
      </c>
    </row>
    <row r="211" spans="1:41" x14ac:dyDescent="0.25">
      <c r="A211" s="750"/>
      <c r="B211" s="185" t="s">
        <v>385</v>
      </c>
      <c r="C211" s="29" t="s">
        <v>388</v>
      </c>
      <c r="D211" s="188" t="s">
        <v>224</v>
      </c>
      <c r="E211" s="29" t="s">
        <v>153</v>
      </c>
      <c r="F211" s="113">
        <f>N211+R211+V211+Z211+AD211+AH211+AL211+J211</f>
        <v>6300</v>
      </c>
      <c r="G211" s="315">
        <f>O211+S211+W211+AA211+AE211+AI211+AM211+K211</f>
        <v>14070</v>
      </c>
      <c r="H211" s="113">
        <f>P211+T211+X211+AB211+AF211+AJ211+AN211+L211</f>
        <v>450</v>
      </c>
      <c r="I211" s="315">
        <f>Q211+U211+Y211+AC211+AG211+AK211+AO211+M211</f>
        <v>2165</v>
      </c>
      <c r="J211" s="6">
        <v>300</v>
      </c>
      <c r="K211" s="325">
        <v>1170</v>
      </c>
      <c r="L211" s="6">
        <v>300</v>
      </c>
      <c r="M211" s="325">
        <v>1170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325">
        <v>0</v>
      </c>
      <c r="T211" s="6">
        <v>0</v>
      </c>
      <c r="U211" s="325">
        <v>0</v>
      </c>
      <c r="V211" s="6">
        <v>0</v>
      </c>
      <c r="W211" s="6">
        <v>0</v>
      </c>
      <c r="X211" s="6">
        <v>0</v>
      </c>
      <c r="Y211" s="6">
        <v>0</v>
      </c>
      <c r="Z211" s="326">
        <v>0</v>
      </c>
      <c r="AA211" s="325">
        <v>0</v>
      </c>
      <c r="AB211" s="326">
        <v>100</v>
      </c>
      <c r="AC211" s="325">
        <v>570</v>
      </c>
      <c r="AD211" s="6">
        <v>0</v>
      </c>
      <c r="AE211" s="6">
        <v>0</v>
      </c>
      <c r="AF211" s="6">
        <v>50</v>
      </c>
      <c r="AG211" s="6">
        <v>425</v>
      </c>
      <c r="AH211" s="6">
        <v>6000</v>
      </c>
      <c r="AI211" s="325">
        <v>12900</v>
      </c>
      <c r="AJ211" s="6">
        <v>0</v>
      </c>
      <c r="AK211" s="325">
        <v>0</v>
      </c>
      <c r="AL211" s="6">
        <v>0</v>
      </c>
      <c r="AM211" s="6">
        <v>0</v>
      </c>
      <c r="AN211" s="6">
        <v>0</v>
      </c>
      <c r="AO211" s="6">
        <v>0</v>
      </c>
    </row>
    <row r="212" spans="1:41" ht="65.25" customHeight="1" x14ac:dyDescent="0.25">
      <c r="A212" s="327">
        <v>70</v>
      </c>
      <c r="B212" s="22" t="s">
        <v>389</v>
      </c>
      <c r="C212" s="185" t="s">
        <v>390</v>
      </c>
      <c r="D212" s="185" t="s">
        <v>391</v>
      </c>
      <c r="E212" s="29" t="s">
        <v>392</v>
      </c>
      <c r="F212" s="113">
        <f>N212+R212+V212+Z212+AD212+AH212+AL212+J212</f>
        <v>536</v>
      </c>
      <c r="G212" s="315">
        <f>O212+S212+W212+AA212+AE212+AI212+AM212+K212</f>
        <v>52528</v>
      </c>
      <c r="H212" s="113">
        <f>P212+T212+X212+AB212+AF212+AJ212+AN212+L212</f>
        <v>1006.5</v>
      </c>
      <c r="I212" s="315">
        <f>Q212+U212+Y212+AC212+AG212+AK212+AO212+M212</f>
        <v>102700</v>
      </c>
      <c r="J212" s="6">
        <v>0</v>
      </c>
      <c r="K212" s="325">
        <v>0</v>
      </c>
      <c r="L212" s="6">
        <v>0</v>
      </c>
      <c r="M212" s="325">
        <v>0</v>
      </c>
      <c r="N212" s="6">
        <v>0</v>
      </c>
      <c r="O212" s="6">
        <v>0</v>
      </c>
      <c r="P212" s="6">
        <v>5.5</v>
      </c>
      <c r="Q212" s="6">
        <v>1700</v>
      </c>
      <c r="R212" s="6">
        <v>0</v>
      </c>
      <c r="S212" s="325">
        <v>0</v>
      </c>
      <c r="T212" s="6">
        <v>0</v>
      </c>
      <c r="U212" s="325">
        <v>0</v>
      </c>
      <c r="V212" s="6">
        <v>536</v>
      </c>
      <c r="W212" s="6">
        <v>52528</v>
      </c>
      <c r="X212" s="6">
        <v>0</v>
      </c>
      <c r="Y212" s="6">
        <v>0</v>
      </c>
      <c r="Z212" s="326">
        <v>0</v>
      </c>
      <c r="AA212" s="325">
        <v>0</v>
      </c>
      <c r="AB212" s="326">
        <v>1</v>
      </c>
      <c r="AC212" s="325">
        <v>1000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325">
        <v>0</v>
      </c>
      <c r="AJ212" s="6">
        <v>1000</v>
      </c>
      <c r="AK212" s="325">
        <v>100000</v>
      </c>
      <c r="AL212" s="6">
        <v>0</v>
      </c>
      <c r="AM212" s="6">
        <v>0</v>
      </c>
      <c r="AN212" s="6">
        <v>0</v>
      </c>
      <c r="AO212" s="6">
        <v>0</v>
      </c>
    </row>
    <row r="213" spans="1:41" ht="78.75" x14ac:dyDescent="0.25">
      <c r="A213" s="327">
        <v>71</v>
      </c>
      <c r="B213" s="22" t="s">
        <v>393</v>
      </c>
      <c r="C213" s="185" t="s">
        <v>394</v>
      </c>
      <c r="D213" s="188" t="s">
        <v>391</v>
      </c>
      <c r="E213" s="29" t="s">
        <v>392</v>
      </c>
      <c r="F213" s="113">
        <f>N213+R213+V213+Z213+AD213+AH213+AL213+J213</f>
        <v>2200</v>
      </c>
      <c r="G213" s="315">
        <f>O213+S213+W213+AA213+AE213+AI213+AM213+K213</f>
        <v>211200</v>
      </c>
      <c r="H213" s="113">
        <f>P213+T213+X213+AB213+AF213+AJ213+AN213+L213</f>
        <v>187.5</v>
      </c>
      <c r="I213" s="315">
        <f>Q213+U213+Y213+AC213+AG213+AK213+AO213+M213</f>
        <v>22160</v>
      </c>
      <c r="J213" s="6">
        <v>0</v>
      </c>
      <c r="K213" s="325">
        <v>0</v>
      </c>
      <c r="L213" s="6">
        <v>0</v>
      </c>
      <c r="M213" s="325">
        <v>0</v>
      </c>
      <c r="N213" s="6">
        <v>0</v>
      </c>
      <c r="O213" s="6">
        <v>0</v>
      </c>
      <c r="P213" s="6">
        <v>10.5</v>
      </c>
      <c r="Q213" s="6">
        <v>2500</v>
      </c>
      <c r="R213" s="6">
        <v>0</v>
      </c>
      <c r="S213" s="325">
        <v>0</v>
      </c>
      <c r="T213" s="6">
        <v>0</v>
      </c>
      <c r="U213" s="325">
        <v>0</v>
      </c>
      <c r="V213" s="6">
        <v>2200</v>
      </c>
      <c r="W213" s="6">
        <v>211200</v>
      </c>
      <c r="X213" s="6">
        <v>0</v>
      </c>
      <c r="Y213" s="6">
        <v>0</v>
      </c>
      <c r="Z213" s="326">
        <v>0</v>
      </c>
      <c r="AA213" s="325">
        <v>0</v>
      </c>
      <c r="AB213" s="326">
        <v>1</v>
      </c>
      <c r="AC213" s="325">
        <v>500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325">
        <v>0</v>
      </c>
      <c r="AJ213" s="6">
        <v>100</v>
      </c>
      <c r="AK213" s="325">
        <v>7000</v>
      </c>
      <c r="AL213" s="6">
        <v>0</v>
      </c>
      <c r="AM213" s="6">
        <v>0</v>
      </c>
      <c r="AN213" s="6">
        <v>76</v>
      </c>
      <c r="AO213" s="6">
        <v>12160</v>
      </c>
    </row>
    <row r="214" spans="1:41" x14ac:dyDescent="0.25">
      <c r="A214" s="750">
        <v>72</v>
      </c>
      <c r="B214" s="188" t="s">
        <v>395</v>
      </c>
      <c r="C214" s="29" t="s">
        <v>396</v>
      </c>
      <c r="D214" s="185" t="s">
        <v>397</v>
      </c>
      <c r="E214" s="29" t="s">
        <v>78</v>
      </c>
      <c r="F214" s="113">
        <f>N214+R214+V214+Z214+AD214+AH214+AL214+J214</f>
        <v>5239</v>
      </c>
      <c r="G214" s="315">
        <f>O214+S214+W214+AA214+AE214+AI214+AM214+K214</f>
        <v>482165.83999999997</v>
      </c>
      <c r="H214" s="113">
        <f>P214+T214+X214+AB214+AF214+AJ214+AN214+L214</f>
        <v>2107</v>
      </c>
      <c r="I214" s="315">
        <f>Q214+U214+Y214+AC214+AG214+AK214+AO214+M214</f>
        <v>159482</v>
      </c>
      <c r="J214" s="6">
        <v>499</v>
      </c>
      <c r="K214" s="325">
        <v>57834.1</v>
      </c>
      <c r="L214" s="6">
        <v>150</v>
      </c>
      <c r="M214" s="325">
        <v>17400</v>
      </c>
      <c r="N214" s="6">
        <v>0</v>
      </c>
      <c r="O214" s="6">
        <v>0</v>
      </c>
      <c r="P214" s="6">
        <v>0</v>
      </c>
      <c r="Q214" s="6">
        <v>0</v>
      </c>
      <c r="R214" s="6">
        <v>701</v>
      </c>
      <c r="S214" s="325">
        <v>60142</v>
      </c>
      <c r="T214" s="6">
        <v>0</v>
      </c>
      <c r="U214" s="325">
        <v>0</v>
      </c>
      <c r="V214" s="6">
        <v>2741</v>
      </c>
      <c r="W214" s="6">
        <v>256291</v>
      </c>
      <c r="X214" s="6">
        <v>195</v>
      </c>
      <c r="Y214" s="6">
        <v>12122</v>
      </c>
      <c r="Z214" s="326">
        <v>0</v>
      </c>
      <c r="AA214" s="325">
        <v>0</v>
      </c>
      <c r="AB214" s="326">
        <v>50</v>
      </c>
      <c r="AC214" s="325">
        <v>2500</v>
      </c>
      <c r="AD214" s="6">
        <v>165</v>
      </c>
      <c r="AE214" s="6">
        <v>11092.95</v>
      </c>
      <c r="AF214" s="6">
        <v>0</v>
      </c>
      <c r="AG214" s="6">
        <v>0</v>
      </c>
      <c r="AH214" s="6">
        <v>500</v>
      </c>
      <c r="AI214" s="325">
        <v>45546</v>
      </c>
      <c r="AJ214" s="6">
        <v>42</v>
      </c>
      <c r="AK214" s="325">
        <v>2814</v>
      </c>
      <c r="AL214" s="6">
        <v>633</v>
      </c>
      <c r="AM214" s="6">
        <v>51259.79</v>
      </c>
      <c r="AN214" s="6">
        <v>1670</v>
      </c>
      <c r="AO214" s="6">
        <v>124646</v>
      </c>
    </row>
    <row r="215" spans="1:41" x14ac:dyDescent="0.25">
      <c r="A215" s="750"/>
      <c r="B215" s="188" t="s">
        <v>395</v>
      </c>
      <c r="C215" s="188" t="s">
        <v>398</v>
      </c>
      <c r="D215" s="188" t="s">
        <v>397</v>
      </c>
      <c r="E215" s="29" t="s">
        <v>78</v>
      </c>
      <c r="F215" s="113">
        <f>N215+R215+V215+Z215+AD215+AH215+AL215+J215</f>
        <v>11442</v>
      </c>
      <c r="G215" s="315">
        <f>O215+S215+W215+AA215+AE215+AI215+AM215+K215</f>
        <v>1015331.33135</v>
      </c>
      <c r="H215" s="113">
        <f>P215+T215+X215+AB215+AF215+AJ215+AN215+L215</f>
        <v>6153</v>
      </c>
      <c r="I215" s="315">
        <f>Q215+U215+Y215+AC215+AG215+AK215+AO215+M215</f>
        <v>669178.80000000005</v>
      </c>
      <c r="J215" s="6">
        <v>200</v>
      </c>
      <c r="K215" s="325">
        <v>13588</v>
      </c>
      <c r="L215" s="6">
        <v>0</v>
      </c>
      <c r="M215" s="325">
        <v>0</v>
      </c>
      <c r="N215" s="6">
        <v>941</v>
      </c>
      <c r="O215" s="6">
        <v>56130.5</v>
      </c>
      <c r="P215" s="6">
        <v>700</v>
      </c>
      <c r="Q215" s="6">
        <v>51910</v>
      </c>
      <c r="R215" s="6">
        <v>2265</v>
      </c>
      <c r="S215" s="325">
        <v>256880.23</v>
      </c>
      <c r="T215" s="6">
        <v>1600</v>
      </c>
      <c r="U215" s="325">
        <v>268800</v>
      </c>
      <c r="V215" s="6">
        <v>440</v>
      </c>
      <c r="W215" s="6">
        <v>44682</v>
      </c>
      <c r="X215" s="6">
        <v>815</v>
      </c>
      <c r="Y215" s="6">
        <v>96087.8</v>
      </c>
      <c r="Z215" s="326">
        <v>350</v>
      </c>
      <c r="AA215" s="325">
        <v>23530</v>
      </c>
      <c r="AB215" s="326">
        <v>100</v>
      </c>
      <c r="AC215" s="325">
        <v>6723</v>
      </c>
      <c r="AD215" s="6">
        <v>0</v>
      </c>
      <c r="AE215" s="6">
        <v>0</v>
      </c>
      <c r="AF215" s="6">
        <v>0</v>
      </c>
      <c r="AG215" s="6">
        <v>0</v>
      </c>
      <c r="AH215" s="6">
        <v>280</v>
      </c>
      <c r="AI215" s="325">
        <v>20252</v>
      </c>
      <c r="AJ215" s="6">
        <v>10</v>
      </c>
      <c r="AK215" s="325">
        <v>87</v>
      </c>
      <c r="AL215" s="6">
        <v>6966</v>
      </c>
      <c r="AM215" s="6">
        <v>600268.60135000001</v>
      </c>
      <c r="AN215" s="6">
        <v>2928</v>
      </c>
      <c r="AO215" s="6">
        <v>245571</v>
      </c>
    </row>
    <row r="216" spans="1:41" ht="57" customHeight="1" x14ac:dyDescent="0.25">
      <c r="A216" s="750"/>
      <c r="B216" s="188" t="s">
        <v>395</v>
      </c>
      <c r="C216" s="188" t="s">
        <v>399</v>
      </c>
      <c r="D216" s="188" t="s">
        <v>397</v>
      </c>
      <c r="E216" s="29" t="s">
        <v>29</v>
      </c>
      <c r="F216" s="113">
        <f>N216+R216+V216+Z216+AD216+AH216+AL216+J216</f>
        <v>20424</v>
      </c>
      <c r="G216" s="315">
        <f>O216+S216+W216+AA216+AE216+AI216+AM216+K216</f>
        <v>1415247.65</v>
      </c>
      <c r="H216" s="113">
        <f>P216+T216+X216+AB216+AF216+AJ216+AN216+L216</f>
        <v>8092</v>
      </c>
      <c r="I216" s="315">
        <f>Q216+U216+Y216+AC216+AG216+AK216+AO216+M216</f>
        <v>603893.4</v>
      </c>
      <c r="J216" s="6">
        <v>2547</v>
      </c>
      <c r="K216" s="325">
        <v>173331.31</v>
      </c>
      <c r="L216" s="6">
        <v>1300</v>
      </c>
      <c r="M216" s="325">
        <v>87397</v>
      </c>
      <c r="N216" s="6">
        <v>5390</v>
      </c>
      <c r="O216" s="6">
        <v>361209.55</v>
      </c>
      <c r="P216" s="6">
        <v>1950</v>
      </c>
      <c r="Q216" s="6">
        <v>145735.5</v>
      </c>
      <c r="R216" s="6">
        <v>2860</v>
      </c>
      <c r="S216" s="325">
        <v>199402</v>
      </c>
      <c r="T216" s="6">
        <v>1280</v>
      </c>
      <c r="U216" s="325">
        <v>125600</v>
      </c>
      <c r="V216" s="6">
        <v>2505</v>
      </c>
      <c r="W216" s="6">
        <v>170328.25</v>
      </c>
      <c r="X216" s="6">
        <v>102</v>
      </c>
      <c r="Y216" s="6">
        <v>7378</v>
      </c>
      <c r="Z216" s="326">
        <v>1220</v>
      </c>
      <c r="AA216" s="325">
        <v>82555.839999999997</v>
      </c>
      <c r="AB216" s="326">
        <v>50</v>
      </c>
      <c r="AC216" s="325">
        <v>4000</v>
      </c>
      <c r="AD216" s="6">
        <v>940</v>
      </c>
      <c r="AE216" s="6">
        <v>63196.2</v>
      </c>
      <c r="AF216" s="6">
        <v>50</v>
      </c>
      <c r="AG216" s="6">
        <v>2000</v>
      </c>
      <c r="AH216" s="6">
        <v>1200</v>
      </c>
      <c r="AI216" s="325">
        <v>80628.5</v>
      </c>
      <c r="AJ216" s="6">
        <v>1510</v>
      </c>
      <c r="AK216" s="325">
        <v>101222.9</v>
      </c>
      <c r="AL216" s="6">
        <v>3762</v>
      </c>
      <c r="AM216" s="6">
        <v>284596</v>
      </c>
      <c r="AN216" s="6">
        <v>1850</v>
      </c>
      <c r="AO216" s="6">
        <v>130560</v>
      </c>
    </row>
    <row r="217" spans="1:41" ht="55.5" customHeight="1" x14ac:dyDescent="0.25">
      <c r="A217" s="750">
        <v>73</v>
      </c>
      <c r="B217" s="185" t="s">
        <v>400</v>
      </c>
      <c r="C217" s="29" t="s">
        <v>401</v>
      </c>
      <c r="D217" s="188" t="s">
        <v>402</v>
      </c>
      <c r="E217" s="29" t="s">
        <v>29</v>
      </c>
      <c r="F217" s="113">
        <f>N217+R217+V217+Z217+AD217+AH217+AL217+J217</f>
        <v>102</v>
      </c>
      <c r="G217" s="315">
        <f>O217+S217+W217+AA217+AE217+AI217+AM217+K217</f>
        <v>20294</v>
      </c>
      <c r="H217" s="113">
        <f>P217+T217+X217+AB217+AF217+AJ217+AN217+L217</f>
        <v>61</v>
      </c>
      <c r="I217" s="315">
        <f>Q217+U217+Y217+AC217+AG217+AK217+AO217+M217</f>
        <v>11351</v>
      </c>
      <c r="J217" s="6">
        <v>0</v>
      </c>
      <c r="K217" s="325">
        <v>0</v>
      </c>
      <c r="L217" s="6">
        <v>0</v>
      </c>
      <c r="M217" s="325">
        <v>0</v>
      </c>
      <c r="N217" s="6">
        <v>73</v>
      </c>
      <c r="O217" s="6">
        <v>14570</v>
      </c>
      <c r="P217" s="6">
        <v>10</v>
      </c>
      <c r="Q217" s="6">
        <v>1940</v>
      </c>
      <c r="R217" s="6">
        <v>0</v>
      </c>
      <c r="S217" s="325">
        <v>0</v>
      </c>
      <c r="T217" s="6">
        <v>0</v>
      </c>
      <c r="U217" s="325">
        <v>0</v>
      </c>
      <c r="V217" s="6">
        <v>23</v>
      </c>
      <c r="W217" s="6">
        <v>4636</v>
      </c>
      <c r="X217" s="6">
        <v>11</v>
      </c>
      <c r="Y217" s="6">
        <v>1598</v>
      </c>
      <c r="Z217" s="326">
        <v>6</v>
      </c>
      <c r="AA217" s="325">
        <v>1088</v>
      </c>
      <c r="AB217" s="326">
        <v>40</v>
      </c>
      <c r="AC217" s="325">
        <v>7813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325">
        <v>0</v>
      </c>
      <c r="AJ217" s="6">
        <v>0</v>
      </c>
      <c r="AK217" s="325">
        <v>0</v>
      </c>
      <c r="AL217" s="6">
        <v>0</v>
      </c>
      <c r="AM217" s="6">
        <v>0</v>
      </c>
      <c r="AN217" s="6">
        <v>0</v>
      </c>
      <c r="AO217" s="6">
        <v>0</v>
      </c>
    </row>
    <row r="218" spans="1:41" x14ac:dyDescent="0.25">
      <c r="A218" s="750"/>
      <c r="B218" s="317" t="s">
        <v>403</v>
      </c>
      <c r="C218" s="29" t="s">
        <v>404</v>
      </c>
      <c r="D218" s="188" t="s">
        <v>402</v>
      </c>
      <c r="E218" s="29" t="s">
        <v>29</v>
      </c>
      <c r="F218" s="113">
        <f>N218+R218+V218+Z218+AD218+AH218+AL218+J218</f>
        <v>32</v>
      </c>
      <c r="G218" s="315">
        <f>O218+S218+W218+AA218+AE218+AI218+AM218+K218</f>
        <v>6528</v>
      </c>
      <c r="H218" s="113">
        <f>P218+T218+X218+AB218+AF218+AJ218+AN218+L218</f>
        <v>56</v>
      </c>
      <c r="I218" s="315">
        <f>Q218+U218+Y218+AC218+AG218+AK218+AO218+M218</f>
        <v>15400</v>
      </c>
      <c r="J218" s="6">
        <v>0</v>
      </c>
      <c r="K218" s="325">
        <v>0</v>
      </c>
      <c r="L218" s="6">
        <v>0</v>
      </c>
      <c r="M218" s="325">
        <v>0</v>
      </c>
      <c r="N218" s="6">
        <v>32</v>
      </c>
      <c r="O218" s="6">
        <v>6528</v>
      </c>
      <c r="P218" s="6">
        <v>6</v>
      </c>
      <c r="Q218" s="6">
        <v>4200</v>
      </c>
      <c r="R218" s="6">
        <v>0</v>
      </c>
      <c r="S218" s="325">
        <v>0</v>
      </c>
      <c r="T218" s="6">
        <v>0</v>
      </c>
      <c r="U218" s="325">
        <v>0</v>
      </c>
      <c r="V218" s="6">
        <v>0</v>
      </c>
      <c r="W218" s="6">
        <v>0</v>
      </c>
      <c r="X218" s="6">
        <v>0</v>
      </c>
      <c r="Y218" s="6">
        <v>0</v>
      </c>
      <c r="Z218" s="326">
        <v>0</v>
      </c>
      <c r="AA218" s="325">
        <v>0</v>
      </c>
      <c r="AB218" s="326">
        <v>30</v>
      </c>
      <c r="AC218" s="325">
        <v>6000</v>
      </c>
      <c r="AD218" s="6">
        <v>0</v>
      </c>
      <c r="AE218" s="6">
        <v>0</v>
      </c>
      <c r="AF218" s="6">
        <v>20</v>
      </c>
      <c r="AG218" s="6">
        <v>5200</v>
      </c>
      <c r="AH218" s="6">
        <v>0</v>
      </c>
      <c r="AI218" s="325">
        <v>0</v>
      </c>
      <c r="AJ218" s="6">
        <v>0</v>
      </c>
      <c r="AK218" s="325">
        <v>0</v>
      </c>
      <c r="AL218" s="6">
        <v>0</v>
      </c>
      <c r="AM218" s="6">
        <v>0</v>
      </c>
      <c r="AN218" s="6">
        <v>0</v>
      </c>
      <c r="AO218" s="6">
        <v>0</v>
      </c>
    </row>
    <row r="219" spans="1:41" x14ac:dyDescent="0.25">
      <c r="A219" s="750"/>
      <c r="B219" s="317" t="s">
        <v>403</v>
      </c>
      <c r="C219" s="29" t="s">
        <v>405</v>
      </c>
      <c r="D219" s="188" t="s">
        <v>402</v>
      </c>
      <c r="E219" s="29" t="s">
        <v>406</v>
      </c>
      <c r="F219" s="113">
        <f>N219+R219+V219+Z219+AD219+AH219+AL219+J219</f>
        <v>0</v>
      </c>
      <c r="G219" s="315">
        <f>O219+S219+W219+AA219+AE219+AI219+AM219+K219</f>
        <v>0</v>
      </c>
      <c r="H219" s="113">
        <f>P219+T219+X219+AB219+AF219+AJ219+AN219+L219</f>
        <v>30</v>
      </c>
      <c r="I219" s="315">
        <f>Q219+U219+Y219+AC219+AG219+AK219+AO219+M219</f>
        <v>900</v>
      </c>
      <c r="J219" s="6">
        <v>0</v>
      </c>
      <c r="K219" s="325">
        <v>0</v>
      </c>
      <c r="L219" s="6">
        <v>0</v>
      </c>
      <c r="M219" s="325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325">
        <v>0</v>
      </c>
      <c r="T219" s="6">
        <v>0</v>
      </c>
      <c r="U219" s="325">
        <v>0</v>
      </c>
      <c r="V219" s="6">
        <v>0</v>
      </c>
      <c r="W219" s="6">
        <v>0</v>
      </c>
      <c r="X219" s="6">
        <v>0</v>
      </c>
      <c r="Y219" s="6">
        <v>0</v>
      </c>
      <c r="Z219" s="326">
        <v>0</v>
      </c>
      <c r="AA219" s="325">
        <v>0</v>
      </c>
      <c r="AB219" s="326">
        <v>30</v>
      </c>
      <c r="AC219" s="325">
        <v>900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325">
        <v>0</v>
      </c>
      <c r="AJ219" s="6">
        <v>0</v>
      </c>
      <c r="AK219" s="325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x14ac:dyDescent="0.25">
      <c r="A220" s="750"/>
      <c r="B220" s="317" t="s">
        <v>403</v>
      </c>
      <c r="C220" s="29" t="s">
        <v>407</v>
      </c>
      <c r="D220" s="188" t="s">
        <v>402</v>
      </c>
      <c r="E220" s="29" t="s">
        <v>406</v>
      </c>
      <c r="F220" s="113">
        <f>N220+R220+V220+Z220+AD220+AH220+AL220+J220</f>
        <v>680</v>
      </c>
      <c r="G220" s="315">
        <f>O220+S220+W220+AA220+AE220+AI220+AM220+K220</f>
        <v>9329.6</v>
      </c>
      <c r="H220" s="113">
        <f>P220+T220+X220+AB220+AF220+AJ220+AN220+L220</f>
        <v>1606</v>
      </c>
      <c r="I220" s="315">
        <f>Q220+U220+Y220+AC220+AG220+AK220+AO220+M220</f>
        <v>32710</v>
      </c>
      <c r="J220" s="6">
        <v>0</v>
      </c>
      <c r="K220" s="325">
        <v>0</v>
      </c>
      <c r="L220" s="6">
        <v>0</v>
      </c>
      <c r="M220" s="325">
        <v>0</v>
      </c>
      <c r="N220" s="6">
        <v>680</v>
      </c>
      <c r="O220" s="6">
        <v>9329.6</v>
      </c>
      <c r="P220" s="6">
        <v>200</v>
      </c>
      <c r="Q220" s="6">
        <v>600</v>
      </c>
      <c r="R220" s="6">
        <v>0</v>
      </c>
      <c r="S220" s="325">
        <v>0</v>
      </c>
      <c r="T220" s="6">
        <v>0</v>
      </c>
      <c r="U220" s="325">
        <v>0</v>
      </c>
      <c r="V220" s="6">
        <v>0</v>
      </c>
      <c r="W220" s="6">
        <v>0</v>
      </c>
      <c r="X220" s="6">
        <v>0</v>
      </c>
      <c r="Y220" s="6">
        <v>0</v>
      </c>
      <c r="Z220" s="326">
        <v>0</v>
      </c>
      <c r="AA220" s="325">
        <v>0</v>
      </c>
      <c r="AB220" s="326">
        <v>30</v>
      </c>
      <c r="AC220" s="325">
        <v>900</v>
      </c>
      <c r="AD220" s="6">
        <v>0</v>
      </c>
      <c r="AE220" s="6">
        <v>0</v>
      </c>
      <c r="AF220" s="6">
        <v>300</v>
      </c>
      <c r="AG220" s="6">
        <v>450</v>
      </c>
      <c r="AH220" s="6">
        <v>0</v>
      </c>
      <c r="AI220" s="325">
        <v>0</v>
      </c>
      <c r="AJ220" s="6">
        <v>1000</v>
      </c>
      <c r="AK220" s="325">
        <v>30000</v>
      </c>
      <c r="AL220" s="6">
        <v>0</v>
      </c>
      <c r="AM220" s="6">
        <v>0</v>
      </c>
      <c r="AN220" s="6">
        <v>76</v>
      </c>
      <c r="AO220" s="6">
        <v>760</v>
      </c>
    </row>
    <row r="221" spans="1:41" x14ac:dyDescent="0.25">
      <c r="A221" s="750"/>
      <c r="B221" s="317" t="s">
        <v>403</v>
      </c>
      <c r="C221" s="29" t="s">
        <v>408</v>
      </c>
      <c r="D221" s="188" t="s">
        <v>402</v>
      </c>
      <c r="E221" s="29" t="s">
        <v>29</v>
      </c>
      <c r="F221" s="113">
        <f>N221+R221+V221+Z221+AD221+AH221+AL221+J221</f>
        <v>240</v>
      </c>
      <c r="G221" s="315">
        <f>O221+S221+W221+AA221+AE221+AI221+AM221+K221</f>
        <v>10800</v>
      </c>
      <c r="H221" s="113">
        <f>P221+T221+X221+AB221+AF221+AJ221+AN221+L221</f>
        <v>130</v>
      </c>
      <c r="I221" s="315">
        <f>Q221+U221+Y221+AC221+AG221+AK221+AO221+M221</f>
        <v>5500</v>
      </c>
      <c r="J221" s="6">
        <v>0</v>
      </c>
      <c r="K221" s="325">
        <v>0</v>
      </c>
      <c r="L221" s="6">
        <v>0</v>
      </c>
      <c r="M221" s="325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325">
        <v>0</v>
      </c>
      <c r="T221" s="6">
        <v>0</v>
      </c>
      <c r="U221" s="325">
        <v>0</v>
      </c>
      <c r="V221" s="6">
        <v>240</v>
      </c>
      <c r="W221" s="6">
        <v>10800</v>
      </c>
      <c r="X221" s="6">
        <v>100</v>
      </c>
      <c r="Y221" s="6">
        <v>4000</v>
      </c>
      <c r="Z221" s="326">
        <v>0</v>
      </c>
      <c r="AA221" s="325">
        <v>0</v>
      </c>
      <c r="AB221" s="326">
        <v>30</v>
      </c>
      <c r="AC221" s="325">
        <v>1500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325">
        <v>0</v>
      </c>
      <c r="AJ221" s="6">
        <v>0</v>
      </c>
      <c r="AK221" s="325">
        <v>0</v>
      </c>
      <c r="AL221" s="6">
        <v>0</v>
      </c>
      <c r="AM221" s="6">
        <v>0</v>
      </c>
      <c r="AN221" s="6">
        <v>0</v>
      </c>
      <c r="AO221" s="6">
        <v>0</v>
      </c>
    </row>
    <row r="222" spans="1:41" x14ac:dyDescent="0.25">
      <c r="A222" s="750"/>
      <c r="B222" s="317" t="s">
        <v>403</v>
      </c>
      <c r="C222" s="29" t="s">
        <v>409</v>
      </c>
      <c r="D222" s="188" t="s">
        <v>402</v>
      </c>
      <c r="E222" s="29" t="s">
        <v>29</v>
      </c>
      <c r="F222" s="113">
        <f>N222+R222+V222+Z222+AD222+AH222+AL222+J222</f>
        <v>3950</v>
      </c>
      <c r="G222" s="315">
        <f>O222+S222+W222+AA222+AE222+AI222+AM222+K222</f>
        <v>55300</v>
      </c>
      <c r="H222" s="113">
        <f>P222+T222+X222+AB222+AF222+AJ222+AN222+L222</f>
        <v>10</v>
      </c>
      <c r="I222" s="315">
        <f>Q222+U222+Y222+AC222+AG222+AK222+AO222+M222</f>
        <v>400</v>
      </c>
      <c r="J222" s="6">
        <v>0</v>
      </c>
      <c r="K222" s="325">
        <v>0</v>
      </c>
      <c r="L222" s="6">
        <v>0</v>
      </c>
      <c r="M222" s="325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325">
        <v>0</v>
      </c>
      <c r="T222" s="6">
        <v>0</v>
      </c>
      <c r="U222" s="325">
        <v>0</v>
      </c>
      <c r="V222" s="6">
        <v>3950</v>
      </c>
      <c r="W222" s="6">
        <v>55300</v>
      </c>
      <c r="X222" s="6">
        <v>0</v>
      </c>
      <c r="Y222" s="6">
        <v>0</v>
      </c>
      <c r="Z222" s="326">
        <v>0</v>
      </c>
      <c r="AA222" s="325">
        <v>0</v>
      </c>
      <c r="AB222" s="326">
        <v>10</v>
      </c>
      <c r="AC222" s="325">
        <v>400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325">
        <v>0</v>
      </c>
      <c r="AJ222" s="6">
        <v>0</v>
      </c>
      <c r="AK222" s="325">
        <v>0</v>
      </c>
      <c r="AL222" s="6">
        <v>0</v>
      </c>
      <c r="AM222" s="6">
        <v>0</v>
      </c>
      <c r="AN222" s="6">
        <v>0</v>
      </c>
      <c r="AO222" s="6">
        <v>0</v>
      </c>
    </row>
    <row r="223" spans="1:41" x14ac:dyDescent="0.25">
      <c r="A223" s="750">
        <v>74</v>
      </c>
      <c r="B223" s="29" t="s">
        <v>410</v>
      </c>
      <c r="C223" s="21" t="s">
        <v>411</v>
      </c>
      <c r="D223" s="317" t="s">
        <v>412</v>
      </c>
      <c r="E223" s="29" t="s">
        <v>78</v>
      </c>
      <c r="F223" s="113">
        <f>N223+R223+V223+Z223+AD223+AH223+AL223+J223</f>
        <v>23067</v>
      </c>
      <c r="G223" s="315">
        <f>O223+S223+W223+AA223+AE223+AI223+AM223+K223</f>
        <v>108461.95000000001</v>
      </c>
      <c r="H223" s="113">
        <f>P223+T223+X223+AB223+AF223+AJ223+AN223+L223</f>
        <v>13724</v>
      </c>
      <c r="I223" s="315">
        <f>Q223+U223+Y223+AC223+AG223+AK223+AO223+M223</f>
        <v>854973.67</v>
      </c>
      <c r="J223" s="6">
        <v>1720</v>
      </c>
      <c r="K223" s="325">
        <v>7321.88</v>
      </c>
      <c r="L223" s="6">
        <v>910</v>
      </c>
      <c r="M223" s="325">
        <v>4604</v>
      </c>
      <c r="N223" s="6">
        <v>3230</v>
      </c>
      <c r="O223" s="6">
        <v>15786.65</v>
      </c>
      <c r="P223" s="6">
        <v>2196</v>
      </c>
      <c r="Q223" s="6">
        <v>9479.2699999999986</v>
      </c>
      <c r="R223" s="6">
        <v>5110</v>
      </c>
      <c r="S223" s="325">
        <v>20295</v>
      </c>
      <c r="T223" s="6">
        <v>340</v>
      </c>
      <c r="U223" s="325">
        <v>1815</v>
      </c>
      <c r="V223" s="6">
        <v>3652</v>
      </c>
      <c r="W223" s="6">
        <v>23011.25</v>
      </c>
      <c r="X223" s="6">
        <v>180</v>
      </c>
      <c r="Y223" s="6">
        <v>4328</v>
      </c>
      <c r="Z223" s="326">
        <v>900</v>
      </c>
      <c r="AA223" s="325">
        <v>4506.96</v>
      </c>
      <c r="AB223" s="326">
        <v>1230</v>
      </c>
      <c r="AC223" s="325">
        <v>4567</v>
      </c>
      <c r="AD223" s="6">
        <v>245</v>
      </c>
      <c r="AE223" s="6">
        <v>1177.75</v>
      </c>
      <c r="AF223" s="6">
        <v>150</v>
      </c>
      <c r="AG223" s="6">
        <v>680</v>
      </c>
      <c r="AH223" s="6">
        <v>2740</v>
      </c>
      <c r="AI223" s="325">
        <v>10870</v>
      </c>
      <c r="AJ223" s="6">
        <v>450</v>
      </c>
      <c r="AK223" s="325">
        <v>1910</v>
      </c>
      <c r="AL223" s="6">
        <v>5470</v>
      </c>
      <c r="AM223" s="6">
        <v>25492.46</v>
      </c>
      <c r="AN223" s="6">
        <v>8268</v>
      </c>
      <c r="AO223" s="6">
        <v>827590.4</v>
      </c>
    </row>
    <row r="224" spans="1:41" x14ac:dyDescent="0.25">
      <c r="A224" s="750"/>
      <c r="B224" s="29" t="s">
        <v>410</v>
      </c>
      <c r="C224" s="21" t="s">
        <v>413</v>
      </c>
      <c r="D224" s="317" t="s">
        <v>412</v>
      </c>
      <c r="E224" s="29" t="s">
        <v>78</v>
      </c>
      <c r="F224" s="113">
        <f>N224+R224+V224+Z224+AD224+AH224+AL224+J224</f>
        <v>17315</v>
      </c>
      <c r="G224" s="315">
        <f>O224+S224+W224+AA224+AE224+AI224+AM224+K224</f>
        <v>245633.12999999998</v>
      </c>
      <c r="H224" s="113">
        <f>P224+T224+X224+AB224+AF224+AJ224+AN224+L224</f>
        <v>10052</v>
      </c>
      <c r="I224" s="315">
        <f>Q224+U224+Y224+AC224+AG224+AK224+AO224+M224</f>
        <v>104154.4</v>
      </c>
      <c r="J224" s="6">
        <v>447</v>
      </c>
      <c r="K224" s="325">
        <v>8863.33</v>
      </c>
      <c r="L224" s="6">
        <v>35</v>
      </c>
      <c r="M224" s="325">
        <v>755</v>
      </c>
      <c r="N224" s="6">
        <v>2063</v>
      </c>
      <c r="O224" s="6">
        <v>33014.6</v>
      </c>
      <c r="P224" s="6">
        <v>1252</v>
      </c>
      <c r="Q224" s="6">
        <v>21403.200000000001</v>
      </c>
      <c r="R224" s="6">
        <v>3225</v>
      </c>
      <c r="S224" s="325">
        <v>80699.45</v>
      </c>
      <c r="T224" s="6">
        <v>1000</v>
      </c>
      <c r="U224" s="325">
        <v>13800</v>
      </c>
      <c r="V224" s="6">
        <v>3670</v>
      </c>
      <c r="W224" s="6">
        <v>49375</v>
      </c>
      <c r="X224" s="6">
        <v>1230</v>
      </c>
      <c r="Y224" s="6">
        <v>15031</v>
      </c>
      <c r="Z224" s="326">
        <v>755</v>
      </c>
      <c r="AA224" s="325">
        <v>13566.6</v>
      </c>
      <c r="AB224" s="326">
        <v>100</v>
      </c>
      <c r="AC224" s="325">
        <v>1720</v>
      </c>
      <c r="AD224" s="6">
        <v>66</v>
      </c>
      <c r="AE224" s="6">
        <v>1278</v>
      </c>
      <c r="AF224" s="6">
        <v>123</v>
      </c>
      <c r="AG224" s="6">
        <v>2311</v>
      </c>
      <c r="AH224" s="6">
        <v>650</v>
      </c>
      <c r="AI224" s="325">
        <v>9812.4</v>
      </c>
      <c r="AJ224" s="6">
        <v>520</v>
      </c>
      <c r="AK224" s="325">
        <v>6889</v>
      </c>
      <c r="AL224" s="6">
        <v>6439</v>
      </c>
      <c r="AM224" s="6">
        <v>49023.75</v>
      </c>
      <c r="AN224" s="6">
        <v>5792</v>
      </c>
      <c r="AO224" s="6">
        <v>42245.2</v>
      </c>
    </row>
    <row r="225" spans="1:41" x14ac:dyDescent="0.25">
      <c r="A225" s="750"/>
      <c r="B225" s="29" t="s">
        <v>410</v>
      </c>
      <c r="C225" s="21" t="s">
        <v>414</v>
      </c>
      <c r="D225" s="317" t="s">
        <v>412</v>
      </c>
      <c r="E225" s="29" t="s">
        <v>78</v>
      </c>
      <c r="F225" s="113">
        <f>N225+R225+V225+Z225+AD225+AH225+AL225+J225</f>
        <v>4101</v>
      </c>
      <c r="G225" s="315">
        <f>O225+S225+W225+AA225+AE225+AI225+AM225+K225</f>
        <v>438373</v>
      </c>
      <c r="H225" s="113">
        <f>P225+T225+X225+AB225+AF225+AJ225+AN225+L225</f>
        <v>860</v>
      </c>
      <c r="I225" s="315">
        <f>Q225+U225+Y225+AC225+AG225+AK225+AO225+M225</f>
        <v>39878.800000000003</v>
      </c>
      <c r="J225" s="6">
        <v>100</v>
      </c>
      <c r="K225" s="325">
        <v>3100</v>
      </c>
      <c r="L225" s="6">
        <v>5</v>
      </c>
      <c r="M225" s="325">
        <v>400</v>
      </c>
      <c r="N225" s="6">
        <v>0</v>
      </c>
      <c r="O225" s="6">
        <v>0</v>
      </c>
      <c r="P225" s="6">
        <v>0</v>
      </c>
      <c r="Q225" s="6">
        <v>0</v>
      </c>
      <c r="R225" s="6">
        <v>37</v>
      </c>
      <c r="S225" s="325">
        <v>2590</v>
      </c>
      <c r="T225" s="6">
        <v>20</v>
      </c>
      <c r="U225" s="325">
        <v>600</v>
      </c>
      <c r="V225" s="6">
        <v>88</v>
      </c>
      <c r="W225" s="6">
        <v>4551</v>
      </c>
      <c r="X225" s="6">
        <v>10</v>
      </c>
      <c r="Y225" s="6">
        <v>178.8</v>
      </c>
      <c r="Z225" s="326">
        <v>300</v>
      </c>
      <c r="AA225" s="325">
        <v>9000</v>
      </c>
      <c r="AB225" s="326">
        <v>20</v>
      </c>
      <c r="AC225" s="325">
        <v>1000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325">
        <v>0</v>
      </c>
      <c r="AJ225" s="6">
        <v>100</v>
      </c>
      <c r="AK225" s="325">
        <v>2000</v>
      </c>
      <c r="AL225" s="6">
        <v>3576</v>
      </c>
      <c r="AM225" s="6">
        <v>419132</v>
      </c>
      <c r="AN225" s="6">
        <v>705</v>
      </c>
      <c r="AO225" s="6">
        <v>35700</v>
      </c>
    </row>
    <row r="226" spans="1:41" ht="15.75" customHeight="1" x14ac:dyDescent="0.25">
      <c r="A226" s="750">
        <v>75</v>
      </c>
      <c r="B226" s="29" t="s">
        <v>415</v>
      </c>
      <c r="C226" s="29" t="s">
        <v>416</v>
      </c>
      <c r="D226" s="188" t="s">
        <v>417</v>
      </c>
      <c r="E226" s="29" t="s">
        <v>29</v>
      </c>
      <c r="F226" s="113">
        <f>N226+R226+V226+Z226+AD226+AH226+AL226+J226</f>
        <v>674</v>
      </c>
      <c r="G226" s="315">
        <f>O226+S226+W226+AA226+AE226+AI226+AM226+K226</f>
        <v>134889</v>
      </c>
      <c r="H226" s="113">
        <f>P226+T226+X226+AB226+AF226+AJ226+AN226+L226</f>
        <v>175</v>
      </c>
      <c r="I226" s="315">
        <f>Q226+U226+Y226+AC226+AG226+AK226+AO226+M226</f>
        <v>32150</v>
      </c>
      <c r="J226" s="6">
        <v>0</v>
      </c>
      <c r="K226" s="325">
        <v>0</v>
      </c>
      <c r="L226" s="6">
        <v>5</v>
      </c>
      <c r="M226" s="325">
        <v>1000</v>
      </c>
      <c r="N226" s="6">
        <v>249</v>
      </c>
      <c r="O226" s="6">
        <v>55940</v>
      </c>
      <c r="P226" s="6">
        <v>50</v>
      </c>
      <c r="Q226" s="6">
        <v>9850</v>
      </c>
      <c r="R226" s="6">
        <v>110</v>
      </c>
      <c r="S226" s="325">
        <v>24074</v>
      </c>
      <c r="T226" s="6">
        <v>0</v>
      </c>
      <c r="U226" s="325">
        <v>0</v>
      </c>
      <c r="V226" s="6">
        <v>95</v>
      </c>
      <c r="W226" s="6">
        <v>4275</v>
      </c>
      <c r="X226" s="6">
        <v>0</v>
      </c>
      <c r="Y226" s="6">
        <v>0</v>
      </c>
      <c r="Z226" s="326">
        <v>0</v>
      </c>
      <c r="AA226" s="325">
        <v>0</v>
      </c>
      <c r="AB226" s="326">
        <v>10</v>
      </c>
      <c r="AC226" s="325">
        <v>3300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325">
        <v>0</v>
      </c>
      <c r="AJ226" s="6">
        <v>10</v>
      </c>
      <c r="AK226" s="325">
        <v>1500</v>
      </c>
      <c r="AL226" s="6">
        <v>220</v>
      </c>
      <c r="AM226" s="6">
        <v>50600</v>
      </c>
      <c r="AN226" s="6">
        <v>100</v>
      </c>
      <c r="AO226" s="6">
        <v>16500</v>
      </c>
    </row>
    <row r="227" spans="1:41" x14ac:dyDescent="0.25">
      <c r="A227" s="750"/>
      <c r="B227" s="29" t="s">
        <v>415</v>
      </c>
      <c r="C227" s="29" t="s">
        <v>418</v>
      </c>
      <c r="D227" s="188" t="s">
        <v>419</v>
      </c>
      <c r="E227" s="29" t="s">
        <v>29</v>
      </c>
      <c r="F227" s="113">
        <f>N227+R227+V227+Z227+AD227+AH227+AL227+J227</f>
        <v>71</v>
      </c>
      <c r="G227" s="315">
        <f>O227+S227+W227+AA227+AE227+AI227+AM227+K227</f>
        <v>14330</v>
      </c>
      <c r="H227" s="113">
        <f>P227+T227+X227+AB227+AF227+AJ227+AN227+L227</f>
        <v>530</v>
      </c>
      <c r="I227" s="315">
        <f>Q227+U227+Y227+AC227+AG227+AK227+AO227+M227</f>
        <v>29700</v>
      </c>
      <c r="J227" s="6">
        <v>0</v>
      </c>
      <c r="K227" s="325">
        <v>0</v>
      </c>
      <c r="L227" s="6">
        <v>0</v>
      </c>
      <c r="M227" s="325">
        <v>0</v>
      </c>
      <c r="N227" s="6">
        <v>0</v>
      </c>
      <c r="O227" s="6">
        <v>0</v>
      </c>
      <c r="P227" s="6">
        <v>100</v>
      </c>
      <c r="Q227" s="6">
        <v>5000</v>
      </c>
      <c r="R227" s="6">
        <v>0</v>
      </c>
      <c r="S227" s="325">
        <v>0</v>
      </c>
      <c r="T227" s="6">
        <v>30</v>
      </c>
      <c r="U227" s="325">
        <v>9000</v>
      </c>
      <c r="V227" s="6">
        <v>71</v>
      </c>
      <c r="W227" s="6">
        <v>14330</v>
      </c>
      <c r="X227" s="6">
        <v>60</v>
      </c>
      <c r="Y227" s="6">
        <v>4500</v>
      </c>
      <c r="Z227" s="326">
        <v>0</v>
      </c>
      <c r="AA227" s="325">
        <v>0</v>
      </c>
      <c r="AB227" s="326">
        <v>10</v>
      </c>
      <c r="AC227" s="325">
        <v>2500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325">
        <v>0</v>
      </c>
      <c r="AJ227" s="6">
        <v>0</v>
      </c>
      <c r="AK227" s="325">
        <v>0</v>
      </c>
      <c r="AL227" s="6">
        <v>0</v>
      </c>
      <c r="AM227" s="6">
        <v>0</v>
      </c>
      <c r="AN227" s="6">
        <v>330</v>
      </c>
      <c r="AO227" s="6">
        <v>8700</v>
      </c>
    </row>
    <row r="228" spans="1:41" x14ac:dyDescent="0.25">
      <c r="A228" s="750">
        <v>76</v>
      </c>
      <c r="B228" s="21" t="s">
        <v>420</v>
      </c>
      <c r="C228" s="29" t="s">
        <v>421</v>
      </c>
      <c r="D228" s="188" t="s">
        <v>422</v>
      </c>
      <c r="E228" s="29" t="s">
        <v>78</v>
      </c>
      <c r="F228" s="113">
        <f>N228+R228+V228+Z228+AD228+AH228+AL228+J228</f>
        <v>5290</v>
      </c>
      <c r="G228" s="315">
        <f>O228+S228+W228+AA228+AE228+AI228+AM228+K228</f>
        <v>22008.84</v>
      </c>
      <c r="H228" s="113">
        <f>P228+T228+X228+AB228+AF228+AJ228+AN228+L228</f>
        <v>5550</v>
      </c>
      <c r="I228" s="315">
        <f>Q228+U228+Y228+AC228+AG228+AK228+AO228+M228</f>
        <v>29597.8</v>
      </c>
      <c r="J228" s="6">
        <v>0</v>
      </c>
      <c r="K228" s="325">
        <v>0</v>
      </c>
      <c r="L228" s="6">
        <v>0</v>
      </c>
      <c r="M228" s="325">
        <v>0</v>
      </c>
      <c r="N228" s="6">
        <v>2960</v>
      </c>
      <c r="O228" s="6">
        <v>11295.2</v>
      </c>
      <c r="P228" s="6">
        <v>2370</v>
      </c>
      <c r="Q228" s="6">
        <v>8484</v>
      </c>
      <c r="R228" s="6">
        <v>260</v>
      </c>
      <c r="S228" s="325">
        <v>1046.7</v>
      </c>
      <c r="T228" s="6">
        <v>200</v>
      </c>
      <c r="U228" s="325">
        <v>800</v>
      </c>
      <c r="V228" s="6">
        <v>190</v>
      </c>
      <c r="W228" s="6">
        <v>1900</v>
      </c>
      <c r="X228" s="6">
        <v>100</v>
      </c>
      <c r="Y228" s="6">
        <v>835</v>
      </c>
      <c r="Z228" s="326">
        <v>100</v>
      </c>
      <c r="AA228" s="325">
        <v>500</v>
      </c>
      <c r="AB228" s="326">
        <v>110</v>
      </c>
      <c r="AC228" s="325">
        <v>3100</v>
      </c>
      <c r="AD228" s="6">
        <v>0</v>
      </c>
      <c r="AE228" s="6">
        <v>0</v>
      </c>
      <c r="AF228" s="6">
        <v>20</v>
      </c>
      <c r="AG228" s="6">
        <v>100</v>
      </c>
      <c r="AH228" s="6">
        <v>0</v>
      </c>
      <c r="AI228" s="325">
        <v>0</v>
      </c>
      <c r="AJ228" s="6">
        <v>10</v>
      </c>
      <c r="AK228" s="325">
        <v>400</v>
      </c>
      <c r="AL228" s="6">
        <v>1780</v>
      </c>
      <c r="AM228" s="6">
        <v>7266.94</v>
      </c>
      <c r="AN228" s="6">
        <v>2740</v>
      </c>
      <c r="AO228" s="6">
        <v>15878.8</v>
      </c>
    </row>
    <row r="229" spans="1:41" x14ac:dyDescent="0.25">
      <c r="A229" s="750"/>
      <c r="B229" s="21" t="s">
        <v>420</v>
      </c>
      <c r="C229" s="188" t="s">
        <v>423</v>
      </c>
      <c r="D229" s="188" t="s">
        <v>422</v>
      </c>
      <c r="E229" s="29" t="s">
        <v>78</v>
      </c>
      <c r="F229" s="113">
        <f>N229+R229+V229+Z229+AD229+AH229+AL229+J229</f>
        <v>2835.8013000000001</v>
      </c>
      <c r="G229" s="315">
        <f>O229+S229+W229+AA229+AE229+AI229+AM229+K229</f>
        <v>15961.16</v>
      </c>
      <c r="H229" s="113">
        <f>P229+T229+X229+AB229+AF229+AJ229+AN229+L229</f>
        <v>1121</v>
      </c>
      <c r="I229" s="315">
        <f>Q229+U229+Y229+AC229+AG229+AK229+AO229+M229</f>
        <v>9886680.1999999993</v>
      </c>
      <c r="J229" s="6">
        <v>65</v>
      </c>
      <c r="K229" s="325">
        <v>351</v>
      </c>
      <c r="L229" s="6">
        <v>50</v>
      </c>
      <c r="M229" s="325">
        <v>166.5</v>
      </c>
      <c r="N229" s="6">
        <v>400</v>
      </c>
      <c r="O229" s="6">
        <v>1520</v>
      </c>
      <c r="P229" s="6">
        <v>0</v>
      </c>
      <c r="Q229" s="6">
        <v>0</v>
      </c>
      <c r="R229" s="6">
        <v>1170</v>
      </c>
      <c r="S229" s="325">
        <v>6897</v>
      </c>
      <c r="T229" s="6">
        <v>0</v>
      </c>
      <c r="U229" s="325">
        <v>0</v>
      </c>
      <c r="V229" s="6">
        <v>50</v>
      </c>
      <c r="W229" s="6">
        <v>1800</v>
      </c>
      <c r="X229" s="6">
        <v>100</v>
      </c>
      <c r="Y229" s="6">
        <v>500</v>
      </c>
      <c r="Z229" s="326">
        <v>90</v>
      </c>
      <c r="AA229" s="325">
        <v>412</v>
      </c>
      <c r="AB229" s="326">
        <v>15</v>
      </c>
      <c r="AC229" s="325">
        <v>2720</v>
      </c>
      <c r="AD229" s="6">
        <v>0.80130000000000001</v>
      </c>
      <c r="AE229" s="6">
        <v>0</v>
      </c>
      <c r="AF229" s="6">
        <v>20</v>
      </c>
      <c r="AG229" s="6">
        <v>65.2</v>
      </c>
      <c r="AH229" s="6">
        <v>490</v>
      </c>
      <c r="AI229" s="325">
        <v>1691</v>
      </c>
      <c r="AJ229" s="6">
        <v>80</v>
      </c>
      <c r="AK229" s="325">
        <v>303.5</v>
      </c>
      <c r="AL229" s="6">
        <v>570</v>
      </c>
      <c r="AM229" s="6">
        <v>3290.16</v>
      </c>
      <c r="AN229" s="6">
        <v>856</v>
      </c>
      <c r="AO229" s="6">
        <v>9882925</v>
      </c>
    </row>
    <row r="230" spans="1:41" x14ac:dyDescent="0.25">
      <c r="A230" s="750"/>
      <c r="B230" s="21" t="s">
        <v>420</v>
      </c>
      <c r="C230" s="188" t="s">
        <v>424</v>
      </c>
      <c r="D230" s="188" t="s">
        <v>422</v>
      </c>
      <c r="E230" s="29" t="s">
        <v>78</v>
      </c>
      <c r="F230" s="113">
        <f>N230+R230+V230+Z230+AD230+AH230+AL230+J230</f>
        <v>400</v>
      </c>
      <c r="G230" s="315">
        <f>O230+S230+W230+AA230+AE230+AI230+AM230+K230</f>
        <v>1738</v>
      </c>
      <c r="H230" s="113">
        <f>P230+T230+X230+AB230+AF230+AJ230+AN230+L230</f>
        <v>70</v>
      </c>
      <c r="I230" s="315">
        <f>Q230+U230+Y230+AC230+AG230+AK230+AO230+M230</f>
        <v>3928.9</v>
      </c>
      <c r="J230" s="6">
        <v>0</v>
      </c>
      <c r="K230" s="325">
        <v>0</v>
      </c>
      <c r="L230" s="6">
        <v>0</v>
      </c>
      <c r="M230" s="325">
        <v>0</v>
      </c>
      <c r="N230" s="6">
        <v>200</v>
      </c>
      <c r="O230" s="6">
        <v>778</v>
      </c>
      <c r="P230" s="6">
        <v>10</v>
      </c>
      <c r="Q230" s="6">
        <v>38.9</v>
      </c>
      <c r="R230" s="6">
        <v>0</v>
      </c>
      <c r="S230" s="325">
        <v>0</v>
      </c>
      <c r="T230" s="6">
        <v>0</v>
      </c>
      <c r="U230" s="325">
        <v>0</v>
      </c>
      <c r="V230" s="6">
        <v>200</v>
      </c>
      <c r="W230" s="6">
        <v>960</v>
      </c>
      <c r="X230" s="6">
        <v>0</v>
      </c>
      <c r="Y230" s="6">
        <v>0</v>
      </c>
      <c r="Z230" s="326">
        <v>0</v>
      </c>
      <c r="AA230" s="325">
        <v>0</v>
      </c>
      <c r="AB230" s="326">
        <v>60</v>
      </c>
      <c r="AC230" s="325">
        <v>3890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325">
        <v>0</v>
      </c>
      <c r="AJ230" s="6">
        <v>0</v>
      </c>
      <c r="AK230" s="325">
        <v>0</v>
      </c>
      <c r="AL230" s="6">
        <v>0</v>
      </c>
      <c r="AM230" s="6">
        <v>0</v>
      </c>
      <c r="AN230" s="6">
        <v>0</v>
      </c>
      <c r="AO230" s="6">
        <v>0</v>
      </c>
    </row>
    <row r="231" spans="1:41" x14ac:dyDescent="0.25">
      <c r="A231" s="750">
        <v>77</v>
      </c>
      <c r="B231" s="29" t="s">
        <v>425</v>
      </c>
      <c r="C231" s="29" t="s">
        <v>426</v>
      </c>
      <c r="D231" s="188" t="s">
        <v>77</v>
      </c>
      <c r="E231" s="29" t="s">
        <v>153</v>
      </c>
      <c r="F231" s="113">
        <f>N231+R231+V231+Z231+AD231+AH231+AL231+J231</f>
        <v>770</v>
      </c>
      <c r="G231" s="315">
        <f>O231+S231+W231+AA231+AE231+AI231+AM231+K231</f>
        <v>33150</v>
      </c>
      <c r="H231" s="113">
        <f>P231+T231+X231+AB231+AF231+AJ231+AN231+L231</f>
        <v>1869</v>
      </c>
      <c r="I231" s="315">
        <f>Q231+U231+Y231+AC231+AG231+AK231+AO231+M231</f>
        <v>102656</v>
      </c>
      <c r="J231" s="6">
        <v>770</v>
      </c>
      <c r="K231" s="325">
        <v>33150</v>
      </c>
      <c r="L231" s="6">
        <v>748</v>
      </c>
      <c r="M231" s="325">
        <v>14136</v>
      </c>
      <c r="N231" s="6">
        <v>0</v>
      </c>
      <c r="O231" s="6">
        <v>0</v>
      </c>
      <c r="P231" s="6">
        <v>5</v>
      </c>
      <c r="Q231" s="6">
        <v>100</v>
      </c>
      <c r="R231" s="6">
        <v>0</v>
      </c>
      <c r="S231" s="325">
        <v>0</v>
      </c>
      <c r="T231" s="6">
        <v>0</v>
      </c>
      <c r="U231" s="325">
        <v>0</v>
      </c>
      <c r="V231" s="6">
        <v>0</v>
      </c>
      <c r="W231" s="6">
        <v>0</v>
      </c>
      <c r="X231" s="6">
        <v>0</v>
      </c>
      <c r="Y231" s="6">
        <v>0</v>
      </c>
      <c r="Z231" s="326">
        <v>0</v>
      </c>
      <c r="AA231" s="325">
        <v>0</v>
      </c>
      <c r="AB231" s="326">
        <v>40</v>
      </c>
      <c r="AC231" s="325">
        <v>2000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325">
        <v>0</v>
      </c>
      <c r="AJ231" s="6">
        <v>1000</v>
      </c>
      <c r="AK231" s="325">
        <v>83000</v>
      </c>
      <c r="AL231" s="6">
        <v>0</v>
      </c>
      <c r="AM231" s="6">
        <v>0</v>
      </c>
      <c r="AN231" s="6">
        <v>76</v>
      </c>
      <c r="AO231" s="6">
        <v>3420</v>
      </c>
    </row>
    <row r="232" spans="1:41" ht="42" customHeight="1" x14ac:dyDescent="0.25">
      <c r="A232" s="750"/>
      <c r="B232" s="29" t="s">
        <v>427</v>
      </c>
      <c r="C232" s="29" t="s">
        <v>428</v>
      </c>
      <c r="D232" s="188" t="s">
        <v>77</v>
      </c>
      <c r="E232" s="29" t="s">
        <v>153</v>
      </c>
      <c r="F232" s="113">
        <f>N232+R232+V232+Z232+AD232+AH232+AL232+J232</f>
        <v>84</v>
      </c>
      <c r="G232" s="315">
        <f>O232+S232+W232+AA232+AE232+AI232+AM232+K232</f>
        <v>12740</v>
      </c>
      <c r="H232" s="113">
        <f>P232+T232+X232+AB232+AF232+AJ232+AN232+L232</f>
        <v>1464</v>
      </c>
      <c r="I232" s="315">
        <f>Q232+U232+Y232+AC232+AG232+AK232+AO232+M232</f>
        <v>145916</v>
      </c>
      <c r="J232" s="6">
        <v>0</v>
      </c>
      <c r="K232" s="325">
        <v>0</v>
      </c>
      <c r="L232" s="6">
        <v>0</v>
      </c>
      <c r="M232" s="325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325">
        <v>0</v>
      </c>
      <c r="T232" s="6">
        <v>0</v>
      </c>
      <c r="U232" s="325">
        <v>0</v>
      </c>
      <c r="V232" s="6">
        <v>28</v>
      </c>
      <c r="W232" s="6">
        <v>4743</v>
      </c>
      <c r="X232" s="6">
        <v>0</v>
      </c>
      <c r="Y232" s="6">
        <v>0</v>
      </c>
      <c r="Z232" s="326">
        <v>56</v>
      </c>
      <c r="AA232" s="325">
        <v>7997</v>
      </c>
      <c r="AB232" s="326">
        <v>28</v>
      </c>
      <c r="AC232" s="325">
        <v>3998</v>
      </c>
      <c r="AD232" s="6">
        <v>0</v>
      </c>
      <c r="AE232" s="6">
        <v>0</v>
      </c>
      <c r="AF232" s="6">
        <v>100</v>
      </c>
      <c r="AG232" s="6">
        <v>1750</v>
      </c>
      <c r="AH232" s="6">
        <v>0</v>
      </c>
      <c r="AI232" s="325">
        <v>0</v>
      </c>
      <c r="AJ232" s="6">
        <v>1000</v>
      </c>
      <c r="AK232" s="325">
        <v>83000</v>
      </c>
      <c r="AL232" s="6">
        <v>0</v>
      </c>
      <c r="AM232" s="6">
        <v>0</v>
      </c>
      <c r="AN232" s="6">
        <v>336</v>
      </c>
      <c r="AO232" s="6">
        <v>57168</v>
      </c>
    </row>
    <row r="233" spans="1:41" ht="33" customHeight="1" x14ac:dyDescent="0.25">
      <c r="A233" s="750"/>
      <c r="B233" s="29" t="s">
        <v>427</v>
      </c>
      <c r="C233" s="29" t="s">
        <v>429</v>
      </c>
      <c r="D233" s="188" t="s">
        <v>77</v>
      </c>
      <c r="E233" s="29" t="s">
        <v>153</v>
      </c>
      <c r="F233" s="113">
        <f>N233+R233+V233+Z233+AD233+AH233+AL233+J233</f>
        <v>0</v>
      </c>
      <c r="G233" s="315">
        <f>O233+S233+W233+AA233+AE233+AI233+AM233+K233</f>
        <v>0</v>
      </c>
      <c r="H233" s="113">
        <f>P233+T233+X233+AB233+AF233+AJ233+AN233+L233</f>
        <v>206</v>
      </c>
      <c r="I233" s="315">
        <f>Q233+U233+Y233+AC233+AG233+AK233+AO233+M233</f>
        <v>28728</v>
      </c>
      <c r="J233" s="6">
        <v>0</v>
      </c>
      <c r="K233" s="325">
        <v>0</v>
      </c>
      <c r="L233" s="6">
        <v>0</v>
      </c>
      <c r="M233" s="325">
        <v>0</v>
      </c>
      <c r="N233" s="6">
        <v>0</v>
      </c>
      <c r="O233" s="6">
        <v>0</v>
      </c>
      <c r="P233" s="6">
        <v>140</v>
      </c>
      <c r="Q233" s="6">
        <v>20000</v>
      </c>
      <c r="R233" s="6">
        <v>0</v>
      </c>
      <c r="S233" s="325">
        <v>0</v>
      </c>
      <c r="T233" s="6">
        <v>0</v>
      </c>
      <c r="U233" s="325">
        <v>0</v>
      </c>
      <c r="V233" s="6">
        <v>0</v>
      </c>
      <c r="W233" s="6">
        <v>0</v>
      </c>
      <c r="X233" s="6">
        <v>0</v>
      </c>
      <c r="Y233" s="6">
        <v>0</v>
      </c>
      <c r="Z233" s="326">
        <v>0</v>
      </c>
      <c r="AA233" s="325">
        <v>0</v>
      </c>
      <c r="AB233" s="326">
        <v>10</v>
      </c>
      <c r="AC233" s="325">
        <v>1560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325">
        <v>0</v>
      </c>
      <c r="AJ233" s="6">
        <v>0</v>
      </c>
      <c r="AK233" s="325">
        <v>0</v>
      </c>
      <c r="AL233" s="6">
        <v>0</v>
      </c>
      <c r="AM233" s="6">
        <v>0</v>
      </c>
      <c r="AN233" s="6">
        <v>56</v>
      </c>
      <c r="AO233" s="6">
        <v>7168</v>
      </c>
    </row>
    <row r="234" spans="1:41" ht="36.75" customHeight="1" x14ac:dyDescent="0.25">
      <c r="A234" s="750"/>
      <c r="B234" s="29" t="s">
        <v>427</v>
      </c>
      <c r="C234" s="29" t="s">
        <v>430</v>
      </c>
      <c r="D234" s="188" t="s">
        <v>77</v>
      </c>
      <c r="E234" s="29" t="s">
        <v>153</v>
      </c>
      <c r="F234" s="113">
        <f>N234+R234+V234+Z234+AD234+AH234+AL234+J234</f>
        <v>588</v>
      </c>
      <c r="G234" s="315">
        <f>O234+S234+W234+AA234+AE234+AI234+AM234+K234</f>
        <v>34892</v>
      </c>
      <c r="H234" s="113">
        <f>P234+T234+X234+AB234+AF234+AJ234+AN234+L234</f>
        <v>2616</v>
      </c>
      <c r="I234" s="315">
        <f>Q234+U234+Y234+AC234+AG234+AK234+AO234+M234</f>
        <v>429748</v>
      </c>
      <c r="J234" s="6">
        <v>56</v>
      </c>
      <c r="K234" s="325">
        <v>3192</v>
      </c>
      <c r="L234" s="6">
        <v>400</v>
      </c>
      <c r="M234" s="325">
        <v>22800</v>
      </c>
      <c r="N234" s="6">
        <v>392</v>
      </c>
      <c r="O234" s="6">
        <v>23240</v>
      </c>
      <c r="P234" s="6">
        <v>150</v>
      </c>
      <c r="Q234" s="6">
        <v>18000</v>
      </c>
      <c r="R234" s="6">
        <v>0</v>
      </c>
      <c r="S234" s="325">
        <v>0</v>
      </c>
      <c r="T234" s="6">
        <v>0</v>
      </c>
      <c r="U234" s="325">
        <v>0</v>
      </c>
      <c r="V234" s="6">
        <v>0</v>
      </c>
      <c r="W234" s="6">
        <v>0</v>
      </c>
      <c r="X234" s="6">
        <v>0</v>
      </c>
      <c r="Y234" s="6">
        <v>0</v>
      </c>
      <c r="Z234" s="326">
        <v>140</v>
      </c>
      <c r="AA234" s="325">
        <v>8460</v>
      </c>
      <c r="AB234" s="326">
        <v>10</v>
      </c>
      <c r="AC234" s="325">
        <v>1780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325">
        <v>0</v>
      </c>
      <c r="AJ234" s="6">
        <v>2000</v>
      </c>
      <c r="AK234" s="325">
        <v>380000</v>
      </c>
      <c r="AL234" s="6">
        <v>0</v>
      </c>
      <c r="AM234" s="6">
        <v>0</v>
      </c>
      <c r="AN234" s="6">
        <v>56</v>
      </c>
      <c r="AO234" s="6">
        <v>7168</v>
      </c>
    </row>
    <row r="235" spans="1:41" x14ac:dyDescent="0.25">
      <c r="A235" s="327">
        <v>78</v>
      </c>
      <c r="B235" s="334" t="s">
        <v>431</v>
      </c>
      <c r="C235" s="331" t="s">
        <v>432</v>
      </c>
      <c r="D235" s="354" t="s">
        <v>433</v>
      </c>
      <c r="E235" s="113" t="s">
        <v>29</v>
      </c>
      <c r="F235" s="113">
        <f>N235+R235+V235+Z235+AD235+AH235+AL235+J235</f>
        <v>0</v>
      </c>
      <c r="G235" s="315">
        <f>O235+S235+W235+AA235+AE235+AI235+AM235+K235</f>
        <v>0</v>
      </c>
      <c r="H235" s="113">
        <f>P235+T235+X235+AB235+AF235+AJ235+AN235+L235</f>
        <v>37</v>
      </c>
      <c r="I235" s="315">
        <f>Q235+U235+Y235+AC235+AG235+AK235+AO235+M235</f>
        <v>106898</v>
      </c>
      <c r="J235" s="6">
        <v>0</v>
      </c>
      <c r="K235" s="325">
        <v>0</v>
      </c>
      <c r="L235" s="6">
        <v>0</v>
      </c>
      <c r="M235" s="325">
        <v>0</v>
      </c>
      <c r="N235" s="6">
        <v>0</v>
      </c>
      <c r="O235" s="6">
        <v>0</v>
      </c>
      <c r="P235" s="6">
        <v>5</v>
      </c>
      <c r="Q235" s="6">
        <v>150</v>
      </c>
      <c r="R235" s="6">
        <v>0</v>
      </c>
      <c r="S235" s="325">
        <v>0</v>
      </c>
      <c r="T235" s="6">
        <v>0</v>
      </c>
      <c r="U235" s="325">
        <v>0</v>
      </c>
      <c r="V235" s="6">
        <v>0</v>
      </c>
      <c r="W235" s="6">
        <v>0</v>
      </c>
      <c r="X235" s="6">
        <v>0</v>
      </c>
      <c r="Y235" s="6">
        <v>0</v>
      </c>
      <c r="Z235" s="326">
        <v>0</v>
      </c>
      <c r="AA235" s="325">
        <v>0</v>
      </c>
      <c r="AB235" s="326">
        <v>30</v>
      </c>
      <c r="AC235" s="325">
        <v>42000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325">
        <v>0</v>
      </c>
      <c r="AJ235" s="6">
        <v>0</v>
      </c>
      <c r="AK235" s="325">
        <v>0</v>
      </c>
      <c r="AL235" s="6">
        <v>0</v>
      </c>
      <c r="AM235" s="6">
        <v>0</v>
      </c>
      <c r="AN235" s="6">
        <v>2</v>
      </c>
      <c r="AO235" s="6">
        <v>64748</v>
      </c>
    </row>
    <row r="236" spans="1:41" x14ac:dyDescent="0.25">
      <c r="A236" s="750">
        <v>79</v>
      </c>
      <c r="B236" s="334" t="s">
        <v>434</v>
      </c>
      <c r="C236" s="331" t="s">
        <v>435</v>
      </c>
      <c r="D236" s="331" t="s">
        <v>436</v>
      </c>
      <c r="E236" s="113" t="s">
        <v>153</v>
      </c>
      <c r="F236" s="113">
        <f>N236+R236+V236+Z236+AD236+AH236+AL236+J236</f>
        <v>0</v>
      </c>
      <c r="G236" s="315">
        <f>O236+S236+W236+AA236+AE236+AI236+AM236+K236</f>
        <v>0</v>
      </c>
      <c r="H236" s="113">
        <f>P236+T236+X236+AB236+AF236+AJ236+AN236+L236</f>
        <v>1920</v>
      </c>
      <c r="I236" s="315">
        <f>Q236+U236+Y236+AC236+AG236+AK236+AO236+M236</f>
        <v>95791</v>
      </c>
      <c r="J236" s="6">
        <v>0</v>
      </c>
      <c r="K236" s="325">
        <v>0</v>
      </c>
      <c r="L236" s="6">
        <v>0</v>
      </c>
      <c r="M236" s="325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325">
        <v>0</v>
      </c>
      <c r="T236" s="6">
        <v>0</v>
      </c>
      <c r="U236" s="325">
        <v>0</v>
      </c>
      <c r="V236" s="6">
        <v>0</v>
      </c>
      <c r="W236" s="6">
        <v>0</v>
      </c>
      <c r="X236" s="6">
        <v>0</v>
      </c>
      <c r="Y236" s="6">
        <v>0</v>
      </c>
      <c r="Z236" s="326">
        <v>0</v>
      </c>
      <c r="AA236" s="325">
        <v>0</v>
      </c>
      <c r="AB236" s="326">
        <v>20</v>
      </c>
      <c r="AC236" s="325">
        <v>4420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325">
        <v>0</v>
      </c>
      <c r="AJ236" s="6">
        <v>1000</v>
      </c>
      <c r="AK236" s="325">
        <v>50000</v>
      </c>
      <c r="AL236" s="6">
        <v>0</v>
      </c>
      <c r="AM236" s="6">
        <v>0</v>
      </c>
      <c r="AN236" s="6">
        <v>900</v>
      </c>
      <c r="AO236" s="6">
        <v>41371</v>
      </c>
    </row>
    <row r="237" spans="1:41" x14ac:dyDescent="0.25">
      <c r="A237" s="750"/>
      <c r="B237" s="334" t="s">
        <v>434</v>
      </c>
      <c r="C237" s="331" t="s">
        <v>437</v>
      </c>
      <c r="D237" s="331" t="s">
        <v>436</v>
      </c>
      <c r="E237" s="113" t="s">
        <v>153</v>
      </c>
      <c r="F237" s="113">
        <f>N237+R237+V237+Z237+AD237+AH237+AL237+J237</f>
        <v>0</v>
      </c>
      <c r="G237" s="315">
        <f>O237+S237+W237+AA237+AE237+AI237+AM237+K237</f>
        <v>0</v>
      </c>
      <c r="H237" s="113">
        <f>P237+T237+X237+AB237+AF237+AJ237+AN237+L237</f>
        <v>330</v>
      </c>
      <c r="I237" s="315">
        <f>Q237+U237+Y237+AC237+AG237+AK237+AO237+M237</f>
        <v>18351</v>
      </c>
      <c r="J237" s="6">
        <v>0</v>
      </c>
      <c r="K237" s="325">
        <v>0</v>
      </c>
      <c r="L237" s="6">
        <v>0</v>
      </c>
      <c r="M237" s="325">
        <v>0</v>
      </c>
      <c r="N237" s="6">
        <v>0</v>
      </c>
      <c r="O237" s="6">
        <v>0</v>
      </c>
      <c r="P237" s="6">
        <v>10</v>
      </c>
      <c r="Q237" s="6">
        <v>300</v>
      </c>
      <c r="R237" s="6">
        <v>0</v>
      </c>
      <c r="S237" s="325">
        <v>0</v>
      </c>
      <c r="T237" s="6">
        <v>0</v>
      </c>
      <c r="U237" s="325">
        <v>0</v>
      </c>
      <c r="V237" s="6">
        <v>0</v>
      </c>
      <c r="W237" s="6">
        <v>0</v>
      </c>
      <c r="X237" s="6">
        <v>0</v>
      </c>
      <c r="Y237" s="6">
        <v>0</v>
      </c>
      <c r="Z237" s="326">
        <v>0</v>
      </c>
      <c r="AA237" s="325">
        <v>0</v>
      </c>
      <c r="AB237" s="326">
        <v>20</v>
      </c>
      <c r="AC237" s="325">
        <v>5000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325">
        <v>0</v>
      </c>
      <c r="AJ237" s="6">
        <v>0</v>
      </c>
      <c r="AK237" s="325">
        <v>0</v>
      </c>
      <c r="AL237" s="6">
        <v>0</v>
      </c>
      <c r="AM237" s="6">
        <v>0</v>
      </c>
      <c r="AN237" s="6">
        <v>300</v>
      </c>
      <c r="AO237" s="6">
        <v>13051</v>
      </c>
    </row>
    <row r="238" spans="1:41" ht="31.5" x14ac:dyDescent="0.25">
      <c r="A238" s="750">
        <v>80</v>
      </c>
      <c r="B238" s="334" t="s">
        <v>438</v>
      </c>
      <c r="C238" s="113" t="s">
        <v>439</v>
      </c>
      <c r="D238" s="331" t="s">
        <v>440</v>
      </c>
      <c r="E238" s="113" t="s">
        <v>25</v>
      </c>
      <c r="F238" s="113">
        <f>N238+R238+V238+Z238+AD238+AH238+AL238+J238</f>
        <v>0</v>
      </c>
      <c r="G238" s="315">
        <f>O238+S238+W238+AA238+AE238+AI238+AM238+K238</f>
        <v>0</v>
      </c>
      <c r="H238" s="113">
        <f>P238+T238+X238+AB238+AF238+AJ238+AN238+L238</f>
        <v>330</v>
      </c>
      <c r="I238" s="315">
        <f>Q238+U238+Y238+AC238+AG238+AK238+AO238+M238</f>
        <v>24957.8</v>
      </c>
      <c r="J238" s="6">
        <v>0</v>
      </c>
      <c r="K238" s="325">
        <v>0</v>
      </c>
      <c r="L238" s="6">
        <v>0</v>
      </c>
      <c r="M238" s="325">
        <v>0</v>
      </c>
      <c r="N238" s="6"/>
      <c r="O238" s="6"/>
      <c r="P238" s="6"/>
      <c r="Q238" s="6"/>
      <c r="R238" s="6">
        <v>0</v>
      </c>
      <c r="S238" s="325">
        <v>0</v>
      </c>
      <c r="T238" s="6">
        <v>0</v>
      </c>
      <c r="U238" s="325">
        <v>0</v>
      </c>
      <c r="V238" s="6">
        <v>0</v>
      </c>
      <c r="W238" s="6">
        <v>0</v>
      </c>
      <c r="X238" s="6">
        <v>0</v>
      </c>
      <c r="Y238" s="6">
        <v>0</v>
      </c>
      <c r="Z238" s="326">
        <v>0</v>
      </c>
      <c r="AA238" s="325">
        <v>0</v>
      </c>
      <c r="AB238" s="326">
        <v>30</v>
      </c>
      <c r="AC238" s="325">
        <v>3420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325">
        <v>0</v>
      </c>
      <c r="AJ238" s="6">
        <v>0</v>
      </c>
      <c r="AK238" s="325">
        <v>0</v>
      </c>
      <c r="AL238" s="6">
        <v>0</v>
      </c>
      <c r="AM238" s="6">
        <v>0</v>
      </c>
      <c r="AN238" s="6">
        <v>300</v>
      </c>
      <c r="AO238" s="6">
        <v>21537.8</v>
      </c>
    </row>
    <row r="239" spans="1:41" ht="38.25" customHeight="1" x14ac:dyDescent="0.25">
      <c r="A239" s="750"/>
      <c r="B239" s="334" t="s">
        <v>438</v>
      </c>
      <c r="C239" s="113" t="s">
        <v>441</v>
      </c>
      <c r="D239" s="113" t="s">
        <v>440</v>
      </c>
      <c r="E239" s="113" t="s">
        <v>25</v>
      </c>
      <c r="F239" s="113">
        <f>N239+R239+V239+Z239+AD239+AH239+AL239+J239</f>
        <v>0</v>
      </c>
      <c r="G239" s="315">
        <f>O239+S239+W239+AA239+AE239+AI239+AM239+K239</f>
        <v>0</v>
      </c>
      <c r="H239" s="113">
        <f>P239+T239+X239+AB239+AF239+AJ239+AN239+L239</f>
        <v>330</v>
      </c>
      <c r="I239" s="315">
        <f>Q239+U239+Y239+AC239+AG239+AK239+AO239+M239</f>
        <v>7043.07</v>
      </c>
      <c r="J239" s="6">
        <v>0</v>
      </c>
      <c r="K239" s="325">
        <v>0</v>
      </c>
      <c r="L239" s="6">
        <v>0</v>
      </c>
      <c r="M239" s="325">
        <v>0</v>
      </c>
      <c r="N239" s="6"/>
      <c r="O239" s="6"/>
      <c r="P239" s="6"/>
      <c r="Q239" s="6"/>
      <c r="R239" s="6">
        <v>0</v>
      </c>
      <c r="S239" s="325">
        <v>0</v>
      </c>
      <c r="T239" s="6">
        <v>0</v>
      </c>
      <c r="U239" s="325">
        <v>0</v>
      </c>
      <c r="V239" s="6">
        <v>0</v>
      </c>
      <c r="W239" s="6">
        <v>0</v>
      </c>
      <c r="X239" s="6">
        <v>0</v>
      </c>
      <c r="Y239" s="6">
        <v>0</v>
      </c>
      <c r="Z239" s="326">
        <v>0</v>
      </c>
      <c r="AA239" s="325">
        <v>0</v>
      </c>
      <c r="AB239" s="326">
        <v>30</v>
      </c>
      <c r="AC239" s="325">
        <v>3600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325">
        <v>0</v>
      </c>
      <c r="AJ239" s="6">
        <v>0</v>
      </c>
      <c r="AK239" s="325">
        <v>0</v>
      </c>
      <c r="AL239" s="6">
        <v>0</v>
      </c>
      <c r="AM239" s="6">
        <v>0</v>
      </c>
      <c r="AN239" s="6">
        <v>300</v>
      </c>
      <c r="AO239" s="6">
        <v>3443.07</v>
      </c>
    </row>
    <row r="240" spans="1:41" ht="58.5" customHeight="1" x14ac:dyDescent="0.25">
      <c r="A240" s="750"/>
      <c r="B240" s="334" t="s">
        <v>438</v>
      </c>
      <c r="C240" s="113" t="s">
        <v>442</v>
      </c>
      <c r="D240" s="113" t="s">
        <v>440</v>
      </c>
      <c r="E240" s="113" t="s">
        <v>25</v>
      </c>
      <c r="F240" s="113">
        <f>N240+R240+V240+Z240+AD240+AH240+AL240+J240</f>
        <v>0</v>
      </c>
      <c r="G240" s="315">
        <f>O240+S240+W240+AA240+AE240+AI240+AM240+K240</f>
        <v>0</v>
      </c>
      <c r="H240" s="113">
        <f>P240+T240+X240+AB240+AF240+AJ240+AN240+L240</f>
        <v>930</v>
      </c>
      <c r="I240" s="315">
        <f>Q240+U240+Y240+AC240+AG240+AK240+AO240+M240</f>
        <v>46354</v>
      </c>
      <c r="J240" s="6">
        <v>0</v>
      </c>
      <c r="K240" s="325">
        <v>0</v>
      </c>
      <c r="L240" s="6">
        <v>0</v>
      </c>
      <c r="M240" s="325">
        <v>0</v>
      </c>
      <c r="N240" s="6"/>
      <c r="O240" s="6"/>
      <c r="P240" s="6"/>
      <c r="Q240" s="6"/>
      <c r="R240" s="6">
        <v>0</v>
      </c>
      <c r="S240" s="325">
        <v>0</v>
      </c>
      <c r="T240" s="6">
        <v>0</v>
      </c>
      <c r="U240" s="325">
        <v>0</v>
      </c>
      <c r="V240" s="6">
        <v>0</v>
      </c>
      <c r="W240" s="6">
        <v>0</v>
      </c>
      <c r="X240" s="6">
        <v>500</v>
      </c>
      <c r="Y240" s="6">
        <v>25000</v>
      </c>
      <c r="Z240" s="326">
        <v>0</v>
      </c>
      <c r="AA240" s="325">
        <v>0</v>
      </c>
      <c r="AB240" s="326">
        <v>130</v>
      </c>
      <c r="AC240" s="325">
        <v>4800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325">
        <v>0</v>
      </c>
      <c r="AJ240" s="6">
        <v>0</v>
      </c>
      <c r="AK240" s="325">
        <v>0</v>
      </c>
      <c r="AL240" s="6">
        <v>0</v>
      </c>
      <c r="AM240" s="6">
        <v>0</v>
      </c>
      <c r="AN240" s="6">
        <v>300</v>
      </c>
      <c r="AO240" s="6">
        <v>16554</v>
      </c>
    </row>
    <row r="241" spans="1:41" ht="31.5" x14ac:dyDescent="0.25">
      <c r="A241" s="327">
        <v>81</v>
      </c>
      <c r="B241" s="334" t="s">
        <v>443</v>
      </c>
      <c r="C241" s="113" t="s">
        <v>444</v>
      </c>
      <c r="D241" s="113" t="s">
        <v>445</v>
      </c>
      <c r="E241" s="113" t="s">
        <v>153</v>
      </c>
      <c r="F241" s="113">
        <f>N241+R241+V241+Z241+AD241+AH241+AL241+J241</f>
        <v>0</v>
      </c>
      <c r="G241" s="315">
        <f>O241+S241+W241+AA241+AE241+AI241+AM241+K241</f>
        <v>0</v>
      </c>
      <c r="H241" s="113">
        <f>P241+T241+X241+AB241+AF241+AJ241+AN241+L241</f>
        <v>590</v>
      </c>
      <c r="I241" s="315">
        <f>Q241+U241+Y241+AC241+AG241+AK241+AO241+M241</f>
        <v>46365</v>
      </c>
      <c r="J241" s="6">
        <v>0</v>
      </c>
      <c r="K241" s="325">
        <v>0</v>
      </c>
      <c r="L241" s="6">
        <v>0</v>
      </c>
      <c r="M241" s="325">
        <v>0</v>
      </c>
      <c r="N241" s="6"/>
      <c r="O241" s="6"/>
      <c r="P241" s="6"/>
      <c r="Q241" s="6"/>
      <c r="R241" s="6">
        <v>0</v>
      </c>
      <c r="S241" s="325">
        <v>0</v>
      </c>
      <c r="T241" s="6">
        <v>0</v>
      </c>
      <c r="U241" s="325">
        <v>0</v>
      </c>
      <c r="V241" s="6">
        <v>0</v>
      </c>
      <c r="W241" s="6">
        <v>0</v>
      </c>
      <c r="X241" s="6">
        <v>0</v>
      </c>
      <c r="Y241" s="6">
        <v>0</v>
      </c>
      <c r="Z241" s="326">
        <v>0</v>
      </c>
      <c r="AA241" s="325">
        <v>0</v>
      </c>
      <c r="AB241" s="326">
        <v>30</v>
      </c>
      <c r="AC241" s="325">
        <v>7380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325">
        <v>0</v>
      </c>
      <c r="AJ241" s="6">
        <v>0</v>
      </c>
      <c r="AK241" s="325">
        <v>0</v>
      </c>
      <c r="AL241" s="6">
        <v>0</v>
      </c>
      <c r="AM241" s="6">
        <v>0</v>
      </c>
      <c r="AN241" s="6">
        <v>560</v>
      </c>
      <c r="AO241" s="6">
        <v>38985</v>
      </c>
    </row>
    <row r="242" spans="1:41" ht="47.25" x14ac:dyDescent="0.25">
      <c r="A242" s="750">
        <v>82</v>
      </c>
      <c r="B242" s="79" t="s">
        <v>446</v>
      </c>
      <c r="C242" s="331" t="s">
        <v>447</v>
      </c>
      <c r="D242" s="331" t="s">
        <v>448</v>
      </c>
      <c r="E242" s="113" t="s">
        <v>29</v>
      </c>
      <c r="F242" s="113">
        <f>N242+R242+V242+Z242+AD242+AH242+AL242+J242</f>
        <v>0</v>
      </c>
      <c r="G242" s="315">
        <f>O242+S242+W242+AA242+AE242+AI242+AM242+K242</f>
        <v>0</v>
      </c>
      <c r="H242" s="113">
        <f>P242+T242+X242+AB242+AF242+AJ242+AN242+L242</f>
        <v>120</v>
      </c>
      <c r="I242" s="315">
        <f>Q242+U242+Y242+AC242+AG242+AK242+AO242+M242</f>
        <v>4450</v>
      </c>
      <c r="J242" s="6">
        <v>0</v>
      </c>
      <c r="K242" s="325">
        <v>0</v>
      </c>
      <c r="L242" s="6">
        <v>0</v>
      </c>
      <c r="M242" s="325">
        <v>0</v>
      </c>
      <c r="N242" s="6">
        <v>0</v>
      </c>
      <c r="O242" s="6">
        <v>0</v>
      </c>
      <c r="P242" s="6">
        <v>20</v>
      </c>
      <c r="Q242" s="6">
        <v>420</v>
      </c>
      <c r="R242" s="6">
        <v>0</v>
      </c>
      <c r="S242" s="325">
        <v>0</v>
      </c>
      <c r="T242" s="6">
        <v>30</v>
      </c>
      <c r="U242" s="325">
        <v>1200</v>
      </c>
      <c r="V242" s="6">
        <v>0</v>
      </c>
      <c r="W242" s="6">
        <v>0</v>
      </c>
      <c r="X242" s="6">
        <v>0</v>
      </c>
      <c r="Y242" s="6">
        <v>0</v>
      </c>
      <c r="Z242" s="326">
        <v>0</v>
      </c>
      <c r="AA242" s="325">
        <v>0</v>
      </c>
      <c r="AB242" s="326">
        <v>20</v>
      </c>
      <c r="AC242" s="325">
        <v>580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325">
        <v>0</v>
      </c>
      <c r="AJ242" s="6">
        <v>0</v>
      </c>
      <c r="AK242" s="325">
        <v>0</v>
      </c>
      <c r="AL242" s="6">
        <v>0</v>
      </c>
      <c r="AM242" s="6">
        <v>0</v>
      </c>
      <c r="AN242" s="6">
        <v>50</v>
      </c>
      <c r="AO242" s="6">
        <v>2250</v>
      </c>
    </row>
    <row r="243" spans="1:41" ht="47.25" x14ac:dyDescent="0.25">
      <c r="A243" s="750"/>
      <c r="B243" s="79" t="s">
        <v>446</v>
      </c>
      <c r="C243" s="331" t="s">
        <v>449</v>
      </c>
      <c r="D243" s="331" t="s">
        <v>448</v>
      </c>
      <c r="E243" s="113" t="s">
        <v>29</v>
      </c>
      <c r="F243" s="113">
        <f>N243+R243+V243+Z243+AD243+AH243+AL243+J243</f>
        <v>373</v>
      </c>
      <c r="G243" s="315">
        <f>O243+S243+W243+AA243+AE243+AI243+AM243+K243</f>
        <v>9548.7999999999993</v>
      </c>
      <c r="H243" s="113">
        <f>P243+T243+X243+AB243+AF243+AJ243+AN243+L243</f>
        <v>620</v>
      </c>
      <c r="I243" s="315">
        <f>Q243+U243+Y243+AC243+AG243+AK243+AO243+M243</f>
        <v>19100</v>
      </c>
      <c r="J243" s="6">
        <v>0</v>
      </c>
      <c r="K243" s="325">
        <v>0</v>
      </c>
      <c r="L243" s="6">
        <v>0</v>
      </c>
      <c r="M243" s="325">
        <v>0</v>
      </c>
      <c r="N243" s="6">
        <v>0</v>
      </c>
      <c r="O243" s="6">
        <v>0</v>
      </c>
      <c r="P243" s="6">
        <v>500</v>
      </c>
      <c r="Q243" s="6">
        <v>15000</v>
      </c>
      <c r="R243" s="6">
        <v>0</v>
      </c>
      <c r="S243" s="325">
        <v>0</v>
      </c>
      <c r="T243" s="6">
        <v>0</v>
      </c>
      <c r="U243" s="325">
        <v>0</v>
      </c>
      <c r="V243" s="6">
        <v>0</v>
      </c>
      <c r="W243" s="6">
        <v>0</v>
      </c>
      <c r="X243" s="6">
        <v>0</v>
      </c>
      <c r="Y243" s="6">
        <v>0</v>
      </c>
      <c r="Z243" s="326">
        <v>0</v>
      </c>
      <c r="AA243" s="325">
        <v>0</v>
      </c>
      <c r="AB243" s="326">
        <v>20</v>
      </c>
      <c r="AC243" s="325">
        <v>600</v>
      </c>
      <c r="AD243" s="6">
        <v>0</v>
      </c>
      <c r="AE243" s="6">
        <v>0</v>
      </c>
      <c r="AF243" s="6">
        <v>0</v>
      </c>
      <c r="AG243" s="6">
        <v>0</v>
      </c>
      <c r="AH243" s="6">
        <v>373</v>
      </c>
      <c r="AI243" s="325">
        <v>9548.7999999999993</v>
      </c>
      <c r="AJ243" s="6">
        <v>0</v>
      </c>
      <c r="AK243" s="325">
        <v>0</v>
      </c>
      <c r="AL243" s="6">
        <v>0</v>
      </c>
      <c r="AM243" s="6">
        <v>0</v>
      </c>
      <c r="AN243" s="6">
        <v>100</v>
      </c>
      <c r="AO243" s="6">
        <v>3500</v>
      </c>
    </row>
    <row r="244" spans="1:41" ht="47.25" x14ac:dyDescent="0.25">
      <c r="A244" s="750"/>
      <c r="B244" s="79" t="s">
        <v>446</v>
      </c>
      <c r="C244" s="331" t="s">
        <v>450</v>
      </c>
      <c r="D244" s="331" t="s">
        <v>448</v>
      </c>
      <c r="E244" s="113" t="s">
        <v>29</v>
      </c>
      <c r="F244" s="113">
        <f>N244+R244+V244+Z244+AD244+AH244+AL244+J244</f>
        <v>699</v>
      </c>
      <c r="G244" s="315">
        <f>O244+S244+W244+AA244+AE244+AI244+AM244+K244</f>
        <v>24212.45</v>
      </c>
      <c r="H244" s="113">
        <f>P244+T244+X244+AB244+AF244+AJ244+AN244+L244</f>
        <v>263</v>
      </c>
      <c r="I244" s="315">
        <f>Q244+U244+Y244+AC244+AG244+AK244+AO244+M244</f>
        <v>10220</v>
      </c>
      <c r="J244" s="6">
        <v>65</v>
      </c>
      <c r="K244" s="325">
        <v>1124</v>
      </c>
      <c r="L244" s="6">
        <v>140</v>
      </c>
      <c r="M244" s="325">
        <v>5720</v>
      </c>
      <c r="N244" s="6">
        <v>60</v>
      </c>
      <c r="O244" s="6">
        <v>2520</v>
      </c>
      <c r="P244" s="6">
        <v>70</v>
      </c>
      <c r="Q244" s="6">
        <v>2150</v>
      </c>
      <c r="R244" s="6">
        <v>119</v>
      </c>
      <c r="S244" s="325">
        <v>6131</v>
      </c>
      <c r="T244" s="6">
        <v>30</v>
      </c>
      <c r="U244" s="325">
        <v>1500</v>
      </c>
      <c r="V244" s="6">
        <v>0</v>
      </c>
      <c r="W244" s="6">
        <v>0</v>
      </c>
      <c r="X244" s="6">
        <v>0</v>
      </c>
      <c r="Y244" s="6">
        <v>0</v>
      </c>
      <c r="Z244" s="326">
        <v>0</v>
      </c>
      <c r="AA244" s="325">
        <v>0</v>
      </c>
      <c r="AB244" s="326">
        <v>20</v>
      </c>
      <c r="AC244" s="325">
        <v>700</v>
      </c>
      <c r="AD244" s="6">
        <v>35</v>
      </c>
      <c r="AE244" s="6">
        <v>650.25</v>
      </c>
      <c r="AF244" s="6">
        <v>3</v>
      </c>
      <c r="AG244" s="6">
        <v>150</v>
      </c>
      <c r="AH244" s="6">
        <v>380</v>
      </c>
      <c r="AI244" s="325">
        <v>12172</v>
      </c>
      <c r="AJ244" s="6">
        <v>0</v>
      </c>
      <c r="AK244" s="325">
        <v>0</v>
      </c>
      <c r="AL244" s="6">
        <v>40</v>
      </c>
      <c r="AM244" s="6">
        <v>1615.2</v>
      </c>
      <c r="AN244" s="6">
        <v>0</v>
      </c>
      <c r="AO244" s="6">
        <v>0</v>
      </c>
    </row>
    <row r="245" spans="1:41" ht="31.5" x14ac:dyDescent="0.25">
      <c r="A245" s="750">
        <v>83</v>
      </c>
      <c r="B245" s="98" t="s">
        <v>451</v>
      </c>
      <c r="C245" s="331" t="s">
        <v>449</v>
      </c>
      <c r="D245" s="338" t="s">
        <v>448</v>
      </c>
      <c r="E245" s="113" t="s">
        <v>29</v>
      </c>
      <c r="F245" s="113">
        <f>N245+R245+V245+Z245+AD245+AH245+AL245+J245</f>
        <v>468</v>
      </c>
      <c r="G245" s="315">
        <f>O245+S245+W245+AA245+AE245+AI245+AM245+K245</f>
        <v>12407.9</v>
      </c>
      <c r="H245" s="113">
        <f>P245+T245+X245+AB245+AF245+AJ245+AN245+L245</f>
        <v>1180</v>
      </c>
      <c r="I245" s="315">
        <f>Q245+U245+Y245+AC245+AG245+AK245+AO245+M245</f>
        <v>36636</v>
      </c>
      <c r="J245" s="6">
        <v>0</v>
      </c>
      <c r="K245" s="325">
        <v>0</v>
      </c>
      <c r="L245" s="6">
        <v>220</v>
      </c>
      <c r="M245" s="325">
        <v>5145</v>
      </c>
      <c r="N245" s="6">
        <v>278</v>
      </c>
      <c r="O245" s="6">
        <v>7553</v>
      </c>
      <c r="P245" s="6">
        <v>640</v>
      </c>
      <c r="Q245" s="6">
        <v>18790</v>
      </c>
      <c r="R245" s="6">
        <v>30</v>
      </c>
      <c r="S245" s="325">
        <v>1140</v>
      </c>
      <c r="T245" s="6">
        <v>100</v>
      </c>
      <c r="U245" s="325">
        <v>6000</v>
      </c>
      <c r="V245" s="6">
        <v>0</v>
      </c>
      <c r="W245" s="6">
        <v>0</v>
      </c>
      <c r="X245" s="6">
        <v>0</v>
      </c>
      <c r="Y245" s="6">
        <v>0</v>
      </c>
      <c r="Z245" s="326">
        <v>30</v>
      </c>
      <c r="AA245" s="325">
        <v>840</v>
      </c>
      <c r="AB245" s="326">
        <v>20</v>
      </c>
      <c r="AC245" s="325">
        <v>720</v>
      </c>
      <c r="AD245" s="6">
        <v>0</v>
      </c>
      <c r="AE245" s="6">
        <v>0</v>
      </c>
      <c r="AF245" s="6">
        <v>0</v>
      </c>
      <c r="AG245" s="6">
        <v>0</v>
      </c>
      <c r="AH245" s="6">
        <v>40</v>
      </c>
      <c r="AI245" s="325">
        <v>1182</v>
      </c>
      <c r="AJ245" s="6">
        <v>0</v>
      </c>
      <c r="AK245" s="325">
        <v>0</v>
      </c>
      <c r="AL245" s="6">
        <v>90</v>
      </c>
      <c r="AM245" s="6">
        <v>1692.9</v>
      </c>
      <c r="AN245" s="6">
        <v>200</v>
      </c>
      <c r="AO245" s="6">
        <v>5981</v>
      </c>
    </row>
    <row r="246" spans="1:41" ht="31.5" x14ac:dyDescent="0.25">
      <c r="A246" s="750"/>
      <c r="B246" s="98" t="s">
        <v>451</v>
      </c>
      <c r="C246" s="331" t="s">
        <v>450</v>
      </c>
      <c r="D246" s="338" t="s">
        <v>448</v>
      </c>
      <c r="E246" s="113" t="s">
        <v>29</v>
      </c>
      <c r="F246" s="113">
        <f>N246+R246+V246+Z246+AD246+AH246+AL246+J246</f>
        <v>234</v>
      </c>
      <c r="G246" s="315">
        <f>O246+S246+W246+AA246+AE246+AI246+AM246+K246</f>
        <v>10200.75</v>
      </c>
      <c r="H246" s="113">
        <f>P246+T246+X246+AB246+AF246+AJ246+AN246+L246</f>
        <v>413</v>
      </c>
      <c r="I246" s="315">
        <f>Q246+U246+Y246+AC246+AG246+AK246+AO246+M246</f>
        <v>13710</v>
      </c>
      <c r="J246" s="6">
        <v>0</v>
      </c>
      <c r="K246" s="325">
        <v>0</v>
      </c>
      <c r="L246" s="6">
        <v>340</v>
      </c>
      <c r="M246" s="325">
        <v>11340</v>
      </c>
      <c r="N246" s="6">
        <v>19</v>
      </c>
      <c r="O246" s="6">
        <v>741</v>
      </c>
      <c r="P246" s="6">
        <v>50</v>
      </c>
      <c r="Q246" s="6">
        <v>1450</v>
      </c>
      <c r="R246" s="6">
        <v>30</v>
      </c>
      <c r="S246" s="325">
        <v>1440</v>
      </c>
      <c r="T246" s="6">
        <v>0</v>
      </c>
      <c r="U246" s="325">
        <v>0</v>
      </c>
      <c r="V246" s="6">
        <v>0</v>
      </c>
      <c r="W246" s="6">
        <v>0</v>
      </c>
      <c r="X246" s="6">
        <v>0</v>
      </c>
      <c r="Y246" s="6">
        <v>0</v>
      </c>
      <c r="Z246" s="326">
        <v>0</v>
      </c>
      <c r="AA246" s="325">
        <v>0</v>
      </c>
      <c r="AB246" s="326">
        <v>20</v>
      </c>
      <c r="AC246" s="325">
        <v>800</v>
      </c>
      <c r="AD246" s="6">
        <v>185</v>
      </c>
      <c r="AE246" s="6">
        <v>8019.75</v>
      </c>
      <c r="AF246" s="6">
        <v>3</v>
      </c>
      <c r="AG246" s="6">
        <v>120</v>
      </c>
      <c r="AH246" s="6">
        <v>0</v>
      </c>
      <c r="AI246" s="325">
        <v>0</v>
      </c>
      <c r="AJ246" s="6">
        <v>0</v>
      </c>
      <c r="AK246" s="325">
        <v>0</v>
      </c>
      <c r="AL246" s="6">
        <v>0</v>
      </c>
      <c r="AM246" s="6">
        <v>0</v>
      </c>
      <c r="AN246" s="6">
        <v>0</v>
      </c>
      <c r="AO246" s="6">
        <v>0</v>
      </c>
    </row>
    <row r="247" spans="1:41" ht="24.75" customHeight="1" x14ac:dyDescent="0.25">
      <c r="A247" s="750">
        <v>84</v>
      </c>
      <c r="B247" s="114" t="s">
        <v>452</v>
      </c>
      <c r="C247" s="331" t="s">
        <v>453</v>
      </c>
      <c r="D247" s="332" t="s">
        <v>454</v>
      </c>
      <c r="E247" s="16" t="s">
        <v>78</v>
      </c>
      <c r="F247" s="113">
        <f>N247+R247+V247+Z247+AD247+AH247+AL247+J247</f>
        <v>11226</v>
      </c>
      <c r="G247" s="315">
        <f>O247+S247+W247+AA247+AE247+AI247+AM247+K247</f>
        <v>2040282.75</v>
      </c>
      <c r="H247" s="113">
        <f>P247+T247+X247+AB247+AF247+AJ247+AN247+L247</f>
        <v>175</v>
      </c>
      <c r="I247" s="315">
        <f>Q247+U247+Y247+AC247+AG247+AK247+AO247+M247</f>
        <v>123383.52499999999</v>
      </c>
      <c r="J247" s="6">
        <v>2300</v>
      </c>
      <c r="K247" s="325">
        <v>350750</v>
      </c>
      <c r="L247" s="6">
        <v>30</v>
      </c>
      <c r="M247" s="325">
        <v>45750</v>
      </c>
      <c r="N247" s="6">
        <v>2496</v>
      </c>
      <c r="O247" s="6">
        <v>509473.2</v>
      </c>
      <c r="P247" s="6">
        <v>40</v>
      </c>
      <c r="Q247" s="6">
        <v>47009.5</v>
      </c>
      <c r="R247" s="6">
        <v>150</v>
      </c>
      <c r="S247" s="325">
        <v>227466.5</v>
      </c>
      <c r="T247" s="6">
        <v>0</v>
      </c>
      <c r="U247" s="325">
        <v>0</v>
      </c>
      <c r="V247" s="6">
        <v>600</v>
      </c>
      <c r="W247" s="6">
        <v>90990</v>
      </c>
      <c r="X247" s="6">
        <v>0</v>
      </c>
      <c r="Y247" s="6">
        <v>0</v>
      </c>
      <c r="Z247" s="326">
        <v>310</v>
      </c>
      <c r="AA247" s="325">
        <v>47256.4</v>
      </c>
      <c r="AB247" s="326">
        <v>0</v>
      </c>
      <c r="AC247" s="325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2770</v>
      </c>
      <c r="AI247" s="325">
        <v>420069.65</v>
      </c>
      <c r="AJ247" s="6">
        <v>45</v>
      </c>
      <c r="AK247" s="325">
        <v>6824.0249999999996</v>
      </c>
      <c r="AL247" s="6">
        <v>2600</v>
      </c>
      <c r="AM247" s="6">
        <v>394277</v>
      </c>
      <c r="AN247" s="6">
        <v>60</v>
      </c>
      <c r="AO247" s="6">
        <v>23800</v>
      </c>
    </row>
    <row r="248" spans="1:41" ht="31.5" x14ac:dyDescent="0.25">
      <c r="A248" s="750"/>
      <c r="B248" s="114" t="s">
        <v>452</v>
      </c>
      <c r="C248" s="113" t="s">
        <v>455</v>
      </c>
      <c r="D248" s="16" t="s">
        <v>454</v>
      </c>
      <c r="E248" s="16" t="s">
        <v>78</v>
      </c>
      <c r="F248" s="113">
        <f>N248+R248+V248+Z248+AD248+AH248+AL248+J248</f>
        <v>29525</v>
      </c>
      <c r="G248" s="315">
        <f>O248+S248+W248+AA248+AE248+AI248+AM248+K248</f>
        <v>4396496.9210000001</v>
      </c>
      <c r="H248" s="113">
        <f>P248+T248+X248+AB248+AF248+AJ248+AN248+L248</f>
        <v>2145</v>
      </c>
      <c r="I248" s="315">
        <f>Q248+U248+Y248+AC248+AG248+AK248+AO248+M248</f>
        <v>345936.6</v>
      </c>
      <c r="J248" s="6">
        <v>3957</v>
      </c>
      <c r="K248" s="325">
        <v>603450.46099999989</v>
      </c>
      <c r="L248" s="6">
        <v>230</v>
      </c>
      <c r="M248" s="325">
        <v>11443</v>
      </c>
      <c r="N248" s="6">
        <v>6660</v>
      </c>
      <c r="O248" s="6">
        <v>1037245.3</v>
      </c>
      <c r="P248" s="6">
        <v>505</v>
      </c>
      <c r="Q248" s="6">
        <v>77622.5</v>
      </c>
      <c r="R248" s="6">
        <v>2870</v>
      </c>
      <c r="S248" s="325">
        <v>503455.5</v>
      </c>
      <c r="T248" s="6">
        <v>0</v>
      </c>
      <c r="U248" s="325">
        <v>0</v>
      </c>
      <c r="V248" s="6">
        <v>3040</v>
      </c>
      <c r="W248" s="6">
        <v>652073</v>
      </c>
      <c r="X248" s="6">
        <v>5</v>
      </c>
      <c r="Y248" s="6">
        <v>151.6</v>
      </c>
      <c r="Z248" s="326">
        <v>795</v>
      </c>
      <c r="AA248" s="325">
        <v>169215.84</v>
      </c>
      <c r="AB248" s="326">
        <v>50</v>
      </c>
      <c r="AC248" s="325">
        <v>7000</v>
      </c>
      <c r="AD248" s="6">
        <v>340</v>
      </c>
      <c r="AE248" s="6">
        <v>152447</v>
      </c>
      <c r="AF248" s="6">
        <v>0</v>
      </c>
      <c r="AG248" s="6">
        <v>0</v>
      </c>
      <c r="AH248" s="6">
        <v>1518</v>
      </c>
      <c r="AI248" s="325">
        <v>254976.6</v>
      </c>
      <c r="AJ248" s="6">
        <v>500</v>
      </c>
      <c r="AK248" s="325">
        <v>76000</v>
      </c>
      <c r="AL248" s="6">
        <v>10345</v>
      </c>
      <c r="AM248" s="6">
        <v>1023633.22</v>
      </c>
      <c r="AN248" s="6">
        <v>855</v>
      </c>
      <c r="AO248" s="6">
        <v>173719.5</v>
      </c>
    </row>
    <row r="249" spans="1:41" x14ac:dyDescent="0.25">
      <c r="A249" s="750">
        <v>85</v>
      </c>
      <c r="B249" s="79" t="s">
        <v>456</v>
      </c>
      <c r="C249" s="188" t="s">
        <v>457</v>
      </c>
      <c r="D249" s="112" t="s">
        <v>458</v>
      </c>
      <c r="E249" s="16" t="s">
        <v>29</v>
      </c>
      <c r="F249" s="113">
        <f>N249+R249+V249+Z249+AD249+AH249+AL249+J249</f>
        <v>3855</v>
      </c>
      <c r="G249" s="315">
        <f>O249+S249+W249+AA249+AE249+AI249+AM249+K249</f>
        <v>11143976</v>
      </c>
      <c r="H249" s="113">
        <f>P249+T249+X249+AB249+AF249+AJ249+AN249+L249</f>
        <v>272</v>
      </c>
      <c r="I249" s="315">
        <f>Q249+U249+Y249+AC249+AG249+AK249+AO249+M249</f>
        <v>928464</v>
      </c>
      <c r="J249" s="6">
        <v>535</v>
      </c>
      <c r="K249" s="325">
        <v>1091400</v>
      </c>
      <c r="L249" s="6">
        <v>15</v>
      </c>
      <c r="M249" s="325">
        <v>31200</v>
      </c>
      <c r="N249" s="6">
        <v>892</v>
      </c>
      <c r="O249" s="6">
        <v>1852332</v>
      </c>
      <c r="P249" s="6">
        <v>45</v>
      </c>
      <c r="Q249" s="6">
        <v>95600</v>
      </c>
      <c r="R249" s="6">
        <v>400</v>
      </c>
      <c r="S249" s="325">
        <v>840340</v>
      </c>
      <c r="T249" s="6">
        <v>5</v>
      </c>
      <c r="U249" s="325">
        <v>10000</v>
      </c>
      <c r="V249" s="6">
        <v>281</v>
      </c>
      <c r="W249" s="6">
        <v>463300</v>
      </c>
      <c r="X249" s="6">
        <v>15</v>
      </c>
      <c r="Y249" s="6">
        <v>23664</v>
      </c>
      <c r="Z249" s="326">
        <v>157</v>
      </c>
      <c r="AA249" s="325">
        <v>356296</v>
      </c>
      <c r="AB249" s="326">
        <v>5</v>
      </c>
      <c r="AC249" s="325">
        <v>10200</v>
      </c>
      <c r="AD249" s="6">
        <v>104</v>
      </c>
      <c r="AE249" s="6">
        <v>122400</v>
      </c>
      <c r="AF249" s="6">
        <v>0</v>
      </c>
      <c r="AG249" s="6">
        <v>0</v>
      </c>
      <c r="AH249" s="6">
        <v>463</v>
      </c>
      <c r="AI249" s="325">
        <v>4208188</v>
      </c>
      <c r="AJ249" s="6">
        <v>55</v>
      </c>
      <c r="AK249" s="325">
        <v>112200</v>
      </c>
      <c r="AL249" s="6">
        <v>1023</v>
      </c>
      <c r="AM249" s="6">
        <v>2209720</v>
      </c>
      <c r="AN249" s="6">
        <v>132</v>
      </c>
      <c r="AO249" s="6">
        <v>645600</v>
      </c>
    </row>
    <row r="250" spans="1:41" x14ac:dyDescent="0.25">
      <c r="A250" s="750"/>
      <c r="B250" s="79" t="s">
        <v>456</v>
      </c>
      <c r="C250" s="188" t="s">
        <v>459</v>
      </c>
      <c r="D250" s="112" t="s">
        <v>458</v>
      </c>
      <c r="E250" s="112" t="s">
        <v>29</v>
      </c>
      <c r="F250" s="113">
        <f>N250+R250+V250+Z250+AD250+AH250+AL250+J250</f>
        <v>125</v>
      </c>
      <c r="G250" s="315">
        <f>O250+S250+W250+AA250+AE250+AI250+AM250+K250</f>
        <v>269600</v>
      </c>
      <c r="H250" s="113">
        <f>P250+T250+X250+AB250+AF250+AJ250+AN250+L250</f>
        <v>15</v>
      </c>
      <c r="I250" s="315">
        <f>Q250+U250+Y250+AC250+AG250+AK250+AO250+M250</f>
        <v>40000</v>
      </c>
      <c r="J250" s="6">
        <v>0</v>
      </c>
      <c r="K250" s="325">
        <v>0</v>
      </c>
      <c r="L250" s="6">
        <v>0</v>
      </c>
      <c r="M250" s="325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325">
        <v>0</v>
      </c>
      <c r="T250" s="6">
        <v>5</v>
      </c>
      <c r="U250" s="325">
        <v>10000</v>
      </c>
      <c r="V250" s="6">
        <v>95</v>
      </c>
      <c r="W250" s="6">
        <v>193800</v>
      </c>
      <c r="X250" s="6">
        <v>0</v>
      </c>
      <c r="Y250" s="6">
        <v>0</v>
      </c>
      <c r="Z250" s="326">
        <v>0</v>
      </c>
      <c r="AA250" s="325">
        <v>0</v>
      </c>
      <c r="AB250" s="326">
        <v>5</v>
      </c>
      <c r="AC250" s="325">
        <v>12500</v>
      </c>
      <c r="AD250" s="6">
        <v>20</v>
      </c>
      <c r="AE250" s="6">
        <v>40800</v>
      </c>
      <c r="AF250" s="6">
        <v>0</v>
      </c>
      <c r="AG250" s="6">
        <v>0</v>
      </c>
      <c r="AH250" s="6">
        <v>0</v>
      </c>
      <c r="AI250" s="325">
        <v>0</v>
      </c>
      <c r="AJ250" s="6">
        <v>0</v>
      </c>
      <c r="AK250" s="325">
        <v>0</v>
      </c>
      <c r="AL250" s="6">
        <v>10</v>
      </c>
      <c r="AM250" s="6">
        <v>35000</v>
      </c>
      <c r="AN250" s="6">
        <v>5</v>
      </c>
      <c r="AO250" s="6">
        <v>17500</v>
      </c>
    </row>
    <row r="251" spans="1:41" x14ac:dyDescent="0.25">
      <c r="A251" s="750"/>
      <c r="B251" s="79" t="s">
        <v>456</v>
      </c>
      <c r="C251" s="188" t="s">
        <v>460</v>
      </c>
      <c r="D251" s="112" t="s">
        <v>461</v>
      </c>
      <c r="E251" s="112" t="s">
        <v>29</v>
      </c>
      <c r="F251" s="113">
        <f>N251+R251+V251+Z251+AD251+AH251+AL251+J251</f>
        <v>88</v>
      </c>
      <c r="G251" s="315">
        <f>O251+S251+W251+AA251+AE251+AI251+AM251+K251</f>
        <v>2905703.4</v>
      </c>
      <c r="H251" s="113">
        <f>P251+T251+X251+AB251+AF251+AJ251+AN251+L251</f>
        <v>5</v>
      </c>
      <c r="I251" s="315">
        <f>Q251+U251+Y251+AC251+AG251+AK251+AO251+M251</f>
        <v>15000</v>
      </c>
      <c r="J251" s="6">
        <v>17</v>
      </c>
      <c r="K251" s="325">
        <v>34680</v>
      </c>
      <c r="L251" s="6">
        <v>0</v>
      </c>
      <c r="M251" s="325">
        <v>0</v>
      </c>
      <c r="N251" s="6">
        <v>3</v>
      </c>
      <c r="O251" s="6">
        <v>10500</v>
      </c>
      <c r="P251" s="6">
        <v>0</v>
      </c>
      <c r="Q251" s="6">
        <v>0</v>
      </c>
      <c r="R251" s="6">
        <v>3</v>
      </c>
      <c r="S251" s="325">
        <v>8400</v>
      </c>
      <c r="T251" s="6">
        <v>0</v>
      </c>
      <c r="U251" s="325">
        <v>0</v>
      </c>
      <c r="V251" s="6">
        <v>55</v>
      </c>
      <c r="W251" s="6">
        <v>112000</v>
      </c>
      <c r="X251" s="6">
        <v>0</v>
      </c>
      <c r="Y251" s="6">
        <v>0</v>
      </c>
      <c r="Z251" s="326">
        <v>0</v>
      </c>
      <c r="AA251" s="325">
        <v>0</v>
      </c>
      <c r="AB251" s="326">
        <v>5</v>
      </c>
      <c r="AC251" s="325">
        <v>15000</v>
      </c>
      <c r="AD251" s="6">
        <v>0</v>
      </c>
      <c r="AE251" s="6">
        <v>0</v>
      </c>
      <c r="AF251" s="6">
        <v>0</v>
      </c>
      <c r="AG251" s="6">
        <v>0</v>
      </c>
      <c r="AH251" s="6">
        <v>10</v>
      </c>
      <c r="AI251" s="345">
        <v>2740123.4</v>
      </c>
      <c r="AJ251" s="6">
        <v>0</v>
      </c>
      <c r="AK251" s="325">
        <v>0</v>
      </c>
      <c r="AL251" s="6">
        <v>0</v>
      </c>
      <c r="AM251" s="6">
        <v>0</v>
      </c>
      <c r="AN251" s="6">
        <v>0</v>
      </c>
      <c r="AO251" s="6">
        <v>0</v>
      </c>
    </row>
    <row r="252" spans="1:41" x14ac:dyDescent="0.25">
      <c r="A252" s="750"/>
      <c r="B252" s="79" t="s">
        <v>456</v>
      </c>
      <c r="C252" s="188" t="s">
        <v>462</v>
      </c>
      <c r="D252" s="112" t="s">
        <v>461</v>
      </c>
      <c r="E252" s="112" t="s">
        <v>29</v>
      </c>
      <c r="F252" s="113">
        <f>N252+R252+V252+Z252+AD252+AH252+AL252+J252</f>
        <v>200</v>
      </c>
      <c r="G252" s="315">
        <f>O252+S252+W252+AA252+AE252+AI252+AM252+K252</f>
        <v>408000</v>
      </c>
      <c r="H252" s="113">
        <f>P252+T252+X252+AB252+AF252+AJ252+AN252+L252</f>
        <v>5</v>
      </c>
      <c r="I252" s="315">
        <f>Q252+U252+Y252+AC252+AG252+AK252+AO252+M252</f>
        <v>17500</v>
      </c>
      <c r="J252" s="6">
        <v>0</v>
      </c>
      <c r="K252" s="325">
        <v>0</v>
      </c>
      <c r="L252" s="6">
        <v>0</v>
      </c>
      <c r="M252" s="325">
        <v>0</v>
      </c>
      <c r="N252" s="6">
        <v>0</v>
      </c>
      <c r="O252" s="6">
        <v>0</v>
      </c>
      <c r="P252" s="6">
        <v>0</v>
      </c>
      <c r="Q252" s="6">
        <v>0</v>
      </c>
      <c r="R252" s="6">
        <v>200</v>
      </c>
      <c r="S252" s="325">
        <v>408000</v>
      </c>
      <c r="T252" s="6">
        <v>0</v>
      </c>
      <c r="U252" s="325">
        <v>0</v>
      </c>
      <c r="V252" s="6">
        <v>0</v>
      </c>
      <c r="W252" s="6">
        <v>0</v>
      </c>
      <c r="X252" s="6">
        <v>0</v>
      </c>
      <c r="Y252" s="6">
        <v>0</v>
      </c>
      <c r="Z252" s="326">
        <v>0</v>
      </c>
      <c r="AA252" s="325">
        <v>0</v>
      </c>
      <c r="AB252" s="326">
        <v>5</v>
      </c>
      <c r="AC252" s="325">
        <v>17500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325">
        <v>0</v>
      </c>
      <c r="AJ252" s="6">
        <v>0</v>
      </c>
      <c r="AK252" s="325">
        <v>0</v>
      </c>
      <c r="AL252" s="6">
        <v>0</v>
      </c>
      <c r="AM252" s="6">
        <v>0</v>
      </c>
      <c r="AN252" s="6">
        <v>0</v>
      </c>
      <c r="AO252" s="6">
        <v>0</v>
      </c>
    </row>
    <row r="253" spans="1:41" x14ac:dyDescent="0.25">
      <c r="A253" s="752">
        <v>86</v>
      </c>
      <c r="B253" s="21" t="s">
        <v>463</v>
      </c>
      <c r="C253" s="188" t="s">
        <v>464</v>
      </c>
      <c r="D253" s="195" t="s">
        <v>461</v>
      </c>
      <c r="E253" s="29" t="s">
        <v>29</v>
      </c>
      <c r="F253" s="113">
        <f>N253+R253+V253+Z253+AD253+AH253+AL253+J253</f>
        <v>0</v>
      </c>
      <c r="G253" s="315">
        <f>O253+S253+W253+AA253+AE253+AI253+AM253+K253</f>
        <v>0</v>
      </c>
      <c r="H253" s="113">
        <f>P253+T253+X253+AB253+AF253+AJ253+AN253+L253</f>
        <v>15</v>
      </c>
      <c r="I253" s="315">
        <f>Q253+U253+Y253+AC253+AG253+AK253+AO253+M253</f>
        <v>5600</v>
      </c>
      <c r="J253" s="6">
        <v>0</v>
      </c>
      <c r="K253" s="325">
        <v>0</v>
      </c>
      <c r="L253" s="6">
        <v>0</v>
      </c>
      <c r="M253" s="325">
        <v>0</v>
      </c>
      <c r="N253" s="6">
        <v>0</v>
      </c>
      <c r="O253" s="6">
        <v>0</v>
      </c>
      <c r="P253" s="6">
        <v>10</v>
      </c>
      <c r="Q253" s="6">
        <v>600</v>
      </c>
      <c r="R253" s="6">
        <v>0</v>
      </c>
      <c r="S253" s="325">
        <v>0</v>
      </c>
      <c r="T253" s="6">
        <v>0</v>
      </c>
      <c r="U253" s="325">
        <v>0</v>
      </c>
      <c r="V253" s="6">
        <v>0</v>
      </c>
      <c r="W253" s="6">
        <v>0</v>
      </c>
      <c r="X253" s="6">
        <v>0</v>
      </c>
      <c r="Y253" s="6">
        <v>0</v>
      </c>
      <c r="Z253" s="326">
        <v>0</v>
      </c>
      <c r="AA253" s="325">
        <v>0</v>
      </c>
      <c r="AB253" s="326">
        <v>5</v>
      </c>
      <c r="AC253" s="325">
        <v>5000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325">
        <v>0</v>
      </c>
      <c r="AJ253" s="6">
        <v>0</v>
      </c>
      <c r="AK253" s="325">
        <v>0</v>
      </c>
      <c r="AL253" s="6">
        <v>0</v>
      </c>
      <c r="AM253" s="6">
        <v>0</v>
      </c>
      <c r="AN253" s="6">
        <v>0</v>
      </c>
      <c r="AO253" s="6">
        <v>0</v>
      </c>
    </row>
    <row r="254" spans="1:41" x14ac:dyDescent="0.25">
      <c r="A254" s="752"/>
      <c r="B254" s="21" t="s">
        <v>463</v>
      </c>
      <c r="C254" s="188" t="s">
        <v>465</v>
      </c>
      <c r="D254" s="195" t="s">
        <v>461</v>
      </c>
      <c r="E254" s="29" t="s">
        <v>29</v>
      </c>
      <c r="F254" s="113">
        <f>N254+R254+V254+Z254+AD254+AH254+AL254+J254</f>
        <v>28</v>
      </c>
      <c r="G254" s="315">
        <f>O254+S254+W254+AA254+AE254+AI254+AM254+K254</f>
        <v>57120</v>
      </c>
      <c r="H254" s="113">
        <f>P254+T254+X254+AB254+AF254+AJ254+AN254+L254</f>
        <v>10</v>
      </c>
      <c r="I254" s="315">
        <f>Q254+U254+Y254+AC254+AG254+AK254+AO254+M254</f>
        <v>11250</v>
      </c>
      <c r="J254" s="6">
        <v>0</v>
      </c>
      <c r="K254" s="325">
        <v>0</v>
      </c>
      <c r="L254" s="6">
        <v>0</v>
      </c>
      <c r="M254" s="325">
        <v>0</v>
      </c>
      <c r="N254" s="6">
        <v>28</v>
      </c>
      <c r="O254" s="6">
        <v>57120</v>
      </c>
      <c r="P254" s="6">
        <v>0</v>
      </c>
      <c r="Q254" s="6">
        <v>0</v>
      </c>
      <c r="R254" s="6">
        <v>0</v>
      </c>
      <c r="S254" s="325">
        <v>0</v>
      </c>
      <c r="T254" s="6">
        <v>5</v>
      </c>
      <c r="U254" s="325">
        <v>6000</v>
      </c>
      <c r="V254" s="6">
        <v>0</v>
      </c>
      <c r="W254" s="6">
        <v>0</v>
      </c>
      <c r="X254" s="6">
        <v>0</v>
      </c>
      <c r="Y254" s="6">
        <v>0</v>
      </c>
      <c r="Z254" s="326">
        <v>0</v>
      </c>
      <c r="AA254" s="325">
        <v>0</v>
      </c>
      <c r="AB254" s="326">
        <v>5</v>
      </c>
      <c r="AC254" s="325">
        <v>5250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325">
        <v>0</v>
      </c>
      <c r="AJ254" s="6">
        <v>0</v>
      </c>
      <c r="AK254" s="325">
        <v>0</v>
      </c>
      <c r="AL254" s="6">
        <v>0</v>
      </c>
      <c r="AM254" s="6">
        <v>0</v>
      </c>
      <c r="AN254" s="6">
        <v>0</v>
      </c>
      <c r="AO254" s="6">
        <v>0</v>
      </c>
    </row>
    <row r="255" spans="1:41" x14ac:dyDescent="0.25">
      <c r="A255" s="752"/>
      <c r="B255" s="21" t="s">
        <v>463</v>
      </c>
      <c r="C255" s="188" t="s">
        <v>466</v>
      </c>
      <c r="D255" s="195" t="s">
        <v>461</v>
      </c>
      <c r="E255" s="29" t="s">
        <v>29</v>
      </c>
      <c r="F255" s="113">
        <f>N255+R255+V255+Z255+AD255+AH255+AL255+J255</f>
        <v>0</v>
      </c>
      <c r="G255" s="315">
        <f>O255+S255+W255+AA255+AE255+AI255+AM255+K255</f>
        <v>0</v>
      </c>
      <c r="H255" s="113">
        <f>P255+T255+X255+AB255+AF255+AJ255+AN255+L255</f>
        <v>5</v>
      </c>
      <c r="I255" s="315">
        <f>Q255+U255+Y255+AC255+AG255+AK255+AO255+M255</f>
        <v>7500</v>
      </c>
      <c r="J255" s="6">
        <v>0</v>
      </c>
      <c r="K255" s="325">
        <v>0</v>
      </c>
      <c r="L255" s="6">
        <v>0</v>
      </c>
      <c r="M255" s="325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325">
        <v>0</v>
      </c>
      <c r="T255" s="6">
        <v>0</v>
      </c>
      <c r="U255" s="325">
        <v>0</v>
      </c>
      <c r="V255" s="6">
        <v>0</v>
      </c>
      <c r="W255" s="6">
        <v>0</v>
      </c>
      <c r="X255" s="6">
        <v>0</v>
      </c>
      <c r="Y255" s="6">
        <v>0</v>
      </c>
      <c r="Z255" s="326">
        <v>0</v>
      </c>
      <c r="AA255" s="325">
        <v>0</v>
      </c>
      <c r="AB255" s="326">
        <v>5</v>
      </c>
      <c r="AC255" s="325">
        <v>7500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325">
        <v>0</v>
      </c>
      <c r="AJ255" s="6">
        <v>0</v>
      </c>
      <c r="AK255" s="325">
        <v>0</v>
      </c>
      <c r="AL255" s="6">
        <v>0</v>
      </c>
      <c r="AM255" s="6">
        <v>0</v>
      </c>
      <c r="AN255" s="6">
        <v>0</v>
      </c>
      <c r="AO255" s="6">
        <v>0</v>
      </c>
    </row>
    <row r="256" spans="1:41" x14ac:dyDescent="0.25">
      <c r="A256" s="752"/>
      <c r="B256" s="21" t="s">
        <v>463</v>
      </c>
      <c r="C256" s="188" t="s">
        <v>467</v>
      </c>
      <c r="D256" s="195" t="s">
        <v>461</v>
      </c>
      <c r="E256" s="29" t="s">
        <v>29</v>
      </c>
      <c r="F256" s="113">
        <f>N256+R256+V256+Z256+AD256+AH256+AL256+J256</f>
        <v>0</v>
      </c>
      <c r="G256" s="315">
        <f>O256+S256+W256+AA256+AE256+AI256+AM256+K256</f>
        <v>0</v>
      </c>
      <c r="H256" s="113">
        <f>P256+T256+X256+AB256+AF256+AJ256+AN256+L256</f>
        <v>5</v>
      </c>
      <c r="I256" s="315">
        <f>Q256+U256+Y256+AC256+AG256+AK256+AO256+M256</f>
        <v>5000</v>
      </c>
      <c r="J256" s="6">
        <v>0</v>
      </c>
      <c r="K256" s="325">
        <v>0</v>
      </c>
      <c r="L256" s="6">
        <v>0</v>
      </c>
      <c r="M256" s="325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325">
        <v>0</v>
      </c>
      <c r="T256" s="6">
        <v>0</v>
      </c>
      <c r="U256" s="325">
        <v>0</v>
      </c>
      <c r="V256" s="6">
        <v>0</v>
      </c>
      <c r="W256" s="6">
        <v>0</v>
      </c>
      <c r="X256" s="6">
        <v>0</v>
      </c>
      <c r="Y256" s="6">
        <v>0</v>
      </c>
      <c r="Z256" s="326">
        <v>0</v>
      </c>
      <c r="AA256" s="325">
        <v>0</v>
      </c>
      <c r="AB256" s="326">
        <v>5</v>
      </c>
      <c r="AC256" s="325">
        <v>5000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325">
        <v>0</v>
      </c>
      <c r="AJ256" s="6">
        <v>0</v>
      </c>
      <c r="AK256" s="325">
        <v>0</v>
      </c>
      <c r="AL256" s="6">
        <v>0</v>
      </c>
      <c r="AM256" s="6">
        <v>0</v>
      </c>
      <c r="AN256" s="6">
        <v>0</v>
      </c>
      <c r="AO256" s="6">
        <v>0</v>
      </c>
    </row>
    <row r="257" spans="1:41" x14ac:dyDescent="0.25">
      <c r="A257" s="339">
        <v>87</v>
      </c>
      <c r="B257" s="29" t="s">
        <v>468</v>
      </c>
      <c r="C257" s="185" t="s">
        <v>469</v>
      </c>
      <c r="D257" s="195" t="s">
        <v>77</v>
      </c>
      <c r="E257" s="29"/>
      <c r="F257" s="113">
        <f>N257+R257+V257+Z257+AD257+AH257+AL257+J257</f>
        <v>19750</v>
      </c>
      <c r="G257" s="315">
        <f>O257+S257+W257+AA257+AE257+AI257+AM257+K257</f>
        <v>41219.64</v>
      </c>
      <c r="H257" s="113">
        <f>P257+T257+X257+AB257+AF257+AJ257+AN257+L257</f>
        <v>4007</v>
      </c>
      <c r="I257" s="315">
        <f>Q257+U257+Y257+AC257+AG257+AK257+AO257+M257</f>
        <v>13299.14</v>
      </c>
      <c r="J257" s="6">
        <v>250</v>
      </c>
      <c r="K257" s="325">
        <v>880</v>
      </c>
      <c r="L257" s="6">
        <v>300</v>
      </c>
      <c r="M257" s="325">
        <v>1350</v>
      </c>
      <c r="N257" s="6">
        <v>9550</v>
      </c>
      <c r="O257" s="6">
        <v>20819.599999999999</v>
      </c>
      <c r="P257" s="6">
        <v>900</v>
      </c>
      <c r="Q257" s="6">
        <v>2077.6800000000003</v>
      </c>
      <c r="R257" s="6">
        <v>200</v>
      </c>
      <c r="S257" s="325">
        <v>840</v>
      </c>
      <c r="T257" s="6">
        <v>0</v>
      </c>
      <c r="U257" s="325">
        <v>0</v>
      </c>
      <c r="V257" s="6">
        <v>1250</v>
      </c>
      <c r="W257" s="6">
        <v>2818</v>
      </c>
      <c r="X257" s="6">
        <v>325</v>
      </c>
      <c r="Y257" s="6">
        <v>733</v>
      </c>
      <c r="Z257" s="326">
        <v>1100</v>
      </c>
      <c r="AA257" s="325">
        <v>2141.4</v>
      </c>
      <c r="AB257" s="326">
        <v>30</v>
      </c>
      <c r="AC257" s="325">
        <v>84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325">
        <v>0</v>
      </c>
      <c r="AJ257" s="6">
        <v>0</v>
      </c>
      <c r="AK257" s="325">
        <v>0</v>
      </c>
      <c r="AL257" s="6">
        <v>7400</v>
      </c>
      <c r="AM257" s="6">
        <v>13720.64</v>
      </c>
      <c r="AN257" s="6">
        <v>2452</v>
      </c>
      <c r="AO257" s="6">
        <v>9054.4599999999991</v>
      </c>
    </row>
    <row r="258" spans="1:41" x14ac:dyDescent="0.25">
      <c r="A258" s="750">
        <v>88</v>
      </c>
      <c r="B258" s="112" t="s">
        <v>470</v>
      </c>
      <c r="C258" s="331" t="s">
        <v>471</v>
      </c>
      <c r="D258" s="332" t="s">
        <v>472</v>
      </c>
      <c r="E258" s="113" t="s">
        <v>29</v>
      </c>
      <c r="F258" s="113">
        <f>N258+R258+V258+Z258+AD258+AH258+AL258+J258</f>
        <v>12492</v>
      </c>
      <c r="G258" s="315">
        <f>O258+S258+W258+AA258+AE258+AI258+AM258+K258</f>
        <v>2148128</v>
      </c>
      <c r="H258" s="113">
        <f>P258+T258+X258+AB258+AF258+AJ258+AN258+L258</f>
        <v>1350</v>
      </c>
      <c r="I258" s="315">
        <f>Q258+U258+Y258+AC258+AG258+AK258+AO258+M258</f>
        <v>212450</v>
      </c>
      <c r="J258" s="6">
        <v>0</v>
      </c>
      <c r="K258" s="325">
        <v>0</v>
      </c>
      <c r="L258" s="6">
        <v>0</v>
      </c>
      <c r="M258" s="325">
        <v>0</v>
      </c>
      <c r="N258" s="6">
        <v>0</v>
      </c>
      <c r="O258" s="6">
        <v>0</v>
      </c>
      <c r="P258" s="6">
        <v>300</v>
      </c>
      <c r="Q258" s="6">
        <v>7500</v>
      </c>
      <c r="R258" s="6">
        <v>0</v>
      </c>
      <c r="S258" s="325">
        <v>0</v>
      </c>
      <c r="T258" s="6">
        <v>0</v>
      </c>
      <c r="U258" s="325">
        <v>0</v>
      </c>
      <c r="V258" s="6">
        <v>0</v>
      </c>
      <c r="W258" s="6">
        <v>0</v>
      </c>
      <c r="X258" s="6">
        <v>0</v>
      </c>
      <c r="Y258" s="6">
        <v>0</v>
      </c>
      <c r="Z258" s="326">
        <v>0</v>
      </c>
      <c r="AA258" s="325">
        <v>0</v>
      </c>
      <c r="AB258" s="326">
        <v>50</v>
      </c>
      <c r="AC258" s="325">
        <v>1750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325">
        <v>0</v>
      </c>
      <c r="AJ258" s="6">
        <v>600</v>
      </c>
      <c r="AK258" s="325">
        <v>120000</v>
      </c>
      <c r="AL258" s="6">
        <v>12492</v>
      </c>
      <c r="AM258" s="6">
        <v>2148128</v>
      </c>
      <c r="AN258" s="6">
        <v>400</v>
      </c>
      <c r="AO258" s="6">
        <v>83200</v>
      </c>
    </row>
    <row r="259" spans="1:41" x14ac:dyDescent="0.25">
      <c r="A259" s="750"/>
      <c r="B259" s="112" t="s">
        <v>470</v>
      </c>
      <c r="C259" s="331" t="s">
        <v>473</v>
      </c>
      <c r="D259" s="332" t="s">
        <v>472</v>
      </c>
      <c r="E259" s="29" t="s">
        <v>29</v>
      </c>
      <c r="F259" s="113">
        <f>N259+R259+V259+Z259+AD259+AH259+AL259+J259</f>
        <v>2565</v>
      </c>
      <c r="G259" s="315">
        <f>O259+S259+W259+AA259+AE259+AI259+AM259+K259</f>
        <v>233046</v>
      </c>
      <c r="H259" s="113">
        <f>P259+T259+X259+AB259+AF259+AJ259+AN259+L259</f>
        <v>1560</v>
      </c>
      <c r="I259" s="315">
        <f>Q259+U259+Y259+AC259+AG259+AK259+AO259+M259</f>
        <v>145440</v>
      </c>
      <c r="J259" s="6">
        <v>0</v>
      </c>
      <c r="K259" s="325">
        <v>0</v>
      </c>
      <c r="L259" s="6">
        <v>0</v>
      </c>
      <c r="M259" s="325">
        <v>0</v>
      </c>
      <c r="N259" s="6">
        <v>1860</v>
      </c>
      <c r="O259" s="6">
        <v>164176</v>
      </c>
      <c r="P259" s="6">
        <v>700</v>
      </c>
      <c r="Q259" s="6">
        <v>63700</v>
      </c>
      <c r="R259" s="6">
        <v>0</v>
      </c>
      <c r="S259" s="325">
        <v>0</v>
      </c>
      <c r="T259" s="6">
        <v>0</v>
      </c>
      <c r="U259" s="325">
        <v>0</v>
      </c>
      <c r="V259" s="6">
        <v>0</v>
      </c>
      <c r="W259" s="6">
        <v>0</v>
      </c>
      <c r="X259" s="6">
        <v>0</v>
      </c>
      <c r="Y259" s="6">
        <v>0</v>
      </c>
      <c r="Z259" s="326">
        <v>0</v>
      </c>
      <c r="AA259" s="325">
        <v>0</v>
      </c>
      <c r="AB259" s="326">
        <v>50</v>
      </c>
      <c r="AC259" s="325">
        <v>2000</v>
      </c>
      <c r="AD259" s="6">
        <v>0</v>
      </c>
      <c r="AE259" s="6">
        <v>0</v>
      </c>
      <c r="AF259" s="6">
        <v>0</v>
      </c>
      <c r="AG259" s="6">
        <v>0</v>
      </c>
      <c r="AH259" s="6">
        <v>700</v>
      </c>
      <c r="AI259" s="325">
        <v>68000</v>
      </c>
      <c r="AJ259" s="6">
        <v>0</v>
      </c>
      <c r="AK259" s="325">
        <v>0</v>
      </c>
      <c r="AL259" s="6">
        <v>5</v>
      </c>
      <c r="AM259" s="6">
        <v>870</v>
      </c>
      <c r="AN259" s="6">
        <v>810</v>
      </c>
      <c r="AO259" s="6">
        <v>79740</v>
      </c>
    </row>
    <row r="260" spans="1:41" ht="67.5" customHeight="1" x14ac:dyDescent="0.25">
      <c r="A260" s="750">
        <v>89</v>
      </c>
      <c r="B260" s="185" t="s">
        <v>474</v>
      </c>
      <c r="C260" s="195" t="s">
        <v>475</v>
      </c>
      <c r="D260" s="195" t="s">
        <v>476</v>
      </c>
      <c r="E260" s="195" t="s">
        <v>153</v>
      </c>
      <c r="F260" s="113">
        <f>N260+R260+V260+Z260+AD260+AH260+AL260+J260</f>
        <v>0</v>
      </c>
      <c r="G260" s="315">
        <f>O260+S260+W260+AA260+AE260+AI260+AM260+K260</f>
        <v>0</v>
      </c>
      <c r="H260" s="113">
        <f>P260+T260+X260+AB260+AF260+AJ260+AN260+L260</f>
        <v>150</v>
      </c>
      <c r="I260" s="315">
        <f>Q260+U260+Y260+AC260+AG260+AK260+AO260+M260</f>
        <v>750</v>
      </c>
      <c r="J260" s="6">
        <v>0</v>
      </c>
      <c r="K260" s="325">
        <v>0</v>
      </c>
      <c r="L260" s="6">
        <v>0</v>
      </c>
      <c r="M260" s="325">
        <v>0</v>
      </c>
      <c r="N260" s="6">
        <v>0</v>
      </c>
      <c r="O260" s="6">
        <v>0</v>
      </c>
      <c r="P260" s="6">
        <v>100</v>
      </c>
      <c r="Q260" s="6">
        <v>500</v>
      </c>
      <c r="R260" s="6">
        <v>0</v>
      </c>
      <c r="S260" s="325">
        <v>0</v>
      </c>
      <c r="T260" s="6">
        <v>0</v>
      </c>
      <c r="U260" s="325">
        <v>0</v>
      </c>
      <c r="V260" s="6">
        <v>0</v>
      </c>
      <c r="W260" s="6">
        <v>0</v>
      </c>
      <c r="X260" s="6">
        <v>0</v>
      </c>
      <c r="Y260" s="6">
        <v>0</v>
      </c>
      <c r="Z260" s="326">
        <v>0</v>
      </c>
      <c r="AA260" s="325">
        <v>0</v>
      </c>
      <c r="AB260" s="326">
        <v>50</v>
      </c>
      <c r="AC260" s="325">
        <v>250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325">
        <v>0</v>
      </c>
      <c r="AJ260" s="6">
        <v>0</v>
      </c>
      <c r="AK260" s="325">
        <v>0</v>
      </c>
      <c r="AL260" s="6">
        <v>0</v>
      </c>
      <c r="AM260" s="6">
        <v>0</v>
      </c>
      <c r="AN260" s="6">
        <v>0</v>
      </c>
      <c r="AO260" s="6">
        <v>0</v>
      </c>
    </row>
    <row r="261" spans="1:41" ht="82.5" customHeight="1" x14ac:dyDescent="0.25">
      <c r="A261" s="750"/>
      <c r="B261" s="185" t="s">
        <v>474</v>
      </c>
      <c r="C261" s="195" t="s">
        <v>477</v>
      </c>
      <c r="D261" s="195" t="s">
        <v>476</v>
      </c>
      <c r="E261" s="195" t="s">
        <v>153</v>
      </c>
      <c r="F261" s="113">
        <f>N261+R261+V261+Z261+AD261+AH261+AL261+J261</f>
        <v>0</v>
      </c>
      <c r="G261" s="315">
        <f>O261+S261+W261+AA261+AE261+AI261+AM261+K261</f>
        <v>0</v>
      </c>
      <c r="H261" s="113">
        <f>P261+T261+X261+AB261+AF261+AJ261+AN261+L261</f>
        <v>70</v>
      </c>
      <c r="I261" s="315">
        <f>Q261+U261+Y261+AC261+AG261+AK261+AO261+M261</f>
        <v>1110</v>
      </c>
      <c r="J261" s="6">
        <v>0</v>
      </c>
      <c r="K261" s="325">
        <v>0</v>
      </c>
      <c r="L261" s="6">
        <v>0</v>
      </c>
      <c r="M261" s="325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325">
        <v>0</v>
      </c>
      <c r="T261" s="6">
        <v>0</v>
      </c>
      <c r="U261" s="325">
        <v>0</v>
      </c>
      <c r="V261" s="6">
        <v>0</v>
      </c>
      <c r="W261" s="6">
        <v>0</v>
      </c>
      <c r="X261" s="6">
        <v>0</v>
      </c>
      <c r="Y261" s="6">
        <v>0</v>
      </c>
      <c r="Z261" s="326">
        <v>0</v>
      </c>
      <c r="AA261" s="325">
        <v>0</v>
      </c>
      <c r="AB261" s="326">
        <v>70</v>
      </c>
      <c r="AC261" s="325">
        <v>1110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325">
        <v>0</v>
      </c>
      <c r="AJ261" s="6">
        <v>0</v>
      </c>
      <c r="AK261" s="325">
        <v>0</v>
      </c>
      <c r="AL261" s="6">
        <v>0</v>
      </c>
      <c r="AM261" s="6">
        <v>0</v>
      </c>
      <c r="AN261" s="6">
        <v>0</v>
      </c>
      <c r="AO261" s="6">
        <v>0</v>
      </c>
    </row>
    <row r="262" spans="1:41" ht="94.5" customHeight="1" x14ac:dyDescent="0.25">
      <c r="A262" s="750"/>
      <c r="B262" s="185" t="s">
        <v>478</v>
      </c>
      <c r="C262" s="195" t="s">
        <v>479</v>
      </c>
      <c r="D262" s="195" t="s">
        <v>476</v>
      </c>
      <c r="E262" s="195" t="s">
        <v>153</v>
      </c>
      <c r="F262" s="113">
        <f>N262+R262+V262+Z262+AD262+AH262+AL262+J262</f>
        <v>0</v>
      </c>
      <c r="G262" s="315">
        <f>O262+S262+W262+AA262+AE262+AI262+AM262+K262</f>
        <v>0</v>
      </c>
      <c r="H262" s="113">
        <f>P262+T262+X262+AB262+AF262+AJ262+AN262+L262</f>
        <v>130</v>
      </c>
      <c r="I262" s="315">
        <f>Q262+U262+Y262+AC262+AG262+AK262+AO262+M262</f>
        <v>560</v>
      </c>
      <c r="J262" s="6">
        <v>0</v>
      </c>
      <c r="K262" s="325">
        <v>0</v>
      </c>
      <c r="L262" s="6">
        <v>0</v>
      </c>
      <c r="M262" s="325">
        <v>0</v>
      </c>
      <c r="N262" s="6">
        <v>0</v>
      </c>
      <c r="O262" s="6">
        <v>0</v>
      </c>
      <c r="P262" s="6">
        <v>100</v>
      </c>
      <c r="Q262" s="6">
        <v>500</v>
      </c>
      <c r="R262" s="6">
        <v>0</v>
      </c>
      <c r="S262" s="325">
        <v>0</v>
      </c>
      <c r="T262" s="6">
        <v>0</v>
      </c>
      <c r="U262" s="325">
        <v>0</v>
      </c>
      <c r="V262" s="6">
        <v>0</v>
      </c>
      <c r="W262" s="6">
        <v>0</v>
      </c>
      <c r="X262" s="6">
        <v>0</v>
      </c>
      <c r="Y262" s="6">
        <v>0</v>
      </c>
      <c r="Z262" s="326">
        <v>0</v>
      </c>
      <c r="AA262" s="325">
        <v>0</v>
      </c>
      <c r="AB262" s="326">
        <v>30</v>
      </c>
      <c r="AC262" s="325">
        <v>60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325">
        <v>0</v>
      </c>
      <c r="AJ262" s="6">
        <v>0</v>
      </c>
      <c r="AK262" s="325">
        <v>0</v>
      </c>
      <c r="AL262" s="6">
        <v>0</v>
      </c>
      <c r="AM262" s="6">
        <v>0</v>
      </c>
      <c r="AN262" s="6">
        <v>0</v>
      </c>
      <c r="AO262" s="6">
        <v>0</v>
      </c>
    </row>
    <row r="263" spans="1:41" ht="75" customHeight="1" x14ac:dyDescent="0.25">
      <c r="A263" s="750"/>
      <c r="B263" s="112" t="s">
        <v>480</v>
      </c>
      <c r="C263" s="195" t="s">
        <v>479</v>
      </c>
      <c r="D263" s="195" t="s">
        <v>476</v>
      </c>
      <c r="E263" s="195" t="s">
        <v>153</v>
      </c>
      <c r="F263" s="113">
        <f>N263+R263+V263+Z263+AD263+AH263+AL263+J263</f>
        <v>0</v>
      </c>
      <c r="G263" s="315">
        <f>O263+S263+W263+AA263+AE263+AI263+AM263+K263</f>
        <v>0</v>
      </c>
      <c r="H263" s="113">
        <f>P263+T263+X263+AB263+AF263+AJ263+AN263+L263</f>
        <v>130</v>
      </c>
      <c r="I263" s="315">
        <f>Q263+U263+Y263+AC263+AG263+AK263+AO263+M263</f>
        <v>425</v>
      </c>
      <c r="J263" s="6">
        <v>0</v>
      </c>
      <c r="K263" s="325">
        <v>0</v>
      </c>
      <c r="L263" s="6">
        <v>100</v>
      </c>
      <c r="M263" s="325">
        <v>229.99999999999997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325">
        <v>0</v>
      </c>
      <c r="T263" s="6">
        <v>0</v>
      </c>
      <c r="U263" s="325">
        <v>0</v>
      </c>
      <c r="V263" s="6">
        <v>0</v>
      </c>
      <c r="W263" s="6">
        <v>0</v>
      </c>
      <c r="X263" s="6">
        <v>0</v>
      </c>
      <c r="Y263" s="6">
        <v>0</v>
      </c>
      <c r="Z263" s="326">
        <v>0</v>
      </c>
      <c r="AA263" s="325">
        <v>0</v>
      </c>
      <c r="AB263" s="326">
        <v>30</v>
      </c>
      <c r="AC263" s="325">
        <v>195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325">
        <v>0</v>
      </c>
      <c r="AJ263" s="6">
        <v>0</v>
      </c>
      <c r="AK263" s="325">
        <v>0</v>
      </c>
      <c r="AL263" s="6">
        <v>0</v>
      </c>
      <c r="AM263" s="6">
        <v>0</v>
      </c>
      <c r="AN263" s="6">
        <v>0</v>
      </c>
      <c r="AO263" s="6">
        <v>0</v>
      </c>
    </row>
    <row r="264" spans="1:41" ht="78.75" x14ac:dyDescent="0.25">
      <c r="A264" s="327">
        <v>90</v>
      </c>
      <c r="B264" s="185" t="s">
        <v>481</v>
      </c>
      <c r="C264" s="29" t="s">
        <v>338</v>
      </c>
      <c r="D264" s="188" t="s">
        <v>476</v>
      </c>
      <c r="E264" s="29" t="s">
        <v>153</v>
      </c>
      <c r="F264" s="113">
        <f>N264+R264+V264+Z264+AD264+AH264+AL264+J264</f>
        <v>0</v>
      </c>
      <c r="G264" s="315">
        <f>O264+S264+W264+AA264+AE264+AI264+AM264+K264</f>
        <v>0</v>
      </c>
      <c r="H264" s="113">
        <f>P264+T264+X264+AB264+AF264+AJ264+AN264+L264</f>
        <v>50</v>
      </c>
      <c r="I264" s="315">
        <f>Q264+U264+Y264+AC264+AG264+AK264+AO264+M264</f>
        <v>2310</v>
      </c>
      <c r="J264" s="6">
        <v>0</v>
      </c>
      <c r="K264" s="325">
        <v>0</v>
      </c>
      <c r="L264" s="6">
        <v>0</v>
      </c>
      <c r="M264" s="325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325">
        <v>0</v>
      </c>
      <c r="T264" s="6">
        <v>0</v>
      </c>
      <c r="U264" s="325">
        <v>0</v>
      </c>
      <c r="V264" s="6">
        <v>0</v>
      </c>
      <c r="W264" s="6">
        <v>0</v>
      </c>
      <c r="X264" s="6">
        <v>0</v>
      </c>
      <c r="Y264" s="6">
        <v>0</v>
      </c>
      <c r="Z264" s="326">
        <v>0</v>
      </c>
      <c r="AA264" s="325">
        <v>0</v>
      </c>
      <c r="AB264" s="326">
        <v>50</v>
      </c>
      <c r="AC264" s="325">
        <v>2310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325">
        <v>0</v>
      </c>
      <c r="AJ264" s="6">
        <v>0</v>
      </c>
      <c r="AK264" s="325">
        <v>0</v>
      </c>
      <c r="AL264" s="6">
        <v>0</v>
      </c>
      <c r="AM264" s="6">
        <v>0</v>
      </c>
      <c r="AN264" s="6">
        <v>0</v>
      </c>
      <c r="AO264" s="6">
        <v>0</v>
      </c>
    </row>
    <row r="265" spans="1:41" ht="63" x14ac:dyDescent="0.25">
      <c r="A265" s="327">
        <v>91</v>
      </c>
      <c r="B265" s="185" t="s">
        <v>482</v>
      </c>
      <c r="C265" s="29" t="s">
        <v>483</v>
      </c>
      <c r="D265" s="188" t="s">
        <v>484</v>
      </c>
      <c r="E265" s="195" t="s">
        <v>153</v>
      </c>
      <c r="F265" s="113">
        <f>N265+R265+V265+Z265+AD265+AH265+AL265+J265</f>
        <v>19300</v>
      </c>
      <c r="G265" s="315">
        <f>O265+S265+W265+AA265+AE265+AI265+AM265+K265</f>
        <v>53307</v>
      </c>
      <c r="H265" s="113">
        <f>P265+T265+X265+AB265+AF265+AJ265+AN265+L265</f>
        <v>5750</v>
      </c>
      <c r="I265" s="315">
        <f>Q265+U265+Y265+AC265+AG265+AK265+AO265+M265</f>
        <v>26480</v>
      </c>
      <c r="J265" s="6">
        <v>0</v>
      </c>
      <c r="K265" s="325">
        <v>0</v>
      </c>
      <c r="L265" s="6">
        <v>0</v>
      </c>
      <c r="M265" s="325">
        <v>0</v>
      </c>
      <c r="N265" s="6">
        <v>0</v>
      </c>
      <c r="O265" s="6">
        <v>0</v>
      </c>
      <c r="P265" s="6">
        <v>200</v>
      </c>
      <c r="Q265" s="6">
        <v>1200</v>
      </c>
      <c r="R265" s="6">
        <v>0</v>
      </c>
      <c r="S265" s="325">
        <v>0</v>
      </c>
      <c r="T265" s="6">
        <v>0</v>
      </c>
      <c r="U265" s="325">
        <v>0</v>
      </c>
      <c r="V265" s="6">
        <v>19000</v>
      </c>
      <c r="W265" s="6">
        <v>52440</v>
      </c>
      <c r="X265" s="6">
        <v>5500</v>
      </c>
      <c r="Y265" s="6">
        <v>22680</v>
      </c>
      <c r="Z265" s="326">
        <v>300</v>
      </c>
      <c r="AA265" s="325">
        <v>867</v>
      </c>
      <c r="AB265" s="326">
        <v>50</v>
      </c>
      <c r="AC265" s="325">
        <v>2600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325">
        <v>0</v>
      </c>
      <c r="AJ265" s="6">
        <v>0</v>
      </c>
      <c r="AK265" s="325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63" x14ac:dyDescent="0.25">
      <c r="A266" s="327">
        <v>92</v>
      </c>
      <c r="B266" s="185" t="s">
        <v>485</v>
      </c>
      <c r="C266" s="29" t="s">
        <v>486</v>
      </c>
      <c r="D266" s="188" t="s">
        <v>476</v>
      </c>
      <c r="E266" s="195" t="s">
        <v>153</v>
      </c>
      <c r="F266" s="113">
        <f>N266+R266+V266+Z266+AD266+AH266+AL266+J266</f>
        <v>2900</v>
      </c>
      <c r="G266" s="315">
        <f>O266+S266+W266+AA266+AE266+AI266+AM266+K266</f>
        <v>8479.26</v>
      </c>
      <c r="H266" s="113">
        <f>P266+T266+X266+AB266+AF266+AJ266+AN266+L266</f>
        <v>900</v>
      </c>
      <c r="I266" s="315">
        <f>Q266+U266+Y266+AC266+AG266+AK266+AO266+M266</f>
        <v>3414</v>
      </c>
      <c r="J266" s="6">
        <v>0</v>
      </c>
      <c r="K266" s="325">
        <v>0</v>
      </c>
      <c r="L266" s="6">
        <v>0</v>
      </c>
      <c r="M266" s="325">
        <v>0</v>
      </c>
      <c r="N266" s="6">
        <v>2500</v>
      </c>
      <c r="O266" s="6">
        <v>7389.5</v>
      </c>
      <c r="P266" s="6">
        <v>600</v>
      </c>
      <c r="Q266" s="6">
        <v>1754</v>
      </c>
      <c r="R266" s="6">
        <v>0</v>
      </c>
      <c r="S266" s="325">
        <v>0</v>
      </c>
      <c r="T266" s="6">
        <v>0</v>
      </c>
      <c r="U266" s="325">
        <v>0</v>
      </c>
      <c r="V266" s="6">
        <v>0</v>
      </c>
      <c r="W266" s="6">
        <v>0</v>
      </c>
      <c r="X266" s="6">
        <v>0</v>
      </c>
      <c r="Y266" s="6">
        <v>0</v>
      </c>
      <c r="Z266" s="326">
        <v>0</v>
      </c>
      <c r="AA266" s="325">
        <v>0</v>
      </c>
      <c r="AB266" s="326">
        <v>50</v>
      </c>
      <c r="AC266" s="325">
        <v>160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325">
        <v>0</v>
      </c>
      <c r="AJ266" s="6">
        <v>0</v>
      </c>
      <c r="AK266" s="325">
        <v>0</v>
      </c>
      <c r="AL266" s="6">
        <v>400</v>
      </c>
      <c r="AM266" s="6">
        <v>1089.76</v>
      </c>
      <c r="AN266" s="6">
        <v>250</v>
      </c>
      <c r="AO266" s="6">
        <v>1500</v>
      </c>
    </row>
    <row r="267" spans="1:41" x14ac:dyDescent="0.25">
      <c r="A267" s="750">
        <v>93</v>
      </c>
      <c r="B267" s="336" t="s">
        <v>487</v>
      </c>
      <c r="C267" s="29" t="s">
        <v>488</v>
      </c>
      <c r="D267" s="29" t="s">
        <v>402</v>
      </c>
      <c r="E267" s="29" t="s">
        <v>153</v>
      </c>
      <c r="F267" s="113">
        <f>N267+R267+V267+Z267+AD267+AH267+AL267+J267</f>
        <v>0</v>
      </c>
      <c r="G267" s="315">
        <f>O267+S267+W267+AA267+AE267+AI267+AM267+K267</f>
        <v>0</v>
      </c>
      <c r="H267" s="113">
        <f>P267+T267+X267+AB267+AF267+AJ267+AN267+L267</f>
        <v>130</v>
      </c>
      <c r="I267" s="315">
        <f>Q267+U267+Y267+AC267+AG267+AK267+AO267+M267</f>
        <v>1600</v>
      </c>
      <c r="J267" s="6">
        <v>0</v>
      </c>
      <c r="K267" s="325">
        <v>0</v>
      </c>
      <c r="L267" s="6">
        <v>0</v>
      </c>
      <c r="M267" s="325">
        <v>0</v>
      </c>
      <c r="N267" s="6">
        <v>0</v>
      </c>
      <c r="O267" s="6">
        <v>0</v>
      </c>
      <c r="P267" s="6">
        <v>30</v>
      </c>
      <c r="Q267" s="6">
        <v>1000</v>
      </c>
      <c r="R267" s="6">
        <v>0</v>
      </c>
      <c r="S267" s="325">
        <v>0</v>
      </c>
      <c r="T267" s="6">
        <v>0</v>
      </c>
      <c r="U267" s="325">
        <v>0</v>
      </c>
      <c r="V267" s="6">
        <v>0</v>
      </c>
      <c r="W267" s="6">
        <v>0</v>
      </c>
      <c r="X267" s="6">
        <v>0</v>
      </c>
      <c r="Y267" s="6">
        <v>0</v>
      </c>
      <c r="Z267" s="326">
        <v>0</v>
      </c>
      <c r="AA267" s="325"/>
      <c r="AB267" s="326">
        <v>100</v>
      </c>
      <c r="AC267" s="325">
        <v>600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325">
        <v>0</v>
      </c>
      <c r="AJ267" s="6">
        <v>0</v>
      </c>
      <c r="AK267" s="325">
        <v>0</v>
      </c>
      <c r="AL267" s="6">
        <v>0</v>
      </c>
      <c r="AM267" s="6">
        <v>0</v>
      </c>
      <c r="AN267" s="6">
        <v>0</v>
      </c>
      <c r="AO267" s="6">
        <v>0</v>
      </c>
    </row>
    <row r="268" spans="1:41" x14ac:dyDescent="0.25">
      <c r="A268" s="750"/>
      <c r="B268" s="336" t="s">
        <v>489</v>
      </c>
      <c r="C268" s="29" t="s">
        <v>490</v>
      </c>
      <c r="D268" s="29" t="s">
        <v>402</v>
      </c>
      <c r="E268" s="29" t="s">
        <v>153</v>
      </c>
      <c r="F268" s="113">
        <f>N268+R268+V268+Z268+AD268+AH268+AL268+J268</f>
        <v>0</v>
      </c>
      <c r="G268" s="315">
        <f>O268+S268+W268+AA268+AE268+AI268+AM268+K268</f>
        <v>0</v>
      </c>
      <c r="H268" s="113">
        <f>P268+T268+X268+AB268+AF268+AJ268+AN268+L268</f>
        <v>260</v>
      </c>
      <c r="I268" s="315">
        <f>Q268+U268+Y268+AC268+AG268+AK268+AO268+M268</f>
        <v>1150</v>
      </c>
      <c r="J268" s="6">
        <v>0</v>
      </c>
      <c r="K268" s="325">
        <v>0</v>
      </c>
      <c r="L268" s="6">
        <v>0</v>
      </c>
      <c r="M268" s="325">
        <v>0</v>
      </c>
      <c r="N268" s="6">
        <v>0</v>
      </c>
      <c r="O268" s="6">
        <v>0</v>
      </c>
      <c r="P268" s="6">
        <v>100</v>
      </c>
      <c r="Q268" s="6">
        <v>300</v>
      </c>
      <c r="R268" s="6">
        <v>0</v>
      </c>
      <c r="S268" s="325">
        <v>0</v>
      </c>
      <c r="T268" s="6">
        <v>0</v>
      </c>
      <c r="U268" s="325">
        <v>0</v>
      </c>
      <c r="V268" s="6">
        <v>0</v>
      </c>
      <c r="W268" s="6">
        <v>0</v>
      </c>
      <c r="X268" s="6">
        <v>0</v>
      </c>
      <c r="Y268" s="6">
        <v>0</v>
      </c>
      <c r="Z268" s="326">
        <v>0</v>
      </c>
      <c r="AA268" s="325">
        <v>0</v>
      </c>
      <c r="AB268" s="326">
        <v>160</v>
      </c>
      <c r="AC268" s="325">
        <v>850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325">
        <v>0</v>
      </c>
      <c r="AJ268" s="6">
        <v>0</v>
      </c>
      <c r="AK268" s="325">
        <v>0</v>
      </c>
      <c r="AL268" s="6">
        <v>0</v>
      </c>
      <c r="AM268" s="6">
        <v>0</v>
      </c>
      <c r="AN268" s="6">
        <v>0</v>
      </c>
      <c r="AO268" s="6">
        <v>0</v>
      </c>
    </row>
    <row r="269" spans="1:41" x14ac:dyDescent="0.25">
      <c r="A269" s="750"/>
      <c r="B269" s="29" t="s">
        <v>491</v>
      </c>
      <c r="C269" s="29" t="s">
        <v>492</v>
      </c>
      <c r="D269" s="29" t="s">
        <v>402</v>
      </c>
      <c r="E269" s="29" t="s">
        <v>29</v>
      </c>
      <c r="F269" s="113">
        <f>N269+R269+V269+Z269+AD269+AH269+AL269+J269</f>
        <v>6</v>
      </c>
      <c r="G269" s="315">
        <f>O269+S269+W269+AA269+AE269+AI269+AM269+K269</f>
        <v>2820</v>
      </c>
      <c r="H269" s="113">
        <f>P269+T269+X269+AB269+AF269+AJ269+AN269+L269</f>
        <v>110</v>
      </c>
      <c r="I269" s="315">
        <f>Q269+U269+Y269+AC269+AG269+AK269+AO269+M269</f>
        <v>12300</v>
      </c>
      <c r="J269" s="6">
        <v>0</v>
      </c>
      <c r="K269" s="325">
        <v>0</v>
      </c>
      <c r="L269" s="6">
        <v>0</v>
      </c>
      <c r="M269" s="325">
        <v>0</v>
      </c>
      <c r="N269" s="6">
        <v>6</v>
      </c>
      <c r="O269" s="6">
        <v>2820</v>
      </c>
      <c r="P269" s="6">
        <v>0</v>
      </c>
      <c r="Q269" s="6">
        <v>0</v>
      </c>
      <c r="R269" s="6">
        <v>0</v>
      </c>
      <c r="S269" s="325">
        <v>0</v>
      </c>
      <c r="T269" s="6">
        <v>0</v>
      </c>
      <c r="U269" s="325">
        <v>0</v>
      </c>
      <c r="V269" s="6">
        <v>0</v>
      </c>
      <c r="W269" s="6">
        <v>0</v>
      </c>
      <c r="X269" s="6">
        <v>0</v>
      </c>
      <c r="Y269" s="6">
        <v>0</v>
      </c>
      <c r="Z269" s="326">
        <v>0</v>
      </c>
      <c r="AA269" s="325">
        <v>0</v>
      </c>
      <c r="AB269" s="326">
        <v>110</v>
      </c>
      <c r="AC269" s="325">
        <v>12300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325">
        <v>0</v>
      </c>
      <c r="AJ269" s="6">
        <v>0</v>
      </c>
      <c r="AK269" s="325">
        <v>0</v>
      </c>
      <c r="AL269" s="6">
        <v>0</v>
      </c>
      <c r="AM269" s="6">
        <v>0</v>
      </c>
      <c r="AN269" s="6">
        <v>0</v>
      </c>
      <c r="AO269" s="6">
        <v>0</v>
      </c>
    </row>
    <row r="270" spans="1:41" ht="47.25" x14ac:dyDescent="0.25">
      <c r="A270" s="750">
        <v>94</v>
      </c>
      <c r="B270" s="29" t="s">
        <v>493</v>
      </c>
      <c r="C270" s="185" t="s">
        <v>494</v>
      </c>
      <c r="D270" s="29" t="s">
        <v>495</v>
      </c>
      <c r="E270" s="29" t="s">
        <v>78</v>
      </c>
      <c r="F270" s="113">
        <f>N270+R270+V270+Z270+AD270+AH270+AL270+J270</f>
        <v>3435</v>
      </c>
      <c r="G270" s="315">
        <f>O270+S270+W270+AA270+AE270+AI270+AM270+K270</f>
        <v>90062.22</v>
      </c>
      <c r="H270" s="113">
        <f>P270+T270+X270+AB270+AF270+AJ270+AN270+L270</f>
        <v>590</v>
      </c>
      <c r="I270" s="315">
        <f>Q270+U270+Y270+AC270+AG270+AK270+AO270+M270</f>
        <v>15641.5</v>
      </c>
      <c r="J270" s="6">
        <v>0</v>
      </c>
      <c r="K270" s="325">
        <v>0</v>
      </c>
      <c r="L270" s="6">
        <v>0</v>
      </c>
      <c r="M270" s="325">
        <v>0</v>
      </c>
      <c r="N270" s="6">
        <v>0</v>
      </c>
      <c r="O270" s="6">
        <v>0</v>
      </c>
      <c r="P270" s="6">
        <v>0</v>
      </c>
      <c r="Q270" s="6">
        <v>0</v>
      </c>
      <c r="R270" s="6">
        <v>25</v>
      </c>
      <c r="S270" s="325">
        <v>800</v>
      </c>
      <c r="T270" s="6">
        <v>0</v>
      </c>
      <c r="U270" s="325">
        <v>0</v>
      </c>
      <c r="V270" s="6">
        <v>250</v>
      </c>
      <c r="W270" s="6">
        <v>9227.5</v>
      </c>
      <c r="X270" s="6">
        <v>50</v>
      </c>
      <c r="Y270" s="6">
        <v>1845</v>
      </c>
      <c r="Z270" s="326">
        <v>1020</v>
      </c>
      <c r="AA270" s="325">
        <v>27210.720000000001</v>
      </c>
      <c r="AB270" s="326">
        <v>25</v>
      </c>
      <c r="AC270" s="325">
        <v>1114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325">
        <v>0</v>
      </c>
      <c r="AJ270" s="6">
        <v>5</v>
      </c>
      <c r="AK270" s="325">
        <v>116.5</v>
      </c>
      <c r="AL270" s="6">
        <v>2140</v>
      </c>
      <c r="AM270" s="6">
        <v>52824</v>
      </c>
      <c r="AN270" s="6">
        <v>510</v>
      </c>
      <c r="AO270" s="6">
        <v>12566</v>
      </c>
    </row>
    <row r="271" spans="1:41" ht="47.25" x14ac:dyDescent="0.25">
      <c r="A271" s="750"/>
      <c r="B271" s="29" t="s">
        <v>493</v>
      </c>
      <c r="C271" s="185" t="s">
        <v>496</v>
      </c>
      <c r="D271" s="30"/>
      <c r="E271" s="30"/>
      <c r="F271" s="113">
        <f>N271+R271+V271+Z271+AD271+AH271+AL271+J271</f>
        <v>0</v>
      </c>
      <c r="G271" s="315">
        <f>O271+S271+W271+AA271+AE271+AI271+AM271+K271</f>
        <v>0</v>
      </c>
      <c r="H271" s="113">
        <f>P271+T271+X271+AB271+AF271+AJ271+AN271+L271</f>
        <v>5</v>
      </c>
      <c r="I271" s="315">
        <f>Q271+U271+Y271+AC271+AG271+AK271+AO271+M271</f>
        <v>150</v>
      </c>
      <c r="J271" s="6">
        <v>0</v>
      </c>
      <c r="K271" s="325">
        <v>0</v>
      </c>
      <c r="L271" s="6">
        <v>0</v>
      </c>
      <c r="M271" s="325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325">
        <v>0</v>
      </c>
      <c r="T271" s="6">
        <v>0</v>
      </c>
      <c r="U271" s="325">
        <v>0</v>
      </c>
      <c r="V271" s="6">
        <v>0</v>
      </c>
      <c r="W271" s="6">
        <v>0</v>
      </c>
      <c r="X271" s="6">
        <v>0</v>
      </c>
      <c r="Y271" s="6">
        <v>0</v>
      </c>
      <c r="Z271" s="326">
        <v>0</v>
      </c>
      <c r="AA271" s="325">
        <v>0</v>
      </c>
      <c r="AB271" s="326">
        <v>5</v>
      </c>
      <c r="AC271" s="325">
        <v>150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325">
        <v>0</v>
      </c>
      <c r="AJ271" s="6">
        <v>0</v>
      </c>
      <c r="AK271" s="325">
        <v>0</v>
      </c>
      <c r="AL271" s="6">
        <v>0</v>
      </c>
      <c r="AM271" s="6">
        <v>0</v>
      </c>
      <c r="AN271" s="6">
        <v>0</v>
      </c>
      <c r="AO271" s="6">
        <v>0</v>
      </c>
    </row>
    <row r="272" spans="1:41" x14ac:dyDescent="0.25">
      <c r="A272" s="750"/>
      <c r="B272" s="29" t="s">
        <v>493</v>
      </c>
      <c r="C272" s="29" t="s">
        <v>497</v>
      </c>
      <c r="D272" s="29" t="s">
        <v>495</v>
      </c>
      <c r="E272" s="29" t="s">
        <v>153</v>
      </c>
      <c r="F272" s="113">
        <f>N272+R272+V272+Z272+AD272+AH272+AL272+J272</f>
        <v>1500</v>
      </c>
      <c r="G272" s="315">
        <f>O272+S272+W272+AA272+AE272+AI272+AM272+K272</f>
        <v>3300</v>
      </c>
      <c r="H272" s="113">
        <f>P272+T272+X272+AB272+AF272+AJ272+AN272+L272</f>
        <v>1145</v>
      </c>
      <c r="I272" s="315">
        <f>Q272+U272+Y272+AC272+AG272+AK272+AO272+M272</f>
        <v>2835</v>
      </c>
      <c r="J272" s="6">
        <v>0</v>
      </c>
      <c r="K272" s="325">
        <v>0</v>
      </c>
      <c r="L272" s="6">
        <v>0</v>
      </c>
      <c r="M272" s="325">
        <v>0</v>
      </c>
      <c r="N272" s="6">
        <v>0</v>
      </c>
      <c r="O272" s="6">
        <v>0</v>
      </c>
      <c r="P272" s="6">
        <v>140</v>
      </c>
      <c r="Q272" s="6">
        <v>860</v>
      </c>
      <c r="R272" s="6">
        <v>0</v>
      </c>
      <c r="S272" s="325">
        <v>0</v>
      </c>
      <c r="T272" s="6">
        <v>0</v>
      </c>
      <c r="U272" s="325">
        <v>0</v>
      </c>
      <c r="V272" s="6">
        <v>1500</v>
      </c>
      <c r="W272" s="6">
        <v>3300</v>
      </c>
      <c r="X272" s="6">
        <v>1000</v>
      </c>
      <c r="Y272" s="6">
        <v>1800</v>
      </c>
      <c r="Z272" s="326">
        <v>0</v>
      </c>
      <c r="AA272" s="325">
        <v>0</v>
      </c>
      <c r="AB272" s="326">
        <v>5</v>
      </c>
      <c r="AC272" s="325">
        <v>175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325">
        <v>0</v>
      </c>
      <c r="AJ272" s="6">
        <v>0</v>
      </c>
      <c r="AK272" s="325">
        <v>0</v>
      </c>
      <c r="AL272" s="6">
        <v>0</v>
      </c>
      <c r="AM272" s="6">
        <v>0</v>
      </c>
      <c r="AN272" s="6">
        <v>0</v>
      </c>
      <c r="AO272" s="6">
        <v>0</v>
      </c>
    </row>
    <row r="273" spans="1:41" x14ac:dyDescent="0.25">
      <c r="A273" s="750"/>
      <c r="B273" s="29" t="s">
        <v>493</v>
      </c>
      <c r="C273" s="29" t="s">
        <v>498</v>
      </c>
      <c r="D273" s="29" t="s">
        <v>495</v>
      </c>
      <c r="E273" s="29" t="s">
        <v>153</v>
      </c>
      <c r="F273" s="113">
        <f>N273+R273+V273+Z273+AD273+AH273+AL273+J273</f>
        <v>22650</v>
      </c>
      <c r="G273" s="315">
        <f>O273+S273+W273+AA273+AE273+AI273+AM273+K273</f>
        <v>41187.33</v>
      </c>
      <c r="H273" s="113">
        <f>P273+T273+X273+AB273+AF273+AJ273+AN273+L273</f>
        <v>6005</v>
      </c>
      <c r="I273" s="315">
        <f>Q273+U273+Y273+AC273+AG273+AK273+AO273+M273</f>
        <v>10494.75</v>
      </c>
      <c r="J273" s="6">
        <v>12750</v>
      </c>
      <c r="K273" s="325">
        <v>20130.150000000001</v>
      </c>
      <c r="L273" s="6">
        <v>4500</v>
      </c>
      <c r="M273" s="325">
        <v>7104.75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325">
        <v>0</v>
      </c>
      <c r="T273" s="6">
        <v>0</v>
      </c>
      <c r="U273" s="325">
        <v>0</v>
      </c>
      <c r="V273" s="6">
        <v>4500</v>
      </c>
      <c r="W273" s="6">
        <v>10920</v>
      </c>
      <c r="X273" s="6">
        <v>500</v>
      </c>
      <c r="Y273" s="6">
        <v>1240</v>
      </c>
      <c r="Z273" s="326">
        <v>2650</v>
      </c>
      <c r="AA273" s="325">
        <v>4747.18</v>
      </c>
      <c r="AB273" s="326">
        <v>5</v>
      </c>
      <c r="AC273" s="325">
        <v>190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325">
        <v>0</v>
      </c>
      <c r="AJ273" s="6">
        <v>0</v>
      </c>
      <c r="AK273" s="325">
        <v>0</v>
      </c>
      <c r="AL273" s="6">
        <v>2750</v>
      </c>
      <c r="AM273" s="6">
        <v>5390</v>
      </c>
      <c r="AN273" s="6">
        <v>1000</v>
      </c>
      <c r="AO273" s="6">
        <v>1960</v>
      </c>
    </row>
    <row r="274" spans="1:41" ht="47.25" x14ac:dyDescent="0.25">
      <c r="A274" s="750">
        <v>95</v>
      </c>
      <c r="B274" s="29" t="s">
        <v>499</v>
      </c>
      <c r="C274" s="185" t="s">
        <v>500</v>
      </c>
      <c r="D274" s="29" t="s">
        <v>495</v>
      </c>
      <c r="E274" s="29" t="s">
        <v>78</v>
      </c>
      <c r="F274" s="113">
        <f>N274+R274+V274+Z274+AD274+AH274+AL274+J274</f>
        <v>0</v>
      </c>
      <c r="G274" s="315">
        <f>O274+S274+W274+AA274+AE274+AI274+AM274+K274</f>
        <v>0</v>
      </c>
      <c r="H274" s="113">
        <f>P274+T274+X274+AB274+AF274+AJ274+AN274+L274</f>
        <v>35</v>
      </c>
      <c r="I274" s="315">
        <f>Q274+U274+Y274+AC274+AG274+AK274+AO274+M274</f>
        <v>12420</v>
      </c>
      <c r="J274" s="6">
        <v>0</v>
      </c>
      <c r="K274" s="325">
        <v>0</v>
      </c>
      <c r="L274" s="6">
        <v>20</v>
      </c>
      <c r="M274" s="325">
        <v>100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325">
        <v>0</v>
      </c>
      <c r="T274" s="6">
        <v>0</v>
      </c>
      <c r="U274" s="325">
        <v>0</v>
      </c>
      <c r="V274" s="6">
        <v>0</v>
      </c>
      <c r="W274" s="6">
        <v>0</v>
      </c>
      <c r="X274" s="6">
        <v>0</v>
      </c>
      <c r="Y274" s="6">
        <v>0</v>
      </c>
      <c r="Z274" s="326">
        <v>0</v>
      </c>
      <c r="AA274" s="325">
        <v>0</v>
      </c>
      <c r="AB274" s="326">
        <v>10</v>
      </c>
      <c r="AC274" s="325">
        <v>320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325">
        <v>0</v>
      </c>
      <c r="AJ274" s="6">
        <v>0</v>
      </c>
      <c r="AK274" s="325">
        <v>0</v>
      </c>
      <c r="AL274" s="6">
        <v>0</v>
      </c>
      <c r="AM274" s="6">
        <v>0</v>
      </c>
      <c r="AN274" s="6">
        <v>5</v>
      </c>
      <c r="AO274" s="6">
        <v>12000</v>
      </c>
    </row>
    <row r="275" spans="1:41" ht="31.5" x14ac:dyDescent="0.25">
      <c r="A275" s="750"/>
      <c r="B275" s="29" t="s">
        <v>499</v>
      </c>
      <c r="C275" s="185" t="s">
        <v>501</v>
      </c>
      <c r="D275" s="29" t="s">
        <v>495</v>
      </c>
      <c r="E275" s="29" t="s">
        <v>153</v>
      </c>
      <c r="F275" s="113">
        <f>N275+R275+V275+Z275+AD275+AH275+AL275+J275</f>
        <v>0</v>
      </c>
      <c r="G275" s="315">
        <f>O275+S275+W275+AA275+AE275+AI275+AM275+K275</f>
        <v>0</v>
      </c>
      <c r="H275" s="113">
        <f>P275+T275+X275+AB275+AF275+AJ275+AN275+L275</f>
        <v>10</v>
      </c>
      <c r="I275" s="315">
        <f>Q275+U275+Y275+AC275+AG275+AK275+AO275+M275</f>
        <v>160</v>
      </c>
      <c r="J275" s="6">
        <v>0</v>
      </c>
      <c r="K275" s="325">
        <v>0</v>
      </c>
      <c r="L275" s="6">
        <v>0</v>
      </c>
      <c r="M275" s="325">
        <v>0</v>
      </c>
      <c r="N275" s="6">
        <v>0</v>
      </c>
      <c r="O275" s="6">
        <v>0</v>
      </c>
      <c r="P275" s="6">
        <v>0</v>
      </c>
      <c r="Q275" s="6">
        <v>0</v>
      </c>
      <c r="R275" s="6"/>
      <c r="S275" s="325"/>
      <c r="T275" s="6">
        <v>0</v>
      </c>
      <c r="U275" s="325">
        <v>0</v>
      </c>
      <c r="V275" s="6">
        <v>0</v>
      </c>
      <c r="W275" s="6">
        <v>0</v>
      </c>
      <c r="X275" s="6">
        <v>0</v>
      </c>
      <c r="Y275" s="6">
        <v>0</v>
      </c>
      <c r="Z275" s="326">
        <v>0</v>
      </c>
      <c r="AA275" s="325">
        <v>0</v>
      </c>
      <c r="AB275" s="326">
        <v>10</v>
      </c>
      <c r="AC275" s="325">
        <v>160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325">
        <v>0</v>
      </c>
      <c r="AJ275" s="6">
        <v>0</v>
      </c>
      <c r="AK275" s="325">
        <v>0</v>
      </c>
      <c r="AL275" s="6">
        <v>0</v>
      </c>
      <c r="AM275" s="6">
        <v>0</v>
      </c>
      <c r="AN275" s="6">
        <v>0</v>
      </c>
      <c r="AO275" s="6">
        <v>0</v>
      </c>
    </row>
    <row r="276" spans="1:41" x14ac:dyDescent="0.25">
      <c r="A276" s="340" t="s">
        <v>502</v>
      </c>
      <c r="B276" s="341" t="s">
        <v>503</v>
      </c>
      <c r="C276" s="342" t="s">
        <v>504</v>
      </c>
      <c r="D276" s="341" t="s">
        <v>505</v>
      </c>
      <c r="E276" s="29" t="s">
        <v>29</v>
      </c>
      <c r="F276" s="113">
        <f>N276+R276+V276+Z276+AD276+AH276+AL276+J276</f>
        <v>440</v>
      </c>
      <c r="G276" s="315">
        <f>O276+S276+W276+AA276+AE276+AI276+AM276+K276</f>
        <v>1809636.4</v>
      </c>
      <c r="H276" s="113">
        <f>P276+T276+X276+AB276+AF276+AJ276+AN276+L276</f>
        <v>0</v>
      </c>
      <c r="I276" s="315">
        <f>Q276+U276+Y276+AC276+AG276+AK276+AO276+M276</f>
        <v>0</v>
      </c>
      <c r="J276" s="6"/>
      <c r="K276" s="325"/>
      <c r="L276" s="6"/>
      <c r="M276" s="325"/>
      <c r="N276" s="6"/>
      <c r="O276" s="6"/>
      <c r="P276" s="6"/>
      <c r="Q276" s="6"/>
      <c r="R276" s="6"/>
      <c r="S276" s="325"/>
      <c r="T276" s="6"/>
      <c r="U276" s="6"/>
      <c r="V276" s="6"/>
      <c r="W276" s="6"/>
      <c r="X276" s="6"/>
      <c r="Y276" s="6"/>
      <c r="Z276" s="326"/>
      <c r="AA276" s="6"/>
      <c r="AB276" s="326"/>
      <c r="AC276" s="6"/>
      <c r="AD276" s="6"/>
      <c r="AE276" s="6"/>
      <c r="AF276" s="6"/>
      <c r="AG276" s="6"/>
      <c r="AH276" s="6"/>
      <c r="AI276" s="345"/>
      <c r="AJ276" s="6"/>
      <c r="AK276" s="325"/>
      <c r="AL276" s="6">
        <v>440</v>
      </c>
      <c r="AM276" s="6">
        <v>1809636.4</v>
      </c>
      <c r="AN276" s="6">
        <v>0</v>
      </c>
      <c r="AO276" s="6">
        <v>0</v>
      </c>
    </row>
    <row r="277" spans="1:41" x14ac:dyDescent="0.25">
      <c r="A277" s="340"/>
      <c r="B277" s="341" t="s">
        <v>217</v>
      </c>
      <c r="C277" s="342" t="s">
        <v>507</v>
      </c>
      <c r="D277" s="341" t="s">
        <v>508</v>
      </c>
      <c r="E277" s="29" t="s">
        <v>29</v>
      </c>
      <c r="F277" s="113">
        <f>N277+R277+V277+Z277+AD277+AH277+AL277+J277</f>
        <v>0</v>
      </c>
      <c r="G277" s="315">
        <f>O277+S277+W277+AA277+AE277+AI277+AM277+K277</f>
        <v>0</v>
      </c>
      <c r="H277" s="113">
        <f>P277+T277+X277+AB277+AF277+AJ277+AN277+L277</f>
        <v>0</v>
      </c>
      <c r="I277" s="315">
        <f>Q277+U277+Y277+AC277+AG277+AK277+AO277+M277</f>
        <v>0</v>
      </c>
      <c r="J277" s="6"/>
      <c r="K277" s="325"/>
      <c r="L277" s="6"/>
      <c r="M277" s="325"/>
      <c r="N277" s="6"/>
      <c r="O277" s="6"/>
      <c r="P277" s="6"/>
      <c r="Q277" s="6"/>
      <c r="R277" s="6"/>
      <c r="S277" s="325"/>
      <c r="T277" s="6"/>
      <c r="U277" s="6"/>
      <c r="V277" s="6"/>
      <c r="W277" s="6"/>
      <c r="X277" s="6"/>
      <c r="Y277" s="6"/>
      <c r="Z277" s="326"/>
      <c r="AA277" s="6"/>
      <c r="AB277" s="326"/>
      <c r="AC277" s="6"/>
      <c r="AD277" s="6"/>
      <c r="AE277" s="6"/>
      <c r="AF277" s="6"/>
      <c r="AG277" s="6"/>
      <c r="AH277" s="6"/>
      <c r="AI277" s="325"/>
      <c r="AJ277" s="6"/>
      <c r="AK277" s="325"/>
      <c r="AL277" s="6">
        <v>0</v>
      </c>
      <c r="AM277" s="6">
        <v>0</v>
      </c>
      <c r="AN277" s="6">
        <v>0</v>
      </c>
      <c r="AO277" s="6">
        <v>0</v>
      </c>
    </row>
    <row r="278" spans="1:41" x14ac:dyDescent="0.25">
      <c r="A278" s="340"/>
      <c r="B278" s="66" t="s">
        <v>680</v>
      </c>
      <c r="C278" s="316" t="s">
        <v>681</v>
      </c>
      <c r="D278" s="341" t="s">
        <v>506</v>
      </c>
      <c r="E278" s="29" t="s">
        <v>78</v>
      </c>
      <c r="F278" s="113">
        <f>N278+R278+V278+Z278+AD278+AH278+AL278+J278</f>
        <v>0</v>
      </c>
      <c r="G278" s="315">
        <f>O278+S278+W278+AA278+AE278+AI278+AM278+K278</f>
        <v>0</v>
      </c>
      <c r="H278" s="113">
        <f>P278+T278+X278+AB278+AF278+AJ278+AN278+L278</f>
        <v>0</v>
      </c>
      <c r="I278" s="315">
        <f>Q278+U278+Y278+AC278+AG278+AK278+AO278+M278</f>
        <v>0</v>
      </c>
      <c r="J278" s="6"/>
      <c r="K278" s="6"/>
      <c r="L278" s="6"/>
      <c r="M278" s="325"/>
      <c r="N278" s="6"/>
      <c r="O278" s="6"/>
      <c r="P278" s="6"/>
      <c r="Q278" s="6"/>
      <c r="R278" s="6"/>
      <c r="S278" s="325"/>
      <c r="T278" s="6"/>
      <c r="U278" s="6"/>
      <c r="V278" s="6"/>
      <c r="W278" s="6"/>
      <c r="X278" s="6"/>
      <c r="Y278" s="6"/>
      <c r="Z278" s="326"/>
      <c r="AA278" s="6"/>
      <c r="AB278" s="326"/>
      <c r="AC278" s="6"/>
      <c r="AD278" s="6"/>
      <c r="AE278" s="6"/>
      <c r="AF278" s="6"/>
      <c r="AG278" s="6"/>
      <c r="AH278" s="6"/>
      <c r="AI278" s="325"/>
      <c r="AJ278" s="6"/>
      <c r="AK278" s="325"/>
      <c r="AL278" s="6">
        <v>0</v>
      </c>
      <c r="AM278" s="6">
        <v>0</v>
      </c>
      <c r="AN278" s="6">
        <v>0</v>
      </c>
      <c r="AO278" s="6">
        <v>0</v>
      </c>
    </row>
    <row r="279" spans="1:41" x14ac:dyDescent="0.25">
      <c r="A279" s="343"/>
      <c r="B279" s="751" t="s">
        <v>509</v>
      </c>
      <c r="C279" s="751"/>
      <c r="D279" s="344"/>
      <c r="E279" s="344"/>
      <c r="F279" s="519">
        <f t="shared" ref="F279:AA279" si="0">SUM(F5:F278)</f>
        <v>7022787.1863000002</v>
      </c>
      <c r="G279" s="518">
        <f t="shared" si="0"/>
        <v>314581442.53934991</v>
      </c>
      <c r="H279" s="519">
        <f t="shared" si="0"/>
        <v>2220154.5099999998</v>
      </c>
      <c r="I279" s="520">
        <f t="shared" si="0"/>
        <v>117731299.33369429</v>
      </c>
      <c r="J279" s="519">
        <f t="shared" si="0"/>
        <v>499190</v>
      </c>
      <c r="K279" s="518">
        <f t="shared" si="0"/>
        <v>22581786.930999991</v>
      </c>
      <c r="L279" s="519">
        <f t="shared" si="0"/>
        <v>140613</v>
      </c>
      <c r="M279" s="518">
        <f t="shared" si="0"/>
        <v>6038014.75</v>
      </c>
      <c r="N279" s="519">
        <f t="shared" si="0"/>
        <v>1701102</v>
      </c>
      <c r="O279" s="518">
        <f t="shared" si="0"/>
        <v>67364841.12999998</v>
      </c>
      <c r="P279" s="519">
        <f t="shared" si="0"/>
        <v>265731</v>
      </c>
      <c r="Q279" s="520">
        <f t="shared" si="0"/>
        <v>9012306.9399999995</v>
      </c>
      <c r="R279" s="521">
        <f t="shared" si="0"/>
        <v>1132214.6299999999</v>
      </c>
      <c r="S279" s="518">
        <f t="shared" si="0"/>
        <v>49322880.926999979</v>
      </c>
      <c r="T279" s="521">
        <f t="shared" si="0"/>
        <v>87821</v>
      </c>
      <c r="U279" s="518">
        <f t="shared" si="0"/>
        <v>3662509.66</v>
      </c>
      <c r="V279" s="519">
        <f t="shared" si="0"/>
        <v>593196.23</v>
      </c>
      <c r="W279" s="520">
        <f t="shared" si="0"/>
        <v>27804388.07</v>
      </c>
      <c r="X279" s="519">
        <f t="shared" si="0"/>
        <v>124751.85</v>
      </c>
      <c r="Y279" s="520">
        <f t="shared" si="0"/>
        <v>6522826.7999999989</v>
      </c>
      <c r="Z279" s="522">
        <f t="shared" si="0"/>
        <v>287792.52500000002</v>
      </c>
      <c r="AA279" s="518">
        <f t="shared" si="0"/>
        <v>11790422.32</v>
      </c>
      <c r="AB279" s="523">
        <f t="shared" ref="AB279:AO279" si="1">SUM(AB5:AB278)</f>
        <v>74272</v>
      </c>
      <c r="AC279" s="518">
        <f t="shared" si="1"/>
        <v>2961806.66</v>
      </c>
      <c r="AD279" s="519">
        <f t="shared" si="1"/>
        <v>196728.80129999999</v>
      </c>
      <c r="AE279" s="520">
        <f t="shared" si="1"/>
        <v>7794638.1699999962</v>
      </c>
      <c r="AF279" s="519">
        <f t="shared" si="1"/>
        <v>57253</v>
      </c>
      <c r="AG279" s="520">
        <f t="shared" si="1"/>
        <v>2547689.2800000003</v>
      </c>
      <c r="AH279" s="519">
        <f t="shared" si="1"/>
        <v>729903</v>
      </c>
      <c r="AI279" s="518">
        <f t="shared" si="1"/>
        <v>41768607.909999989</v>
      </c>
      <c r="AJ279" s="519">
        <f t="shared" si="1"/>
        <v>640029.66</v>
      </c>
      <c r="AK279" s="518">
        <f t="shared" si="1"/>
        <v>22203832.053694304</v>
      </c>
      <c r="AL279" s="519">
        <f t="shared" si="1"/>
        <v>1882660</v>
      </c>
      <c r="AM279" s="520">
        <f t="shared" si="1"/>
        <v>86153877.081350014</v>
      </c>
      <c r="AN279" s="519">
        <f t="shared" si="1"/>
        <v>829683</v>
      </c>
      <c r="AO279" s="520">
        <f t="shared" si="1"/>
        <v>64782313.189999998</v>
      </c>
    </row>
    <row r="280" spans="1:41" x14ac:dyDescent="0.25">
      <c r="A280" s="30"/>
      <c r="B280" s="187" t="s">
        <v>510</v>
      </c>
      <c r="C280" s="30"/>
      <c r="D280" s="30"/>
      <c r="E280" s="30"/>
      <c r="F280" s="30"/>
      <c r="G280" s="30"/>
      <c r="H280" s="30"/>
      <c r="I280" s="30"/>
      <c r="J280" s="6"/>
      <c r="K280" s="6"/>
      <c r="L280" s="6"/>
      <c r="M280" s="6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</row>
    <row r="281" spans="1:41" x14ac:dyDescent="0.25">
      <c r="A281" s="346">
        <v>1</v>
      </c>
      <c r="B281" s="118" t="s">
        <v>511</v>
      </c>
      <c r="C281" s="119"/>
      <c r="D281" s="118" t="s">
        <v>512</v>
      </c>
      <c r="E281" s="29" t="s">
        <v>513</v>
      </c>
      <c r="F281" s="29">
        <f>N281+R281+V281+Z281+AD281+AH281+AL281+J281</f>
        <v>110152</v>
      </c>
      <c r="G281" s="29">
        <f>O281+S281+W281+AA281+AE281+AI281+AM281+K281</f>
        <v>3251808.3600000003</v>
      </c>
      <c r="H281" s="29">
        <f>P281+T281+X281+AB281+AF281+AJ281+AN281+L281</f>
        <v>20575</v>
      </c>
      <c r="I281" s="29">
        <f>Q281+U281+Y281+AC281+AG281+AK281+AO281+M281</f>
        <v>773152.47</v>
      </c>
      <c r="J281" s="6">
        <v>8468</v>
      </c>
      <c r="K281" s="325">
        <v>303560.41000000003</v>
      </c>
      <c r="L281" s="6">
        <v>4428</v>
      </c>
      <c r="M281" s="325">
        <v>186284.59999999998</v>
      </c>
      <c r="N281" s="6">
        <v>19507</v>
      </c>
      <c r="O281" s="325">
        <v>707964.64</v>
      </c>
      <c r="P281" s="6">
        <v>2160</v>
      </c>
      <c r="Q281" s="325">
        <v>113388.56</v>
      </c>
      <c r="R281" s="6">
        <v>5823</v>
      </c>
      <c r="S281" s="325">
        <v>288818.3</v>
      </c>
      <c r="T281" s="6">
        <v>1360</v>
      </c>
      <c r="U281" s="325">
        <v>37310</v>
      </c>
      <c r="V281" s="6">
        <v>19663</v>
      </c>
      <c r="W281" s="325">
        <v>328174.40000000002</v>
      </c>
      <c r="X281" s="6">
        <v>1550</v>
      </c>
      <c r="Y281" s="325">
        <v>25314</v>
      </c>
      <c r="Z281" s="6">
        <v>15152</v>
      </c>
      <c r="AA281" s="325">
        <v>129464.3</v>
      </c>
      <c r="AB281" s="6">
        <v>200</v>
      </c>
      <c r="AC281" s="325">
        <v>10000</v>
      </c>
      <c r="AD281" s="6">
        <v>1495</v>
      </c>
      <c r="AE281" s="325">
        <v>52795.95</v>
      </c>
      <c r="AF281" s="6">
        <v>1000</v>
      </c>
      <c r="AG281" s="325">
        <v>41780</v>
      </c>
      <c r="AH281" s="6">
        <v>10563</v>
      </c>
      <c r="AI281" s="325">
        <v>384584</v>
      </c>
      <c r="AJ281" s="6">
        <v>3622</v>
      </c>
      <c r="AK281" s="325">
        <v>135542</v>
      </c>
      <c r="AL281" s="6">
        <v>29481</v>
      </c>
      <c r="AM281" s="325">
        <v>1056446.3600000001</v>
      </c>
      <c r="AN281" s="6">
        <v>6255</v>
      </c>
      <c r="AO281" s="325">
        <v>223533.31</v>
      </c>
    </row>
    <row r="282" spans="1:41" x14ac:dyDescent="0.25">
      <c r="A282" s="753">
        <v>2</v>
      </c>
      <c r="B282" s="118" t="s">
        <v>514</v>
      </c>
      <c r="C282" s="119" t="s">
        <v>515</v>
      </c>
      <c r="D282" s="118" t="s">
        <v>512</v>
      </c>
      <c r="E282" s="29" t="s">
        <v>513</v>
      </c>
      <c r="F282" s="29">
        <f>N282+R282+V282+Z282+AD282+AH282+AL282+J282</f>
        <v>746025</v>
      </c>
      <c r="G282" s="29">
        <f>O282+S282+W282+AA282+AE282+AI282+AM282+K282</f>
        <v>4582771.2580000004</v>
      </c>
      <c r="H282" s="29">
        <f>P282+T282+X282+AB282+AF282+AJ282+AN282+L282</f>
        <v>75905</v>
      </c>
      <c r="I282" s="29">
        <f>Q282+U282+Y282+AC282+AG282+AK282+AO282+M282</f>
        <v>310598.71999999997</v>
      </c>
      <c r="J282" s="6">
        <v>82805</v>
      </c>
      <c r="K282" s="325">
        <v>207242.72</v>
      </c>
      <c r="L282" s="6">
        <v>5500</v>
      </c>
      <c r="M282" s="325">
        <v>13120</v>
      </c>
      <c r="N282" s="6">
        <v>76800</v>
      </c>
      <c r="O282" s="325">
        <v>438104</v>
      </c>
      <c r="P282" s="6">
        <v>2250</v>
      </c>
      <c r="Q282" s="325">
        <v>17845</v>
      </c>
      <c r="R282" s="6">
        <v>119126</v>
      </c>
      <c r="S282" s="325">
        <v>296349.8</v>
      </c>
      <c r="T282" s="6">
        <v>0</v>
      </c>
      <c r="U282" s="325">
        <v>0</v>
      </c>
      <c r="V282" s="6">
        <v>128760</v>
      </c>
      <c r="W282" s="325">
        <v>480496.99800000002</v>
      </c>
      <c r="X282" s="6">
        <v>14500</v>
      </c>
      <c r="Y282" s="325">
        <v>44090</v>
      </c>
      <c r="Z282" s="6">
        <v>50084</v>
      </c>
      <c r="AA282" s="325">
        <v>125120.5</v>
      </c>
      <c r="AB282" s="6">
        <v>1800</v>
      </c>
      <c r="AC282" s="325">
        <v>4350</v>
      </c>
      <c r="AD282" s="6">
        <v>60800</v>
      </c>
      <c r="AE282" s="325">
        <v>210006</v>
      </c>
      <c r="AF282" s="6">
        <v>2500</v>
      </c>
      <c r="AG282" s="325">
        <v>12500</v>
      </c>
      <c r="AH282" s="6">
        <v>49577</v>
      </c>
      <c r="AI282" s="325">
        <v>139863</v>
      </c>
      <c r="AJ282" s="6">
        <v>21495</v>
      </c>
      <c r="AK282" s="325">
        <v>133270</v>
      </c>
      <c r="AL282" s="6">
        <v>178073</v>
      </c>
      <c r="AM282" s="325">
        <v>2685588.24</v>
      </c>
      <c r="AN282" s="6">
        <v>27860</v>
      </c>
      <c r="AO282" s="325">
        <v>85423.72</v>
      </c>
    </row>
    <row r="283" spans="1:41" ht="18" customHeight="1" x14ac:dyDescent="0.25">
      <c r="A283" s="754"/>
      <c r="B283" s="118" t="s">
        <v>514</v>
      </c>
      <c r="C283" s="119">
        <v>5</v>
      </c>
      <c r="D283" s="118" t="s">
        <v>512</v>
      </c>
      <c r="E283" s="29" t="s">
        <v>513</v>
      </c>
      <c r="F283" s="29">
        <f>N283+R283+V283+Z283+AD283+AH283+AL283+J283</f>
        <v>2084978</v>
      </c>
      <c r="G283" s="29">
        <f>O283+S283+W283+AA283+AE283+AI283+AM283+K283</f>
        <v>4688825.790000001</v>
      </c>
      <c r="H283" s="29">
        <f>P283+T283+X283+AB283+AF283+AJ283+AN283+L283</f>
        <v>439250</v>
      </c>
      <c r="I283" s="29">
        <f>Q283+U283+Y283+AC283+AG283+AK283+AO283+M283</f>
        <v>991022.91636363626</v>
      </c>
      <c r="J283" s="6">
        <v>72975</v>
      </c>
      <c r="K283" s="325">
        <v>157990</v>
      </c>
      <c r="L283" s="6">
        <v>36000</v>
      </c>
      <c r="M283" s="325">
        <v>77134</v>
      </c>
      <c r="N283" s="6">
        <v>358480</v>
      </c>
      <c r="O283" s="325">
        <v>702862.91</v>
      </c>
      <c r="P283" s="6">
        <v>87800</v>
      </c>
      <c r="Q283" s="325">
        <v>195042</v>
      </c>
      <c r="R283" s="6">
        <v>148002</v>
      </c>
      <c r="S283" s="325">
        <v>345851.16000000003</v>
      </c>
      <c r="T283" s="6">
        <v>1800</v>
      </c>
      <c r="U283" s="325">
        <v>4860</v>
      </c>
      <c r="V283" s="6">
        <v>150515</v>
      </c>
      <c r="W283" s="325">
        <v>392119.92</v>
      </c>
      <c r="X283" s="6">
        <v>20600</v>
      </c>
      <c r="Y283" s="325">
        <v>72542</v>
      </c>
      <c r="Z283" s="6">
        <v>34984</v>
      </c>
      <c r="AA283" s="325">
        <v>90701.93</v>
      </c>
      <c r="AB283" s="6">
        <v>3600</v>
      </c>
      <c r="AC283" s="325">
        <v>12780</v>
      </c>
      <c r="AD283" s="6">
        <v>84557</v>
      </c>
      <c r="AE283" s="325">
        <v>184021</v>
      </c>
      <c r="AF283" s="6">
        <v>16500</v>
      </c>
      <c r="AG283" s="325">
        <v>34200</v>
      </c>
      <c r="AH283" s="6">
        <v>192410</v>
      </c>
      <c r="AI283" s="325">
        <v>405984.85</v>
      </c>
      <c r="AJ283" s="6">
        <v>83760</v>
      </c>
      <c r="AK283" s="325">
        <v>189283.38636363635</v>
      </c>
      <c r="AL283" s="6">
        <v>1043055</v>
      </c>
      <c r="AM283" s="325">
        <v>2409294.0200000005</v>
      </c>
      <c r="AN283" s="6">
        <v>189190</v>
      </c>
      <c r="AO283" s="325">
        <v>405181.52999999997</v>
      </c>
    </row>
    <row r="284" spans="1:41" x14ac:dyDescent="0.25">
      <c r="A284" s="754"/>
      <c r="B284" s="118" t="s">
        <v>516</v>
      </c>
      <c r="C284" s="119">
        <v>10</v>
      </c>
      <c r="D284" s="118" t="s">
        <v>512</v>
      </c>
      <c r="E284" s="29" t="s">
        <v>513</v>
      </c>
      <c r="F284" s="29">
        <f>N284+R284+V284+Z284+AD284+AH284+AL284+J284</f>
        <v>1390481</v>
      </c>
      <c r="G284" s="29">
        <f>O284+S284+W284+AA284+AE284+AI284+AM284+K284</f>
        <v>4417943.47</v>
      </c>
      <c r="H284" s="29">
        <f>P284+T284+X284+AB284+AF284+AJ284+AN284+L284</f>
        <v>380929</v>
      </c>
      <c r="I284" s="29">
        <f>Q284+U284+Y284+AC284+AG284+AK284+AO284+M284</f>
        <v>1244971.24</v>
      </c>
      <c r="J284" s="6">
        <v>168011</v>
      </c>
      <c r="K284" s="325">
        <v>581279.37</v>
      </c>
      <c r="L284" s="6">
        <v>32966</v>
      </c>
      <c r="M284" s="325">
        <v>89716.540000000008</v>
      </c>
      <c r="N284" s="6">
        <v>301653</v>
      </c>
      <c r="O284" s="325">
        <v>910314.25</v>
      </c>
      <c r="P284" s="6">
        <v>50400</v>
      </c>
      <c r="Q284" s="325">
        <v>184561</v>
      </c>
      <c r="R284" s="6">
        <v>98793</v>
      </c>
      <c r="S284" s="325">
        <v>352613.85</v>
      </c>
      <c r="T284" s="6">
        <v>0</v>
      </c>
      <c r="U284" s="325">
        <v>0</v>
      </c>
      <c r="V284" s="6">
        <v>88931</v>
      </c>
      <c r="W284" s="325">
        <v>307100.26</v>
      </c>
      <c r="X284" s="6">
        <v>24780</v>
      </c>
      <c r="Y284" s="325">
        <v>91372</v>
      </c>
      <c r="Z284" s="6">
        <v>37333</v>
      </c>
      <c r="AA284" s="325">
        <v>124118.18</v>
      </c>
      <c r="AB284" s="6">
        <v>3600</v>
      </c>
      <c r="AC284" s="325">
        <v>14526</v>
      </c>
      <c r="AD284" s="6">
        <v>70020</v>
      </c>
      <c r="AE284" s="325">
        <v>228546.56</v>
      </c>
      <c r="AF284" s="6">
        <v>16500</v>
      </c>
      <c r="AG284" s="325">
        <v>52840</v>
      </c>
      <c r="AH284" s="6">
        <v>113245</v>
      </c>
      <c r="AI284" s="325">
        <v>334430.65000000002</v>
      </c>
      <c r="AJ284" s="6">
        <v>77135</v>
      </c>
      <c r="AK284" s="325">
        <v>239015.75</v>
      </c>
      <c r="AL284" s="6">
        <v>512495</v>
      </c>
      <c r="AM284" s="325">
        <v>1579540.35</v>
      </c>
      <c r="AN284" s="6">
        <v>175548</v>
      </c>
      <c r="AO284" s="325">
        <v>572939.94999999995</v>
      </c>
    </row>
    <row r="285" spans="1:41" ht="15.75" customHeight="1" x14ac:dyDescent="0.25">
      <c r="A285" s="755"/>
      <c r="B285" s="118" t="s">
        <v>514</v>
      </c>
      <c r="C285" s="119">
        <v>20</v>
      </c>
      <c r="D285" s="118" t="s">
        <v>512</v>
      </c>
      <c r="E285" s="29" t="s">
        <v>513</v>
      </c>
      <c r="F285" s="29">
        <f>N285+R285+V285+Z285+AD285+AH285+AL285+J285</f>
        <v>260143</v>
      </c>
      <c r="G285" s="29">
        <f>O285+S285+W285+AA285+AE285+AI285+AM285+K285</f>
        <v>1374389.6900000002</v>
      </c>
      <c r="H285" s="29">
        <f>P285+T285+X285+AB285+AF285+AJ285+AN285+L285</f>
        <v>132270</v>
      </c>
      <c r="I285" s="29">
        <f>Q285+U285+Y285+AC285+AG285+AK285+AO285+M285</f>
        <v>3222497.0399999996</v>
      </c>
      <c r="J285" s="6">
        <v>23585</v>
      </c>
      <c r="K285" s="325">
        <v>167093.54999999999</v>
      </c>
      <c r="L285" s="6">
        <v>6615</v>
      </c>
      <c r="M285" s="325">
        <v>28792</v>
      </c>
      <c r="N285" s="6">
        <v>19264</v>
      </c>
      <c r="O285" s="325">
        <v>84683.32</v>
      </c>
      <c r="P285" s="6">
        <v>6480</v>
      </c>
      <c r="Q285" s="325">
        <v>27616.2</v>
      </c>
      <c r="R285" s="6">
        <v>26374</v>
      </c>
      <c r="S285" s="325">
        <v>123294.8</v>
      </c>
      <c r="T285" s="6">
        <v>10000</v>
      </c>
      <c r="U285" s="325">
        <v>17450</v>
      </c>
      <c r="V285" s="6">
        <v>23809</v>
      </c>
      <c r="W285" s="325">
        <v>174761</v>
      </c>
      <c r="X285" s="6">
        <v>4430</v>
      </c>
      <c r="Y285" s="325">
        <v>36345</v>
      </c>
      <c r="Z285" s="6">
        <v>16337</v>
      </c>
      <c r="AA285" s="325">
        <v>88725.299999999988</v>
      </c>
      <c r="AB285" s="6">
        <v>1500</v>
      </c>
      <c r="AC285" s="325">
        <v>6890</v>
      </c>
      <c r="AD285" s="6">
        <v>6318</v>
      </c>
      <c r="AE285" s="325">
        <v>32915.64</v>
      </c>
      <c r="AF285" s="6">
        <v>12500</v>
      </c>
      <c r="AG285" s="325">
        <v>77900</v>
      </c>
      <c r="AH285" s="6">
        <v>19042</v>
      </c>
      <c r="AI285" s="325">
        <v>128296.65000000001</v>
      </c>
      <c r="AJ285" s="6">
        <v>20749</v>
      </c>
      <c r="AK285" s="325">
        <v>140099.20000000001</v>
      </c>
      <c r="AL285" s="6">
        <v>125414</v>
      </c>
      <c r="AM285" s="325">
        <v>574619.43000000005</v>
      </c>
      <c r="AN285" s="6">
        <v>69996</v>
      </c>
      <c r="AO285" s="325">
        <v>2887404.6399999997</v>
      </c>
    </row>
    <row r="286" spans="1:41" x14ac:dyDescent="0.25">
      <c r="A286" s="346">
        <v>3</v>
      </c>
      <c r="B286" s="118" t="s">
        <v>517</v>
      </c>
      <c r="C286" s="119" t="s">
        <v>518</v>
      </c>
      <c r="D286" s="118" t="s">
        <v>512</v>
      </c>
      <c r="E286" s="29" t="s">
        <v>513</v>
      </c>
      <c r="F286" s="29">
        <f>N286+R286+V286+Z286+AD286+AH286+AL286+J286</f>
        <v>926216</v>
      </c>
      <c r="G286" s="29">
        <f>O286+S286+W286+AA286+AE286+AI286+AM286+K286</f>
        <v>8554725.379999999</v>
      </c>
      <c r="H286" s="29">
        <f>P286+T286+X286+AB286+AF286+AJ286+AN286+L286</f>
        <v>284225</v>
      </c>
      <c r="I286" s="29">
        <f>Q286+U286+Y286+AC286+AG286+AK286+AO286+M286</f>
        <v>3019974.66</v>
      </c>
      <c r="J286" s="6">
        <v>31163</v>
      </c>
      <c r="K286" s="325">
        <v>286132.08</v>
      </c>
      <c r="L286" s="6">
        <v>28025</v>
      </c>
      <c r="M286" s="325">
        <v>865264</v>
      </c>
      <c r="N286" s="6">
        <v>208043</v>
      </c>
      <c r="O286" s="325">
        <v>1537662.6799999997</v>
      </c>
      <c r="P286" s="6">
        <v>48500</v>
      </c>
      <c r="Q286" s="325">
        <v>400202.8</v>
      </c>
      <c r="R286" s="6">
        <v>174944</v>
      </c>
      <c r="S286" s="325">
        <v>1527005.4200000002</v>
      </c>
      <c r="T286" s="6">
        <v>0</v>
      </c>
      <c r="U286" s="325">
        <v>0</v>
      </c>
      <c r="V286" s="6">
        <v>89225</v>
      </c>
      <c r="W286" s="325">
        <v>1074621</v>
      </c>
      <c r="X286" s="6">
        <v>14740</v>
      </c>
      <c r="Y286" s="325">
        <v>127673</v>
      </c>
      <c r="Z286" s="6">
        <v>22529</v>
      </c>
      <c r="AA286" s="325">
        <v>207092.31</v>
      </c>
      <c r="AB286" s="6">
        <v>3000</v>
      </c>
      <c r="AC286" s="325">
        <v>27500</v>
      </c>
      <c r="AD286" s="6">
        <v>20590</v>
      </c>
      <c r="AE286" s="325">
        <v>203662</v>
      </c>
      <c r="AF286" s="6">
        <v>7600</v>
      </c>
      <c r="AG286" s="325">
        <v>81220</v>
      </c>
      <c r="AH286" s="6">
        <v>73360</v>
      </c>
      <c r="AI286" s="325">
        <v>680691.8</v>
      </c>
      <c r="AJ286" s="6">
        <v>58710</v>
      </c>
      <c r="AK286" s="325">
        <v>511535</v>
      </c>
      <c r="AL286" s="6">
        <v>306362</v>
      </c>
      <c r="AM286" s="325">
        <v>3037858.0900000003</v>
      </c>
      <c r="AN286" s="6">
        <v>123650</v>
      </c>
      <c r="AO286" s="325">
        <v>1006579.86</v>
      </c>
    </row>
    <row r="287" spans="1:41" x14ac:dyDescent="0.25">
      <c r="A287" s="753">
        <v>4</v>
      </c>
      <c r="B287" s="118" t="s">
        <v>519</v>
      </c>
      <c r="C287" s="119" t="s">
        <v>520</v>
      </c>
      <c r="D287" s="118" t="s">
        <v>512</v>
      </c>
      <c r="E287" s="29" t="s">
        <v>513</v>
      </c>
      <c r="F287" s="29">
        <f>N287+R287+V287+Z287+AD287+AH287+AL287+J287</f>
        <v>185227</v>
      </c>
      <c r="G287" s="29">
        <f>O287+S287+W287+AA287+AE287+AI287+AM287+K287</f>
        <v>2712154.6799999997</v>
      </c>
      <c r="H287" s="29">
        <f>P287+T287+X287+AB287+AF287+AJ287+AN287+L287</f>
        <v>51288</v>
      </c>
      <c r="I287" s="29">
        <f>Q287+U287+Y287+AC287+AG287+AK287+AO287+M287</f>
        <v>636654.36</v>
      </c>
      <c r="J287" s="6">
        <v>6314</v>
      </c>
      <c r="K287" s="325">
        <v>93036.76</v>
      </c>
      <c r="L287" s="6">
        <v>3880</v>
      </c>
      <c r="M287" s="325">
        <v>49870</v>
      </c>
      <c r="N287" s="6">
        <v>61872</v>
      </c>
      <c r="O287" s="325">
        <v>796156</v>
      </c>
      <c r="P287" s="6">
        <v>4640</v>
      </c>
      <c r="Q287" s="325">
        <v>67670.92</v>
      </c>
      <c r="R287" s="6">
        <v>17832</v>
      </c>
      <c r="S287" s="325">
        <v>360783.3</v>
      </c>
      <c r="T287" s="6">
        <v>0</v>
      </c>
      <c r="U287" s="325">
        <v>0</v>
      </c>
      <c r="V287" s="6">
        <v>9441</v>
      </c>
      <c r="W287" s="325">
        <v>198922</v>
      </c>
      <c r="X287" s="6">
        <v>1947</v>
      </c>
      <c r="Y287" s="325">
        <v>44124.3</v>
      </c>
      <c r="Z287" s="6">
        <v>6875</v>
      </c>
      <c r="AA287" s="325">
        <v>107743</v>
      </c>
      <c r="AB287" s="6">
        <v>1100</v>
      </c>
      <c r="AC287" s="325">
        <v>26765</v>
      </c>
      <c r="AD287" s="6">
        <v>11723</v>
      </c>
      <c r="AE287" s="325">
        <v>203965.5</v>
      </c>
      <c r="AF287" s="6">
        <v>410</v>
      </c>
      <c r="AG287" s="325">
        <v>6130</v>
      </c>
      <c r="AH287" s="6">
        <v>5561</v>
      </c>
      <c r="AI287" s="325">
        <v>85261.05</v>
      </c>
      <c r="AJ287" s="6">
        <v>4470</v>
      </c>
      <c r="AK287" s="325">
        <v>59938.5</v>
      </c>
      <c r="AL287" s="6">
        <v>65609</v>
      </c>
      <c r="AM287" s="325">
        <v>866287.07</v>
      </c>
      <c r="AN287" s="6">
        <v>34841</v>
      </c>
      <c r="AO287" s="325">
        <v>382155.64</v>
      </c>
    </row>
    <row r="288" spans="1:41" x14ac:dyDescent="0.25">
      <c r="A288" s="755"/>
      <c r="B288" s="118" t="s">
        <v>521</v>
      </c>
      <c r="C288" s="119" t="s">
        <v>522</v>
      </c>
      <c r="D288" s="118" t="s">
        <v>512</v>
      </c>
      <c r="E288" s="29" t="s">
        <v>513</v>
      </c>
      <c r="F288" s="29">
        <f>N288+R288+V288+Z288+AD288+AH288+AL288+J288</f>
        <v>21649</v>
      </c>
      <c r="G288" s="29">
        <f>O288+S288+W288+AA288+AE288+AI288+AM288+K288</f>
        <v>1011768</v>
      </c>
      <c r="H288" s="29">
        <f>P288+T288+X288+AB288+AF288+AJ288+AN288+L288</f>
        <v>10592</v>
      </c>
      <c r="I288" s="29">
        <f>Q288+U288+Y288+AC288+AG288+AK288+AO288+M288</f>
        <v>794648.53</v>
      </c>
      <c r="J288" s="6">
        <v>1959</v>
      </c>
      <c r="K288" s="325">
        <v>28418</v>
      </c>
      <c r="L288" s="6">
        <v>2270</v>
      </c>
      <c r="M288" s="325">
        <v>66754</v>
      </c>
      <c r="N288" s="6">
        <v>204</v>
      </c>
      <c r="O288" s="325">
        <v>72202</v>
      </c>
      <c r="P288" s="6">
        <v>92</v>
      </c>
      <c r="Q288" s="325">
        <v>44200</v>
      </c>
      <c r="R288" s="6">
        <v>3407</v>
      </c>
      <c r="S288" s="325">
        <v>132104</v>
      </c>
      <c r="T288" s="6">
        <v>0</v>
      </c>
      <c r="U288" s="325">
        <v>0</v>
      </c>
      <c r="V288" s="6">
        <v>2113</v>
      </c>
      <c r="W288" s="325">
        <v>117337</v>
      </c>
      <c r="X288" s="6">
        <v>605</v>
      </c>
      <c r="Y288" s="325">
        <v>10700</v>
      </c>
      <c r="Z288" s="6">
        <v>450</v>
      </c>
      <c r="AA288" s="325">
        <v>8600</v>
      </c>
      <c r="AB288" s="6">
        <v>50</v>
      </c>
      <c r="AC288" s="325">
        <v>0</v>
      </c>
      <c r="AD288" s="6">
        <v>223</v>
      </c>
      <c r="AE288" s="325">
        <v>7702</v>
      </c>
      <c r="AF288" s="6">
        <v>500</v>
      </c>
      <c r="AG288" s="325">
        <v>16500</v>
      </c>
      <c r="AH288" s="6">
        <v>192</v>
      </c>
      <c r="AI288" s="325">
        <v>5676</v>
      </c>
      <c r="AJ288" s="6">
        <v>168</v>
      </c>
      <c r="AK288" s="325">
        <v>110952</v>
      </c>
      <c r="AL288" s="6">
        <v>13101</v>
      </c>
      <c r="AM288" s="325">
        <v>639729</v>
      </c>
      <c r="AN288" s="6">
        <v>6907</v>
      </c>
      <c r="AO288" s="325">
        <v>545542.53</v>
      </c>
    </row>
    <row r="289" spans="1:42" x14ac:dyDescent="0.25">
      <c r="A289" s="753">
        <v>5</v>
      </c>
      <c r="B289" s="118" t="s">
        <v>523</v>
      </c>
      <c r="C289" s="119" t="s">
        <v>524</v>
      </c>
      <c r="D289" s="118" t="s">
        <v>512</v>
      </c>
      <c r="E289" s="29" t="s">
        <v>513</v>
      </c>
      <c r="F289" s="29">
        <f>N289+R289+V289+Z289+AD289+AH289+AL289+J289</f>
        <v>32854</v>
      </c>
      <c r="G289" s="29">
        <f>O289+S289+W289+AA289+AE289+AI289+AM289+K289</f>
        <v>1409120.96</v>
      </c>
      <c r="H289" s="29">
        <f>P289+T289+X289+AB289+AF289+AJ289+AN289+L289</f>
        <v>5073</v>
      </c>
      <c r="I289" s="29">
        <f>Q289+U289+Y289+AC289+AG289+AK289+AO289+M289</f>
        <v>284394.95</v>
      </c>
      <c r="J289" s="6">
        <v>353</v>
      </c>
      <c r="K289" s="325">
        <v>20887</v>
      </c>
      <c r="L289" s="6">
        <v>840</v>
      </c>
      <c r="M289" s="325">
        <v>16760</v>
      </c>
      <c r="N289" s="6">
        <v>7447</v>
      </c>
      <c r="O289" s="325">
        <v>319556.70999999996</v>
      </c>
      <c r="P289" s="6">
        <v>750</v>
      </c>
      <c r="Q289" s="325">
        <v>37312.39</v>
      </c>
      <c r="R289" s="6">
        <v>10052</v>
      </c>
      <c r="S289" s="325">
        <v>300926.2</v>
      </c>
      <c r="T289" s="6">
        <v>10</v>
      </c>
      <c r="U289" s="325">
        <v>1000</v>
      </c>
      <c r="V289" s="6">
        <v>3856</v>
      </c>
      <c r="W289" s="325">
        <v>166165</v>
      </c>
      <c r="X289" s="6">
        <v>153</v>
      </c>
      <c r="Y289" s="325">
        <v>9555</v>
      </c>
      <c r="Z289" s="6">
        <v>443</v>
      </c>
      <c r="AA289" s="325">
        <v>20162.77</v>
      </c>
      <c r="AB289" s="6">
        <v>120</v>
      </c>
      <c r="AC289" s="325">
        <v>8080</v>
      </c>
      <c r="AD289" s="6">
        <v>363</v>
      </c>
      <c r="AE289" s="325">
        <v>15284</v>
      </c>
      <c r="AF289" s="6">
        <v>100</v>
      </c>
      <c r="AG289" s="325">
        <v>5060</v>
      </c>
      <c r="AH289" s="6">
        <v>2301</v>
      </c>
      <c r="AI289" s="325">
        <v>110478.28</v>
      </c>
      <c r="AJ289" s="6">
        <v>605</v>
      </c>
      <c r="AK289" s="325">
        <v>27622.65</v>
      </c>
      <c r="AL289" s="6">
        <v>8039</v>
      </c>
      <c r="AM289" s="325">
        <v>455661</v>
      </c>
      <c r="AN289" s="6">
        <v>2495</v>
      </c>
      <c r="AO289" s="325">
        <v>179004.91</v>
      </c>
    </row>
    <row r="290" spans="1:42" x14ac:dyDescent="0.25">
      <c r="A290" s="755"/>
      <c r="B290" s="118" t="s">
        <v>523</v>
      </c>
      <c r="C290" s="119" t="s">
        <v>525</v>
      </c>
      <c r="D290" s="118" t="s">
        <v>512</v>
      </c>
      <c r="E290" s="29" t="s">
        <v>513</v>
      </c>
      <c r="F290" s="29">
        <f>N290+R290+V290+Z290+AD290+AH290+AL290+J290</f>
        <v>5759</v>
      </c>
      <c r="G290" s="29">
        <f>O290+S290+W290+AA290+AE290+AI290+AM290+K290</f>
        <v>197783.80000000002</v>
      </c>
      <c r="H290" s="29">
        <f>P290+T290+X290+AB290+AF290+AJ290+AN290+L290</f>
        <v>1438</v>
      </c>
      <c r="I290" s="29">
        <f>Q290+U290+Y290+AC290+AG290+AK290+AO290+M290</f>
        <v>168960.7</v>
      </c>
      <c r="J290" s="6">
        <v>72</v>
      </c>
      <c r="K290" s="325">
        <v>17741.7</v>
      </c>
      <c r="L290" s="6">
        <v>314</v>
      </c>
      <c r="M290" s="325">
        <v>77425</v>
      </c>
      <c r="N290" s="6">
        <v>1563</v>
      </c>
      <c r="O290" s="325">
        <v>66459.100000000006</v>
      </c>
      <c r="P290" s="6">
        <v>154</v>
      </c>
      <c r="Q290" s="325">
        <v>9229.7000000000007</v>
      </c>
      <c r="R290" s="6">
        <v>2728</v>
      </c>
      <c r="S290" s="325">
        <v>35435</v>
      </c>
      <c r="T290" s="6">
        <v>0</v>
      </c>
      <c r="U290" s="325">
        <v>0</v>
      </c>
      <c r="V290" s="6">
        <v>16</v>
      </c>
      <c r="W290" s="325">
        <v>954</v>
      </c>
      <c r="X290" s="6">
        <v>135</v>
      </c>
      <c r="Y290" s="325">
        <v>15430</v>
      </c>
      <c r="Z290" s="6">
        <v>120</v>
      </c>
      <c r="AA290" s="325">
        <v>12000</v>
      </c>
      <c r="AB290" s="6">
        <v>20</v>
      </c>
      <c r="AC290" s="325">
        <v>6000</v>
      </c>
      <c r="AD290" s="6">
        <v>105</v>
      </c>
      <c r="AE290" s="325">
        <v>5565</v>
      </c>
      <c r="AF290" s="6">
        <v>0</v>
      </c>
      <c r="AG290" s="325">
        <v>0</v>
      </c>
      <c r="AH290" s="6">
        <v>100</v>
      </c>
      <c r="AI290" s="325">
        <v>5000</v>
      </c>
      <c r="AJ290" s="6">
        <v>100</v>
      </c>
      <c r="AK290" s="325">
        <v>5000</v>
      </c>
      <c r="AL290" s="6">
        <v>1055</v>
      </c>
      <c r="AM290" s="325">
        <v>54629</v>
      </c>
      <c r="AN290" s="6">
        <v>715</v>
      </c>
      <c r="AO290" s="325">
        <v>55876</v>
      </c>
    </row>
    <row r="291" spans="1:42" x14ac:dyDescent="0.25">
      <c r="A291" s="30"/>
      <c r="B291" s="347" t="s">
        <v>514</v>
      </c>
      <c r="C291" s="347">
        <v>2</v>
      </c>
      <c r="D291" s="347" t="s">
        <v>512</v>
      </c>
      <c r="E291" s="151" t="s">
        <v>513</v>
      </c>
      <c r="F291" s="29">
        <f>N291+R291+V291+Z291+AD291+AH291+AL291+J291</f>
        <v>8057</v>
      </c>
      <c r="G291" s="29">
        <f>O291+S291+W291+AA291+AE291+AI291+AM291+K291</f>
        <v>43557</v>
      </c>
      <c r="H291" s="29">
        <f>P291+T291+X291+AB291+AF291+AJ291+AN291+L291</f>
        <v>200</v>
      </c>
      <c r="I291" s="29">
        <f>Q291+U291+Y291+AC291+AG291+AK291+AO291+M291</f>
        <v>5670</v>
      </c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>
        <v>8057</v>
      </c>
      <c r="AM291" s="325">
        <v>43557</v>
      </c>
      <c r="AN291" s="6">
        <v>200</v>
      </c>
      <c r="AO291" s="325">
        <v>5670</v>
      </c>
    </row>
    <row r="292" spans="1:42" x14ac:dyDescent="0.25">
      <c r="A292" s="348"/>
      <c r="B292" s="749" t="s">
        <v>526</v>
      </c>
      <c r="C292" s="749"/>
      <c r="D292" s="349"/>
      <c r="E292" s="349"/>
      <c r="F292" s="525">
        <f>SUM(F281:F291)</f>
        <v>5771541</v>
      </c>
      <c r="G292" s="524">
        <f t="shared" ref="G292:AO292" si="2">SUM(G281:G291)</f>
        <v>32244848.388000004</v>
      </c>
      <c r="H292" s="525">
        <f t="shared" si="2"/>
        <v>1401745</v>
      </c>
      <c r="I292" s="524">
        <f t="shared" si="2"/>
        <v>11452545.586363634</v>
      </c>
      <c r="J292" s="525">
        <f t="shared" si="2"/>
        <v>395705</v>
      </c>
      <c r="K292" s="524">
        <f t="shared" si="2"/>
        <v>1863381.59</v>
      </c>
      <c r="L292" s="525">
        <f t="shared" si="2"/>
        <v>120838</v>
      </c>
      <c r="M292" s="524">
        <f t="shared" si="2"/>
        <v>1471120.1400000001</v>
      </c>
      <c r="N292" s="525">
        <f t="shared" si="2"/>
        <v>1054833</v>
      </c>
      <c r="O292" s="524">
        <f t="shared" si="2"/>
        <v>5635965.6099999994</v>
      </c>
      <c r="P292" s="525">
        <f t="shared" si="2"/>
        <v>203226</v>
      </c>
      <c r="Q292" s="525">
        <f t="shared" si="2"/>
        <v>1097068.5699999998</v>
      </c>
      <c r="R292" s="525">
        <f t="shared" si="2"/>
        <v>607081</v>
      </c>
      <c r="S292" s="524">
        <f t="shared" si="2"/>
        <v>3763181.83</v>
      </c>
      <c r="T292" s="525">
        <f t="shared" si="2"/>
        <v>13170</v>
      </c>
      <c r="U292" s="525">
        <f t="shared" si="2"/>
        <v>60620</v>
      </c>
      <c r="V292" s="525">
        <f t="shared" si="2"/>
        <v>516329</v>
      </c>
      <c r="W292" s="524">
        <f t="shared" si="2"/>
        <v>3240651.5779999997</v>
      </c>
      <c r="X292" s="525">
        <f t="shared" si="2"/>
        <v>83440</v>
      </c>
      <c r="Y292" s="525">
        <f t="shared" si="2"/>
        <v>477145.3</v>
      </c>
      <c r="Z292" s="525">
        <f t="shared" si="2"/>
        <v>184307</v>
      </c>
      <c r="AA292" s="524">
        <f t="shared" si="2"/>
        <v>913728.29</v>
      </c>
      <c r="AB292" s="525">
        <f t="shared" si="2"/>
        <v>14990</v>
      </c>
      <c r="AC292" s="526">
        <f t="shared" si="2"/>
        <v>116891</v>
      </c>
      <c r="AD292" s="525">
        <f t="shared" si="2"/>
        <v>256194</v>
      </c>
      <c r="AE292" s="524">
        <f t="shared" si="2"/>
        <v>1144463.6499999999</v>
      </c>
      <c r="AF292" s="525">
        <f t="shared" si="2"/>
        <v>57610</v>
      </c>
      <c r="AG292" s="525">
        <f t="shared" si="2"/>
        <v>328130</v>
      </c>
      <c r="AH292" s="525">
        <f t="shared" si="2"/>
        <v>466351</v>
      </c>
      <c r="AI292" s="524">
        <f t="shared" si="2"/>
        <v>2280266.2799999998</v>
      </c>
      <c r="AJ292" s="525">
        <f t="shared" si="2"/>
        <v>270814</v>
      </c>
      <c r="AK292" s="525">
        <f t="shared" si="2"/>
        <v>1552258.4863636363</v>
      </c>
      <c r="AL292" s="525">
        <f t="shared" si="2"/>
        <v>2290741</v>
      </c>
      <c r="AM292" s="524">
        <f t="shared" si="2"/>
        <v>13403209.560000001</v>
      </c>
      <c r="AN292" s="525">
        <f t="shared" si="2"/>
        <v>637657</v>
      </c>
      <c r="AO292" s="525">
        <f t="shared" si="2"/>
        <v>6349312.0899999999</v>
      </c>
    </row>
    <row r="293" spans="1:42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21"/>
      <c r="K293" s="350"/>
      <c r="L293" s="21"/>
      <c r="M293" s="350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</row>
    <row r="294" spans="1:42" s="353" customFormat="1" x14ac:dyDescent="0.25">
      <c r="A294" s="351"/>
      <c r="B294" s="352"/>
      <c r="C294" s="749" t="s">
        <v>527</v>
      </c>
      <c r="D294" s="749"/>
      <c r="E294" s="352"/>
      <c r="F294" s="521">
        <f>F292+F279</f>
        <v>12794328.1863</v>
      </c>
      <c r="G294" s="520">
        <f t="shared" ref="G294:AO294" si="3">G292+G279</f>
        <v>346826290.92734993</v>
      </c>
      <c r="H294" s="519">
        <f t="shared" si="3"/>
        <v>3621899.51</v>
      </c>
      <c r="I294" s="520">
        <f t="shared" si="3"/>
        <v>129183844.92005792</v>
      </c>
      <c r="J294" s="519">
        <f t="shared" si="3"/>
        <v>894895</v>
      </c>
      <c r="K294" s="520">
        <f t="shared" si="3"/>
        <v>24445168.52099999</v>
      </c>
      <c r="L294" s="519">
        <f t="shared" si="3"/>
        <v>261451</v>
      </c>
      <c r="M294" s="520">
        <f t="shared" si="3"/>
        <v>7509134.8900000006</v>
      </c>
      <c r="N294" s="519">
        <f t="shared" si="3"/>
        <v>2755935</v>
      </c>
      <c r="O294" s="520">
        <f t="shared" si="3"/>
        <v>73000806.73999998</v>
      </c>
      <c r="P294" s="519">
        <f t="shared" si="3"/>
        <v>468957</v>
      </c>
      <c r="Q294" s="520">
        <f t="shared" si="3"/>
        <v>10109375.51</v>
      </c>
      <c r="R294" s="522">
        <f t="shared" si="3"/>
        <v>1739295.63</v>
      </c>
      <c r="S294" s="520">
        <f t="shared" si="3"/>
        <v>53086062.756999977</v>
      </c>
      <c r="T294" s="522">
        <f t="shared" si="3"/>
        <v>100991</v>
      </c>
      <c r="U294" s="519">
        <f t="shared" si="3"/>
        <v>3723129.66</v>
      </c>
      <c r="V294" s="519">
        <f t="shared" si="3"/>
        <v>1109525.23</v>
      </c>
      <c r="W294" s="520">
        <f t="shared" si="3"/>
        <v>31045039.648000002</v>
      </c>
      <c r="X294" s="519">
        <f t="shared" si="3"/>
        <v>208191.85</v>
      </c>
      <c r="Y294" s="520">
        <f t="shared" si="3"/>
        <v>6999972.0999999987</v>
      </c>
      <c r="Z294" s="519">
        <f t="shared" si="3"/>
        <v>472099.52500000002</v>
      </c>
      <c r="AA294" s="519">
        <f t="shared" si="3"/>
        <v>12704150.609999999</v>
      </c>
      <c r="AB294" s="519">
        <f t="shared" si="3"/>
        <v>89262</v>
      </c>
      <c r="AC294" s="519">
        <f t="shared" si="3"/>
        <v>3078697.66</v>
      </c>
      <c r="AD294" s="519">
        <f t="shared" si="3"/>
        <v>452922.80129999999</v>
      </c>
      <c r="AE294" s="519">
        <f t="shared" si="3"/>
        <v>8939101.8199999966</v>
      </c>
      <c r="AF294" s="519">
        <f t="shared" si="3"/>
        <v>114863</v>
      </c>
      <c r="AG294" s="519">
        <f t="shared" si="3"/>
        <v>2875819.2800000003</v>
      </c>
      <c r="AH294" s="519">
        <f>AH292+AH279</f>
        <v>1196254</v>
      </c>
      <c r="AI294" s="520">
        <f t="shared" ref="AI294:AK294" si="4">AI292+AI279</f>
        <v>44048874.18999999</v>
      </c>
      <c r="AJ294" s="519">
        <f t="shared" si="4"/>
        <v>910843.66</v>
      </c>
      <c r="AK294" s="519">
        <f t="shared" si="4"/>
        <v>23756090.540057942</v>
      </c>
      <c r="AL294" s="519">
        <f t="shared" si="3"/>
        <v>4173401</v>
      </c>
      <c r="AM294" s="520">
        <f t="shared" si="3"/>
        <v>99557086.641350016</v>
      </c>
      <c r="AN294" s="519">
        <f t="shared" si="3"/>
        <v>1467340</v>
      </c>
      <c r="AO294" s="520">
        <f t="shared" si="3"/>
        <v>71131625.280000001</v>
      </c>
      <c r="AP294" s="19"/>
    </row>
    <row r="297" spans="1:42" x14ac:dyDescent="0.25">
      <c r="S297" s="584"/>
    </row>
    <row r="299" spans="1:42" x14ac:dyDescent="0.25">
      <c r="S299" s="584"/>
      <c r="AH299" s="390"/>
      <c r="AI299" s="390"/>
      <c r="AJ299" s="390"/>
      <c r="AK299" s="390"/>
    </row>
    <row r="300" spans="1:42" x14ac:dyDescent="0.25">
      <c r="S300" s="584"/>
    </row>
    <row r="302" spans="1:42" x14ac:dyDescent="0.25">
      <c r="S302" s="584"/>
    </row>
    <row r="303" spans="1:42" x14ac:dyDescent="0.25">
      <c r="S303" s="584"/>
    </row>
    <row r="304" spans="1:42" x14ac:dyDescent="0.25">
      <c r="S304" s="584"/>
    </row>
    <row r="305" spans="19:34" x14ac:dyDescent="0.25">
      <c r="S305" s="584"/>
    </row>
    <row r="310" spans="19:34" ht="25.5" customHeight="1" x14ac:dyDescent="0.25">
      <c r="AH310" s="512"/>
    </row>
  </sheetData>
  <autoFilter ref="B2:B310"/>
  <mergeCells count="107">
    <mergeCell ref="AD2:AG2"/>
    <mergeCell ref="AH2:AK2"/>
    <mergeCell ref="AL2:AO2"/>
    <mergeCell ref="A3:A4"/>
    <mergeCell ref="B3:B4"/>
    <mergeCell ref="C3:C4"/>
    <mergeCell ref="D3:D4"/>
    <mergeCell ref="E3:E4"/>
    <mergeCell ref="A2:E2"/>
    <mergeCell ref="F2:I2"/>
    <mergeCell ref="J2:M2"/>
    <mergeCell ref="N2:Q2"/>
    <mergeCell ref="R2:U2"/>
    <mergeCell ref="V2:Y2"/>
    <mergeCell ref="N3:O3"/>
    <mergeCell ref="P3:Q3"/>
    <mergeCell ref="R3:S3"/>
    <mergeCell ref="T3:U3"/>
    <mergeCell ref="AL3:AM3"/>
    <mergeCell ref="AN3:AO3"/>
    <mergeCell ref="AD3:AE3"/>
    <mergeCell ref="AF3:AG3"/>
    <mergeCell ref="A22:A23"/>
    <mergeCell ref="A24:A28"/>
    <mergeCell ref="A30:A32"/>
    <mergeCell ref="A33:A36"/>
    <mergeCell ref="A39:A40"/>
    <mergeCell ref="L3:M3"/>
    <mergeCell ref="A15:A21"/>
    <mergeCell ref="Z2:AC2"/>
    <mergeCell ref="A5:A8"/>
    <mergeCell ref="A9:A10"/>
    <mergeCell ref="A11:A14"/>
    <mergeCell ref="F3:G3"/>
    <mergeCell ref="H3:I3"/>
    <mergeCell ref="J3:K3"/>
    <mergeCell ref="AH3:AI3"/>
    <mergeCell ref="AJ3:AK3"/>
    <mergeCell ref="V3:W3"/>
    <mergeCell ref="X3:Y3"/>
    <mergeCell ref="Z3:AA3"/>
    <mergeCell ref="AB3:AC3"/>
    <mergeCell ref="A83:A85"/>
    <mergeCell ref="A43:A46"/>
    <mergeCell ref="A47:A49"/>
    <mergeCell ref="A51:A57"/>
    <mergeCell ref="A59:A60"/>
    <mergeCell ref="A61:A63"/>
    <mergeCell ref="A64:A65"/>
    <mergeCell ref="A108:A112"/>
    <mergeCell ref="A114:A115"/>
    <mergeCell ref="A66:A67"/>
    <mergeCell ref="A68:A71"/>
    <mergeCell ref="A72:A75"/>
    <mergeCell ref="A76:A78"/>
    <mergeCell ref="A79:A81"/>
    <mergeCell ref="A116:A117"/>
    <mergeCell ref="A118:A119"/>
    <mergeCell ref="A120:A123"/>
    <mergeCell ref="A124:A130"/>
    <mergeCell ref="A86:A88"/>
    <mergeCell ref="A90:A92"/>
    <mergeCell ref="A95:A97"/>
    <mergeCell ref="A98:A100"/>
    <mergeCell ref="A101:A105"/>
    <mergeCell ref="A106:A107"/>
    <mergeCell ref="A160:A163"/>
    <mergeCell ref="A164:A172"/>
    <mergeCell ref="A173:A175"/>
    <mergeCell ref="A176:A179"/>
    <mergeCell ref="A180:A183"/>
    <mergeCell ref="A184:A185"/>
    <mergeCell ref="A132:A138"/>
    <mergeCell ref="A139:A140"/>
    <mergeCell ref="A141:A145"/>
    <mergeCell ref="A146:A147"/>
    <mergeCell ref="A148:A156"/>
    <mergeCell ref="A157:A159"/>
    <mergeCell ref="A217:A222"/>
    <mergeCell ref="A223:A225"/>
    <mergeCell ref="A226:A227"/>
    <mergeCell ref="A228:A230"/>
    <mergeCell ref="A231:A234"/>
    <mergeCell ref="A236:A237"/>
    <mergeCell ref="A186:A187"/>
    <mergeCell ref="A190:A195"/>
    <mergeCell ref="A199:A205"/>
    <mergeCell ref="A206:A207"/>
    <mergeCell ref="A209:A211"/>
    <mergeCell ref="A214:A216"/>
    <mergeCell ref="B292:C292"/>
    <mergeCell ref="C294:D294"/>
    <mergeCell ref="A258:A259"/>
    <mergeCell ref="A260:A263"/>
    <mergeCell ref="A267:A269"/>
    <mergeCell ref="A270:A273"/>
    <mergeCell ref="A274:A275"/>
    <mergeCell ref="B279:C279"/>
    <mergeCell ref="A238:A240"/>
    <mergeCell ref="A242:A244"/>
    <mergeCell ref="A245:A246"/>
    <mergeCell ref="A247:A248"/>
    <mergeCell ref="A249:A252"/>
    <mergeCell ref="A253:A256"/>
    <mergeCell ref="A282:A285"/>
    <mergeCell ref="A287:A288"/>
    <mergeCell ref="A289:A290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E300"/>
  <sheetViews>
    <sheetView zoomScale="70" zoomScaleNormal="70" workbookViewId="0">
      <selection activeCell="DG7" sqref="DG7"/>
    </sheetView>
  </sheetViews>
  <sheetFormatPr defaultColWidth="12.125" defaultRowHeight="15.75" x14ac:dyDescent="0.25"/>
  <cols>
    <col min="1" max="1" width="6.75" style="36" customWidth="1"/>
    <col min="2" max="2" width="35.25" style="36" customWidth="1"/>
    <col min="3" max="3" width="30.625" style="36" customWidth="1"/>
    <col min="4" max="4" width="19" style="36" customWidth="1"/>
    <col min="5" max="5" width="8.25" style="36" customWidth="1"/>
    <col min="6" max="6" width="12.25" style="36" bestFit="1" customWidth="1"/>
    <col min="7" max="7" width="17.375" style="19" customWidth="1"/>
    <col min="8" max="8" width="12.25" style="19" bestFit="1" customWidth="1"/>
    <col min="9" max="9" width="18.5" style="19" customWidth="1"/>
    <col min="10" max="18" width="12.25" style="19" bestFit="1" customWidth="1"/>
    <col min="19" max="19" width="13.5" style="19" bestFit="1" customWidth="1"/>
    <col min="20" max="20" width="12.25" style="19" bestFit="1" customWidth="1"/>
    <col min="21" max="21" width="14.5" style="19" bestFit="1" customWidth="1"/>
    <col min="22" max="30" width="12.25" style="19" bestFit="1" customWidth="1"/>
    <col min="31" max="31" width="14.5" style="19" bestFit="1" customWidth="1"/>
    <col min="32" max="38" width="12.25" style="19" bestFit="1" customWidth="1"/>
    <col min="39" max="39" width="13.5" style="19" bestFit="1" customWidth="1"/>
    <col min="40" max="40" width="12.25" style="19" bestFit="1" customWidth="1"/>
    <col min="41" max="41" width="13.5" style="19" bestFit="1" customWidth="1"/>
    <col min="42" max="62" width="12.25" style="19" bestFit="1" customWidth="1"/>
    <col min="63" max="63" width="14.5" style="19" bestFit="1" customWidth="1"/>
    <col min="64" max="64" width="12.25" style="19" bestFit="1" customWidth="1"/>
    <col min="65" max="65" width="14.5" style="19" bestFit="1" customWidth="1"/>
    <col min="66" max="105" width="12.25" style="19" bestFit="1" customWidth="1"/>
    <col min="106" max="145" width="12.125" style="19"/>
    <col min="146" max="16384" width="12.125" style="36"/>
  </cols>
  <sheetData>
    <row r="2" spans="1:145" x14ac:dyDescent="0.25">
      <c r="A2" s="880" t="s">
        <v>707</v>
      </c>
      <c r="B2" s="880"/>
      <c r="C2" s="880"/>
      <c r="D2" s="880"/>
      <c r="E2" s="880"/>
      <c r="F2" s="880"/>
      <c r="G2" s="880"/>
      <c r="H2" s="880"/>
      <c r="I2" s="880"/>
    </row>
    <row r="3" spans="1:145" ht="16.5" thickBot="1" x14ac:dyDescent="0.3">
      <c r="A3" s="37"/>
      <c r="B3" s="37"/>
      <c r="C3" s="37"/>
      <c r="D3" s="100"/>
      <c r="E3" s="37"/>
      <c r="F3" s="37"/>
      <c r="G3" s="202"/>
      <c r="H3" s="202"/>
      <c r="I3" s="202"/>
    </row>
    <row r="4" spans="1:145" s="38" customFormat="1" ht="21" customHeight="1" x14ac:dyDescent="0.25">
      <c r="A4" s="881" t="s">
        <v>699</v>
      </c>
      <c r="B4" s="882"/>
      <c r="C4" s="882"/>
      <c r="D4" s="882"/>
      <c r="E4" s="883"/>
      <c r="F4" s="884" t="s">
        <v>652</v>
      </c>
      <c r="G4" s="885"/>
      <c r="H4" s="885"/>
      <c r="I4" s="885"/>
      <c r="J4" s="877" t="s">
        <v>653</v>
      </c>
      <c r="K4" s="878"/>
      <c r="L4" s="878"/>
      <c r="M4" s="878"/>
      <c r="N4" s="877" t="s">
        <v>654</v>
      </c>
      <c r="O4" s="878"/>
      <c r="P4" s="878"/>
      <c r="Q4" s="878"/>
      <c r="R4" s="877" t="s">
        <v>655</v>
      </c>
      <c r="S4" s="878"/>
      <c r="T4" s="878"/>
      <c r="U4" s="878"/>
      <c r="V4" s="877" t="s">
        <v>656</v>
      </c>
      <c r="W4" s="878"/>
      <c r="X4" s="878"/>
      <c r="Y4" s="878"/>
      <c r="Z4" s="877" t="s">
        <v>657</v>
      </c>
      <c r="AA4" s="878"/>
      <c r="AB4" s="878"/>
      <c r="AC4" s="878"/>
      <c r="AD4" s="877" t="s">
        <v>658</v>
      </c>
      <c r="AE4" s="878"/>
      <c r="AF4" s="878"/>
      <c r="AG4" s="878"/>
      <c r="AH4" s="877" t="s">
        <v>659</v>
      </c>
      <c r="AI4" s="878"/>
      <c r="AJ4" s="878"/>
      <c r="AK4" s="878"/>
      <c r="AL4" s="877" t="s">
        <v>660</v>
      </c>
      <c r="AM4" s="878"/>
      <c r="AN4" s="878"/>
      <c r="AO4" s="878"/>
      <c r="AP4" s="879" t="s">
        <v>661</v>
      </c>
      <c r="AQ4" s="878"/>
      <c r="AR4" s="878"/>
      <c r="AS4" s="878"/>
      <c r="AT4" s="877" t="s">
        <v>662</v>
      </c>
      <c r="AU4" s="878"/>
      <c r="AV4" s="878"/>
      <c r="AW4" s="878"/>
      <c r="AX4" s="877" t="s">
        <v>663</v>
      </c>
      <c r="AY4" s="878"/>
      <c r="AZ4" s="878"/>
      <c r="BA4" s="878"/>
      <c r="BB4" s="877" t="s">
        <v>664</v>
      </c>
      <c r="BC4" s="878"/>
      <c r="BD4" s="878"/>
      <c r="BE4" s="878"/>
      <c r="BF4" s="877" t="s">
        <v>665</v>
      </c>
      <c r="BG4" s="878"/>
      <c r="BH4" s="878"/>
      <c r="BI4" s="878"/>
      <c r="BJ4" s="877" t="s">
        <v>666</v>
      </c>
      <c r="BK4" s="878"/>
      <c r="BL4" s="878"/>
      <c r="BM4" s="878"/>
      <c r="BN4" s="877" t="s">
        <v>667</v>
      </c>
      <c r="BO4" s="878"/>
      <c r="BP4" s="878"/>
      <c r="BQ4" s="878"/>
      <c r="BR4" s="877" t="s">
        <v>668</v>
      </c>
      <c r="BS4" s="878"/>
      <c r="BT4" s="878"/>
      <c r="BU4" s="878"/>
      <c r="BV4" s="877" t="s">
        <v>669</v>
      </c>
      <c r="BW4" s="878"/>
      <c r="BX4" s="878"/>
      <c r="BY4" s="878"/>
      <c r="BZ4" s="877" t="s">
        <v>670</v>
      </c>
      <c r="CA4" s="878"/>
      <c r="CB4" s="878"/>
      <c r="CC4" s="878"/>
      <c r="CD4" s="877" t="s">
        <v>671</v>
      </c>
      <c r="CE4" s="878"/>
      <c r="CF4" s="878"/>
      <c r="CG4" s="878"/>
      <c r="CH4" s="877" t="s">
        <v>672</v>
      </c>
      <c r="CI4" s="878"/>
      <c r="CJ4" s="878"/>
      <c r="CK4" s="878"/>
      <c r="CL4" s="877" t="s">
        <v>673</v>
      </c>
      <c r="CM4" s="878"/>
      <c r="CN4" s="878"/>
      <c r="CO4" s="878"/>
      <c r="CP4" s="877" t="s">
        <v>674</v>
      </c>
      <c r="CQ4" s="878"/>
      <c r="CR4" s="878"/>
      <c r="CS4" s="878"/>
      <c r="CT4" s="877" t="s">
        <v>675</v>
      </c>
      <c r="CU4" s="878"/>
      <c r="CV4" s="878"/>
      <c r="CW4" s="878"/>
      <c r="CX4" s="877" t="s">
        <v>676</v>
      </c>
      <c r="CY4" s="878"/>
      <c r="CZ4" s="878"/>
      <c r="DA4" s="878"/>
      <c r="DB4" s="307"/>
      <c r="DC4" s="307"/>
      <c r="DD4" s="307"/>
      <c r="DE4" s="307"/>
      <c r="DF4" s="307"/>
      <c r="DG4" s="307"/>
      <c r="DH4" s="307"/>
      <c r="DI4" s="307"/>
      <c r="DJ4" s="307"/>
      <c r="DK4" s="307"/>
      <c r="DL4" s="307"/>
      <c r="DM4" s="307"/>
      <c r="DN4" s="307"/>
      <c r="DO4" s="307"/>
      <c r="DP4" s="307"/>
      <c r="DQ4" s="307"/>
      <c r="DR4" s="307"/>
      <c r="DS4" s="307"/>
      <c r="DT4" s="307"/>
      <c r="DU4" s="307"/>
      <c r="DV4" s="307"/>
      <c r="DW4" s="307"/>
      <c r="DX4" s="307"/>
      <c r="DY4" s="307"/>
      <c r="DZ4" s="307"/>
      <c r="EA4" s="307"/>
      <c r="EB4" s="307"/>
      <c r="EC4" s="307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07"/>
    </row>
    <row r="5" spans="1:145" ht="74.25" customHeight="1" x14ac:dyDescent="0.25">
      <c r="A5" s="887" t="s">
        <v>9</v>
      </c>
      <c r="B5" s="888" t="s">
        <v>10</v>
      </c>
      <c r="C5" s="888" t="s">
        <v>11</v>
      </c>
      <c r="D5" s="889" t="s">
        <v>12</v>
      </c>
      <c r="E5" s="891" t="s">
        <v>13</v>
      </c>
      <c r="F5" s="887" t="s">
        <v>14</v>
      </c>
      <c r="G5" s="888"/>
      <c r="H5" s="756" t="s">
        <v>16</v>
      </c>
      <c r="I5" s="756"/>
      <c r="J5" s="886" t="s">
        <v>14</v>
      </c>
      <c r="K5" s="757"/>
      <c r="L5" s="756" t="s">
        <v>16</v>
      </c>
      <c r="M5" s="756"/>
      <c r="N5" s="886" t="s">
        <v>14</v>
      </c>
      <c r="O5" s="757"/>
      <c r="P5" s="756" t="s">
        <v>16</v>
      </c>
      <c r="Q5" s="756"/>
      <c r="R5" s="886" t="s">
        <v>14</v>
      </c>
      <c r="S5" s="757"/>
      <c r="T5" s="756" t="s">
        <v>16</v>
      </c>
      <c r="U5" s="756"/>
      <c r="V5" s="886" t="s">
        <v>14</v>
      </c>
      <c r="W5" s="757"/>
      <c r="X5" s="756" t="s">
        <v>16</v>
      </c>
      <c r="Y5" s="756"/>
      <c r="Z5" s="886" t="s">
        <v>14</v>
      </c>
      <c r="AA5" s="757"/>
      <c r="AB5" s="756" t="s">
        <v>16</v>
      </c>
      <c r="AC5" s="756"/>
      <c r="AD5" s="886" t="s">
        <v>14</v>
      </c>
      <c r="AE5" s="757"/>
      <c r="AF5" s="756" t="s">
        <v>16</v>
      </c>
      <c r="AG5" s="756"/>
      <c r="AH5" s="886" t="s">
        <v>14</v>
      </c>
      <c r="AI5" s="757"/>
      <c r="AJ5" s="756" t="s">
        <v>16</v>
      </c>
      <c r="AK5" s="756"/>
      <c r="AL5" s="886" t="s">
        <v>14</v>
      </c>
      <c r="AM5" s="757"/>
      <c r="AN5" s="756" t="s">
        <v>16</v>
      </c>
      <c r="AO5" s="756"/>
      <c r="AP5" s="892" t="s">
        <v>14</v>
      </c>
      <c r="AQ5" s="757"/>
      <c r="AR5" s="756" t="s">
        <v>16</v>
      </c>
      <c r="AS5" s="756"/>
      <c r="AT5" s="886" t="s">
        <v>14</v>
      </c>
      <c r="AU5" s="757"/>
      <c r="AV5" s="756" t="s">
        <v>16</v>
      </c>
      <c r="AW5" s="756"/>
      <c r="AX5" s="886" t="s">
        <v>14</v>
      </c>
      <c r="AY5" s="757"/>
      <c r="AZ5" s="756" t="s">
        <v>16</v>
      </c>
      <c r="BA5" s="756"/>
      <c r="BB5" s="886" t="s">
        <v>14</v>
      </c>
      <c r="BC5" s="757"/>
      <c r="BD5" s="756" t="s">
        <v>16</v>
      </c>
      <c r="BE5" s="756"/>
      <c r="BF5" s="886" t="s">
        <v>14</v>
      </c>
      <c r="BG5" s="757"/>
      <c r="BH5" s="756" t="s">
        <v>16</v>
      </c>
      <c r="BI5" s="756"/>
      <c r="BJ5" s="886" t="s">
        <v>14</v>
      </c>
      <c r="BK5" s="757"/>
      <c r="BL5" s="756" t="s">
        <v>16</v>
      </c>
      <c r="BM5" s="756"/>
      <c r="BN5" s="886" t="s">
        <v>14</v>
      </c>
      <c r="BO5" s="757"/>
      <c r="BP5" s="756" t="s">
        <v>16</v>
      </c>
      <c r="BQ5" s="756"/>
      <c r="BR5" s="886" t="s">
        <v>14</v>
      </c>
      <c r="BS5" s="757"/>
      <c r="BT5" s="756" t="s">
        <v>16</v>
      </c>
      <c r="BU5" s="756"/>
      <c r="BV5" s="886" t="s">
        <v>14</v>
      </c>
      <c r="BW5" s="757"/>
      <c r="BX5" s="756" t="s">
        <v>16</v>
      </c>
      <c r="BY5" s="756"/>
      <c r="BZ5" s="886" t="s">
        <v>14</v>
      </c>
      <c r="CA5" s="757"/>
      <c r="CB5" s="756" t="s">
        <v>16</v>
      </c>
      <c r="CC5" s="756"/>
      <c r="CD5" s="886" t="s">
        <v>14</v>
      </c>
      <c r="CE5" s="757"/>
      <c r="CF5" s="756" t="s">
        <v>16</v>
      </c>
      <c r="CG5" s="756"/>
      <c r="CH5" s="886" t="s">
        <v>14</v>
      </c>
      <c r="CI5" s="757"/>
      <c r="CJ5" s="756" t="s">
        <v>16</v>
      </c>
      <c r="CK5" s="756"/>
      <c r="CL5" s="886" t="s">
        <v>14</v>
      </c>
      <c r="CM5" s="757"/>
      <c r="CN5" s="756" t="s">
        <v>16</v>
      </c>
      <c r="CO5" s="756"/>
      <c r="CP5" s="886" t="s">
        <v>14</v>
      </c>
      <c r="CQ5" s="757"/>
      <c r="CR5" s="756" t="s">
        <v>16</v>
      </c>
      <c r="CS5" s="756"/>
      <c r="CT5" s="886" t="s">
        <v>14</v>
      </c>
      <c r="CU5" s="757"/>
      <c r="CV5" s="756" t="s">
        <v>16</v>
      </c>
      <c r="CW5" s="756"/>
      <c r="CX5" s="886" t="s">
        <v>14</v>
      </c>
      <c r="CY5" s="757"/>
      <c r="CZ5" s="756" t="s">
        <v>16</v>
      </c>
      <c r="DA5" s="756"/>
    </row>
    <row r="6" spans="1:145" ht="39" customHeight="1" x14ac:dyDescent="0.25">
      <c r="A6" s="887"/>
      <c r="B6" s="888"/>
      <c r="C6" s="888"/>
      <c r="D6" s="890"/>
      <c r="E6" s="891"/>
      <c r="F6" s="203" t="s">
        <v>19</v>
      </c>
      <c r="G6" s="204" t="s">
        <v>20</v>
      </c>
      <c r="H6" s="204" t="s">
        <v>21</v>
      </c>
      <c r="I6" s="204" t="s">
        <v>20</v>
      </c>
      <c r="J6" s="205" t="s">
        <v>19</v>
      </c>
      <c r="K6" s="204" t="s">
        <v>20</v>
      </c>
      <c r="L6" s="204" t="s">
        <v>21</v>
      </c>
      <c r="M6" s="204" t="s">
        <v>20</v>
      </c>
      <c r="N6" s="205" t="s">
        <v>19</v>
      </c>
      <c r="O6" s="204" t="s">
        <v>20</v>
      </c>
      <c r="P6" s="204" t="s">
        <v>21</v>
      </c>
      <c r="Q6" s="204" t="s">
        <v>20</v>
      </c>
      <c r="R6" s="205" t="s">
        <v>19</v>
      </c>
      <c r="S6" s="204" t="s">
        <v>20</v>
      </c>
      <c r="T6" s="204" t="s">
        <v>21</v>
      </c>
      <c r="U6" s="204" t="s">
        <v>20</v>
      </c>
      <c r="V6" s="205" t="s">
        <v>19</v>
      </c>
      <c r="W6" s="204" t="s">
        <v>20</v>
      </c>
      <c r="X6" s="204" t="s">
        <v>21</v>
      </c>
      <c r="Y6" s="204" t="s">
        <v>20</v>
      </c>
      <c r="Z6" s="205" t="s">
        <v>19</v>
      </c>
      <c r="AA6" s="204" t="s">
        <v>20</v>
      </c>
      <c r="AB6" s="204" t="s">
        <v>21</v>
      </c>
      <c r="AC6" s="204" t="s">
        <v>20</v>
      </c>
      <c r="AD6" s="205" t="s">
        <v>19</v>
      </c>
      <c r="AE6" s="204" t="s">
        <v>20</v>
      </c>
      <c r="AF6" s="204" t="s">
        <v>21</v>
      </c>
      <c r="AG6" s="204" t="s">
        <v>20</v>
      </c>
      <c r="AH6" s="205" t="s">
        <v>19</v>
      </c>
      <c r="AI6" s="204" t="s">
        <v>20</v>
      </c>
      <c r="AJ6" s="204" t="s">
        <v>21</v>
      </c>
      <c r="AK6" s="204" t="s">
        <v>20</v>
      </c>
      <c r="AL6" s="205" t="s">
        <v>19</v>
      </c>
      <c r="AM6" s="204" t="s">
        <v>20</v>
      </c>
      <c r="AN6" s="204" t="s">
        <v>21</v>
      </c>
      <c r="AO6" s="204" t="s">
        <v>20</v>
      </c>
      <c r="AP6" s="206" t="s">
        <v>19</v>
      </c>
      <c r="AQ6" s="204" t="s">
        <v>20</v>
      </c>
      <c r="AR6" s="204" t="s">
        <v>21</v>
      </c>
      <c r="AS6" s="204" t="s">
        <v>20</v>
      </c>
      <c r="AT6" s="205" t="s">
        <v>19</v>
      </c>
      <c r="AU6" s="204" t="s">
        <v>20</v>
      </c>
      <c r="AV6" s="204" t="s">
        <v>21</v>
      </c>
      <c r="AW6" s="204" t="s">
        <v>20</v>
      </c>
      <c r="AX6" s="205" t="s">
        <v>19</v>
      </c>
      <c r="AY6" s="204" t="s">
        <v>20</v>
      </c>
      <c r="AZ6" s="204" t="s">
        <v>21</v>
      </c>
      <c r="BA6" s="204" t="s">
        <v>20</v>
      </c>
      <c r="BB6" s="205" t="s">
        <v>19</v>
      </c>
      <c r="BC6" s="204" t="s">
        <v>20</v>
      </c>
      <c r="BD6" s="204" t="s">
        <v>21</v>
      </c>
      <c r="BE6" s="204" t="s">
        <v>20</v>
      </c>
      <c r="BF6" s="205" t="s">
        <v>19</v>
      </c>
      <c r="BG6" s="204" t="s">
        <v>20</v>
      </c>
      <c r="BH6" s="204" t="s">
        <v>21</v>
      </c>
      <c r="BI6" s="204" t="s">
        <v>20</v>
      </c>
      <c r="BJ6" s="205" t="s">
        <v>19</v>
      </c>
      <c r="BK6" s="204" t="s">
        <v>20</v>
      </c>
      <c r="BL6" s="204" t="s">
        <v>21</v>
      </c>
      <c r="BM6" s="204" t="s">
        <v>20</v>
      </c>
      <c r="BN6" s="205" t="s">
        <v>19</v>
      </c>
      <c r="BO6" s="204" t="s">
        <v>20</v>
      </c>
      <c r="BP6" s="204" t="s">
        <v>21</v>
      </c>
      <c r="BQ6" s="204" t="s">
        <v>20</v>
      </c>
      <c r="BR6" s="205" t="s">
        <v>19</v>
      </c>
      <c r="BS6" s="204" t="s">
        <v>20</v>
      </c>
      <c r="BT6" s="204" t="s">
        <v>21</v>
      </c>
      <c r="BU6" s="204" t="s">
        <v>20</v>
      </c>
      <c r="BV6" s="205" t="s">
        <v>19</v>
      </c>
      <c r="BW6" s="204" t="s">
        <v>20</v>
      </c>
      <c r="BX6" s="204" t="s">
        <v>21</v>
      </c>
      <c r="BY6" s="204" t="s">
        <v>20</v>
      </c>
      <c r="BZ6" s="205" t="s">
        <v>19</v>
      </c>
      <c r="CA6" s="204" t="s">
        <v>20</v>
      </c>
      <c r="CB6" s="204" t="s">
        <v>21</v>
      </c>
      <c r="CC6" s="204" t="s">
        <v>20</v>
      </c>
      <c r="CD6" s="205" t="s">
        <v>19</v>
      </c>
      <c r="CE6" s="204" t="s">
        <v>20</v>
      </c>
      <c r="CF6" s="204" t="s">
        <v>21</v>
      </c>
      <c r="CG6" s="204" t="s">
        <v>20</v>
      </c>
      <c r="CH6" s="205" t="s">
        <v>19</v>
      </c>
      <c r="CI6" s="204" t="s">
        <v>20</v>
      </c>
      <c r="CJ6" s="204" t="s">
        <v>21</v>
      </c>
      <c r="CK6" s="204" t="s">
        <v>20</v>
      </c>
      <c r="CL6" s="205" t="s">
        <v>19</v>
      </c>
      <c r="CM6" s="204" t="s">
        <v>20</v>
      </c>
      <c r="CN6" s="204" t="s">
        <v>21</v>
      </c>
      <c r="CO6" s="204" t="s">
        <v>20</v>
      </c>
      <c r="CP6" s="205" t="s">
        <v>19</v>
      </c>
      <c r="CQ6" s="204" t="s">
        <v>20</v>
      </c>
      <c r="CR6" s="204" t="s">
        <v>21</v>
      </c>
      <c r="CS6" s="204" t="s">
        <v>20</v>
      </c>
      <c r="CT6" s="205" t="s">
        <v>19</v>
      </c>
      <c r="CU6" s="204" t="s">
        <v>20</v>
      </c>
      <c r="CV6" s="204" t="s">
        <v>21</v>
      </c>
      <c r="CW6" s="204" t="s">
        <v>20</v>
      </c>
      <c r="CX6" s="205" t="s">
        <v>19</v>
      </c>
      <c r="CY6" s="204" t="s">
        <v>20</v>
      </c>
      <c r="CZ6" s="204" t="s">
        <v>21</v>
      </c>
      <c r="DA6" s="204" t="s">
        <v>20</v>
      </c>
    </row>
    <row r="7" spans="1:145" ht="60.75" customHeight="1" x14ac:dyDescent="0.25">
      <c r="A7" s="893">
        <v>1</v>
      </c>
      <c r="B7" s="39" t="s">
        <v>22</v>
      </c>
      <c r="C7" s="5" t="s">
        <v>23</v>
      </c>
      <c r="D7" s="5" t="s">
        <v>24</v>
      </c>
      <c r="E7" s="40" t="s">
        <v>25</v>
      </c>
      <c r="F7" s="450">
        <f>J7+N7+R7+V7+Z7+AD7+AH7+AL7+AP7+AT7+AX7+BB7+BF7+BJ7+BN7+BR7+BV7+BZ7+CD7+CH7+CL7+CP7+CT7+CX7</f>
        <v>852</v>
      </c>
      <c r="G7" s="451">
        <f>K7+O7+S7+W7+AA7+AE7+AI7+AM7+AQ7+AU7+AY7+BC7+BG7+BK7+BO7+BS7+BW7+CA7+CE7+CI7+CM7+CQ7+CU7+CY7</f>
        <v>24072.52</v>
      </c>
      <c r="H7" s="452">
        <f>L7+P7+T7+X7+AB7+AF7+AJ7+AN7+AR7+AV7+AZ7+BD7+BH7+BL7+BP7+BT7+BX7+CB7+CF7+CJ7+CN7+CR7+CV7+CZ7</f>
        <v>530</v>
      </c>
      <c r="I7" s="451">
        <f>M7+Q7+U7+Y7+AC7+AG7+AK7+AO7+AS7+AW7+BA7+BE7+BI7+BM7+BQ7+BU7+BY7+CC7+CG7+CK7+CO7+CS7+CW7+DA7</f>
        <v>8470</v>
      </c>
      <c r="J7" s="453"/>
      <c r="K7" s="85"/>
      <c r="L7" s="85"/>
      <c r="M7" s="85"/>
      <c r="N7" s="453">
        <v>0</v>
      </c>
      <c r="O7" s="85"/>
      <c r="P7" s="85"/>
      <c r="Q7" s="85"/>
      <c r="R7" s="453"/>
      <c r="S7" s="85"/>
      <c r="T7" s="85"/>
      <c r="U7" s="85"/>
      <c r="V7" s="453"/>
      <c r="W7" s="85"/>
      <c r="X7" s="85"/>
      <c r="Y7" s="85"/>
      <c r="Z7" s="453"/>
      <c r="AA7" s="85"/>
      <c r="AB7" s="85"/>
      <c r="AC7" s="85"/>
      <c r="AD7" s="453"/>
      <c r="AE7" s="85"/>
      <c r="AF7" s="85"/>
      <c r="AG7" s="85"/>
      <c r="AH7" s="453"/>
      <c r="AI7" s="85"/>
      <c r="AJ7" s="85"/>
      <c r="AK7" s="85"/>
      <c r="AL7" s="453"/>
      <c r="AM7" s="85"/>
      <c r="AN7" s="85"/>
      <c r="AO7" s="85"/>
      <c r="AP7" s="454"/>
      <c r="AQ7" s="85"/>
      <c r="AR7" s="85"/>
      <c r="AS7" s="85"/>
      <c r="AT7" s="453"/>
      <c r="AU7" s="85"/>
      <c r="AV7" s="85"/>
      <c r="AW7" s="85"/>
      <c r="AX7" s="453"/>
      <c r="AY7" s="85"/>
      <c r="AZ7" s="85"/>
      <c r="BA7" s="85"/>
      <c r="BB7" s="453"/>
      <c r="BC7" s="85"/>
      <c r="BD7" s="85"/>
      <c r="BE7" s="85"/>
      <c r="BF7" s="453"/>
      <c r="BG7" s="85"/>
      <c r="BH7" s="85"/>
      <c r="BI7" s="85"/>
      <c r="BJ7" s="453">
        <v>0</v>
      </c>
      <c r="BK7" s="85"/>
      <c r="BL7" s="85">
        <v>300</v>
      </c>
      <c r="BM7" s="85">
        <v>2700</v>
      </c>
      <c r="BN7" s="455"/>
      <c r="BO7" s="455"/>
      <c r="BP7" s="85"/>
      <c r="BQ7" s="85"/>
      <c r="BR7" s="453"/>
      <c r="BS7" s="85"/>
      <c r="BT7" s="85"/>
      <c r="BU7" s="85"/>
      <c r="BV7" s="453"/>
      <c r="BW7" s="85"/>
      <c r="BX7" s="85"/>
      <c r="BY7" s="85"/>
      <c r="BZ7" s="453"/>
      <c r="CA7" s="85"/>
      <c r="CB7" s="85"/>
      <c r="CC7" s="85"/>
      <c r="CD7" s="453"/>
      <c r="CE7" s="85"/>
      <c r="CF7" s="85">
        <v>30</v>
      </c>
      <c r="CG7" s="85">
        <v>120</v>
      </c>
      <c r="CH7" s="453"/>
      <c r="CI7" s="85"/>
      <c r="CJ7" s="85"/>
      <c r="CK7" s="85"/>
      <c r="CL7" s="453">
        <v>852</v>
      </c>
      <c r="CM7" s="85">
        <v>24072.52</v>
      </c>
      <c r="CN7" s="85">
        <v>200</v>
      </c>
      <c r="CO7" s="85">
        <v>5650</v>
      </c>
      <c r="CP7" s="453"/>
      <c r="CQ7" s="85"/>
      <c r="CR7" s="85"/>
      <c r="CS7" s="85"/>
      <c r="CT7" s="453"/>
      <c r="CU7" s="85"/>
      <c r="CV7" s="85"/>
      <c r="CW7" s="85"/>
      <c r="CX7" s="453"/>
      <c r="CY7" s="85"/>
      <c r="CZ7" s="85"/>
      <c r="DA7" s="85"/>
    </row>
    <row r="8" spans="1:145" ht="23.25" customHeight="1" x14ac:dyDescent="0.25">
      <c r="A8" s="894"/>
      <c r="B8" s="39" t="s">
        <v>26</v>
      </c>
      <c r="C8" s="5" t="s">
        <v>27</v>
      </c>
      <c r="D8" s="5" t="s">
        <v>24</v>
      </c>
      <c r="E8" s="40" t="s">
        <v>25</v>
      </c>
      <c r="F8" s="450">
        <f>J8+N8+R8+V8+Z8+AD8+AH8+AL8+AP8+AT8+AX8+BB8+BF8+BJ8+BN8+BR8+BV8+BZ8+CD8+CH8+CL8+CP8+CT8+CX8</f>
        <v>10732</v>
      </c>
      <c r="G8" s="451">
        <f>K8+O8+S8+W8+AA8+AE8+AI8+AM8+AQ8+AU8+AY8+BC8+BG8+BK8+BO8+BS8+BW8+CA8+CE8+CI8+CM8+CQ8+CU8+CY8</f>
        <v>298240.45999999996</v>
      </c>
      <c r="H8" s="452">
        <f>L8+P8+T8+X8+AB8+AF8+AJ8+AN8+AR8+AV8+AZ8+BD8+BH8+BL8+BP8+BT8+BX8+CB8+CF8+CJ8+CN8+CR8+CV8+CZ8</f>
        <v>14350</v>
      </c>
      <c r="I8" s="451">
        <f>M8+Q8+U8+Y8+AC8+AG8+AK8+AO8+AS8+AW8+BA8+BE8+BI8+BM8+BQ8+BU8+BY8+CC8+CG8+CK8+CO8+CS8+CW8+DA8</f>
        <v>537033.13</v>
      </c>
      <c r="J8" s="453"/>
      <c r="K8" s="85"/>
      <c r="L8" s="85">
        <v>30</v>
      </c>
      <c r="M8" s="85">
        <v>2730</v>
      </c>
      <c r="N8" s="453">
        <v>0</v>
      </c>
      <c r="O8" s="85"/>
      <c r="P8" s="85"/>
      <c r="Q8" s="85"/>
      <c r="R8" s="453">
        <v>1896</v>
      </c>
      <c r="S8" s="85">
        <v>38694</v>
      </c>
      <c r="T8" s="85">
        <v>500</v>
      </c>
      <c r="U8" s="85">
        <v>2350</v>
      </c>
      <c r="V8" s="453"/>
      <c r="W8" s="85"/>
      <c r="X8" s="85">
        <v>120</v>
      </c>
      <c r="Y8" s="85">
        <v>11200</v>
      </c>
      <c r="Z8" s="453"/>
      <c r="AA8" s="85"/>
      <c r="AB8" s="85"/>
      <c r="AC8" s="85"/>
      <c r="AD8" s="453"/>
      <c r="AE8" s="85"/>
      <c r="AF8" s="85">
        <v>9000</v>
      </c>
      <c r="AG8" s="85">
        <v>300000</v>
      </c>
      <c r="AH8" s="453"/>
      <c r="AI8" s="85"/>
      <c r="AJ8" s="85"/>
      <c r="AK8" s="85"/>
      <c r="AL8" s="453">
        <v>300</v>
      </c>
      <c r="AM8" s="85">
        <v>7459.2</v>
      </c>
      <c r="AN8" s="85">
        <v>180</v>
      </c>
      <c r="AO8" s="85">
        <v>3196.8</v>
      </c>
      <c r="AP8" s="454">
        <v>10</v>
      </c>
      <c r="AQ8" s="85">
        <v>1000</v>
      </c>
      <c r="AR8" s="85">
        <v>0</v>
      </c>
      <c r="AS8" s="85"/>
      <c r="AT8" s="453"/>
      <c r="AU8" s="85"/>
      <c r="AV8" s="85"/>
      <c r="AW8" s="85"/>
      <c r="AX8" s="453"/>
      <c r="AY8" s="85"/>
      <c r="AZ8" s="85"/>
      <c r="BA8" s="85"/>
      <c r="BB8" s="453"/>
      <c r="BC8" s="85"/>
      <c r="BD8" s="85"/>
      <c r="BE8" s="85"/>
      <c r="BF8" s="453">
        <v>1160</v>
      </c>
      <c r="BG8" s="85">
        <v>49140</v>
      </c>
      <c r="BH8" s="85">
        <v>1000</v>
      </c>
      <c r="BI8" s="85">
        <v>39000</v>
      </c>
      <c r="BJ8" s="453"/>
      <c r="BK8" s="85"/>
      <c r="BL8" s="85"/>
      <c r="BM8" s="85"/>
      <c r="BN8" s="455">
        <v>2718</v>
      </c>
      <c r="BO8" s="455">
        <v>49114.26</v>
      </c>
      <c r="BP8" s="85">
        <v>400</v>
      </c>
      <c r="BQ8" s="85">
        <v>9332</v>
      </c>
      <c r="BR8" s="453">
        <v>189</v>
      </c>
      <c r="BS8" s="85">
        <v>5670</v>
      </c>
      <c r="BT8" s="85">
        <v>100</v>
      </c>
      <c r="BU8" s="85">
        <v>3000</v>
      </c>
      <c r="BV8" s="453"/>
      <c r="BW8" s="85"/>
      <c r="BX8" s="85"/>
      <c r="BY8" s="85"/>
      <c r="BZ8" s="453"/>
      <c r="CA8" s="85"/>
      <c r="CB8" s="85"/>
      <c r="CC8" s="85"/>
      <c r="CD8" s="453">
        <v>3500</v>
      </c>
      <c r="CE8" s="85">
        <v>115500</v>
      </c>
      <c r="CF8" s="85"/>
      <c r="CG8" s="85"/>
      <c r="CH8" s="453">
        <v>936</v>
      </c>
      <c r="CI8" s="85">
        <v>20140</v>
      </c>
      <c r="CJ8" s="85">
        <v>100</v>
      </c>
      <c r="CK8" s="85">
        <v>3891</v>
      </c>
      <c r="CL8" s="453">
        <v>23</v>
      </c>
      <c r="CM8" s="85">
        <v>11523</v>
      </c>
      <c r="CN8" s="85">
        <v>1200</v>
      </c>
      <c r="CO8" s="85">
        <v>24000</v>
      </c>
      <c r="CP8" s="453"/>
      <c r="CQ8" s="85"/>
      <c r="CR8" s="85">
        <v>500</v>
      </c>
      <c r="CS8" s="85">
        <v>10833.33</v>
      </c>
      <c r="CT8" s="453"/>
      <c r="CU8" s="85"/>
      <c r="CV8" s="85">
        <v>1200</v>
      </c>
      <c r="CW8" s="85">
        <v>126800</v>
      </c>
      <c r="CX8" s="453"/>
      <c r="CY8" s="85"/>
      <c r="CZ8" s="85">
        <v>20</v>
      </c>
      <c r="DA8" s="85">
        <v>700</v>
      </c>
    </row>
    <row r="9" spans="1:145" ht="48.75" customHeight="1" x14ac:dyDescent="0.25">
      <c r="A9" s="894"/>
      <c r="B9" s="39" t="s">
        <v>26</v>
      </c>
      <c r="C9" s="5" t="s">
        <v>28</v>
      </c>
      <c r="D9" s="5" t="s">
        <v>24</v>
      </c>
      <c r="E9" s="40" t="s">
        <v>29</v>
      </c>
      <c r="F9" s="450">
        <f>J9+N9+R9+V9+Z9+AD9+AH9+AL9+AP9+AT9+AX9+BB9+BF9+BJ9+BN9+BR9+BV9+BZ9+CD9+CH9+CL9+CP9+CT9+CX9</f>
        <v>0</v>
      </c>
      <c r="G9" s="451">
        <f>K9+O9+S9+W9+AA9+AE9+AI9+AM9+AQ9+AU9+AY9+BC9+BG9+BK9+BO9+BS9+BW9+CA9+CE9+CI9+CM9+CQ9+CU9+CY9</f>
        <v>0</v>
      </c>
      <c r="H9" s="452">
        <f>L9+P9+T9+X9+AB9+AF9+AJ9+AN9+AR9+AV9+AZ9+BD9+BH9+BL9+BP9+BT9+BX9+CB9+CF9+CJ9+CN9+CR9+CV9+CZ9</f>
        <v>0</v>
      </c>
      <c r="I9" s="451">
        <f>M9+Q9+U9+Y9+AC9+AG9+AK9+AO9+AS9+AW9+BA9+BE9+BI9+BM9+BQ9+BU9+BY9+CC9+CG9+CK9+CO9+CS9+CW9+DA9</f>
        <v>0</v>
      </c>
      <c r="J9" s="453"/>
      <c r="K9" s="85"/>
      <c r="L9" s="85"/>
      <c r="M9" s="85"/>
      <c r="N9" s="453">
        <v>0</v>
      </c>
      <c r="O9" s="85"/>
      <c r="P9" s="85"/>
      <c r="Q9" s="85"/>
      <c r="R9" s="453"/>
      <c r="S9" s="85"/>
      <c r="T9" s="85"/>
      <c r="U9" s="85">
        <v>0</v>
      </c>
      <c r="V9" s="453"/>
      <c r="W9" s="85"/>
      <c r="X9" s="85"/>
      <c r="Y9" s="85"/>
      <c r="Z9" s="453"/>
      <c r="AA9" s="85"/>
      <c r="AB9" s="85"/>
      <c r="AC9" s="85"/>
      <c r="AD9" s="453"/>
      <c r="AE9" s="85"/>
      <c r="AF9" s="85"/>
      <c r="AG9" s="85"/>
      <c r="AH9" s="453"/>
      <c r="AI9" s="85"/>
      <c r="AJ9" s="85"/>
      <c r="AK9" s="85"/>
      <c r="AL9" s="453"/>
      <c r="AM9" s="85">
        <v>0</v>
      </c>
      <c r="AN9" s="85">
        <v>0</v>
      </c>
      <c r="AO9" s="85">
        <v>0</v>
      </c>
      <c r="AP9" s="454"/>
      <c r="AQ9" s="85"/>
      <c r="AR9" s="85"/>
      <c r="AS9" s="85"/>
      <c r="AT9" s="453"/>
      <c r="AU9" s="85"/>
      <c r="AV9" s="85"/>
      <c r="AW9" s="85"/>
      <c r="AX9" s="453"/>
      <c r="AY9" s="85"/>
      <c r="AZ9" s="85"/>
      <c r="BA9" s="85"/>
      <c r="BB9" s="453"/>
      <c r="BC9" s="85"/>
      <c r="BD9" s="85"/>
      <c r="BE9" s="85"/>
      <c r="BF9" s="453"/>
      <c r="BG9" s="85"/>
      <c r="BH9" s="85"/>
      <c r="BI9" s="85"/>
      <c r="BJ9" s="453"/>
      <c r="BK9" s="85"/>
      <c r="BL9" s="85"/>
      <c r="BM9" s="85"/>
      <c r="BN9" s="455"/>
      <c r="BO9" s="455"/>
      <c r="BP9" s="85"/>
      <c r="BQ9" s="85"/>
      <c r="BR9" s="453"/>
      <c r="BS9" s="85"/>
      <c r="BT9" s="85"/>
      <c r="BU9" s="85"/>
      <c r="BV9" s="453"/>
      <c r="BW9" s="85"/>
      <c r="BX9" s="85"/>
      <c r="BY9" s="85"/>
      <c r="BZ9" s="453"/>
      <c r="CA9" s="85"/>
      <c r="CB9" s="85"/>
      <c r="CC9" s="85"/>
      <c r="CD9" s="453"/>
      <c r="CE9" s="85"/>
      <c r="CF9" s="85"/>
      <c r="CG9" s="85"/>
      <c r="CH9" s="453"/>
      <c r="CI9" s="85"/>
      <c r="CJ9" s="85"/>
      <c r="CK9" s="85"/>
      <c r="CL9" s="453"/>
      <c r="CM9" s="85"/>
      <c r="CN9" s="85"/>
      <c r="CO9" s="85"/>
      <c r="CP9" s="453"/>
      <c r="CQ9" s="85"/>
      <c r="CR9" s="85"/>
      <c r="CS9" s="85"/>
      <c r="CT9" s="453"/>
      <c r="CU9" s="85"/>
      <c r="CV9" s="85"/>
      <c r="CW9" s="85"/>
      <c r="CX9" s="453"/>
      <c r="CY9" s="85"/>
      <c r="CZ9" s="85"/>
      <c r="DA9" s="85"/>
    </row>
    <row r="10" spans="1:145" ht="45" customHeight="1" x14ac:dyDescent="0.25">
      <c r="A10" s="895"/>
      <c r="B10" s="39" t="s">
        <v>26</v>
      </c>
      <c r="C10" s="5" t="s">
        <v>30</v>
      </c>
      <c r="D10" s="5" t="s">
        <v>24</v>
      </c>
      <c r="E10" s="40" t="s">
        <v>29</v>
      </c>
      <c r="F10" s="450">
        <f>J10+N10+R10+V10+Z10+AD10+AH10+AL10+AP10+AT10+AX10+BB10+BF10+BJ10+BN10+BR10+BV10+BZ10+CD10+CH10+CL10+CP10+CT10+CX10</f>
        <v>0</v>
      </c>
      <c r="G10" s="451">
        <f>K10+O10+S10+W10+AA10+AE10+AI10+AM10+AQ10+AU10+AY10+BC10+BG10+BK10+BO10+BS10+BW10+CA10+CE10+CI10+CM10+CQ10+CU10+CY10</f>
        <v>0</v>
      </c>
      <c r="H10" s="452">
        <f>L10+P10+T10+X10+AB10+AF10+AJ10+AN10+AR10+AV10+AZ10+BD10+BH10+BL10+BP10+BT10+BX10+CB10+CF10+CJ10+CN10+CR10+CV10+CZ10</f>
        <v>0</v>
      </c>
      <c r="I10" s="451">
        <f>M10+Q10+U10+Y10+AC10+AG10+AK10+AO10+AS10+AW10+BA10+BE10+BI10+BM10+BQ10+BU10+BY10+CC10+CG10+CK10+CO10+CS10+CW10+DA10</f>
        <v>0</v>
      </c>
      <c r="J10" s="453"/>
      <c r="K10" s="85"/>
      <c r="L10" s="85"/>
      <c r="M10" s="85"/>
      <c r="N10" s="453">
        <v>0</v>
      </c>
      <c r="O10" s="85"/>
      <c r="P10" s="85"/>
      <c r="Q10" s="85"/>
      <c r="R10" s="453"/>
      <c r="S10" s="85"/>
      <c r="T10" s="85"/>
      <c r="U10" s="85">
        <v>0</v>
      </c>
      <c r="V10" s="453"/>
      <c r="W10" s="85"/>
      <c r="X10" s="85"/>
      <c r="Y10" s="85"/>
      <c r="Z10" s="453"/>
      <c r="AA10" s="85"/>
      <c r="AB10" s="85"/>
      <c r="AC10" s="85"/>
      <c r="AD10" s="453"/>
      <c r="AE10" s="85"/>
      <c r="AF10" s="85"/>
      <c r="AG10" s="85"/>
      <c r="AH10" s="453"/>
      <c r="AI10" s="85"/>
      <c r="AJ10" s="85"/>
      <c r="AK10" s="85"/>
      <c r="AL10" s="453"/>
      <c r="AM10" s="85">
        <v>0</v>
      </c>
      <c r="AN10" s="85">
        <v>0</v>
      </c>
      <c r="AO10" s="85">
        <v>0</v>
      </c>
      <c r="AP10" s="454"/>
      <c r="AQ10" s="85"/>
      <c r="AR10" s="85"/>
      <c r="AS10" s="85"/>
      <c r="AT10" s="453"/>
      <c r="AU10" s="85"/>
      <c r="AV10" s="85"/>
      <c r="AW10" s="85"/>
      <c r="AX10" s="453"/>
      <c r="AY10" s="85"/>
      <c r="AZ10" s="85"/>
      <c r="BA10" s="85"/>
      <c r="BB10" s="453"/>
      <c r="BC10" s="85"/>
      <c r="BD10" s="85"/>
      <c r="BE10" s="85"/>
      <c r="BF10" s="453"/>
      <c r="BG10" s="85"/>
      <c r="BH10" s="85"/>
      <c r="BI10" s="85"/>
      <c r="BJ10" s="453"/>
      <c r="BK10" s="85"/>
      <c r="BL10" s="85"/>
      <c r="BM10" s="85"/>
      <c r="BN10" s="455"/>
      <c r="BO10" s="455"/>
      <c r="BP10" s="85"/>
      <c r="BQ10" s="85"/>
      <c r="BR10" s="453"/>
      <c r="BS10" s="85"/>
      <c r="BT10" s="85"/>
      <c r="BU10" s="85"/>
      <c r="BV10" s="453"/>
      <c r="BW10" s="85"/>
      <c r="BX10" s="85"/>
      <c r="BY10" s="85"/>
      <c r="BZ10" s="453"/>
      <c r="CA10" s="85"/>
      <c r="CB10" s="85"/>
      <c r="CC10" s="85"/>
      <c r="CD10" s="453"/>
      <c r="CE10" s="85"/>
      <c r="CF10" s="85"/>
      <c r="CG10" s="85"/>
      <c r="CH10" s="453"/>
      <c r="CI10" s="85"/>
      <c r="CJ10" s="85"/>
      <c r="CK10" s="85"/>
      <c r="CL10" s="453"/>
      <c r="CM10" s="85"/>
      <c r="CN10" s="85"/>
      <c r="CO10" s="85"/>
      <c r="CP10" s="453"/>
      <c r="CQ10" s="85"/>
      <c r="CR10" s="85"/>
      <c r="CS10" s="85"/>
      <c r="CT10" s="453"/>
      <c r="CU10" s="85"/>
      <c r="CV10" s="85"/>
      <c r="CW10" s="85"/>
      <c r="CX10" s="453"/>
      <c r="CY10" s="85"/>
      <c r="CZ10" s="85"/>
      <c r="DA10" s="85"/>
    </row>
    <row r="11" spans="1:145" ht="44.25" customHeight="1" x14ac:dyDescent="0.25">
      <c r="A11" s="893">
        <v>2</v>
      </c>
      <c r="B11" s="39" t="s">
        <v>31</v>
      </c>
      <c r="C11" s="5" t="s">
        <v>32</v>
      </c>
      <c r="D11" s="5" t="s">
        <v>33</v>
      </c>
      <c r="E11" s="40" t="s">
        <v>29</v>
      </c>
      <c r="F11" s="450">
        <f>J11+N11+R11+V11+Z11+AD11+AH11+AL11+AP11+AT11+AX11+BB11+BF11+BJ11+BN11+BR11+BV11+BZ11+CD11+CH11+CL11+CP11+CT11+CX11</f>
        <v>88</v>
      </c>
      <c r="G11" s="451">
        <f>K11+O11+S11+W11+AA11+AE11+AI11+AM11+AQ11+AU11+AY11+BC11+BG11+BK11+BO11+BS11+BW11+CA11+CE11+CI11+CM11+CQ11+CU11+CY11</f>
        <v>315063.5</v>
      </c>
      <c r="H11" s="452">
        <f>L11+P11+T11+X11+AB11+AF11+AJ11+AN11+AR11+AV11+AZ11+BD11+BH11+BL11+BP11+BT11+BX11+CB11+CF11+CJ11+CN11+CR11+CV11+CZ11</f>
        <v>481</v>
      </c>
      <c r="I11" s="451">
        <f>M11+Q11+U11+Y11+AC11+AG11+AK11+AO11+AS11+AW11+BA11+BE11+BI11+BM11+BQ11+BU11+BY11+CC11+CG11+CK11+CO11+CS11+CW11+DA11</f>
        <v>1681115</v>
      </c>
      <c r="J11" s="453"/>
      <c r="K11" s="85"/>
      <c r="L11" s="85"/>
      <c r="M11" s="85"/>
      <c r="N11" s="453">
        <v>9</v>
      </c>
      <c r="O11" s="85">
        <v>27013.5</v>
      </c>
      <c r="P11" s="85">
        <v>10</v>
      </c>
      <c r="Q11" s="85">
        <v>30015</v>
      </c>
      <c r="R11" s="453"/>
      <c r="S11" s="85"/>
      <c r="T11" s="85"/>
      <c r="U11" s="85">
        <v>0</v>
      </c>
      <c r="V11" s="453"/>
      <c r="W11" s="85"/>
      <c r="X11" s="85"/>
      <c r="Y11" s="85"/>
      <c r="Z11" s="453"/>
      <c r="AA11" s="85"/>
      <c r="AB11" s="85"/>
      <c r="AC11" s="85"/>
      <c r="AD11" s="453"/>
      <c r="AE11" s="85"/>
      <c r="AF11" s="85"/>
      <c r="AG11" s="85"/>
      <c r="AH11" s="453"/>
      <c r="AI11" s="85"/>
      <c r="AJ11" s="85"/>
      <c r="AK11" s="85"/>
      <c r="AL11" s="453"/>
      <c r="AM11" s="85">
        <v>0</v>
      </c>
      <c r="AN11" s="85">
        <v>0</v>
      </c>
      <c r="AO11" s="85">
        <v>0</v>
      </c>
      <c r="AP11" s="454">
        <v>0</v>
      </c>
      <c r="AQ11" s="85">
        <v>0</v>
      </c>
      <c r="AR11" s="85">
        <v>1</v>
      </c>
      <c r="AS11" s="85">
        <v>600</v>
      </c>
      <c r="AT11" s="453">
        <v>28</v>
      </c>
      <c r="AU11" s="85">
        <v>92400</v>
      </c>
      <c r="AV11" s="85">
        <v>10</v>
      </c>
      <c r="AW11" s="85">
        <v>33000</v>
      </c>
      <c r="AX11" s="453"/>
      <c r="AY11" s="85"/>
      <c r="AZ11" s="85"/>
      <c r="BA11" s="85"/>
      <c r="BB11" s="453"/>
      <c r="BC11" s="85"/>
      <c r="BD11" s="85"/>
      <c r="BE11" s="85"/>
      <c r="BF11" s="453"/>
      <c r="BG11" s="85"/>
      <c r="BH11" s="85"/>
      <c r="BI11" s="85"/>
      <c r="BJ11" s="453">
        <v>0</v>
      </c>
      <c r="BK11" s="85"/>
      <c r="BL11" s="85">
        <v>300</v>
      </c>
      <c r="BM11" s="85">
        <v>960000</v>
      </c>
      <c r="BN11" s="455"/>
      <c r="BO11" s="455"/>
      <c r="BP11" s="85"/>
      <c r="BQ11" s="85"/>
      <c r="BR11" s="453"/>
      <c r="BS11" s="85"/>
      <c r="BT11" s="85"/>
      <c r="BU11" s="85"/>
      <c r="BV11" s="453"/>
      <c r="BW11" s="85"/>
      <c r="BX11" s="85">
        <v>10</v>
      </c>
      <c r="BY11" s="85">
        <v>45000</v>
      </c>
      <c r="BZ11" s="453"/>
      <c r="CA11" s="85"/>
      <c r="CB11" s="85"/>
      <c r="CC11" s="85"/>
      <c r="CD11" s="453">
        <v>5</v>
      </c>
      <c r="CE11" s="85">
        <v>16250</v>
      </c>
      <c r="CF11" s="85">
        <v>50</v>
      </c>
      <c r="CG11" s="85">
        <v>162500</v>
      </c>
      <c r="CH11" s="453">
        <v>46</v>
      </c>
      <c r="CI11" s="85">
        <v>179400</v>
      </c>
      <c r="CJ11" s="85">
        <v>100</v>
      </c>
      <c r="CK11" s="85">
        <v>450000</v>
      </c>
      <c r="CL11" s="453"/>
      <c r="CM11" s="85"/>
      <c r="CN11" s="85"/>
      <c r="CO11" s="85"/>
      <c r="CP11" s="453"/>
      <c r="CQ11" s="85"/>
      <c r="CR11" s="85"/>
      <c r="CS11" s="85"/>
      <c r="CT11" s="453"/>
      <c r="CU11" s="85"/>
      <c r="CV11" s="85"/>
      <c r="CW11" s="85"/>
      <c r="CX11" s="453"/>
      <c r="CY11" s="85"/>
      <c r="CZ11" s="85"/>
      <c r="DA11" s="85"/>
    </row>
    <row r="12" spans="1:145" ht="36" customHeight="1" x14ac:dyDescent="0.25">
      <c r="A12" s="895"/>
      <c r="B12" s="39" t="s">
        <v>34</v>
      </c>
      <c r="C12" s="5" t="s">
        <v>35</v>
      </c>
      <c r="D12" s="5" t="s">
        <v>33</v>
      </c>
      <c r="E12" s="40" t="s">
        <v>29</v>
      </c>
      <c r="F12" s="450">
        <f>J12+N12+R12+V12+Z12+AD12+AH12+AL12+AP12+AT12+AX12+BB12+BF12+BJ12+BN12+BR12+BV12+BZ12+CD12+CH12+CL12+CP12+CT12+CX12</f>
        <v>0</v>
      </c>
      <c r="G12" s="451">
        <f>K12+O12+S12+W12+AA12+AE12+AI12+AM12+AQ12+AU12+AY12+BC12+BG12+BK12+BO12+BS12+BW12+CA12+CE12+CI12+CM12+CQ12+CU12+CY12</f>
        <v>0</v>
      </c>
      <c r="H12" s="452">
        <f>L12+P12+T12+X12+AB12+AF12+AJ12+AN12+AR12+AV12+AZ12+BD12+BH12+BL12+BP12+BT12+BX12+CB12+CF12+CJ12+CN12+CR12+CV12+CZ12</f>
        <v>110</v>
      </c>
      <c r="I12" s="451">
        <f>M12+Q12+U12+Y12+AC12+AG12+AK12+AO12+AS12+AW12+BA12+BE12+BI12+BM12+BQ12+BU12+BY12+CC12+CG12+CK12+CO12+CS12+CW12+DA12</f>
        <v>505000</v>
      </c>
      <c r="J12" s="453"/>
      <c r="K12" s="85"/>
      <c r="L12" s="85"/>
      <c r="M12" s="85"/>
      <c r="N12" s="453"/>
      <c r="O12" s="85"/>
      <c r="P12" s="85"/>
      <c r="Q12" s="85"/>
      <c r="R12" s="453">
        <v>0</v>
      </c>
      <c r="S12" s="85"/>
      <c r="T12" s="85">
        <v>50</v>
      </c>
      <c r="U12" s="85">
        <v>175000</v>
      </c>
      <c r="V12" s="453"/>
      <c r="W12" s="85"/>
      <c r="X12" s="85"/>
      <c r="Y12" s="85"/>
      <c r="Z12" s="453"/>
      <c r="AA12" s="85"/>
      <c r="AB12" s="85"/>
      <c r="AC12" s="85"/>
      <c r="AD12" s="453"/>
      <c r="AE12" s="85"/>
      <c r="AF12" s="85"/>
      <c r="AG12" s="85"/>
      <c r="AH12" s="453"/>
      <c r="AI12" s="85"/>
      <c r="AJ12" s="85"/>
      <c r="AK12" s="85"/>
      <c r="AL12" s="453"/>
      <c r="AM12" s="85">
        <v>0</v>
      </c>
      <c r="AN12" s="85">
        <v>0</v>
      </c>
      <c r="AO12" s="85">
        <v>0</v>
      </c>
      <c r="AP12" s="454"/>
      <c r="AQ12" s="85"/>
      <c r="AR12" s="85"/>
      <c r="AS12" s="85"/>
      <c r="AT12" s="453"/>
      <c r="AU12" s="85"/>
      <c r="AV12" s="85"/>
      <c r="AW12" s="85"/>
      <c r="AX12" s="453"/>
      <c r="AY12" s="85"/>
      <c r="AZ12" s="85"/>
      <c r="BA12" s="85"/>
      <c r="BB12" s="453"/>
      <c r="BC12" s="85"/>
      <c r="BD12" s="85"/>
      <c r="BE12" s="85"/>
      <c r="BF12" s="453"/>
      <c r="BG12" s="85"/>
      <c r="BH12" s="85"/>
      <c r="BI12" s="85"/>
      <c r="BJ12" s="453"/>
      <c r="BK12" s="85"/>
      <c r="BL12" s="85"/>
      <c r="BM12" s="85"/>
      <c r="BN12" s="455"/>
      <c r="BO12" s="455"/>
      <c r="BP12" s="85"/>
      <c r="BQ12" s="85"/>
      <c r="BR12" s="453"/>
      <c r="BS12" s="85"/>
      <c r="BT12" s="85"/>
      <c r="BU12" s="85"/>
      <c r="BV12" s="453"/>
      <c r="BW12" s="85"/>
      <c r="BX12" s="85">
        <v>10</v>
      </c>
      <c r="BY12" s="85">
        <v>55000</v>
      </c>
      <c r="BZ12" s="453"/>
      <c r="CA12" s="85"/>
      <c r="CB12" s="85"/>
      <c r="CC12" s="85"/>
      <c r="CD12" s="453"/>
      <c r="CE12" s="85"/>
      <c r="CF12" s="85"/>
      <c r="CG12" s="85"/>
      <c r="CH12" s="453"/>
      <c r="CI12" s="85"/>
      <c r="CJ12" s="85"/>
      <c r="CK12" s="85"/>
      <c r="CL12" s="453"/>
      <c r="CM12" s="85"/>
      <c r="CN12" s="85">
        <v>50</v>
      </c>
      <c r="CO12" s="85">
        <v>275000</v>
      </c>
      <c r="CP12" s="453"/>
      <c r="CQ12" s="85"/>
      <c r="CR12" s="85"/>
      <c r="CS12" s="85"/>
      <c r="CT12" s="453"/>
      <c r="CU12" s="85"/>
      <c r="CV12" s="85"/>
      <c r="CW12" s="85"/>
      <c r="CX12" s="453"/>
      <c r="CY12" s="85"/>
      <c r="CZ12" s="85"/>
      <c r="DA12" s="85"/>
    </row>
    <row r="13" spans="1:145" ht="51" customHeight="1" x14ac:dyDescent="0.25">
      <c r="A13" s="893">
        <v>3</v>
      </c>
      <c r="B13" s="39" t="s">
        <v>36</v>
      </c>
      <c r="C13" s="5" t="s">
        <v>37</v>
      </c>
      <c r="D13" s="5" t="s">
        <v>38</v>
      </c>
      <c r="E13" s="40" t="s">
        <v>29</v>
      </c>
      <c r="F13" s="450">
        <f>J13+N13+R13+V13+Z13+AD13+AH13+AL13+AP13+AT13+AX13+BB13+BF13+BJ13+BN13+BR13+BV13+BZ13+CD13+CH13+CL13+CP13+CT13+CX13</f>
        <v>0</v>
      </c>
      <c r="G13" s="451">
        <f>K13+O13+S13+W13+AA13+AE13+AI13+AM13+AQ13+AU13+AY13+BC13+BG13+BK13+BO13+BS13+BW13+CA13+CE13+CI13+CM13+CQ13+CU13+CY13</f>
        <v>0</v>
      </c>
      <c r="H13" s="452">
        <f>L13+P13+T13+X13+AB13+AF13+AJ13+AN13+AR13+AV13+AZ13+BD13+BH13+BL13+BP13+BT13+BX13+CB13+CF13+CJ13+CN13+CR13+CV13+CZ13</f>
        <v>180</v>
      </c>
      <c r="I13" s="451">
        <f>M13+Q13+U13+Y13+AC13+AG13+AK13+AO13+AS13+AW13+BA13+BE13+BI13+BM13+BQ13+BU13+BY13+CC13+CG13+CK13+CO13+CS13+CW13+DA13</f>
        <v>13779</v>
      </c>
      <c r="J13" s="456"/>
      <c r="K13" s="85"/>
      <c r="L13" s="85"/>
      <c r="M13" s="85"/>
      <c r="N13" s="453"/>
      <c r="O13" s="85"/>
      <c r="P13" s="85"/>
      <c r="Q13" s="85"/>
      <c r="R13" s="453"/>
      <c r="S13" s="85"/>
      <c r="T13" s="85"/>
      <c r="U13" s="85">
        <v>0</v>
      </c>
      <c r="V13" s="453"/>
      <c r="W13" s="85"/>
      <c r="X13" s="85"/>
      <c r="Y13" s="85"/>
      <c r="Z13" s="453"/>
      <c r="AA13" s="85"/>
      <c r="AB13" s="85"/>
      <c r="AC13" s="85"/>
      <c r="AD13" s="453"/>
      <c r="AE13" s="85"/>
      <c r="AF13" s="85"/>
      <c r="AG13" s="85"/>
      <c r="AH13" s="453"/>
      <c r="AI13" s="85"/>
      <c r="AJ13" s="85"/>
      <c r="AK13" s="85"/>
      <c r="AL13" s="453"/>
      <c r="AM13" s="85"/>
      <c r="AN13" s="85">
        <v>180</v>
      </c>
      <c r="AO13" s="85">
        <v>13779</v>
      </c>
      <c r="AP13" s="454"/>
      <c r="AQ13" s="85"/>
      <c r="AR13" s="85"/>
      <c r="AS13" s="85"/>
      <c r="AT13" s="453"/>
      <c r="AU13" s="85"/>
      <c r="AV13" s="85"/>
      <c r="AW13" s="85"/>
      <c r="AX13" s="453"/>
      <c r="AY13" s="85"/>
      <c r="AZ13" s="85"/>
      <c r="BA13" s="85"/>
      <c r="BB13" s="453"/>
      <c r="BC13" s="85"/>
      <c r="BD13" s="85"/>
      <c r="BE13" s="85"/>
      <c r="BF13" s="453"/>
      <c r="BG13" s="85"/>
      <c r="BH13" s="85"/>
      <c r="BI13" s="85"/>
      <c r="BJ13" s="453"/>
      <c r="BK13" s="85"/>
      <c r="BL13" s="85"/>
      <c r="BM13" s="85"/>
      <c r="BN13" s="455"/>
      <c r="BO13" s="455"/>
      <c r="BP13" s="85"/>
      <c r="BQ13" s="85"/>
      <c r="BR13" s="453"/>
      <c r="BS13" s="85"/>
      <c r="BT13" s="85"/>
      <c r="BU13" s="85"/>
      <c r="BV13" s="453"/>
      <c r="BW13" s="85"/>
      <c r="BX13" s="85"/>
      <c r="BY13" s="85"/>
      <c r="BZ13" s="453"/>
      <c r="CA13" s="85"/>
      <c r="CB13" s="85"/>
      <c r="CC13" s="85"/>
      <c r="CD13" s="453"/>
      <c r="CE13" s="85"/>
      <c r="CF13" s="85"/>
      <c r="CG13" s="85"/>
      <c r="CH13" s="453"/>
      <c r="CI13" s="85"/>
      <c r="CJ13" s="85"/>
      <c r="CK13" s="85"/>
      <c r="CL13" s="453"/>
      <c r="CM13" s="85"/>
      <c r="CN13" s="85"/>
      <c r="CO13" s="85"/>
      <c r="CP13" s="453"/>
      <c r="CQ13" s="85"/>
      <c r="CR13" s="85"/>
      <c r="CS13" s="85"/>
      <c r="CT13" s="453"/>
      <c r="CU13" s="85"/>
      <c r="CV13" s="85"/>
      <c r="CW13" s="85"/>
      <c r="CX13" s="453"/>
      <c r="CY13" s="85"/>
      <c r="CZ13" s="85"/>
      <c r="DA13" s="85"/>
    </row>
    <row r="14" spans="1:145" ht="44.25" customHeight="1" x14ac:dyDescent="0.25">
      <c r="A14" s="894"/>
      <c r="B14" s="39" t="s">
        <v>39</v>
      </c>
      <c r="C14" s="5" t="s">
        <v>40</v>
      </c>
      <c r="D14" s="5" t="s">
        <v>38</v>
      </c>
      <c r="E14" s="40" t="s">
        <v>29</v>
      </c>
      <c r="F14" s="450">
        <f>J14+N14+R14+V14+Z14+AD14+AH14+AL14+AP14+AT14+AX14+BB14+BF14+BJ14+BN14+BR14+BV14+BZ14+CD14+CH14+CL14+CP14+CT14+CX14</f>
        <v>0</v>
      </c>
      <c r="G14" s="451">
        <f>K14+O14+S14+W14+AA14+AE14+AI14+AM14+AQ14+AU14+AY14+BC14+BG14+BK14+BO14+BS14+BW14+CA14+CE14+CI14+CM14+CQ14+CU14+CY14</f>
        <v>0</v>
      </c>
      <c r="H14" s="452">
        <f>L14+P14+T14+X14+AB14+AF14+AJ14+AN14+AR14+AV14+AZ14+BD14+BH14+BL14+BP14+BT14+BX14+CB14+CF14+CJ14+CN14+CR14+CV14+CZ14</f>
        <v>0</v>
      </c>
      <c r="I14" s="451">
        <f>M14+Q14+U14+Y14+AC14+AG14+AK14+AO14+AS14+AW14+BA14+BE14+BI14+BM14+BQ14+BU14+BY14+CC14+CG14+CK14+CO14+CS14+CW14+DA14</f>
        <v>0</v>
      </c>
      <c r="J14" s="456"/>
      <c r="K14" s="85"/>
      <c r="L14" s="85"/>
      <c r="M14" s="85"/>
      <c r="N14" s="453"/>
      <c r="O14" s="85"/>
      <c r="P14" s="85"/>
      <c r="Q14" s="85"/>
      <c r="R14" s="453"/>
      <c r="S14" s="85"/>
      <c r="T14" s="85"/>
      <c r="U14" s="85">
        <v>0</v>
      </c>
      <c r="V14" s="453"/>
      <c r="W14" s="85"/>
      <c r="X14" s="85"/>
      <c r="Y14" s="85"/>
      <c r="Z14" s="453"/>
      <c r="AA14" s="85"/>
      <c r="AB14" s="85"/>
      <c r="AC14" s="85"/>
      <c r="AD14" s="453"/>
      <c r="AE14" s="85"/>
      <c r="AF14" s="85"/>
      <c r="AG14" s="85"/>
      <c r="AH14" s="453"/>
      <c r="AI14" s="85"/>
      <c r="AJ14" s="85"/>
      <c r="AK14" s="85"/>
      <c r="AL14" s="453"/>
      <c r="AM14" s="85">
        <v>0</v>
      </c>
      <c r="AN14" s="85">
        <v>0</v>
      </c>
      <c r="AO14" s="85">
        <v>0</v>
      </c>
      <c r="AP14" s="454"/>
      <c r="AQ14" s="85"/>
      <c r="AR14" s="85"/>
      <c r="AS14" s="85"/>
      <c r="AT14" s="453"/>
      <c r="AU14" s="85"/>
      <c r="AV14" s="85"/>
      <c r="AW14" s="85"/>
      <c r="AX14" s="453"/>
      <c r="AY14" s="85"/>
      <c r="AZ14" s="85"/>
      <c r="BA14" s="85"/>
      <c r="BB14" s="453"/>
      <c r="BC14" s="85"/>
      <c r="BD14" s="85"/>
      <c r="BE14" s="85"/>
      <c r="BF14" s="453"/>
      <c r="BG14" s="85"/>
      <c r="BH14" s="85"/>
      <c r="BI14" s="85"/>
      <c r="BJ14" s="453"/>
      <c r="BK14" s="85"/>
      <c r="BL14" s="85"/>
      <c r="BM14" s="85"/>
      <c r="BN14" s="455"/>
      <c r="BO14" s="455"/>
      <c r="BP14" s="85"/>
      <c r="BQ14" s="85"/>
      <c r="BR14" s="453"/>
      <c r="BS14" s="85"/>
      <c r="BT14" s="85"/>
      <c r="BU14" s="85"/>
      <c r="BV14" s="453"/>
      <c r="BW14" s="85"/>
      <c r="BX14" s="85"/>
      <c r="BY14" s="85"/>
      <c r="BZ14" s="453"/>
      <c r="CA14" s="85"/>
      <c r="CB14" s="85"/>
      <c r="CC14" s="85"/>
      <c r="CD14" s="453"/>
      <c r="CE14" s="85"/>
      <c r="CF14" s="85"/>
      <c r="CG14" s="85"/>
      <c r="CH14" s="453"/>
      <c r="CI14" s="85"/>
      <c r="CJ14" s="85"/>
      <c r="CK14" s="85"/>
      <c r="CL14" s="453"/>
      <c r="CM14" s="85"/>
      <c r="CN14" s="85"/>
      <c r="CO14" s="85"/>
      <c r="CP14" s="453"/>
      <c r="CQ14" s="85"/>
      <c r="CR14" s="85"/>
      <c r="CS14" s="85"/>
      <c r="CT14" s="453"/>
      <c r="CU14" s="85"/>
      <c r="CV14" s="85"/>
      <c r="CW14" s="85"/>
      <c r="CX14" s="453"/>
      <c r="CY14" s="85"/>
      <c r="CZ14" s="85"/>
      <c r="DA14" s="85"/>
    </row>
    <row r="15" spans="1:145" ht="36.75" customHeight="1" x14ac:dyDescent="0.25">
      <c r="A15" s="894"/>
      <c r="B15" s="39" t="s">
        <v>39</v>
      </c>
      <c r="C15" s="5" t="s">
        <v>41</v>
      </c>
      <c r="D15" s="5" t="s">
        <v>38</v>
      </c>
      <c r="E15" s="40" t="s">
        <v>42</v>
      </c>
      <c r="F15" s="450">
        <f>J15+N15+R15+V15+Z15+AD15+AH15+AL15+AP15+AT15+AX15+BB15+BF15+BJ15+BN15+BR15+BV15+BZ15+CD15+CH15+CL15+CP15+CT15+CX15</f>
        <v>16570</v>
      </c>
      <c r="G15" s="451">
        <f>K15+O15+S15+W15+AA15+AE15+AI15+AM15+AQ15+AU15+AY15+BC15+BG15+BK15+BO15+BS15+BW15+CA15+CE15+CI15+CM15+CQ15+CU15+CY15</f>
        <v>72683.199999999997</v>
      </c>
      <c r="H15" s="452">
        <f>L15+P15+T15+X15+AB15+AF15+AJ15+AN15+AR15+AV15+AZ15+BD15+BH15+BL15+BP15+BT15+BX15+CB15+CF15+CJ15+CN15+CR15+CV15+CZ15</f>
        <v>3273</v>
      </c>
      <c r="I15" s="451">
        <f>M15+Q15+U15+Y15+AC15+AG15+AK15+AO15+AS15+AW15+BA15+BE15+BI15+BM15+BQ15+BU15+BY15+CC15+CG15+CK15+CO15+CS15+CW15+DA15</f>
        <v>10995.5</v>
      </c>
      <c r="J15" s="453"/>
      <c r="K15" s="85"/>
      <c r="L15" s="85"/>
      <c r="M15" s="85"/>
      <c r="N15" s="453">
        <v>0</v>
      </c>
      <c r="O15" s="85">
        <v>0</v>
      </c>
      <c r="P15" s="85">
        <v>20</v>
      </c>
      <c r="Q15" s="85">
        <v>40</v>
      </c>
      <c r="R15" s="453"/>
      <c r="S15" s="85"/>
      <c r="T15" s="85"/>
      <c r="U15" s="85">
        <v>0</v>
      </c>
      <c r="V15" s="453"/>
      <c r="W15" s="85"/>
      <c r="X15" s="85"/>
      <c r="Y15" s="85"/>
      <c r="Z15" s="453"/>
      <c r="AA15" s="85"/>
      <c r="AB15" s="85">
        <v>3</v>
      </c>
      <c r="AC15" s="85">
        <v>150</v>
      </c>
      <c r="AD15" s="453">
        <v>5160</v>
      </c>
      <c r="AE15" s="85">
        <v>22125</v>
      </c>
      <c r="AF15" s="85">
        <v>1000</v>
      </c>
      <c r="AG15" s="85">
        <v>4288</v>
      </c>
      <c r="AH15" s="453"/>
      <c r="AI15" s="85"/>
      <c r="AJ15" s="85"/>
      <c r="AK15" s="85"/>
      <c r="AL15" s="453"/>
      <c r="AM15" s="85">
        <v>0</v>
      </c>
      <c r="AN15" s="85">
        <v>0</v>
      </c>
      <c r="AO15" s="85">
        <v>0</v>
      </c>
      <c r="AP15" s="454"/>
      <c r="AQ15" s="85"/>
      <c r="AR15" s="85"/>
      <c r="AS15" s="85"/>
      <c r="AT15" s="453"/>
      <c r="AU15" s="85"/>
      <c r="AV15" s="85"/>
      <c r="AW15" s="85"/>
      <c r="AX15" s="453"/>
      <c r="AY15" s="85"/>
      <c r="AZ15" s="85"/>
      <c r="BA15" s="85"/>
      <c r="BB15" s="453"/>
      <c r="BC15" s="85"/>
      <c r="BD15" s="85"/>
      <c r="BE15" s="85"/>
      <c r="BF15" s="453"/>
      <c r="BG15" s="85"/>
      <c r="BH15" s="85"/>
      <c r="BI15" s="85"/>
      <c r="BJ15" s="453"/>
      <c r="BK15" s="85"/>
      <c r="BL15" s="85"/>
      <c r="BM15" s="85"/>
      <c r="BN15" s="455"/>
      <c r="BO15" s="455"/>
      <c r="BP15" s="85"/>
      <c r="BQ15" s="85"/>
      <c r="BR15" s="453"/>
      <c r="BS15" s="85"/>
      <c r="BT15" s="85"/>
      <c r="BU15" s="85"/>
      <c r="BV15" s="453"/>
      <c r="BW15" s="85"/>
      <c r="BX15" s="85"/>
      <c r="BY15" s="85"/>
      <c r="BZ15" s="453">
        <v>670</v>
      </c>
      <c r="CA15" s="85">
        <v>1130.2</v>
      </c>
      <c r="CB15" s="85">
        <v>250</v>
      </c>
      <c r="CC15" s="85">
        <v>737.5</v>
      </c>
      <c r="CD15" s="453">
        <v>500</v>
      </c>
      <c r="CE15" s="85">
        <v>6200</v>
      </c>
      <c r="CF15" s="85">
        <v>2000</v>
      </c>
      <c r="CG15" s="85">
        <v>5780</v>
      </c>
      <c r="CH15" s="453">
        <v>10240</v>
      </c>
      <c r="CI15" s="85">
        <v>43228</v>
      </c>
      <c r="CJ15" s="85"/>
      <c r="CK15" s="85"/>
      <c r="CL15" s="453"/>
      <c r="CM15" s="85"/>
      <c r="CN15" s="85"/>
      <c r="CO15" s="85"/>
      <c r="CP15" s="453"/>
      <c r="CQ15" s="85"/>
      <c r="CR15" s="85"/>
      <c r="CS15" s="85"/>
      <c r="CT15" s="453"/>
      <c r="CU15" s="85"/>
      <c r="CV15" s="85"/>
      <c r="CW15" s="85"/>
      <c r="CX15" s="453"/>
      <c r="CY15" s="85"/>
      <c r="CZ15" s="85"/>
      <c r="DA15" s="85"/>
    </row>
    <row r="16" spans="1:145" ht="35.25" customHeight="1" x14ac:dyDescent="0.25">
      <c r="A16" s="895"/>
      <c r="B16" s="39" t="s">
        <v>39</v>
      </c>
      <c r="C16" s="5" t="s">
        <v>43</v>
      </c>
      <c r="D16" s="5" t="s">
        <v>38</v>
      </c>
      <c r="E16" s="40" t="s">
        <v>42</v>
      </c>
      <c r="F16" s="450">
        <f>J16+N16+R16+V16+Z16+AD16+AH16+AL16+AP16+AT16+AX16+BB16+BF16+BJ16+BN16+BR16+BV16+BZ16+CD16+CH16+CL16+CP16+CT16+CX16</f>
        <v>26680</v>
      </c>
      <c r="G16" s="451">
        <f>K16+O16+S16+W16+AA16+AE16+AI16+AM16+AQ16+AU16+AY16+BC16+BG16+BK16+BO16+BS16+BW16+CA16+CE16+CI16+CM16+CQ16+CU16+CY16</f>
        <v>103992.01000000001</v>
      </c>
      <c r="H16" s="452">
        <f>L16+P16+T16+X16+AB16+AF16+AJ16+AN16+AR16+AV16+AZ16+BD16+BH16+BL16+BP16+BT16+BX16+CB16+CF16+CJ16+CN16+CR16+CV16+CZ16</f>
        <v>8490</v>
      </c>
      <c r="I16" s="451">
        <f>M16+Q16+U16+Y16+AC16+AG16+AK16+AO16+AS16+AW16+BA16+BE16+BI16+BM16+BQ16+BU16+BY16+CC16+CG16+CK16+CO16+CS16+CW16+DA16</f>
        <v>31003</v>
      </c>
      <c r="J16" s="453"/>
      <c r="K16" s="85"/>
      <c r="L16" s="85"/>
      <c r="M16" s="85"/>
      <c r="N16" s="453">
        <v>1400</v>
      </c>
      <c r="O16" s="85">
        <v>4060</v>
      </c>
      <c r="P16" s="85">
        <v>0</v>
      </c>
      <c r="Q16" s="85">
        <v>0</v>
      </c>
      <c r="R16" s="453">
        <v>600</v>
      </c>
      <c r="S16" s="85">
        <v>2572</v>
      </c>
      <c r="T16" s="85">
        <v>20</v>
      </c>
      <c r="U16" s="85">
        <v>86</v>
      </c>
      <c r="V16" s="453">
        <v>5400</v>
      </c>
      <c r="W16" s="85">
        <v>23760.000000000004</v>
      </c>
      <c r="X16" s="85">
        <v>120</v>
      </c>
      <c r="Y16" s="85">
        <v>528</v>
      </c>
      <c r="Z16" s="453"/>
      <c r="AA16" s="85"/>
      <c r="AB16" s="85"/>
      <c r="AC16" s="85"/>
      <c r="AD16" s="453"/>
      <c r="AE16" s="85"/>
      <c r="AF16" s="85"/>
      <c r="AG16" s="85"/>
      <c r="AH16" s="453"/>
      <c r="AI16" s="85"/>
      <c r="AJ16" s="85"/>
      <c r="AK16" s="85"/>
      <c r="AL16" s="453"/>
      <c r="AM16" s="85"/>
      <c r="AN16" s="85">
        <v>120</v>
      </c>
      <c r="AO16" s="85">
        <v>9186</v>
      </c>
      <c r="AP16" s="454"/>
      <c r="AQ16" s="85"/>
      <c r="AR16" s="85"/>
      <c r="AS16" s="85"/>
      <c r="AT16" s="453"/>
      <c r="AU16" s="85"/>
      <c r="AV16" s="85"/>
      <c r="AW16" s="85"/>
      <c r="AX16" s="453"/>
      <c r="AY16" s="85"/>
      <c r="AZ16" s="85"/>
      <c r="BA16" s="85"/>
      <c r="BB16" s="453"/>
      <c r="BC16" s="85"/>
      <c r="BD16" s="85"/>
      <c r="BE16" s="85"/>
      <c r="BF16" s="453"/>
      <c r="BG16" s="85"/>
      <c r="BH16" s="85"/>
      <c r="BI16" s="85"/>
      <c r="BJ16" s="453">
        <v>1160</v>
      </c>
      <c r="BK16" s="85">
        <v>3190</v>
      </c>
      <c r="BL16" s="85">
        <v>1000</v>
      </c>
      <c r="BM16" s="85">
        <v>2750</v>
      </c>
      <c r="BN16" s="455"/>
      <c r="BO16" s="455"/>
      <c r="BP16" s="85"/>
      <c r="BQ16" s="85"/>
      <c r="BR16" s="453"/>
      <c r="BS16" s="85"/>
      <c r="BT16" s="85"/>
      <c r="BU16" s="85"/>
      <c r="BV16" s="453"/>
      <c r="BW16" s="85"/>
      <c r="BX16" s="85"/>
      <c r="BY16" s="85"/>
      <c r="BZ16" s="453"/>
      <c r="CA16" s="85"/>
      <c r="CB16" s="85"/>
      <c r="CC16" s="85"/>
      <c r="CD16" s="453"/>
      <c r="CE16" s="85"/>
      <c r="CF16" s="85"/>
      <c r="CG16" s="85"/>
      <c r="CH16" s="453"/>
      <c r="CI16" s="85"/>
      <c r="CJ16" s="85"/>
      <c r="CK16" s="85"/>
      <c r="CL16" s="453">
        <v>560</v>
      </c>
      <c r="CM16" s="85">
        <v>1742.01</v>
      </c>
      <c r="CN16" s="85">
        <v>630</v>
      </c>
      <c r="CO16" s="85">
        <v>1953</v>
      </c>
      <c r="CP16" s="453">
        <v>14400</v>
      </c>
      <c r="CQ16" s="85">
        <v>60768</v>
      </c>
      <c r="CR16" s="85">
        <v>2000</v>
      </c>
      <c r="CS16" s="85">
        <v>5000</v>
      </c>
      <c r="CT16" s="453"/>
      <c r="CU16" s="85"/>
      <c r="CV16" s="85">
        <v>4000</v>
      </c>
      <c r="CW16" s="85">
        <v>10000</v>
      </c>
      <c r="CX16" s="453">
        <v>3160</v>
      </c>
      <c r="CY16" s="85">
        <v>7900</v>
      </c>
      <c r="CZ16" s="85">
        <v>600</v>
      </c>
      <c r="DA16" s="85">
        <v>1500</v>
      </c>
    </row>
    <row r="17" spans="1:105" ht="40.5" customHeight="1" x14ac:dyDescent="0.25">
      <c r="A17" s="893">
        <v>4</v>
      </c>
      <c r="B17" s="39" t="s">
        <v>44</v>
      </c>
      <c r="C17" s="5" t="s">
        <v>45</v>
      </c>
      <c r="D17" s="5" t="s">
        <v>46</v>
      </c>
      <c r="E17" s="40" t="s">
        <v>29</v>
      </c>
      <c r="F17" s="450">
        <f>J17+N17+R17+V17+Z17+AD17+AH17+AL17+AP17+AT17+AX17+BB17+BF17+BJ17+BN17+BR17+BV17+BZ17+CD17+CH17+CL17+CP17+CT17+CX17</f>
        <v>3417</v>
      </c>
      <c r="G17" s="451">
        <f>K17+O17+S17+W17+AA17+AE17+AI17+AM17+AQ17+AU17+AY17+BC17+BG17+BK17+BO17+BS17+BW17+CA17+CE17+CI17+CM17+CQ17+CU17+CY17</f>
        <v>339171.42</v>
      </c>
      <c r="H17" s="452">
        <f>L17+P17+T17+X17+AB17+AF17+AJ17+AN17+AR17+AV17+AZ17+BD17+BH17+BL17+BP17+BT17+BX17+CB17+CF17+CJ17+CN17+CR17+CV17+CZ17</f>
        <v>85</v>
      </c>
      <c r="I17" s="451">
        <f>M17+Q17+U17+Y17+AC17+AG17+AK17+AO17+AS17+AW17+BA17+BE17+BI17+BM17+BQ17+BU17+BY17+CC17+CG17+CK17+CO17+CS17+CW17+DA17</f>
        <v>21580</v>
      </c>
      <c r="J17" s="453"/>
      <c r="K17" s="85"/>
      <c r="L17" s="85"/>
      <c r="M17" s="85"/>
      <c r="N17" s="453">
        <v>0</v>
      </c>
      <c r="O17" s="85">
        <v>0</v>
      </c>
      <c r="P17" s="85">
        <v>5</v>
      </c>
      <c r="Q17" s="85">
        <v>1340</v>
      </c>
      <c r="R17" s="453"/>
      <c r="S17" s="85"/>
      <c r="T17" s="85"/>
      <c r="U17" s="85">
        <v>0</v>
      </c>
      <c r="V17" s="453"/>
      <c r="W17" s="85"/>
      <c r="X17" s="85"/>
      <c r="Y17" s="85"/>
      <c r="Z17" s="453"/>
      <c r="AA17" s="85"/>
      <c r="AB17" s="85"/>
      <c r="AC17" s="85"/>
      <c r="AD17" s="453"/>
      <c r="AE17" s="85"/>
      <c r="AF17" s="85"/>
      <c r="AG17" s="85"/>
      <c r="AH17" s="453"/>
      <c r="AI17" s="85"/>
      <c r="AJ17" s="85"/>
      <c r="AK17" s="85"/>
      <c r="AL17" s="453">
        <v>3417</v>
      </c>
      <c r="AM17" s="85">
        <v>339171.42</v>
      </c>
      <c r="AN17" s="85"/>
      <c r="AO17" s="85"/>
      <c r="AP17" s="454"/>
      <c r="AQ17" s="85"/>
      <c r="AR17" s="85"/>
      <c r="AS17" s="85"/>
      <c r="AT17" s="453"/>
      <c r="AU17" s="85"/>
      <c r="AV17" s="85"/>
      <c r="AW17" s="85"/>
      <c r="AX17" s="453"/>
      <c r="AY17" s="85"/>
      <c r="AZ17" s="85"/>
      <c r="BA17" s="85"/>
      <c r="BB17" s="453"/>
      <c r="BC17" s="85"/>
      <c r="BD17" s="85"/>
      <c r="BE17" s="85"/>
      <c r="BF17" s="453"/>
      <c r="BG17" s="85"/>
      <c r="BH17" s="85"/>
      <c r="BI17" s="85"/>
      <c r="BJ17" s="453"/>
      <c r="BK17" s="85"/>
      <c r="BL17" s="85"/>
      <c r="BM17" s="85"/>
      <c r="BN17" s="455"/>
      <c r="BO17" s="455"/>
      <c r="BP17" s="85"/>
      <c r="BQ17" s="85"/>
      <c r="BR17" s="453"/>
      <c r="BS17" s="85"/>
      <c r="BT17" s="85">
        <v>30</v>
      </c>
      <c r="BU17" s="85">
        <v>6840</v>
      </c>
      <c r="BV17" s="453"/>
      <c r="BW17" s="85"/>
      <c r="BX17" s="85"/>
      <c r="BY17" s="85"/>
      <c r="BZ17" s="453"/>
      <c r="CA17" s="85"/>
      <c r="CB17" s="85"/>
      <c r="CC17" s="85"/>
      <c r="CD17" s="453"/>
      <c r="CE17" s="85"/>
      <c r="CF17" s="85">
        <v>50</v>
      </c>
      <c r="CG17" s="85">
        <v>13400</v>
      </c>
      <c r="CH17" s="453"/>
      <c r="CI17" s="85"/>
      <c r="CJ17" s="85"/>
      <c r="CK17" s="85"/>
      <c r="CL17" s="453"/>
      <c r="CM17" s="85"/>
      <c r="CN17" s="85"/>
      <c r="CO17" s="85"/>
      <c r="CP17" s="453"/>
      <c r="CQ17" s="85"/>
      <c r="CR17" s="85"/>
      <c r="CS17" s="85"/>
      <c r="CT17" s="453"/>
      <c r="CU17" s="85"/>
      <c r="CV17" s="85"/>
      <c r="CW17" s="85"/>
      <c r="CX17" s="453"/>
      <c r="CY17" s="85"/>
      <c r="CZ17" s="85"/>
      <c r="DA17" s="85"/>
    </row>
    <row r="18" spans="1:105" ht="41.25" customHeight="1" x14ac:dyDescent="0.25">
      <c r="A18" s="894"/>
      <c r="B18" s="39" t="s">
        <v>47</v>
      </c>
      <c r="C18" s="5" t="s">
        <v>48</v>
      </c>
      <c r="D18" s="5" t="s">
        <v>46</v>
      </c>
      <c r="E18" s="40" t="s">
        <v>29</v>
      </c>
      <c r="F18" s="450">
        <f>J18+N18+R18+V18+Z18+AD18+AH18+AL18+AP18+AT18+AX18+BB18+BF18+BJ18+BN18+BR18+BV18+BZ18+CD18+CH18+CL18+CP18+CT18+CX18</f>
        <v>600</v>
      </c>
      <c r="G18" s="451">
        <f>K18+O18+S18+W18+AA18+AE18+AI18+AM18+AQ18+AU18+AY18+BC18+BG18+BK18+BO18+BS18+BW18+CA18+CE18+CI18+CM18+CQ18+CU18+CY18</f>
        <v>17659.07</v>
      </c>
      <c r="H18" s="452">
        <f>L18+P18+T18+X18+AB18+AF18+AJ18+AN18+AR18+AV18+AZ18+BD18+BH18+BL18+BP18+BT18+BX18+CB18+CF18+CJ18+CN18+CR18+CV18+CZ18</f>
        <v>5</v>
      </c>
      <c r="I18" s="451">
        <f>M18+Q18+U18+Y18+AC18+AG18+AK18+AO18+AS18+AW18+BA18+BE18+BI18+BM18+BQ18+BU18+BY18+CC18+CG18+CK18+CO18+CS18+CW18+DA18</f>
        <v>1000</v>
      </c>
      <c r="J18" s="453"/>
      <c r="K18" s="85"/>
      <c r="L18" s="85"/>
      <c r="M18" s="85"/>
      <c r="N18" s="453">
        <v>0</v>
      </c>
      <c r="O18" s="85">
        <v>0</v>
      </c>
      <c r="P18" s="85">
        <v>5</v>
      </c>
      <c r="Q18" s="85">
        <v>1000</v>
      </c>
      <c r="R18" s="453"/>
      <c r="S18" s="85"/>
      <c r="T18" s="85"/>
      <c r="U18" s="85">
        <v>0</v>
      </c>
      <c r="V18" s="453"/>
      <c r="W18" s="85"/>
      <c r="X18" s="85"/>
      <c r="Y18" s="85"/>
      <c r="Z18" s="453"/>
      <c r="AA18" s="85"/>
      <c r="AB18" s="85"/>
      <c r="AC18" s="85"/>
      <c r="AD18" s="453"/>
      <c r="AE18" s="85"/>
      <c r="AF18" s="85"/>
      <c r="AG18" s="85"/>
      <c r="AH18" s="453"/>
      <c r="AI18" s="85"/>
      <c r="AJ18" s="85"/>
      <c r="AK18" s="85"/>
      <c r="AL18" s="453"/>
      <c r="AM18" s="85">
        <v>0</v>
      </c>
      <c r="AN18" s="85">
        <v>0</v>
      </c>
      <c r="AO18" s="85">
        <v>0</v>
      </c>
      <c r="AP18" s="454"/>
      <c r="AQ18" s="85"/>
      <c r="AR18" s="85"/>
      <c r="AS18" s="85"/>
      <c r="AT18" s="453"/>
      <c r="AU18" s="85"/>
      <c r="AV18" s="85"/>
      <c r="AW18" s="85"/>
      <c r="AX18" s="453"/>
      <c r="AY18" s="85"/>
      <c r="AZ18" s="85"/>
      <c r="BA18" s="85"/>
      <c r="BB18" s="453"/>
      <c r="BC18" s="85"/>
      <c r="BD18" s="85"/>
      <c r="BE18" s="85"/>
      <c r="BF18" s="453"/>
      <c r="BG18" s="85"/>
      <c r="BH18" s="85"/>
      <c r="BI18" s="85"/>
      <c r="BJ18" s="453"/>
      <c r="BK18" s="85"/>
      <c r="BL18" s="85"/>
      <c r="BM18" s="85"/>
      <c r="BN18" s="455"/>
      <c r="BO18" s="455"/>
      <c r="BP18" s="85"/>
      <c r="BQ18" s="85"/>
      <c r="BR18" s="453"/>
      <c r="BS18" s="85"/>
      <c r="BT18" s="85"/>
      <c r="BU18" s="85"/>
      <c r="BV18" s="453"/>
      <c r="BW18" s="85"/>
      <c r="BX18" s="85"/>
      <c r="BY18" s="85"/>
      <c r="BZ18" s="453"/>
      <c r="CA18" s="85"/>
      <c r="CB18" s="85"/>
      <c r="CC18" s="85"/>
      <c r="CD18" s="453"/>
      <c r="CE18" s="85"/>
      <c r="CF18" s="85"/>
      <c r="CG18" s="85"/>
      <c r="CH18" s="453"/>
      <c r="CI18" s="85"/>
      <c r="CJ18" s="85"/>
      <c r="CK18" s="85"/>
      <c r="CL18" s="453">
        <v>600</v>
      </c>
      <c r="CM18" s="85">
        <v>17659.07</v>
      </c>
      <c r="CN18" s="85"/>
      <c r="CO18" s="85"/>
      <c r="CP18" s="453"/>
      <c r="CQ18" s="85"/>
      <c r="CR18" s="85"/>
      <c r="CS18" s="85"/>
      <c r="CT18" s="453"/>
      <c r="CU18" s="85"/>
      <c r="CV18" s="85"/>
      <c r="CW18" s="85"/>
      <c r="CX18" s="453"/>
      <c r="CY18" s="85"/>
      <c r="CZ18" s="85"/>
      <c r="DA18" s="85"/>
    </row>
    <row r="19" spans="1:105" ht="30.75" customHeight="1" x14ac:dyDescent="0.25">
      <c r="A19" s="894"/>
      <c r="B19" s="39" t="s">
        <v>47</v>
      </c>
      <c r="C19" s="5" t="s">
        <v>49</v>
      </c>
      <c r="D19" s="5" t="s">
        <v>46</v>
      </c>
      <c r="E19" s="40" t="s">
        <v>29</v>
      </c>
      <c r="F19" s="450">
        <f>J19+N19+R19+V19+Z19+AD19+AH19+AL19+AP19+AT19+AX19+BB19+BF19+BJ19+BN19+BR19+BV19+BZ19+CD19+CH19+CL19+CP19+CT19+CX19</f>
        <v>0</v>
      </c>
      <c r="G19" s="451">
        <f>K19+O19+S19+W19+AA19+AE19+AI19+AM19+AQ19+AU19+AY19+BC19+BG19+BK19+BO19+BS19+BW19+CA19+CE19+CI19+CM19+CQ19+CU19+CY19</f>
        <v>0</v>
      </c>
      <c r="H19" s="452">
        <f>L19+P19+T19+X19+AB19+AF19+AJ19+AN19+AR19+AV19+AZ19+BD19+BH19+BL19+BP19+BT19+BX19+CB19+CF19+CJ19+CN19+CR19+CV19+CZ19</f>
        <v>0</v>
      </c>
      <c r="I19" s="451">
        <f>M19+Q19+U19+Y19+AC19+AG19+AK19+AO19+AS19+AW19+BA19+BE19+BI19+BM19+BQ19+BU19+BY19+CC19+CG19+CK19+CO19+CS19+CW19+DA19</f>
        <v>0</v>
      </c>
      <c r="J19" s="453"/>
      <c r="K19" s="85"/>
      <c r="L19" s="85"/>
      <c r="M19" s="85"/>
      <c r="N19" s="453"/>
      <c r="O19" s="85"/>
      <c r="P19" s="85"/>
      <c r="Q19" s="85"/>
      <c r="R19" s="453"/>
      <c r="S19" s="85"/>
      <c r="T19" s="85"/>
      <c r="U19" s="85">
        <v>0</v>
      </c>
      <c r="V19" s="453"/>
      <c r="W19" s="85"/>
      <c r="X19" s="85"/>
      <c r="Y19" s="85"/>
      <c r="Z19" s="453"/>
      <c r="AA19" s="85"/>
      <c r="AB19" s="85"/>
      <c r="AC19" s="85"/>
      <c r="AD19" s="453"/>
      <c r="AE19" s="85"/>
      <c r="AF19" s="85"/>
      <c r="AG19" s="85"/>
      <c r="AH19" s="453"/>
      <c r="AI19" s="85"/>
      <c r="AJ19" s="85"/>
      <c r="AK19" s="85"/>
      <c r="AL19" s="453"/>
      <c r="AM19" s="85">
        <v>0</v>
      </c>
      <c r="AN19" s="85">
        <v>0</v>
      </c>
      <c r="AO19" s="85">
        <v>0</v>
      </c>
      <c r="AP19" s="454"/>
      <c r="AQ19" s="85"/>
      <c r="AR19" s="85"/>
      <c r="AS19" s="85"/>
      <c r="AT19" s="453"/>
      <c r="AU19" s="85"/>
      <c r="AV19" s="85"/>
      <c r="AW19" s="85"/>
      <c r="AX19" s="453"/>
      <c r="AY19" s="85"/>
      <c r="AZ19" s="85"/>
      <c r="BA19" s="85"/>
      <c r="BB19" s="453"/>
      <c r="BC19" s="85"/>
      <c r="BD19" s="85"/>
      <c r="BE19" s="85"/>
      <c r="BF19" s="453"/>
      <c r="BG19" s="85"/>
      <c r="BH19" s="85"/>
      <c r="BI19" s="85"/>
      <c r="BJ19" s="453"/>
      <c r="BK19" s="85"/>
      <c r="BL19" s="85"/>
      <c r="BM19" s="85"/>
      <c r="BN19" s="455"/>
      <c r="BO19" s="455"/>
      <c r="BP19" s="85"/>
      <c r="BQ19" s="85"/>
      <c r="BR19" s="453"/>
      <c r="BS19" s="85"/>
      <c r="BT19" s="85"/>
      <c r="BU19" s="85"/>
      <c r="BV19" s="453"/>
      <c r="BW19" s="85"/>
      <c r="BX19" s="85"/>
      <c r="BY19" s="85"/>
      <c r="BZ19" s="453"/>
      <c r="CA19" s="85"/>
      <c r="CB19" s="85"/>
      <c r="CC19" s="85"/>
      <c r="CD19" s="453"/>
      <c r="CE19" s="85"/>
      <c r="CF19" s="85"/>
      <c r="CG19" s="85"/>
      <c r="CH19" s="453"/>
      <c r="CI19" s="85"/>
      <c r="CJ19" s="85"/>
      <c r="CK19" s="85"/>
      <c r="CL19" s="453"/>
      <c r="CM19" s="85"/>
      <c r="CN19" s="85"/>
      <c r="CO19" s="85"/>
      <c r="CP19" s="453"/>
      <c r="CQ19" s="85"/>
      <c r="CR19" s="85"/>
      <c r="CS19" s="85"/>
      <c r="CT19" s="453"/>
      <c r="CU19" s="85"/>
      <c r="CV19" s="85"/>
      <c r="CW19" s="85"/>
      <c r="CX19" s="453"/>
      <c r="CY19" s="85"/>
      <c r="CZ19" s="85"/>
      <c r="DA19" s="85"/>
    </row>
    <row r="20" spans="1:105" ht="56.25" customHeight="1" x14ac:dyDescent="0.25">
      <c r="A20" s="894"/>
      <c r="B20" s="39" t="s">
        <v>47</v>
      </c>
      <c r="C20" s="5" t="s">
        <v>50</v>
      </c>
      <c r="D20" s="5" t="s">
        <v>46</v>
      </c>
      <c r="E20" s="40" t="s">
        <v>29</v>
      </c>
      <c r="F20" s="450">
        <f>J20+N20+R20+V20+Z20+AD20+AH20+AL20+AP20+AT20+AX20+BB20+BF20+BJ20+BN20+BR20+BV20+BZ20+CD20+CH20+CL20+CP20+CT20+CX20</f>
        <v>28238</v>
      </c>
      <c r="G20" s="451">
        <f>K20+O20+S20+W20+AA20+AE20+AI20+AM20+AQ20+AU20+AY20+BC20+BG20+BK20+BO20+BS20+BW20+CA20+CE20+CI20+CM20+CQ20+CU20+CY20</f>
        <v>3116302.76</v>
      </c>
      <c r="H20" s="452">
        <f>L20+P20+T20+X20+AB20+AF20+AJ20+AN20+AR20+AV20+AZ20+BD20+BH20+BL20+BP20+BT20+BX20+CB20+CF20+CJ20+CN20+CR20+CV20+CZ20</f>
        <v>4482</v>
      </c>
      <c r="I20" s="451">
        <f>M20+Q20+U20+Y20+AC20+AG20+AK20+AO20+AS20+AW20+BA20+BE20+BI20+BM20+BQ20+BU20+BY20+CC20+CG20+CK20+CO20+CS20+CW20+DA20</f>
        <v>417024.02</v>
      </c>
      <c r="J20" s="453"/>
      <c r="K20" s="85"/>
      <c r="L20" s="85"/>
      <c r="M20" s="85"/>
      <c r="N20" s="453">
        <v>0</v>
      </c>
      <c r="O20" s="85">
        <v>0</v>
      </c>
      <c r="P20" s="85">
        <v>50</v>
      </c>
      <c r="Q20" s="85">
        <v>10000</v>
      </c>
      <c r="R20" s="453">
        <v>1100</v>
      </c>
      <c r="S20" s="85">
        <v>109186</v>
      </c>
      <c r="T20" s="85">
        <v>500</v>
      </c>
      <c r="U20" s="85">
        <v>49630</v>
      </c>
      <c r="V20" s="453"/>
      <c r="W20" s="85"/>
      <c r="X20" s="85"/>
      <c r="Y20" s="85"/>
      <c r="Z20" s="453"/>
      <c r="AA20" s="85"/>
      <c r="AB20" s="85"/>
      <c r="AC20" s="85"/>
      <c r="AD20" s="453">
        <v>676</v>
      </c>
      <c r="AE20" s="85">
        <v>67099</v>
      </c>
      <c r="AF20" s="85">
        <v>200</v>
      </c>
      <c r="AG20" s="85">
        <v>7140</v>
      </c>
      <c r="AH20" s="453"/>
      <c r="AI20" s="85"/>
      <c r="AJ20" s="85"/>
      <c r="AK20" s="85"/>
      <c r="AL20" s="453"/>
      <c r="AM20" s="85">
        <v>0</v>
      </c>
      <c r="AN20" s="85">
        <v>0</v>
      </c>
      <c r="AO20" s="85">
        <v>0</v>
      </c>
      <c r="AP20" s="454"/>
      <c r="AQ20" s="85"/>
      <c r="AR20" s="85"/>
      <c r="AS20" s="85"/>
      <c r="AT20" s="453"/>
      <c r="AU20" s="85"/>
      <c r="AV20" s="85"/>
      <c r="AW20" s="85"/>
      <c r="AX20" s="453"/>
      <c r="AY20" s="85"/>
      <c r="AZ20" s="85"/>
      <c r="BA20" s="85"/>
      <c r="BB20" s="453">
        <v>160</v>
      </c>
      <c r="BC20" s="85">
        <v>17920</v>
      </c>
      <c r="BD20" s="85">
        <v>60</v>
      </c>
      <c r="BE20" s="85">
        <v>6720</v>
      </c>
      <c r="BF20" s="453"/>
      <c r="BG20" s="85"/>
      <c r="BH20" s="85"/>
      <c r="BI20" s="85"/>
      <c r="BJ20" s="453">
        <v>8674</v>
      </c>
      <c r="BK20" s="85">
        <v>860981.24</v>
      </c>
      <c r="BL20" s="85">
        <v>552</v>
      </c>
      <c r="BM20" s="85">
        <v>54791.519999999997</v>
      </c>
      <c r="BN20" s="455">
        <v>7880</v>
      </c>
      <c r="BO20" s="455">
        <v>1007379.2000000001</v>
      </c>
      <c r="BP20" s="85">
        <v>100</v>
      </c>
      <c r="BQ20" s="85">
        <v>20000</v>
      </c>
      <c r="BR20" s="453"/>
      <c r="BS20" s="85"/>
      <c r="BT20" s="85"/>
      <c r="BU20" s="85"/>
      <c r="BV20" s="453">
        <v>566</v>
      </c>
      <c r="BW20" s="85">
        <v>63392</v>
      </c>
      <c r="BX20" s="85">
        <v>0</v>
      </c>
      <c r="BY20" s="85">
        <v>0</v>
      </c>
      <c r="BZ20" s="453"/>
      <c r="CA20" s="85"/>
      <c r="CB20" s="85"/>
      <c r="CC20" s="85"/>
      <c r="CD20" s="453"/>
      <c r="CE20" s="85"/>
      <c r="CF20" s="85"/>
      <c r="CG20" s="85"/>
      <c r="CH20" s="453">
        <v>4052</v>
      </c>
      <c r="CI20" s="85">
        <v>402201.52</v>
      </c>
      <c r="CJ20" s="85"/>
      <c r="CK20" s="85"/>
      <c r="CL20" s="453"/>
      <c r="CM20" s="85"/>
      <c r="CN20" s="85">
        <v>2520</v>
      </c>
      <c r="CO20" s="85">
        <v>141120</v>
      </c>
      <c r="CP20" s="453">
        <v>5130</v>
      </c>
      <c r="CQ20" s="85">
        <v>588143.80000000005</v>
      </c>
      <c r="CR20" s="85">
        <v>500</v>
      </c>
      <c r="CS20" s="85">
        <v>127622.5</v>
      </c>
      <c r="CT20" s="453"/>
      <c r="CU20" s="85"/>
      <c r="CV20" s="85"/>
      <c r="CW20" s="85"/>
      <c r="CX20" s="453"/>
      <c r="CY20" s="85"/>
      <c r="CZ20" s="85"/>
      <c r="DA20" s="85"/>
    </row>
    <row r="21" spans="1:105" ht="48" customHeight="1" x14ac:dyDescent="0.25">
      <c r="A21" s="894"/>
      <c r="B21" s="39" t="s">
        <v>47</v>
      </c>
      <c r="C21" s="5" t="s">
        <v>51</v>
      </c>
      <c r="D21" s="5" t="s">
        <v>46</v>
      </c>
      <c r="E21" s="40" t="s">
        <v>42</v>
      </c>
      <c r="F21" s="450">
        <f>J21+N21+R21+V21+Z21+AD21+AH21+AL21+AP21+AT21+AX21+BB21+BF21+BJ21+BN21+BR21+BV21+BZ21+CD21+CH21+CL21+CP21+CT21+CX21</f>
        <v>4450</v>
      </c>
      <c r="G21" s="451">
        <f>K21+O21+S21+W21+AA21+AE21+AI21+AM21+AQ21+AU21+AY21+BC21+BG21+BK21+BO21+BS21+BW21+CA21+CE21+CI21+CM21+CQ21+CU21+CY21</f>
        <v>36722</v>
      </c>
      <c r="H21" s="452">
        <f>L21+P21+T21+X21+AB21+AF21+AJ21+AN21+AR21+AV21+AZ21+BD21+BH21+BL21+BP21+BT21+BX21+CB21+CF21+CJ21+CN21+CR21+CV21+CZ21</f>
        <v>0</v>
      </c>
      <c r="I21" s="451">
        <f>M21+Q21+U21+Y21+AC21+AG21+AK21+AO21+AS21+AW21+BA21+BE21+BI21+BM21+BQ21+BU21+BY21+CC21+CG21+CK21+CO21+CS21+CW21+DA21</f>
        <v>0</v>
      </c>
      <c r="J21" s="453"/>
      <c r="K21" s="85"/>
      <c r="L21" s="85"/>
      <c r="M21" s="85"/>
      <c r="N21" s="453"/>
      <c r="O21" s="85"/>
      <c r="P21" s="85"/>
      <c r="Q21" s="85"/>
      <c r="R21" s="453"/>
      <c r="S21" s="85"/>
      <c r="T21" s="85"/>
      <c r="U21" s="85">
        <v>0</v>
      </c>
      <c r="V21" s="453"/>
      <c r="W21" s="85"/>
      <c r="X21" s="85"/>
      <c r="Y21" s="85"/>
      <c r="Z21" s="453"/>
      <c r="AA21" s="85"/>
      <c r="AB21" s="85"/>
      <c r="AC21" s="85"/>
      <c r="AD21" s="453">
        <v>4450</v>
      </c>
      <c r="AE21" s="85">
        <v>36722</v>
      </c>
      <c r="AF21" s="85"/>
      <c r="AG21" s="85"/>
      <c r="AH21" s="453"/>
      <c r="AI21" s="85"/>
      <c r="AJ21" s="85"/>
      <c r="AK21" s="85"/>
      <c r="AL21" s="453"/>
      <c r="AM21" s="85">
        <v>0</v>
      </c>
      <c r="AN21" s="85">
        <v>0</v>
      </c>
      <c r="AO21" s="85">
        <v>0</v>
      </c>
      <c r="AP21" s="454"/>
      <c r="AQ21" s="85"/>
      <c r="AR21" s="85"/>
      <c r="AS21" s="85"/>
      <c r="AT21" s="453"/>
      <c r="AU21" s="85"/>
      <c r="AV21" s="85"/>
      <c r="AW21" s="85"/>
      <c r="AX21" s="453"/>
      <c r="AY21" s="85"/>
      <c r="AZ21" s="85"/>
      <c r="BA21" s="85"/>
      <c r="BB21" s="453"/>
      <c r="BC21" s="85"/>
      <c r="BD21" s="85"/>
      <c r="BE21" s="85"/>
      <c r="BF21" s="453"/>
      <c r="BG21" s="85"/>
      <c r="BH21" s="85"/>
      <c r="BI21" s="85"/>
      <c r="BJ21" s="453"/>
      <c r="BK21" s="85"/>
      <c r="BL21" s="85"/>
      <c r="BM21" s="85"/>
      <c r="BN21" s="455"/>
      <c r="BO21" s="455"/>
      <c r="BP21" s="85"/>
      <c r="BQ21" s="85"/>
      <c r="BR21" s="453"/>
      <c r="BS21" s="85"/>
      <c r="BT21" s="85"/>
      <c r="BU21" s="85"/>
      <c r="BV21" s="453"/>
      <c r="BW21" s="85"/>
      <c r="BX21" s="85"/>
      <c r="BY21" s="85"/>
      <c r="BZ21" s="453"/>
      <c r="CA21" s="85"/>
      <c r="CB21" s="85"/>
      <c r="CC21" s="85"/>
      <c r="CD21" s="453"/>
      <c r="CE21" s="85"/>
      <c r="CF21" s="85"/>
      <c r="CG21" s="85"/>
      <c r="CH21" s="453"/>
      <c r="CI21" s="85"/>
      <c r="CJ21" s="85"/>
      <c r="CK21" s="85"/>
      <c r="CL21" s="453"/>
      <c r="CM21" s="85"/>
      <c r="CN21" s="85"/>
      <c r="CO21" s="85"/>
      <c r="CP21" s="453"/>
      <c r="CQ21" s="85"/>
      <c r="CR21" s="85"/>
      <c r="CS21" s="85"/>
      <c r="CT21" s="453"/>
      <c r="CU21" s="85"/>
      <c r="CV21" s="85"/>
      <c r="CW21" s="85"/>
      <c r="CX21" s="453"/>
      <c r="CY21" s="85"/>
      <c r="CZ21" s="85"/>
      <c r="DA21" s="85"/>
    </row>
    <row r="22" spans="1:105" ht="48" customHeight="1" x14ac:dyDescent="0.25">
      <c r="A22" s="894"/>
      <c r="B22" s="39" t="s">
        <v>47</v>
      </c>
      <c r="C22" s="5" t="s">
        <v>52</v>
      </c>
      <c r="D22" s="5" t="s">
        <v>46</v>
      </c>
      <c r="E22" s="40" t="s">
        <v>42</v>
      </c>
      <c r="F22" s="450">
        <f>J22+N22+R22+V22+Z22+AD22+AH22+AL22+AP22+AT22+AX22+BB22+BF22+BJ22+BN22+BR22+BV22+BZ22+CD22+CH22+CL22+CP22+CT22+CX22</f>
        <v>17213</v>
      </c>
      <c r="G22" s="451">
        <f>K22+O22+S22+W22+AA22+AE22+AI22+AM22+AQ22+AU22+AY22+BC22+BG22+BK22+BO22+BS22+BW22+CA22+CE22+CI22+CM22+CQ22+CU22+CY22</f>
        <v>978928</v>
      </c>
      <c r="H22" s="452">
        <f>L22+P22+T22+X22+AB22+AF22+AJ22+AN22+AR22+AV22+AZ22+BD22+BH22+BL22+BP22+BT22+BX22+CB22+CF22+CJ22+CN22+CR22+CV22+CZ22</f>
        <v>3030</v>
      </c>
      <c r="I22" s="451">
        <f>M22+Q22+U22+Y22+AC22+AG22+AK22+AO22+AS22+AW22+BA22+BE22+BI22+BM22+BQ22+BU22+BY22+CC22+CG22+CK22+CO22+CS22+CW22+DA22</f>
        <v>91355.66</v>
      </c>
      <c r="J22" s="453"/>
      <c r="K22" s="85"/>
      <c r="L22" s="85"/>
      <c r="M22" s="85"/>
      <c r="N22" s="453"/>
      <c r="O22" s="85"/>
      <c r="P22" s="85"/>
      <c r="Q22" s="85"/>
      <c r="R22" s="453">
        <v>7498</v>
      </c>
      <c r="S22" s="85">
        <v>744177</v>
      </c>
      <c r="T22" s="85">
        <v>100</v>
      </c>
      <c r="U22" s="85">
        <v>1044</v>
      </c>
      <c r="V22" s="453"/>
      <c r="W22" s="85"/>
      <c r="X22" s="85"/>
      <c r="Y22" s="85"/>
      <c r="Z22" s="453"/>
      <c r="AA22" s="85"/>
      <c r="AB22" s="85"/>
      <c r="AC22" s="85"/>
      <c r="AD22" s="453">
        <v>600</v>
      </c>
      <c r="AE22" s="85">
        <v>6292</v>
      </c>
      <c r="AF22" s="85">
        <v>200</v>
      </c>
      <c r="AG22" s="85">
        <v>19852</v>
      </c>
      <c r="AH22" s="453"/>
      <c r="AI22" s="85"/>
      <c r="AJ22" s="85"/>
      <c r="AK22" s="85"/>
      <c r="AL22" s="453"/>
      <c r="AM22" s="85"/>
      <c r="AN22" s="85"/>
      <c r="AO22" s="85"/>
      <c r="AP22" s="454"/>
      <c r="AQ22" s="85"/>
      <c r="AR22" s="85"/>
      <c r="AS22" s="85"/>
      <c r="AT22" s="453"/>
      <c r="AU22" s="85"/>
      <c r="AV22" s="85"/>
      <c r="AW22" s="85"/>
      <c r="AX22" s="453"/>
      <c r="AY22" s="85"/>
      <c r="AZ22" s="85"/>
      <c r="BA22" s="85"/>
      <c r="BB22" s="453"/>
      <c r="BC22" s="85"/>
      <c r="BD22" s="85"/>
      <c r="BE22" s="85"/>
      <c r="BF22" s="453">
        <v>6230</v>
      </c>
      <c r="BG22" s="85">
        <v>170415</v>
      </c>
      <c r="BH22" s="85">
        <v>1000</v>
      </c>
      <c r="BI22" s="85">
        <v>39000</v>
      </c>
      <c r="BJ22" s="453"/>
      <c r="BK22" s="85"/>
      <c r="BL22" s="85"/>
      <c r="BM22" s="85"/>
      <c r="BN22" s="455"/>
      <c r="BO22" s="455"/>
      <c r="BP22" s="85"/>
      <c r="BQ22" s="85"/>
      <c r="BR22" s="453"/>
      <c r="BS22" s="85"/>
      <c r="BT22" s="85"/>
      <c r="BU22" s="85"/>
      <c r="BV22" s="453"/>
      <c r="BW22" s="85"/>
      <c r="BX22" s="85"/>
      <c r="BY22" s="85"/>
      <c r="BZ22" s="453"/>
      <c r="CA22" s="85"/>
      <c r="CB22" s="85"/>
      <c r="CC22" s="85"/>
      <c r="CD22" s="453">
        <v>750</v>
      </c>
      <c r="CE22" s="85">
        <v>14700</v>
      </c>
      <c r="CF22" s="85"/>
      <c r="CG22" s="85"/>
      <c r="CH22" s="453"/>
      <c r="CI22" s="85"/>
      <c r="CJ22" s="85"/>
      <c r="CK22" s="85"/>
      <c r="CL22" s="453"/>
      <c r="CM22" s="85"/>
      <c r="CN22" s="85">
        <v>630</v>
      </c>
      <c r="CO22" s="85">
        <v>1953</v>
      </c>
      <c r="CP22" s="453">
        <v>1200</v>
      </c>
      <c r="CQ22" s="85">
        <v>22400</v>
      </c>
      <c r="CR22" s="85">
        <v>1000</v>
      </c>
      <c r="CS22" s="85">
        <v>27266.66</v>
      </c>
      <c r="CT22" s="453"/>
      <c r="CU22" s="85"/>
      <c r="CV22" s="85"/>
      <c r="CW22" s="85"/>
      <c r="CX22" s="453">
        <v>935</v>
      </c>
      <c r="CY22" s="85">
        <v>20944</v>
      </c>
      <c r="CZ22" s="85">
        <v>100</v>
      </c>
      <c r="DA22" s="85">
        <v>2240</v>
      </c>
    </row>
    <row r="23" spans="1:105" ht="48.75" customHeight="1" x14ac:dyDescent="0.25">
      <c r="A23" s="895"/>
      <c r="B23" s="39" t="s">
        <v>47</v>
      </c>
      <c r="C23" s="5" t="s">
        <v>53</v>
      </c>
      <c r="D23" s="5" t="s">
        <v>46</v>
      </c>
      <c r="E23" s="40" t="s">
        <v>42</v>
      </c>
      <c r="F23" s="450">
        <f>J23+N23+R23+V23+Z23+AD23+AH23+AL23+AP23+AT23+AX23+BB23+BF23+BJ23+BN23+BR23+BV23+BZ23+CD23+CH23+CL23+CP23+CT23+CX23</f>
        <v>610</v>
      </c>
      <c r="G23" s="451">
        <f>K23+O23+S23+W23+AA23+AE23+AI23+AM23+AQ23+AU23+AY23+BC23+BG23+BK23+BO23+BS23+BW23+CA23+CE23+CI23+CM23+CQ23+CU23+CY23</f>
        <v>21777</v>
      </c>
      <c r="H23" s="452">
        <f>L23+P23+T23+X23+AB23+AF23+AJ23+AN23+AR23+AV23+AZ23+BD23+BH23+BL23+BP23+BT23+BX23+CB23+CF23+CJ23+CN23+CR23+CV23+CZ23</f>
        <v>1596</v>
      </c>
      <c r="I23" s="451">
        <f>M23+Q23+U23+Y23+AC23+AG23+AK23+AO23+AS23+AW23+BA23+BE23+BI23+BM23+BQ23+BU23+BY23+CC23+CG23+CK23+CO23+CS23+CW23+DA23</f>
        <v>19024.32</v>
      </c>
      <c r="J23" s="453"/>
      <c r="K23" s="85"/>
      <c r="L23" s="85"/>
      <c r="M23" s="85"/>
      <c r="N23" s="453"/>
      <c r="O23" s="85"/>
      <c r="P23" s="85"/>
      <c r="Q23" s="85"/>
      <c r="R23" s="453"/>
      <c r="S23" s="85"/>
      <c r="T23" s="85"/>
      <c r="U23" s="85">
        <v>0</v>
      </c>
      <c r="V23" s="453"/>
      <c r="W23" s="85"/>
      <c r="X23" s="85"/>
      <c r="Y23" s="85"/>
      <c r="Z23" s="453"/>
      <c r="AA23" s="85"/>
      <c r="AB23" s="85"/>
      <c r="AC23" s="85"/>
      <c r="AD23" s="453">
        <v>610</v>
      </c>
      <c r="AE23" s="85">
        <v>21777</v>
      </c>
      <c r="AF23" s="85"/>
      <c r="AG23" s="85"/>
      <c r="AH23" s="453"/>
      <c r="AI23" s="85"/>
      <c r="AJ23" s="85"/>
      <c r="AK23" s="85"/>
      <c r="AL23" s="453"/>
      <c r="AM23" s="85">
        <v>0</v>
      </c>
      <c r="AN23" s="85">
        <v>0</v>
      </c>
      <c r="AO23" s="85">
        <v>0</v>
      </c>
      <c r="AP23" s="454"/>
      <c r="AQ23" s="85"/>
      <c r="AR23" s="85"/>
      <c r="AS23" s="85"/>
      <c r="AT23" s="453"/>
      <c r="AU23" s="85"/>
      <c r="AV23" s="85"/>
      <c r="AW23" s="85"/>
      <c r="AX23" s="453"/>
      <c r="AY23" s="85"/>
      <c r="AZ23" s="85"/>
      <c r="BA23" s="85"/>
      <c r="BB23" s="453"/>
      <c r="BC23" s="85"/>
      <c r="BD23" s="85"/>
      <c r="BE23" s="85"/>
      <c r="BF23" s="453"/>
      <c r="BG23" s="85"/>
      <c r="BH23" s="85"/>
      <c r="BI23" s="85"/>
      <c r="BJ23" s="453"/>
      <c r="BK23" s="85"/>
      <c r="BL23" s="85"/>
      <c r="BM23" s="85"/>
      <c r="BN23" s="455"/>
      <c r="BO23" s="455"/>
      <c r="BP23" s="8">
        <v>1596</v>
      </c>
      <c r="BQ23" s="85">
        <v>19024.32</v>
      </c>
      <c r="BR23" s="453"/>
      <c r="BS23" s="85"/>
      <c r="BT23" s="85"/>
      <c r="BU23" s="85"/>
      <c r="BV23" s="453"/>
      <c r="BW23" s="85"/>
      <c r="BX23" s="85"/>
      <c r="BY23" s="85"/>
      <c r="BZ23" s="453"/>
      <c r="CA23" s="85"/>
      <c r="CB23" s="85"/>
      <c r="CC23" s="85"/>
      <c r="CD23" s="453"/>
      <c r="CE23" s="85"/>
      <c r="CF23" s="85"/>
      <c r="CG23" s="85"/>
      <c r="CH23" s="453"/>
      <c r="CI23" s="85"/>
      <c r="CJ23" s="85"/>
      <c r="CK23" s="85"/>
      <c r="CL23" s="453"/>
      <c r="CM23" s="85"/>
      <c r="CN23" s="85"/>
      <c r="CO23" s="85"/>
      <c r="CP23" s="453"/>
      <c r="CQ23" s="85"/>
      <c r="CR23" s="85"/>
      <c r="CS23" s="85"/>
      <c r="CT23" s="453"/>
      <c r="CU23" s="85"/>
      <c r="CV23" s="85"/>
      <c r="CW23" s="85"/>
      <c r="CX23" s="453"/>
      <c r="CY23" s="85"/>
      <c r="CZ23" s="85"/>
      <c r="DA23" s="85"/>
    </row>
    <row r="24" spans="1:105" ht="20.25" customHeight="1" x14ac:dyDescent="0.25">
      <c r="A24" s="893">
        <v>5</v>
      </c>
      <c r="B24" s="39" t="s">
        <v>54</v>
      </c>
      <c r="C24" s="5" t="s">
        <v>55</v>
      </c>
      <c r="D24" s="5" t="s">
        <v>38</v>
      </c>
      <c r="E24" s="40" t="s">
        <v>29</v>
      </c>
      <c r="F24" s="450">
        <f>J24+N24+R24+V24+Z24+AD24+AH24+AL24+AP24+AT24+AX24+BB24+BF24+BJ24+BN24+BR24+BV24+BZ24+CD24+CH24+CL24+CP24+CT24+CX24</f>
        <v>12890</v>
      </c>
      <c r="G24" s="451">
        <f>K24+O24+S24+W24+AA24+AE24+AI24+AM24+AQ24+AU24+AY24+BC24+BG24+BK24+BO24+BS24+BW24+CA24+CE24+CI24+CM24+CQ24+CU24+CY24</f>
        <v>99550.9</v>
      </c>
      <c r="H24" s="452">
        <f>L24+P24+T24+X24+AB24+AF24+AJ24+AN24+AR24+AV24+AZ24+BD24+BH24+BL24+BP24+BT24+BX24+CB24+CF24+CJ24+CN24+CR24+CV24+CZ24</f>
        <v>5900</v>
      </c>
      <c r="I24" s="451">
        <f>M24+Q24+U24+Y24+AC24+AG24+AK24+AO24+AS24+AW24+BA24+BE24+BI24+BM24+BQ24+BU24+BY24+CC24+CG24+CK24+CO24+CS24+CW24+DA24</f>
        <v>59078.990000000005</v>
      </c>
      <c r="J24" s="453"/>
      <c r="K24" s="85"/>
      <c r="L24" s="85"/>
      <c r="M24" s="85"/>
      <c r="N24" s="453">
        <v>6310</v>
      </c>
      <c r="O24" s="85">
        <v>43160.4</v>
      </c>
      <c r="P24" s="85">
        <v>2000</v>
      </c>
      <c r="Q24" s="85">
        <v>13680</v>
      </c>
      <c r="R24" s="453"/>
      <c r="S24" s="85"/>
      <c r="T24" s="85"/>
      <c r="U24" s="85">
        <v>0</v>
      </c>
      <c r="V24" s="453"/>
      <c r="W24" s="85"/>
      <c r="X24" s="85"/>
      <c r="Y24" s="85"/>
      <c r="Z24" s="453">
        <v>30</v>
      </c>
      <c r="AA24" s="85">
        <v>330</v>
      </c>
      <c r="AB24" s="85">
        <v>50</v>
      </c>
      <c r="AC24" s="85">
        <v>550</v>
      </c>
      <c r="AD24" s="453"/>
      <c r="AE24" s="85"/>
      <c r="AF24" s="85"/>
      <c r="AG24" s="85"/>
      <c r="AH24" s="453"/>
      <c r="AI24" s="85"/>
      <c r="AJ24" s="85">
        <v>150</v>
      </c>
      <c r="AK24" s="85">
        <v>12375</v>
      </c>
      <c r="AL24" s="453"/>
      <c r="AM24" s="85">
        <v>0</v>
      </c>
      <c r="AN24" s="85">
        <v>0</v>
      </c>
      <c r="AO24" s="85">
        <v>0</v>
      </c>
      <c r="AP24" s="454">
        <v>3050</v>
      </c>
      <c r="AQ24" s="85">
        <v>24430.5</v>
      </c>
      <c r="AR24" s="85">
        <v>200</v>
      </c>
      <c r="AS24" s="85">
        <v>1483.99</v>
      </c>
      <c r="AT24" s="453">
        <v>500</v>
      </c>
      <c r="AU24" s="85">
        <v>6250</v>
      </c>
      <c r="AV24" s="85">
        <v>500</v>
      </c>
      <c r="AW24" s="85">
        <v>6990</v>
      </c>
      <c r="AX24" s="453"/>
      <c r="AY24" s="85"/>
      <c r="AZ24" s="85"/>
      <c r="BA24" s="85"/>
      <c r="BB24" s="453"/>
      <c r="BC24" s="85"/>
      <c r="BD24" s="85"/>
      <c r="BE24" s="85"/>
      <c r="BF24" s="453"/>
      <c r="BG24" s="85"/>
      <c r="BH24" s="85"/>
      <c r="BI24" s="85"/>
      <c r="BJ24" s="453"/>
      <c r="BK24" s="85"/>
      <c r="BL24" s="85"/>
      <c r="BM24" s="85"/>
      <c r="BN24" s="455"/>
      <c r="BO24" s="455"/>
      <c r="BP24" s="85"/>
      <c r="BQ24" s="85"/>
      <c r="BR24" s="453"/>
      <c r="BS24" s="85"/>
      <c r="BT24" s="85"/>
      <c r="BU24" s="85"/>
      <c r="BV24" s="453"/>
      <c r="BW24" s="85"/>
      <c r="BX24" s="85"/>
      <c r="BY24" s="85"/>
      <c r="BZ24" s="453"/>
      <c r="CA24" s="85"/>
      <c r="CB24" s="85"/>
      <c r="CC24" s="85"/>
      <c r="CD24" s="453">
        <v>3000</v>
      </c>
      <c r="CE24" s="85">
        <v>25380</v>
      </c>
      <c r="CF24" s="85">
        <v>3000</v>
      </c>
      <c r="CG24" s="85">
        <v>24000</v>
      </c>
      <c r="CH24" s="453"/>
      <c r="CI24" s="85"/>
      <c r="CJ24" s="85"/>
      <c r="CK24" s="85"/>
      <c r="CL24" s="453"/>
      <c r="CM24" s="85"/>
      <c r="CN24" s="85"/>
      <c r="CO24" s="85"/>
      <c r="CP24" s="453"/>
      <c r="CQ24" s="85"/>
      <c r="CR24" s="85"/>
      <c r="CS24" s="85"/>
      <c r="CT24" s="453"/>
      <c r="CU24" s="85"/>
      <c r="CV24" s="85"/>
      <c r="CW24" s="85"/>
      <c r="CX24" s="453"/>
      <c r="CY24" s="85"/>
      <c r="CZ24" s="85"/>
      <c r="DA24" s="85"/>
    </row>
    <row r="25" spans="1:105" ht="42.75" customHeight="1" x14ac:dyDescent="0.25">
      <c r="A25" s="895"/>
      <c r="B25" s="39" t="s">
        <v>56</v>
      </c>
      <c r="C25" s="5" t="s">
        <v>57</v>
      </c>
      <c r="D25" s="5" t="s">
        <v>38</v>
      </c>
      <c r="E25" s="40" t="s">
        <v>29</v>
      </c>
      <c r="F25" s="450">
        <f>J25+N25+R25+V25+Z25+AD25+AH25+AL25+AP25+AT25+AX25+BB25+BF25+BJ25+BN25+BR25+BV25+BZ25+CD25+CH25+CL25+CP25+CT25+CX25</f>
        <v>25364</v>
      </c>
      <c r="G25" s="451">
        <f>K25+O25+S25+W25+AA25+AE25+AI25+AM25+AQ25+AU25+AY25+BC25+BG25+BK25+BO25+BS25+BW25+CA25+CE25+CI25+CM25+CQ25+CU25+CY25</f>
        <v>310897</v>
      </c>
      <c r="H25" s="452">
        <f>L25+P25+T25+X25+AB25+AF25+AJ25+AN25+AR25+AV25+AZ25+BD25+BH25+BL25+BP25+BT25+BX25+CB25+CF25+CJ25+CN25+CR25+CV25+CZ25</f>
        <v>13225</v>
      </c>
      <c r="I25" s="451">
        <f>M25+Q25+U25+Y25+AC25+AG25+AK25+AO25+AS25+AW25+BA25+BE25+BI25+BM25+BQ25+BU25+BY25+CC25+CG25+CK25+CO25+CS25+CW25+DA25</f>
        <v>178541</v>
      </c>
      <c r="J25" s="453"/>
      <c r="K25" s="85"/>
      <c r="L25" s="85"/>
      <c r="M25" s="85"/>
      <c r="N25" s="453">
        <v>11910</v>
      </c>
      <c r="O25" s="85">
        <v>125055</v>
      </c>
      <c r="P25" s="85">
        <v>4000</v>
      </c>
      <c r="Q25" s="85">
        <v>42000</v>
      </c>
      <c r="R25" s="453">
        <v>1000</v>
      </c>
      <c r="S25" s="85">
        <v>10160</v>
      </c>
      <c r="T25" s="85">
        <v>500</v>
      </c>
      <c r="U25" s="85">
        <v>5350</v>
      </c>
      <c r="V25" s="453"/>
      <c r="W25" s="85"/>
      <c r="X25" s="85"/>
      <c r="Y25" s="85"/>
      <c r="Z25" s="453"/>
      <c r="AA25" s="85"/>
      <c r="AB25" s="85"/>
      <c r="AC25" s="85"/>
      <c r="AD25" s="453">
        <v>129</v>
      </c>
      <c r="AE25" s="85">
        <v>3612</v>
      </c>
      <c r="AF25" s="85"/>
      <c r="AG25" s="85"/>
      <c r="AH25" s="453">
        <v>1050</v>
      </c>
      <c r="AI25" s="85">
        <v>11057</v>
      </c>
      <c r="AJ25" s="85">
        <v>200</v>
      </c>
      <c r="AK25" s="85">
        <v>2106</v>
      </c>
      <c r="AL25" s="453">
        <v>3450</v>
      </c>
      <c r="AM25" s="85">
        <v>36328.5</v>
      </c>
      <c r="AN25" s="85">
        <v>1200</v>
      </c>
      <c r="AO25" s="85">
        <v>12636</v>
      </c>
      <c r="AP25" s="454">
        <v>2500</v>
      </c>
      <c r="AQ25" s="85">
        <v>28800</v>
      </c>
      <c r="AR25" s="85">
        <v>350</v>
      </c>
      <c r="AS25" s="85">
        <v>3850</v>
      </c>
      <c r="AT25" s="453">
        <v>900</v>
      </c>
      <c r="AU25" s="85">
        <v>9765</v>
      </c>
      <c r="AV25" s="85">
        <v>500</v>
      </c>
      <c r="AW25" s="85">
        <v>6990</v>
      </c>
      <c r="AX25" s="453"/>
      <c r="AY25" s="85"/>
      <c r="AZ25" s="85"/>
      <c r="BA25" s="85"/>
      <c r="BB25" s="453"/>
      <c r="BC25" s="85"/>
      <c r="BD25" s="85"/>
      <c r="BE25" s="85"/>
      <c r="BF25" s="453"/>
      <c r="BG25" s="85"/>
      <c r="BH25" s="85"/>
      <c r="BI25" s="85"/>
      <c r="BJ25" s="453">
        <v>0</v>
      </c>
      <c r="BK25" s="85"/>
      <c r="BL25" s="85">
        <v>600</v>
      </c>
      <c r="BM25" s="85">
        <v>6000</v>
      </c>
      <c r="BN25" s="455">
        <v>525</v>
      </c>
      <c r="BO25" s="455">
        <v>40162.5</v>
      </c>
      <c r="BP25" s="85">
        <v>2400</v>
      </c>
      <c r="BQ25" s="85">
        <v>57600</v>
      </c>
      <c r="BR25" s="453">
        <v>900</v>
      </c>
      <c r="BS25" s="85">
        <v>9477</v>
      </c>
      <c r="BT25" s="85">
        <v>200</v>
      </c>
      <c r="BU25" s="85">
        <v>3058</v>
      </c>
      <c r="BV25" s="453"/>
      <c r="BW25" s="85"/>
      <c r="BX25" s="85"/>
      <c r="BY25" s="85"/>
      <c r="BZ25" s="453">
        <v>0</v>
      </c>
      <c r="CA25" s="85">
        <v>0</v>
      </c>
      <c r="CB25" s="85">
        <v>25</v>
      </c>
      <c r="CC25" s="85">
        <v>288</v>
      </c>
      <c r="CD25" s="453">
        <v>3000</v>
      </c>
      <c r="CE25" s="85">
        <v>36480</v>
      </c>
      <c r="CF25" s="85">
        <v>3000</v>
      </c>
      <c r="CG25" s="85">
        <v>36000</v>
      </c>
      <c r="CH25" s="453"/>
      <c r="CI25" s="85"/>
      <c r="CJ25" s="85"/>
      <c r="CK25" s="85"/>
      <c r="CL25" s="453"/>
      <c r="CM25" s="85"/>
      <c r="CN25" s="85">
        <v>200</v>
      </c>
      <c r="CO25" s="85">
        <v>2088</v>
      </c>
      <c r="CP25" s="453"/>
      <c r="CQ25" s="85"/>
      <c r="CR25" s="85"/>
      <c r="CS25" s="85"/>
      <c r="CT25" s="453"/>
      <c r="CU25" s="85"/>
      <c r="CV25" s="85"/>
      <c r="CW25" s="85"/>
      <c r="CX25" s="453"/>
      <c r="CY25" s="85"/>
      <c r="CZ25" s="85">
        <v>50</v>
      </c>
      <c r="DA25" s="85">
        <v>575</v>
      </c>
    </row>
    <row r="26" spans="1:105" ht="27.75" customHeight="1" x14ac:dyDescent="0.25">
      <c r="A26" s="893">
        <v>6</v>
      </c>
      <c r="B26" s="39" t="s">
        <v>58</v>
      </c>
      <c r="C26" s="5" t="s">
        <v>59</v>
      </c>
      <c r="D26" s="5" t="s">
        <v>60</v>
      </c>
      <c r="E26" s="40" t="s">
        <v>42</v>
      </c>
      <c r="F26" s="450">
        <f>J26+N26+R26+V26+Z26+AD26+AH26+AL26+AP26+AT26+AX26+BB26+BF26+BJ26+BN26+BR26+BV26+BZ26+CD26+CH26+CL26+CP26+CT26+CX26</f>
        <v>187600</v>
      </c>
      <c r="G26" s="451">
        <f>K26+O26+S26+W26+AA26+AE26+AI26+AM26+AQ26+AU26+AY26+BC26+BG26+BK26+BO26+BS26+BW26+CA26+CE26+CI26+CM26+CQ26+CU26+CY26</f>
        <v>448669.5</v>
      </c>
      <c r="H26" s="452">
        <f>L26+P26+T26+X26+AB26+AF26+AJ26+AN26+AR26+AV26+AZ26+BD26+BH26+BL26+BP26+BT26+BX26+CB26+CF26+CJ26+CN26+CR26+CV26+CZ26</f>
        <v>6600</v>
      </c>
      <c r="I26" s="451">
        <f>M26+Q26+U26+Y26+AC26+AG26+AK26+AO26+AS26+AW26+BA26+BE26+BI26+BM26+BQ26+BU26+BY26+CC26+CG26+CK26+CO26+CS26+CW26+DA26</f>
        <v>20568.64</v>
      </c>
      <c r="J26" s="453"/>
      <c r="K26" s="85"/>
      <c r="L26" s="85"/>
      <c r="M26" s="85"/>
      <c r="N26" s="453"/>
      <c r="O26" s="85"/>
      <c r="P26" s="85"/>
      <c r="Q26" s="85"/>
      <c r="R26" s="453">
        <v>18000</v>
      </c>
      <c r="S26" s="85">
        <v>53074</v>
      </c>
      <c r="T26" s="85">
        <v>1500</v>
      </c>
      <c r="U26" s="85">
        <v>4425</v>
      </c>
      <c r="V26" s="453"/>
      <c r="W26" s="85"/>
      <c r="X26" s="85"/>
      <c r="Y26" s="85"/>
      <c r="Z26" s="453"/>
      <c r="AA26" s="85"/>
      <c r="AB26" s="85"/>
      <c r="AC26" s="85"/>
      <c r="AD26" s="453">
        <v>12600</v>
      </c>
      <c r="AE26" s="85">
        <v>37152</v>
      </c>
      <c r="AF26" s="85">
        <v>2000</v>
      </c>
      <c r="AG26" s="85">
        <v>5897</v>
      </c>
      <c r="AH26" s="453"/>
      <c r="AI26" s="85"/>
      <c r="AJ26" s="85"/>
      <c r="AK26" s="85"/>
      <c r="AL26" s="453">
        <v>3700</v>
      </c>
      <c r="AM26" s="85">
        <v>36513.5</v>
      </c>
      <c r="AN26" s="85">
        <v>600</v>
      </c>
      <c r="AO26" s="85">
        <v>6768</v>
      </c>
      <c r="AP26" s="454"/>
      <c r="AQ26" s="85"/>
      <c r="AR26" s="85"/>
      <c r="AS26" s="85"/>
      <c r="AT26" s="453"/>
      <c r="AU26" s="85"/>
      <c r="AV26" s="85"/>
      <c r="AW26" s="85"/>
      <c r="AX26" s="453"/>
      <c r="AY26" s="85"/>
      <c r="AZ26" s="85"/>
      <c r="BA26" s="85"/>
      <c r="BB26" s="453"/>
      <c r="BC26" s="85"/>
      <c r="BD26" s="85"/>
      <c r="BE26" s="85"/>
      <c r="BF26" s="453"/>
      <c r="BG26" s="85"/>
      <c r="BH26" s="85"/>
      <c r="BI26" s="85"/>
      <c r="BJ26" s="453">
        <v>153300</v>
      </c>
      <c r="BK26" s="85">
        <v>321930</v>
      </c>
      <c r="BL26" s="85">
        <v>500</v>
      </c>
      <c r="BM26" s="85">
        <v>1050</v>
      </c>
      <c r="BN26" s="455"/>
      <c r="BO26" s="455"/>
      <c r="BP26" s="85"/>
      <c r="BQ26" s="85"/>
      <c r="BR26" s="453"/>
      <c r="BS26" s="85"/>
      <c r="BT26" s="85"/>
      <c r="BU26" s="85"/>
      <c r="BV26" s="453"/>
      <c r="BW26" s="85"/>
      <c r="BX26" s="85"/>
      <c r="BY26" s="85"/>
      <c r="BZ26" s="453"/>
      <c r="CA26" s="85"/>
      <c r="CB26" s="85"/>
      <c r="CC26" s="85"/>
      <c r="CD26" s="453"/>
      <c r="CE26" s="85"/>
      <c r="CF26" s="85"/>
      <c r="CG26" s="85"/>
      <c r="CH26" s="453"/>
      <c r="CI26" s="85"/>
      <c r="CJ26" s="85"/>
      <c r="CK26" s="85"/>
      <c r="CL26" s="453"/>
      <c r="CM26" s="85"/>
      <c r="CN26" s="85"/>
      <c r="CO26" s="85"/>
      <c r="CP26" s="453"/>
      <c r="CQ26" s="85"/>
      <c r="CR26" s="85">
        <v>2000</v>
      </c>
      <c r="CS26" s="85">
        <v>2428.64</v>
      </c>
      <c r="CT26" s="453"/>
      <c r="CU26" s="85"/>
      <c r="CV26" s="85"/>
      <c r="CW26" s="85"/>
      <c r="CX26" s="453"/>
      <c r="CY26" s="85"/>
      <c r="CZ26" s="85"/>
      <c r="DA26" s="85"/>
    </row>
    <row r="27" spans="1:105" ht="25.5" customHeight="1" x14ac:dyDescent="0.25">
      <c r="A27" s="894"/>
      <c r="B27" s="39" t="s">
        <v>61</v>
      </c>
      <c r="C27" s="5" t="s">
        <v>62</v>
      </c>
      <c r="D27" s="5" t="s">
        <v>60</v>
      </c>
      <c r="E27" s="40" t="s">
        <v>42</v>
      </c>
      <c r="F27" s="450">
        <f>J27+N27+R27+V27+Z27+AD27+AH27+AL27+AP27+AT27+AX27+BB27+BF27+BJ27+BN27+BR27+BV27+BZ27+CD27+CH27+CL27+CP27+CT27+CX27</f>
        <v>14616</v>
      </c>
      <c r="G27" s="451">
        <f>K27+O27+S27+W27+AA27+AE27+AI27+AM27+AQ27+AU27+AY27+BC27+BG27+BK27+BO27+BS27+BW27+CA27+CE27+CI27+CM27+CQ27+CU27+CY27</f>
        <v>29976.46</v>
      </c>
      <c r="H27" s="452">
        <f>L27+P27+T27+X27+AB27+AF27+AJ27+AN27+AR27+AV27+AZ27+BD27+BH27+BL27+BP27+BT27+BX27+CB27+CF27+CJ27+CN27+CR27+CV27+CZ27</f>
        <v>23499</v>
      </c>
      <c r="I27" s="451">
        <f>M27+Q27+U27+Y27+AC27+AG27+AK27+AO27+AS27+AW27+BA27+BE27+BI27+BM27+BQ27+BU27+BY27+CC27+CG27+CK27+CO27+CS27+CW27+DA27</f>
        <v>16047.98</v>
      </c>
      <c r="J27" s="453"/>
      <c r="K27" s="85"/>
      <c r="L27" s="85"/>
      <c r="M27" s="85"/>
      <c r="N27" s="453"/>
      <c r="O27" s="85"/>
      <c r="P27" s="85"/>
      <c r="Q27" s="85"/>
      <c r="R27" s="453"/>
      <c r="S27" s="85"/>
      <c r="T27" s="85"/>
      <c r="U27" s="85">
        <v>0</v>
      </c>
      <c r="V27" s="453"/>
      <c r="W27" s="85"/>
      <c r="X27" s="85"/>
      <c r="Y27" s="85"/>
      <c r="Z27" s="453"/>
      <c r="AA27" s="85"/>
      <c r="AB27" s="85"/>
      <c r="AC27" s="85"/>
      <c r="AD27" s="453"/>
      <c r="AE27" s="85"/>
      <c r="AF27" s="85"/>
      <c r="AG27" s="85"/>
      <c r="AH27" s="453"/>
      <c r="AI27" s="85"/>
      <c r="AJ27" s="85"/>
      <c r="AK27" s="85"/>
      <c r="AL27" s="453"/>
      <c r="AM27" s="85"/>
      <c r="AN27" s="85"/>
      <c r="AO27" s="85"/>
      <c r="AP27" s="454"/>
      <c r="AQ27" s="85"/>
      <c r="AR27" s="85"/>
      <c r="AS27" s="85"/>
      <c r="AT27" s="453"/>
      <c r="AU27" s="85"/>
      <c r="AV27" s="85"/>
      <c r="AW27" s="85"/>
      <c r="AX27" s="453"/>
      <c r="AY27" s="85"/>
      <c r="AZ27" s="85"/>
      <c r="BA27" s="85"/>
      <c r="BB27" s="453"/>
      <c r="BC27" s="85"/>
      <c r="BD27" s="85"/>
      <c r="BE27" s="85"/>
      <c r="BF27" s="453"/>
      <c r="BG27" s="85"/>
      <c r="BH27" s="85"/>
      <c r="BI27" s="85"/>
      <c r="BJ27" s="453"/>
      <c r="BK27" s="85"/>
      <c r="BL27" s="85"/>
      <c r="BM27" s="85"/>
      <c r="BN27" s="455"/>
      <c r="BO27" s="455"/>
      <c r="BP27" s="457">
        <v>21280</v>
      </c>
      <c r="BQ27" s="457">
        <v>12768</v>
      </c>
      <c r="BR27" s="453">
        <v>4620</v>
      </c>
      <c r="BS27" s="85">
        <v>9271</v>
      </c>
      <c r="BT27" s="85">
        <v>1939</v>
      </c>
      <c r="BU27" s="85">
        <v>2700</v>
      </c>
      <c r="BV27" s="453"/>
      <c r="BW27" s="85"/>
      <c r="BX27" s="85"/>
      <c r="BY27" s="85"/>
      <c r="BZ27" s="453"/>
      <c r="CA27" s="85"/>
      <c r="CB27" s="85"/>
      <c r="CC27" s="85"/>
      <c r="CD27" s="453"/>
      <c r="CE27" s="85"/>
      <c r="CF27" s="85"/>
      <c r="CG27" s="85"/>
      <c r="CH27" s="453"/>
      <c r="CI27" s="85"/>
      <c r="CJ27" s="85"/>
      <c r="CK27" s="85"/>
      <c r="CL27" s="453"/>
      <c r="CM27" s="85"/>
      <c r="CN27" s="85"/>
      <c r="CO27" s="85"/>
      <c r="CP27" s="453">
        <v>9996</v>
      </c>
      <c r="CQ27" s="85">
        <v>20705.46</v>
      </c>
      <c r="CR27" s="85">
        <v>280</v>
      </c>
      <c r="CS27" s="85">
        <v>579.98</v>
      </c>
      <c r="CT27" s="453"/>
      <c r="CU27" s="85"/>
      <c r="CV27" s="85"/>
      <c r="CW27" s="85"/>
      <c r="CX27" s="453"/>
      <c r="CY27" s="85"/>
      <c r="CZ27" s="85"/>
      <c r="DA27" s="85"/>
    </row>
    <row r="28" spans="1:105" ht="17.25" customHeight="1" x14ac:dyDescent="0.25">
      <c r="A28" s="894"/>
      <c r="B28" s="39" t="s">
        <v>61</v>
      </c>
      <c r="C28" s="5" t="s">
        <v>63</v>
      </c>
      <c r="D28" s="5" t="s">
        <v>60</v>
      </c>
      <c r="E28" s="40" t="s">
        <v>42</v>
      </c>
      <c r="F28" s="450">
        <f>J28+N28+R28+V28+Z28+AD28+AH28+AL28+AP28+AT28+AX28+BB28+BF28+BJ28+BN28+BR28+BV28+BZ28+CD28+CH28+CL28+CP28+CT28+CX28</f>
        <v>19760</v>
      </c>
      <c r="G28" s="451">
        <f>K28+O28+S28+W28+AA28+AE28+AI28+AM28+AQ28+AU28+AY28+BC28+BG28+BK28+BO28+BS28+BW28+CA28+CE28+CI28+CM28+CQ28+CU28+CY28</f>
        <v>39518</v>
      </c>
      <c r="H28" s="452">
        <f>L28+P28+T28+X28+AB28+AF28+AJ28+AN28+AR28+AV28+AZ28+BD28+BH28+BL28+BP28+BT28+BX28+CB28+CF28+CJ28+CN28+CR28+CV28+CZ28</f>
        <v>24330</v>
      </c>
      <c r="I28" s="451">
        <f>M28+Q28+U28+Y28+AC28+AG28+AK28+AO28+AS28+AW28+BA28+BE28+BI28+BM28+BQ28+BU28+BY28+CC28+CG28+CK28+CO28+CS28+CW28+DA28</f>
        <v>220652</v>
      </c>
      <c r="J28" s="453"/>
      <c r="K28" s="85"/>
      <c r="L28" s="85"/>
      <c r="M28" s="85"/>
      <c r="N28" s="453"/>
      <c r="O28" s="85"/>
      <c r="P28" s="85"/>
      <c r="Q28" s="85"/>
      <c r="R28" s="453">
        <v>6720</v>
      </c>
      <c r="S28" s="85">
        <v>12833</v>
      </c>
      <c r="T28" s="85">
        <v>300</v>
      </c>
      <c r="U28" s="85">
        <v>564</v>
      </c>
      <c r="V28" s="453"/>
      <c r="W28" s="85"/>
      <c r="X28" s="85"/>
      <c r="Y28" s="85"/>
      <c r="Z28" s="453"/>
      <c r="AA28" s="85"/>
      <c r="AB28" s="85"/>
      <c r="AC28" s="85"/>
      <c r="AD28" s="453">
        <v>2340</v>
      </c>
      <c r="AE28" s="85">
        <v>4399</v>
      </c>
      <c r="AF28" s="85"/>
      <c r="AG28" s="85"/>
      <c r="AH28" s="453"/>
      <c r="AI28" s="85"/>
      <c r="AJ28" s="85"/>
      <c r="AK28" s="85"/>
      <c r="AL28" s="453"/>
      <c r="AM28" s="85"/>
      <c r="AN28" s="85"/>
      <c r="AO28" s="85"/>
      <c r="AP28" s="454"/>
      <c r="AQ28" s="85"/>
      <c r="AR28" s="85"/>
      <c r="AS28" s="85"/>
      <c r="AT28" s="453"/>
      <c r="AU28" s="85"/>
      <c r="AV28" s="85"/>
      <c r="AW28" s="85"/>
      <c r="AX28" s="453"/>
      <c r="AY28" s="85"/>
      <c r="AZ28" s="85"/>
      <c r="BA28" s="85"/>
      <c r="BB28" s="453"/>
      <c r="BC28" s="85"/>
      <c r="BD28" s="85"/>
      <c r="BE28" s="85"/>
      <c r="BF28" s="453"/>
      <c r="BG28" s="85"/>
      <c r="BH28" s="85"/>
      <c r="BI28" s="85"/>
      <c r="BJ28" s="453">
        <v>7200</v>
      </c>
      <c r="BK28" s="85">
        <v>13536</v>
      </c>
      <c r="BL28" s="85">
        <v>150</v>
      </c>
      <c r="BM28" s="85">
        <v>564</v>
      </c>
      <c r="BN28" s="455"/>
      <c r="BO28" s="455"/>
      <c r="BP28" s="457">
        <v>21280</v>
      </c>
      <c r="BQ28" s="457">
        <v>17024</v>
      </c>
      <c r="BR28" s="453"/>
      <c r="BS28" s="85"/>
      <c r="BT28" s="85"/>
      <c r="BU28" s="85"/>
      <c r="BV28" s="453"/>
      <c r="BW28" s="85"/>
      <c r="BX28" s="85"/>
      <c r="BY28" s="85"/>
      <c r="BZ28" s="453"/>
      <c r="CA28" s="85"/>
      <c r="CB28" s="85"/>
      <c r="CC28" s="85"/>
      <c r="CD28" s="453"/>
      <c r="CE28" s="85"/>
      <c r="CF28" s="85"/>
      <c r="CG28" s="85"/>
      <c r="CH28" s="453"/>
      <c r="CI28" s="85"/>
      <c r="CJ28" s="85"/>
      <c r="CK28" s="85"/>
      <c r="CL28" s="453"/>
      <c r="CM28" s="85"/>
      <c r="CN28" s="85">
        <v>1600</v>
      </c>
      <c r="CO28" s="85">
        <v>200000</v>
      </c>
      <c r="CP28" s="453"/>
      <c r="CQ28" s="85"/>
      <c r="CR28" s="85"/>
      <c r="CS28" s="85"/>
      <c r="CT28" s="453"/>
      <c r="CU28" s="85"/>
      <c r="CV28" s="85"/>
      <c r="CW28" s="85"/>
      <c r="CX28" s="453">
        <v>3500</v>
      </c>
      <c r="CY28" s="85">
        <v>8750</v>
      </c>
      <c r="CZ28" s="85">
        <v>1000</v>
      </c>
      <c r="DA28" s="85">
        <v>2500</v>
      </c>
    </row>
    <row r="29" spans="1:105" ht="18" customHeight="1" x14ac:dyDescent="0.25">
      <c r="A29" s="894"/>
      <c r="B29" s="39" t="s">
        <v>61</v>
      </c>
      <c r="C29" s="5" t="s">
        <v>64</v>
      </c>
      <c r="D29" s="5" t="s">
        <v>60</v>
      </c>
      <c r="E29" s="40" t="s">
        <v>42</v>
      </c>
      <c r="F29" s="450">
        <f>J29+N29+R29+V29+Z29+AD29+AH29+AL29+AP29+AT29+AX29+BB29+BF29+BJ29+BN29+BR29+BV29+BZ29+CD29+CH29+CL29+CP29+CT29+CX29</f>
        <v>0</v>
      </c>
      <c r="G29" s="451">
        <f>K29+O29+S29+W29+AA29+AE29+AI29+AM29+AQ29+AU29+AY29+BC29+BG29+BK29+BO29+BS29+BW29+CA29+CE29+CI29+CM29+CQ29+CU29+CY29</f>
        <v>0</v>
      </c>
      <c r="H29" s="452">
        <f>L29+P29+T29+X29+AB29+AF29+AJ29+AN29+AR29+AV29+AZ29+BD29+BH29+BL29+BP29+BT29+BX29+CB29+CF29+CJ29+CN29+CR29+CV29+CZ29</f>
        <v>0</v>
      </c>
      <c r="I29" s="451">
        <f>M29+Q29+U29+Y29+AC29+AG29+AK29+AO29+AS29+AW29+BA29+BE29+BI29+BM29+BQ29+BU29+BY29+CC29+CG29+CK29+CO29+CS29+CW29+DA29</f>
        <v>0</v>
      </c>
      <c r="J29" s="453"/>
      <c r="K29" s="85"/>
      <c r="L29" s="85"/>
      <c r="M29" s="85"/>
      <c r="N29" s="453"/>
      <c r="O29" s="85"/>
      <c r="P29" s="85"/>
      <c r="Q29" s="85"/>
      <c r="R29" s="453"/>
      <c r="S29" s="85"/>
      <c r="T29" s="85"/>
      <c r="U29" s="85">
        <v>0</v>
      </c>
      <c r="V29" s="453"/>
      <c r="W29" s="85"/>
      <c r="X29" s="85"/>
      <c r="Y29" s="85"/>
      <c r="Z29" s="453"/>
      <c r="AA29" s="85"/>
      <c r="AB29" s="85"/>
      <c r="AC29" s="85"/>
      <c r="AD29" s="453"/>
      <c r="AE29" s="85"/>
      <c r="AF29" s="85"/>
      <c r="AG29" s="85"/>
      <c r="AH29" s="453"/>
      <c r="AI29" s="85"/>
      <c r="AJ29" s="85"/>
      <c r="AK29" s="85"/>
      <c r="AL29" s="453"/>
      <c r="AM29" s="85"/>
      <c r="AN29" s="85"/>
      <c r="AO29" s="85"/>
      <c r="AP29" s="454"/>
      <c r="AQ29" s="85"/>
      <c r="AR29" s="85"/>
      <c r="AS29" s="85"/>
      <c r="AT29" s="453"/>
      <c r="AU29" s="85"/>
      <c r="AV29" s="85"/>
      <c r="AW29" s="85"/>
      <c r="AX29" s="453"/>
      <c r="AY29" s="85"/>
      <c r="AZ29" s="85"/>
      <c r="BA29" s="85"/>
      <c r="BB29" s="453"/>
      <c r="BC29" s="85"/>
      <c r="BD29" s="85"/>
      <c r="BE29" s="85"/>
      <c r="BF29" s="453"/>
      <c r="BG29" s="85"/>
      <c r="BH29" s="85"/>
      <c r="BI29" s="85"/>
      <c r="BJ29" s="453"/>
      <c r="BK29" s="85"/>
      <c r="BL29" s="85"/>
      <c r="BM29" s="85"/>
      <c r="BN29" s="455"/>
      <c r="BO29" s="455"/>
      <c r="BP29" s="85"/>
      <c r="BQ29" s="85"/>
      <c r="BR29" s="453"/>
      <c r="BS29" s="85"/>
      <c r="BT29" s="85"/>
      <c r="BU29" s="85"/>
      <c r="BV29" s="453"/>
      <c r="BW29" s="85"/>
      <c r="BX29" s="85"/>
      <c r="BY29" s="85"/>
      <c r="BZ29" s="453"/>
      <c r="CA29" s="85"/>
      <c r="CB29" s="85"/>
      <c r="CC29" s="85"/>
      <c r="CD29" s="453"/>
      <c r="CE29" s="85"/>
      <c r="CF29" s="85"/>
      <c r="CG29" s="85"/>
      <c r="CH29" s="453"/>
      <c r="CI29" s="85"/>
      <c r="CJ29" s="85"/>
      <c r="CK29" s="85"/>
      <c r="CL29" s="453"/>
      <c r="CM29" s="85"/>
      <c r="CN29" s="85"/>
      <c r="CO29" s="85"/>
      <c r="CP29" s="453"/>
      <c r="CQ29" s="85"/>
      <c r="CR29" s="85"/>
      <c r="CS29" s="85"/>
      <c r="CT29" s="453"/>
      <c r="CU29" s="85"/>
      <c r="CV29" s="85"/>
      <c r="CW29" s="85"/>
      <c r="CX29" s="453"/>
      <c r="CY29" s="85"/>
      <c r="CZ29" s="85"/>
      <c r="DA29" s="85"/>
    </row>
    <row r="30" spans="1:105" ht="21.75" customHeight="1" x14ac:dyDescent="0.25">
      <c r="A30" s="895"/>
      <c r="B30" s="39" t="s">
        <v>61</v>
      </c>
      <c r="C30" s="5" t="s">
        <v>65</v>
      </c>
      <c r="D30" s="5" t="s">
        <v>60</v>
      </c>
      <c r="E30" s="40" t="s">
        <v>42</v>
      </c>
      <c r="F30" s="450">
        <f>J30+N30+R30+V30+Z30+AD30+AH30+AL30+AP30+AT30+AX30+BB30+BF30+BJ30+BN30+BR30+BV30+BZ30+CD30+CH30+CL30+CP30+CT30+CX30</f>
        <v>202110</v>
      </c>
      <c r="G30" s="451">
        <f>K30+O30+S30+W30+AA30+AE30+AI30+AM30+AQ30+AU30+AY30+BC30+BG30+BK30+BO30+BS30+BW30+CA30+CE30+CI30+CM30+CQ30+CU30+CY30</f>
        <v>256520.7</v>
      </c>
      <c r="H30" s="452">
        <f>L30+P30+T30+X30+AB30+AF30+AJ30+AN30+AR30+AV30+AZ30+BD30+BH30+BL30+BP30+BT30+BX30+CB30+CF30+CJ30+CN30+CR30+CV30+CZ30</f>
        <v>4320</v>
      </c>
      <c r="I30" s="451">
        <f>M30+Q30+U30+Y30+AC30+AG30+AK30+AO30+AS30+AW30+BA30+BE30+BI30+BM30+BQ30+BU30+BY30+CC30+CG30+CK30+CO30+CS30+CW30+DA30</f>
        <v>6061.5099999999993</v>
      </c>
      <c r="J30" s="453"/>
      <c r="K30" s="85"/>
      <c r="L30" s="85"/>
      <c r="M30" s="85"/>
      <c r="N30" s="453"/>
      <c r="O30" s="85"/>
      <c r="P30" s="85"/>
      <c r="Q30" s="85"/>
      <c r="R30" s="453">
        <v>31920</v>
      </c>
      <c r="S30" s="85">
        <v>20860</v>
      </c>
      <c r="T30" s="85">
        <v>100</v>
      </c>
      <c r="U30" s="85">
        <v>66</v>
      </c>
      <c r="V30" s="453">
        <v>350</v>
      </c>
      <c r="W30" s="85">
        <v>259</v>
      </c>
      <c r="X30" s="85">
        <v>100</v>
      </c>
      <c r="Y30" s="85">
        <v>80</v>
      </c>
      <c r="Z30" s="453"/>
      <c r="AA30" s="85"/>
      <c r="AB30" s="85"/>
      <c r="AC30" s="85"/>
      <c r="AD30" s="453">
        <v>1000</v>
      </c>
      <c r="AE30" s="85">
        <v>477</v>
      </c>
      <c r="AF30" s="85">
        <v>300</v>
      </c>
      <c r="AG30" s="85">
        <v>230</v>
      </c>
      <c r="AH30" s="453"/>
      <c r="AI30" s="85"/>
      <c r="AJ30" s="85"/>
      <c r="AK30" s="85"/>
      <c r="AL30" s="453">
        <v>1640</v>
      </c>
      <c r="AM30" s="85">
        <v>1033.2</v>
      </c>
      <c r="AN30" s="85">
        <v>600</v>
      </c>
      <c r="AO30" s="85">
        <v>378</v>
      </c>
      <c r="AP30" s="454"/>
      <c r="AQ30" s="85"/>
      <c r="AR30" s="85"/>
      <c r="AS30" s="85"/>
      <c r="AT30" s="453">
        <v>0</v>
      </c>
      <c r="AU30" s="85">
        <v>0</v>
      </c>
      <c r="AV30" s="85">
        <v>300</v>
      </c>
      <c r="AW30" s="85">
        <v>112.8</v>
      </c>
      <c r="AX30" s="453">
        <v>2620</v>
      </c>
      <c r="AY30" s="85">
        <v>1282.3</v>
      </c>
      <c r="AZ30" s="85">
        <v>1000</v>
      </c>
      <c r="BA30" s="85">
        <v>490</v>
      </c>
      <c r="BB30" s="453"/>
      <c r="BC30" s="85"/>
      <c r="BD30" s="85"/>
      <c r="BE30" s="85"/>
      <c r="BF30" s="453">
        <v>10000</v>
      </c>
      <c r="BG30" s="85">
        <v>100000</v>
      </c>
      <c r="BH30" s="85">
        <v>1000</v>
      </c>
      <c r="BI30" s="85">
        <v>1000</v>
      </c>
      <c r="BJ30" s="453">
        <v>10270</v>
      </c>
      <c r="BK30" s="85">
        <v>6042.7</v>
      </c>
      <c r="BL30" s="85">
        <v>20</v>
      </c>
      <c r="BM30" s="85">
        <v>13.6</v>
      </c>
      <c r="BN30" s="455">
        <v>1100</v>
      </c>
      <c r="BO30" s="455">
        <v>580.62</v>
      </c>
      <c r="BP30" s="85">
        <v>250</v>
      </c>
      <c r="BQ30" s="85">
        <v>200</v>
      </c>
      <c r="BR30" s="453"/>
      <c r="BS30" s="85"/>
      <c r="BT30" s="85"/>
      <c r="BU30" s="85"/>
      <c r="BV30" s="453"/>
      <c r="BW30" s="85"/>
      <c r="BX30" s="85"/>
      <c r="BY30" s="85"/>
      <c r="BZ30" s="453"/>
      <c r="CA30" s="85"/>
      <c r="CB30" s="85"/>
      <c r="CC30" s="85"/>
      <c r="CD30" s="453">
        <v>1000</v>
      </c>
      <c r="CE30" s="85">
        <v>600</v>
      </c>
      <c r="CF30" s="85"/>
      <c r="CG30" s="85"/>
      <c r="CH30" s="453">
        <v>139650</v>
      </c>
      <c r="CI30" s="85">
        <v>123178.33</v>
      </c>
      <c r="CJ30" s="85"/>
      <c r="CK30" s="85"/>
      <c r="CL30" s="453">
        <v>2000</v>
      </c>
      <c r="CM30" s="85">
        <v>1800</v>
      </c>
      <c r="CN30" s="85">
        <v>50</v>
      </c>
      <c r="CO30" s="85">
        <v>3000</v>
      </c>
      <c r="CP30" s="453">
        <v>560</v>
      </c>
      <c r="CQ30" s="85">
        <v>407.55</v>
      </c>
      <c r="CR30" s="85">
        <v>400</v>
      </c>
      <c r="CS30" s="85">
        <v>291.11</v>
      </c>
      <c r="CT30" s="453"/>
      <c r="CU30" s="85"/>
      <c r="CV30" s="85">
        <v>200</v>
      </c>
      <c r="CW30" s="85">
        <v>200</v>
      </c>
      <c r="CX30" s="453"/>
      <c r="CY30" s="85"/>
      <c r="CZ30" s="85"/>
      <c r="DA30" s="85"/>
    </row>
    <row r="31" spans="1:105" ht="42" customHeight="1" x14ac:dyDescent="0.25">
      <c r="A31" s="103">
        <v>7</v>
      </c>
      <c r="B31" s="39" t="s">
        <v>66</v>
      </c>
      <c r="C31" s="5" t="s">
        <v>67</v>
      </c>
      <c r="D31" s="42" t="s">
        <v>68</v>
      </c>
      <c r="E31" s="40" t="s">
        <v>29</v>
      </c>
      <c r="F31" s="450">
        <f>J31+N31+R31+V31+Z31+AD31+AH31+AL31+AP31+AT31+AX31+BB31+BF31+BJ31+BN31+BR31+BV31+BZ31+CD31+CH31+CL31+CP31+CT31+CX31</f>
        <v>17273</v>
      </c>
      <c r="G31" s="451">
        <f>K31+O31+S31+W31+AA31+AE31+AI31+AM31+AQ31+AU31+AY31+BC31+BG31+BK31+BO31+BS31+BW31+CA31+CE31+CI31+CM31+CQ31+CU31+CY31</f>
        <v>1597162.1300000001</v>
      </c>
      <c r="H31" s="452">
        <f>L31+P31+T31+X31+AB31+AF31+AJ31+AN31+AR31+AV31+AZ31+BD31+BH31+BL31+BP31+BT31+BX31+CB31+CF31+CJ31+CN31+CR31+CV31+CZ31</f>
        <v>1909</v>
      </c>
      <c r="I31" s="451">
        <f>M31+Q31+U31+Y31+AC31+AG31+AK31+AO31+AS31+AW31+BA31+BE31+BI31+BM31+BQ31+BU31+BY31+CC31+CG31+CK31+CO31+CS31+CW31+DA31</f>
        <v>184178</v>
      </c>
      <c r="J31" s="453">
        <v>50</v>
      </c>
      <c r="K31" s="85">
        <v>3605</v>
      </c>
      <c r="L31" s="85">
        <v>50</v>
      </c>
      <c r="M31" s="85">
        <v>3605</v>
      </c>
      <c r="N31" s="453">
        <v>0</v>
      </c>
      <c r="O31" s="85">
        <v>0</v>
      </c>
      <c r="P31" s="85">
        <v>10</v>
      </c>
      <c r="Q31" s="85">
        <v>760</v>
      </c>
      <c r="R31" s="453">
        <v>2300</v>
      </c>
      <c r="S31" s="85">
        <v>225059</v>
      </c>
      <c r="T31" s="85">
        <v>5</v>
      </c>
      <c r="U31" s="85">
        <v>490</v>
      </c>
      <c r="V31" s="453"/>
      <c r="W31" s="85"/>
      <c r="X31" s="85"/>
      <c r="Y31" s="85"/>
      <c r="Z31" s="453"/>
      <c r="AA31" s="85"/>
      <c r="AB31" s="85"/>
      <c r="AC31" s="85"/>
      <c r="AD31" s="453"/>
      <c r="AE31" s="85"/>
      <c r="AF31" s="85"/>
      <c r="AG31" s="85"/>
      <c r="AH31" s="453"/>
      <c r="AI31" s="85"/>
      <c r="AJ31" s="85">
        <v>8</v>
      </c>
      <c r="AK31" s="85">
        <v>808</v>
      </c>
      <c r="AL31" s="453">
        <v>275</v>
      </c>
      <c r="AM31" s="85">
        <v>28850</v>
      </c>
      <c r="AN31" s="85">
        <v>0</v>
      </c>
      <c r="AO31" s="85">
        <v>0</v>
      </c>
      <c r="AP31" s="454">
        <v>310</v>
      </c>
      <c r="AQ31" s="85">
        <v>33950</v>
      </c>
      <c r="AR31" s="85">
        <v>0</v>
      </c>
      <c r="AS31" s="85"/>
      <c r="AT31" s="453">
        <v>1273</v>
      </c>
      <c r="AU31" s="85">
        <v>127300</v>
      </c>
      <c r="AV31" s="85">
        <v>600</v>
      </c>
      <c r="AW31" s="85">
        <v>60600</v>
      </c>
      <c r="AX31" s="453"/>
      <c r="AY31" s="85"/>
      <c r="AZ31" s="85"/>
      <c r="BA31" s="85"/>
      <c r="BB31" s="453">
        <v>1825</v>
      </c>
      <c r="BC31" s="85">
        <v>183089.3</v>
      </c>
      <c r="BD31" s="85">
        <v>250</v>
      </c>
      <c r="BE31" s="85">
        <v>25250</v>
      </c>
      <c r="BF31" s="453"/>
      <c r="BG31" s="85"/>
      <c r="BH31" s="85"/>
      <c r="BI31" s="85"/>
      <c r="BJ31" s="453">
        <v>9225</v>
      </c>
      <c r="BK31" s="85">
        <v>763922.25</v>
      </c>
      <c r="BL31" s="85">
        <v>50</v>
      </c>
      <c r="BM31" s="85">
        <v>4105</v>
      </c>
      <c r="BN31" s="458">
        <v>590</v>
      </c>
      <c r="BO31" s="458">
        <v>59000</v>
      </c>
      <c r="BP31" s="457">
        <v>76</v>
      </c>
      <c r="BQ31" s="457">
        <v>7942</v>
      </c>
      <c r="BR31" s="453">
        <v>700</v>
      </c>
      <c r="BS31" s="85">
        <v>70311</v>
      </c>
      <c r="BT31" s="85">
        <v>200</v>
      </c>
      <c r="BU31" s="85">
        <v>22000</v>
      </c>
      <c r="BV31" s="453">
        <v>300</v>
      </c>
      <c r="BW31" s="85">
        <v>65000</v>
      </c>
      <c r="BX31" s="85">
        <v>400</v>
      </c>
      <c r="BY31" s="85">
        <v>44000</v>
      </c>
      <c r="BZ31" s="453"/>
      <c r="CA31" s="85"/>
      <c r="CB31" s="85"/>
      <c r="CC31" s="85"/>
      <c r="CD31" s="453">
        <v>50</v>
      </c>
      <c r="CE31" s="85">
        <v>7500</v>
      </c>
      <c r="CF31" s="85">
        <v>100</v>
      </c>
      <c r="CG31" s="85">
        <v>1000</v>
      </c>
      <c r="CH31" s="453"/>
      <c r="CI31" s="85"/>
      <c r="CJ31" s="85"/>
      <c r="CK31" s="85"/>
      <c r="CL31" s="453">
        <v>275</v>
      </c>
      <c r="CM31" s="85">
        <v>19725.580000000002</v>
      </c>
      <c r="CN31" s="85">
        <v>80</v>
      </c>
      <c r="CO31" s="85">
        <v>5738</v>
      </c>
      <c r="CP31" s="453"/>
      <c r="CQ31" s="85"/>
      <c r="CR31" s="85"/>
      <c r="CS31" s="85"/>
      <c r="CT31" s="453"/>
      <c r="CU31" s="85"/>
      <c r="CV31" s="85"/>
      <c r="CW31" s="85"/>
      <c r="CX31" s="453">
        <v>100</v>
      </c>
      <c r="CY31" s="85">
        <v>9850</v>
      </c>
      <c r="CZ31" s="85">
        <v>80</v>
      </c>
      <c r="DA31" s="85">
        <v>7880</v>
      </c>
    </row>
    <row r="32" spans="1:105" ht="18.75" customHeight="1" x14ac:dyDescent="0.25">
      <c r="A32" s="893">
        <v>8</v>
      </c>
      <c r="B32" s="39" t="s">
        <v>69</v>
      </c>
      <c r="C32" s="5" t="s">
        <v>70</v>
      </c>
      <c r="D32" s="5" t="s">
        <v>71</v>
      </c>
      <c r="E32" s="40" t="s">
        <v>29</v>
      </c>
      <c r="F32" s="450">
        <f>J32+N32+R32+V32+Z32+AD32+AH32+AL32+AP32+AT32+AX32+BB32+BF32+BJ32+BN32+BR32+BV32+BZ32+CD32+CH32+CL32+CP32+CT32+CX32</f>
        <v>0</v>
      </c>
      <c r="G32" s="451">
        <f>K32+O32+S32+W32+AA32+AE32+AI32+AM32+AQ32+AU32+AY32+BC32+BG32+BK32+BO32+BS32+BW32+CA32+CE32+CI32+CM32+CQ32+CU32+CY32</f>
        <v>0</v>
      </c>
      <c r="H32" s="452">
        <f>L32+P32+T32+X32+AB32+AF32+AJ32+AN32+AR32+AV32+AZ32+BD32+BH32+BL32+BP32+BT32+BX32+CB32+CF32+CJ32+CN32+CR32+CV32+CZ32</f>
        <v>100</v>
      </c>
      <c r="I32" s="451">
        <f>M32+Q32+U32+Y32+AC32+AG32+AK32+AO32+AS32+AW32+BA32+BE32+BI32+BM32+BQ32+BU32+BY32+CC32+CG32+CK32+CO32+CS32+CW32+DA32</f>
        <v>17000</v>
      </c>
      <c r="J32" s="453"/>
      <c r="K32" s="85"/>
      <c r="L32" s="85"/>
      <c r="M32" s="85"/>
      <c r="N32" s="453"/>
      <c r="O32" s="85"/>
      <c r="P32" s="85"/>
      <c r="Q32" s="85"/>
      <c r="R32" s="453"/>
      <c r="S32" s="85"/>
      <c r="T32" s="85"/>
      <c r="U32" s="85">
        <v>0</v>
      </c>
      <c r="V32" s="453"/>
      <c r="W32" s="85"/>
      <c r="X32" s="85"/>
      <c r="Y32" s="85"/>
      <c r="Z32" s="453"/>
      <c r="AA32" s="85"/>
      <c r="AB32" s="85"/>
      <c r="AC32" s="85"/>
      <c r="AD32" s="453"/>
      <c r="AE32" s="85"/>
      <c r="AF32" s="85"/>
      <c r="AG32" s="85"/>
      <c r="AH32" s="453"/>
      <c r="AI32" s="85"/>
      <c r="AJ32" s="85"/>
      <c r="AK32" s="85"/>
      <c r="AL32" s="453"/>
      <c r="AM32" s="85">
        <v>0</v>
      </c>
      <c r="AN32" s="85">
        <v>0</v>
      </c>
      <c r="AO32" s="85">
        <v>0</v>
      </c>
      <c r="AP32" s="454"/>
      <c r="AQ32" s="85"/>
      <c r="AR32" s="85"/>
      <c r="AS32" s="85"/>
      <c r="AT32" s="453"/>
      <c r="AU32" s="85"/>
      <c r="AV32" s="85"/>
      <c r="AW32" s="85"/>
      <c r="AX32" s="453"/>
      <c r="AY32" s="85"/>
      <c r="AZ32" s="85"/>
      <c r="BA32" s="85"/>
      <c r="BB32" s="453"/>
      <c r="BC32" s="85"/>
      <c r="BD32" s="85"/>
      <c r="BE32" s="85"/>
      <c r="BF32" s="453"/>
      <c r="BG32" s="85"/>
      <c r="BH32" s="85"/>
      <c r="BI32" s="85"/>
      <c r="BJ32" s="453"/>
      <c r="BK32" s="85"/>
      <c r="BL32" s="85"/>
      <c r="BM32" s="85"/>
      <c r="BN32" s="455"/>
      <c r="BO32" s="455"/>
      <c r="BP32" s="85"/>
      <c r="BQ32" s="85"/>
      <c r="BR32" s="453"/>
      <c r="BS32" s="85"/>
      <c r="BT32" s="85">
        <v>100</v>
      </c>
      <c r="BU32" s="85">
        <v>17000</v>
      </c>
      <c r="BV32" s="453"/>
      <c r="BW32" s="85"/>
      <c r="BX32" s="85"/>
      <c r="BY32" s="85"/>
      <c r="BZ32" s="453"/>
      <c r="CA32" s="85"/>
      <c r="CB32" s="85"/>
      <c r="CC32" s="85"/>
      <c r="CD32" s="453"/>
      <c r="CE32" s="85"/>
      <c r="CF32" s="85"/>
      <c r="CG32" s="85"/>
      <c r="CH32" s="453"/>
      <c r="CI32" s="85"/>
      <c r="CJ32" s="85"/>
      <c r="CK32" s="85"/>
      <c r="CL32" s="453"/>
      <c r="CM32" s="85"/>
      <c r="CN32" s="85"/>
      <c r="CO32" s="85"/>
      <c r="CP32" s="453"/>
      <c r="CQ32" s="85"/>
      <c r="CR32" s="85"/>
      <c r="CS32" s="85"/>
      <c r="CT32" s="453"/>
      <c r="CU32" s="85"/>
      <c r="CV32" s="85"/>
      <c r="CW32" s="85"/>
      <c r="CX32" s="453"/>
      <c r="CY32" s="85"/>
      <c r="CZ32" s="85"/>
      <c r="DA32" s="85"/>
    </row>
    <row r="33" spans="1:105" ht="24.75" customHeight="1" x14ac:dyDescent="0.25">
      <c r="A33" s="894"/>
      <c r="B33" s="39" t="s">
        <v>72</v>
      </c>
      <c r="C33" s="5" t="s">
        <v>73</v>
      </c>
      <c r="D33" s="5" t="s">
        <v>71</v>
      </c>
      <c r="E33" s="40" t="s">
        <v>29</v>
      </c>
      <c r="F33" s="450">
        <f>J33+N33+R33+V33+Z33+AD33+AH33+AL33+AP33+AT33+AX33+BB33+BF33+BJ33+BN33+BR33+BV33+BZ33+CD33+CH33+CL33+CP33+CT33+CX33</f>
        <v>420</v>
      </c>
      <c r="G33" s="451">
        <f>K33+O33+S33+W33+AA33+AE33+AI33+AM33+AQ33+AU33+AY33+BC33+BG33+BK33+BO33+BS33+BW33+CA33+CE33+CI33+CM33+CQ33+CU33+CY33</f>
        <v>84247.12</v>
      </c>
      <c r="H33" s="452">
        <f>L33+P33+T33+X33+AB33+AF33+AJ33+AN33+AR33+AV33+AZ33+BD33+BH33+BL33+BP33+BT33+BX33+CB33+CF33+CJ33+CN33+CR33+CV33+CZ33</f>
        <v>746</v>
      </c>
      <c r="I33" s="451">
        <f>M33+Q33+U33+Y33+AC33+AG33+AK33+AO33+AS33+AW33+BA33+BE33+BI33+BM33+BQ33+BU33+BY33+CC33+CG33+CK33+CO33+CS33+CW33+DA33</f>
        <v>126801.92</v>
      </c>
      <c r="J33" s="453"/>
      <c r="K33" s="85"/>
      <c r="L33" s="85"/>
      <c r="M33" s="85"/>
      <c r="N33" s="453"/>
      <c r="O33" s="85"/>
      <c r="P33" s="85"/>
      <c r="Q33" s="85"/>
      <c r="R33" s="453"/>
      <c r="S33" s="85"/>
      <c r="T33" s="85"/>
      <c r="U33" s="85">
        <v>0</v>
      </c>
      <c r="V33" s="453"/>
      <c r="W33" s="85"/>
      <c r="X33" s="85"/>
      <c r="Y33" s="85"/>
      <c r="Z33" s="453"/>
      <c r="AA33" s="85"/>
      <c r="AB33" s="85"/>
      <c r="AC33" s="85"/>
      <c r="AD33" s="453"/>
      <c r="AE33" s="85"/>
      <c r="AF33" s="85"/>
      <c r="AG33" s="85"/>
      <c r="AH33" s="453"/>
      <c r="AI33" s="85"/>
      <c r="AJ33" s="85"/>
      <c r="AK33" s="85"/>
      <c r="AL33" s="453"/>
      <c r="AM33" s="85">
        <v>0</v>
      </c>
      <c r="AN33" s="85">
        <v>0</v>
      </c>
      <c r="AO33" s="85">
        <v>0</v>
      </c>
      <c r="AP33" s="454"/>
      <c r="AQ33" s="85"/>
      <c r="AR33" s="85">
        <v>46</v>
      </c>
      <c r="AS33" s="85">
        <v>12600</v>
      </c>
      <c r="AT33" s="453"/>
      <c r="AU33" s="85"/>
      <c r="AV33" s="85"/>
      <c r="AW33" s="85"/>
      <c r="AX33" s="453"/>
      <c r="AY33" s="85"/>
      <c r="AZ33" s="85"/>
      <c r="BA33" s="85"/>
      <c r="BB33" s="453">
        <v>370</v>
      </c>
      <c r="BC33" s="85">
        <v>76597.119999999995</v>
      </c>
      <c r="BD33" s="85">
        <v>100</v>
      </c>
      <c r="BE33" s="85">
        <v>20701.919999999998</v>
      </c>
      <c r="BF33" s="453"/>
      <c r="BG33" s="85"/>
      <c r="BH33" s="85"/>
      <c r="BI33" s="85"/>
      <c r="BJ33" s="453"/>
      <c r="BK33" s="85"/>
      <c r="BL33" s="85"/>
      <c r="BM33" s="85"/>
      <c r="BN33" s="455"/>
      <c r="BO33" s="455"/>
      <c r="BP33" s="85"/>
      <c r="BQ33" s="85"/>
      <c r="BR33" s="453"/>
      <c r="BS33" s="85"/>
      <c r="BT33" s="85">
        <v>100</v>
      </c>
      <c r="BU33" s="85">
        <v>17000</v>
      </c>
      <c r="BV33" s="453"/>
      <c r="BW33" s="85"/>
      <c r="BX33" s="85"/>
      <c r="BY33" s="85"/>
      <c r="BZ33" s="453"/>
      <c r="CA33" s="85"/>
      <c r="CB33" s="85"/>
      <c r="CC33" s="85"/>
      <c r="CD33" s="453">
        <v>50</v>
      </c>
      <c r="CE33" s="85">
        <v>7650</v>
      </c>
      <c r="CF33" s="85">
        <v>500</v>
      </c>
      <c r="CG33" s="85">
        <v>76500</v>
      </c>
      <c r="CH33" s="453"/>
      <c r="CI33" s="85"/>
      <c r="CJ33" s="85"/>
      <c r="CK33" s="85"/>
      <c r="CL33" s="453"/>
      <c r="CM33" s="85"/>
      <c r="CN33" s="85"/>
      <c r="CO33" s="85"/>
      <c r="CP33" s="453"/>
      <c r="CQ33" s="85"/>
      <c r="CR33" s="85"/>
      <c r="CS33" s="85"/>
      <c r="CT33" s="453"/>
      <c r="CU33" s="85"/>
      <c r="CV33" s="85"/>
      <c r="CW33" s="85"/>
      <c r="CX33" s="453"/>
      <c r="CY33" s="85"/>
      <c r="CZ33" s="85"/>
      <c r="DA33" s="85"/>
    </row>
    <row r="34" spans="1:105" ht="17.25" customHeight="1" x14ac:dyDescent="0.25">
      <c r="A34" s="895"/>
      <c r="B34" s="39" t="s">
        <v>72</v>
      </c>
      <c r="C34" s="5" t="s">
        <v>74</v>
      </c>
      <c r="D34" s="5" t="s">
        <v>71</v>
      </c>
      <c r="E34" s="40" t="s">
        <v>29</v>
      </c>
      <c r="F34" s="450">
        <f>J34+N34+R34+V34+Z34+AD34+AH34+AL34+AP34+AT34+AX34+BB34+BF34+BJ34+BN34+BR34+BV34+BZ34+CD34+CH34+CL34+CP34+CT34+CX34</f>
        <v>11511</v>
      </c>
      <c r="G34" s="451">
        <f>K34+O34+S34+W34+AA34+AE34+AI34+AM34+AQ34+AU34+AY34+BC34+BG34+BK34+BO34+BS34+BW34+CA34+CE34+CI34+CM34+CQ34+CU34+CY34</f>
        <v>2407103.4</v>
      </c>
      <c r="H34" s="452">
        <f>L34+P34+T34+X34+AB34+AF34+AJ34+AN34+AR34+AV34+AZ34+BD34+BH34+BL34+BP34+BT34+BX34+CB34+CF34+CJ34+CN34+CR34+CV34+CZ34</f>
        <v>3990</v>
      </c>
      <c r="I34" s="451">
        <f>M34+Q34+U34+Y34+AC34+AG34+AK34+AO34+AS34+AW34+BA34+BE34+BI34+BM34+BQ34+BU34+BY34+CC34+CG34+CK34+CO34+CS34+CW34+DA34</f>
        <v>711288</v>
      </c>
      <c r="J34" s="453"/>
      <c r="K34" s="85"/>
      <c r="L34" s="85"/>
      <c r="M34" s="85"/>
      <c r="N34" s="453">
        <v>407</v>
      </c>
      <c r="O34" s="85">
        <v>126170</v>
      </c>
      <c r="P34" s="85">
        <v>30</v>
      </c>
      <c r="Q34" s="85">
        <v>9300</v>
      </c>
      <c r="R34" s="453">
        <v>210</v>
      </c>
      <c r="S34" s="85">
        <v>37445</v>
      </c>
      <c r="T34" s="85">
        <v>200</v>
      </c>
      <c r="U34" s="85">
        <v>34220</v>
      </c>
      <c r="V34" s="453"/>
      <c r="W34" s="85"/>
      <c r="X34" s="85"/>
      <c r="Y34" s="85"/>
      <c r="Z34" s="453"/>
      <c r="AA34" s="85"/>
      <c r="AB34" s="85"/>
      <c r="AC34" s="85"/>
      <c r="AD34" s="453">
        <v>415</v>
      </c>
      <c r="AE34" s="85">
        <v>74700</v>
      </c>
      <c r="AF34" s="85">
        <v>200</v>
      </c>
      <c r="AG34" s="85">
        <v>88400</v>
      </c>
      <c r="AH34" s="453"/>
      <c r="AI34" s="85"/>
      <c r="AJ34" s="85"/>
      <c r="AK34" s="85"/>
      <c r="AL34" s="453">
        <v>342</v>
      </c>
      <c r="AM34" s="85">
        <v>89070</v>
      </c>
      <c r="AN34" s="85">
        <v>600</v>
      </c>
      <c r="AO34" s="85">
        <v>114000</v>
      </c>
      <c r="AP34" s="454"/>
      <c r="AQ34" s="85"/>
      <c r="AR34" s="85"/>
      <c r="AS34" s="85"/>
      <c r="AT34" s="453">
        <v>10</v>
      </c>
      <c r="AU34" s="85">
        <v>1870</v>
      </c>
      <c r="AV34" s="85">
        <v>100</v>
      </c>
      <c r="AW34" s="85">
        <v>18700</v>
      </c>
      <c r="AX34" s="453"/>
      <c r="AY34" s="85"/>
      <c r="AZ34" s="85"/>
      <c r="BA34" s="85"/>
      <c r="BB34" s="453">
        <v>1850</v>
      </c>
      <c r="BC34" s="85">
        <v>368030</v>
      </c>
      <c r="BD34" s="85">
        <v>80</v>
      </c>
      <c r="BE34" s="85">
        <v>14960</v>
      </c>
      <c r="BF34" s="453"/>
      <c r="BG34" s="85"/>
      <c r="BH34" s="85"/>
      <c r="BI34" s="85"/>
      <c r="BJ34" s="453">
        <v>240</v>
      </c>
      <c r="BK34" s="85">
        <v>43200</v>
      </c>
      <c r="BL34" s="85">
        <v>100</v>
      </c>
      <c r="BM34" s="85">
        <v>18000</v>
      </c>
      <c r="BN34" s="455">
        <v>4290</v>
      </c>
      <c r="BO34" s="455">
        <v>703388.4</v>
      </c>
      <c r="BP34" s="457">
        <v>760</v>
      </c>
      <c r="BQ34" s="457">
        <v>164920</v>
      </c>
      <c r="BR34" s="453"/>
      <c r="BS34" s="85"/>
      <c r="BT34" s="85">
        <v>100</v>
      </c>
      <c r="BU34" s="85">
        <v>30000</v>
      </c>
      <c r="BV34" s="453">
        <v>1287</v>
      </c>
      <c r="BW34" s="85">
        <v>231660</v>
      </c>
      <c r="BX34" s="85">
        <v>0</v>
      </c>
      <c r="BY34" s="85">
        <v>0</v>
      </c>
      <c r="BZ34" s="453"/>
      <c r="CA34" s="85"/>
      <c r="CB34" s="85"/>
      <c r="CC34" s="85"/>
      <c r="CD34" s="453">
        <v>100</v>
      </c>
      <c r="CE34" s="85">
        <v>8500</v>
      </c>
      <c r="CF34" s="85">
        <v>500</v>
      </c>
      <c r="CG34" s="85">
        <v>93500</v>
      </c>
      <c r="CH34" s="453">
        <v>2150</v>
      </c>
      <c r="CI34" s="85">
        <v>688000</v>
      </c>
      <c r="CJ34" s="85">
        <v>100</v>
      </c>
      <c r="CK34" s="85">
        <v>28088</v>
      </c>
      <c r="CL34" s="453"/>
      <c r="CM34" s="85"/>
      <c r="CN34" s="85">
        <v>1200</v>
      </c>
      <c r="CO34" s="85">
        <v>90000</v>
      </c>
      <c r="CP34" s="453">
        <v>210</v>
      </c>
      <c r="CQ34" s="85">
        <v>35070</v>
      </c>
      <c r="CR34" s="85"/>
      <c r="CS34" s="85"/>
      <c r="CT34" s="453"/>
      <c r="CU34" s="85"/>
      <c r="CV34" s="85"/>
      <c r="CW34" s="85"/>
      <c r="CX34" s="453"/>
      <c r="CY34" s="85"/>
      <c r="CZ34" s="85">
        <v>20</v>
      </c>
      <c r="DA34" s="85">
        <v>7200</v>
      </c>
    </row>
    <row r="35" spans="1:105" s="19" customFormat="1" ht="17.25" customHeight="1" x14ac:dyDescent="0.25">
      <c r="A35" s="896">
        <v>9</v>
      </c>
      <c r="B35" s="79" t="s">
        <v>75</v>
      </c>
      <c r="C35" s="28" t="s">
        <v>76</v>
      </c>
      <c r="D35" s="28" t="s">
        <v>77</v>
      </c>
      <c r="E35" s="305" t="s">
        <v>78</v>
      </c>
      <c r="F35" s="456">
        <f>J35+N35+R35+V35+Z35+AD35+AH35+AL35+AP35+AT35+AX35+BB35+BF35+BJ35+BN35+BR35+BV35+BZ35+CD35+CH35+CL35+CP35+CT35+CX35</f>
        <v>0</v>
      </c>
      <c r="G35" s="451">
        <f>K35+O35+S35+W35+AA35+AE35+AI35+AM35+AQ35+AU35+AY35+BC35+BG35+BK35+BO35+BS35+BW35+CA35+CE35+CI35+CM35+CQ35+CU35+CY35</f>
        <v>0</v>
      </c>
      <c r="H35" s="452">
        <f>L35+P35+T35+X35+AB35+AF35+AJ35+AN35+AR35+AV35+AZ35+BD35+BH35+BL35+BP35+BT35+BX35+CB35+CF35+CJ35+CN35+CR35+CV35+CZ35</f>
        <v>900</v>
      </c>
      <c r="I35" s="451">
        <f>M35+Q35+U35+Y35+AC35+AG35+AK35+AO35+AS35+AW35+BA35+BE35+BI35+BM35+BQ35+BU35+BY35+CC35+CG35+CK35+CO35+CS35+CW35+DA35</f>
        <v>41140.18</v>
      </c>
      <c r="J35" s="453"/>
      <c r="K35" s="85"/>
      <c r="L35" s="85"/>
      <c r="M35" s="85"/>
      <c r="N35" s="453"/>
      <c r="O35" s="85"/>
      <c r="P35" s="85"/>
      <c r="Q35" s="85"/>
      <c r="R35" s="453"/>
      <c r="S35" s="85"/>
      <c r="T35" s="85"/>
      <c r="U35" s="85">
        <v>0</v>
      </c>
      <c r="V35" s="453"/>
      <c r="W35" s="85"/>
      <c r="X35" s="85"/>
      <c r="Y35" s="85"/>
      <c r="Z35" s="453"/>
      <c r="AA35" s="85"/>
      <c r="AB35" s="85"/>
      <c r="AC35" s="85"/>
      <c r="AD35" s="453"/>
      <c r="AE35" s="85"/>
      <c r="AF35" s="85"/>
      <c r="AG35" s="85"/>
      <c r="AH35" s="453"/>
      <c r="AI35" s="85"/>
      <c r="AJ35" s="85"/>
      <c r="AK35" s="85"/>
      <c r="AL35" s="453"/>
      <c r="AM35" s="85">
        <v>0</v>
      </c>
      <c r="AN35" s="85">
        <v>0</v>
      </c>
      <c r="AO35" s="85">
        <v>0</v>
      </c>
      <c r="AP35" s="454"/>
      <c r="AQ35" s="85"/>
      <c r="AR35" s="85"/>
      <c r="AS35" s="85"/>
      <c r="AT35" s="453"/>
      <c r="AU35" s="85"/>
      <c r="AV35" s="85"/>
      <c r="AW35" s="85"/>
      <c r="AX35" s="453"/>
      <c r="AY35" s="85"/>
      <c r="AZ35" s="85"/>
      <c r="BA35" s="85"/>
      <c r="BB35" s="453"/>
      <c r="BC35" s="85"/>
      <c r="BD35" s="85"/>
      <c r="BE35" s="85"/>
      <c r="BF35" s="453"/>
      <c r="BG35" s="85"/>
      <c r="BH35" s="85"/>
      <c r="BI35" s="85"/>
      <c r="BJ35" s="453"/>
      <c r="BK35" s="85"/>
      <c r="BL35" s="85"/>
      <c r="BM35" s="85"/>
      <c r="BN35" s="455"/>
      <c r="BO35" s="455"/>
      <c r="BP35" s="85"/>
      <c r="BQ35" s="85"/>
      <c r="BR35" s="453"/>
      <c r="BS35" s="85"/>
      <c r="BT35" s="85"/>
      <c r="BU35" s="85"/>
      <c r="BV35" s="453"/>
      <c r="BW35" s="85"/>
      <c r="BX35" s="85"/>
      <c r="BY35" s="85"/>
      <c r="BZ35" s="453"/>
      <c r="CA35" s="85"/>
      <c r="CB35" s="85"/>
      <c r="CC35" s="85"/>
      <c r="CD35" s="453"/>
      <c r="CE35" s="85"/>
      <c r="CF35" s="85"/>
      <c r="CG35" s="85"/>
      <c r="CH35" s="453"/>
      <c r="CI35" s="85"/>
      <c r="CJ35" s="85">
        <v>500</v>
      </c>
      <c r="CK35" s="85">
        <v>40962.980000000003</v>
      </c>
      <c r="CL35" s="453"/>
      <c r="CM35" s="85"/>
      <c r="CN35" s="85"/>
      <c r="CO35" s="85"/>
      <c r="CP35" s="453"/>
      <c r="CQ35" s="85"/>
      <c r="CR35" s="85"/>
      <c r="CS35" s="85"/>
      <c r="CT35" s="453"/>
      <c r="CU35" s="85"/>
      <c r="CV35" s="85">
        <v>400</v>
      </c>
      <c r="CW35" s="85">
        <v>177.2</v>
      </c>
      <c r="CX35" s="453"/>
      <c r="CY35" s="85"/>
      <c r="CZ35" s="85"/>
      <c r="DA35" s="85"/>
    </row>
    <row r="36" spans="1:105" s="19" customFormat="1" ht="19.5" customHeight="1" x14ac:dyDescent="0.25">
      <c r="A36" s="897"/>
      <c r="B36" s="79" t="s">
        <v>79</v>
      </c>
      <c r="C36" s="28" t="s">
        <v>80</v>
      </c>
      <c r="D36" s="28" t="s">
        <v>77</v>
      </c>
      <c r="E36" s="305" t="s">
        <v>78</v>
      </c>
      <c r="F36" s="456">
        <f>J36+N36+R36+V36+Z36+AD36+AH36+AL36+AP36+AT36+AX36+BB36+BF36+BJ36+BN36+BR36+BV36+BZ36+CD36+CH36+CL36+CP36+CT36+CX36</f>
        <v>14325</v>
      </c>
      <c r="G36" s="451">
        <f>K36+O36+S36+W36+AA36+AE36+AI36+AM36+AQ36+AU36+AY36+BC36+BG36+BK36+BO36+BS36+BW36+CA36+CE36+CI36+CM36+CQ36+CU36+CY36</f>
        <v>17769901.800000001</v>
      </c>
      <c r="H36" s="452">
        <f>L36+P36+T36+X36+AB36+AF36+AJ36+AN36+AR36+AV36+AZ36+BD36+BH36+BL36+BP36+BT36+BX36+CB36+CF36+CJ36+CN36+CR36+CV36+CZ36</f>
        <v>7775</v>
      </c>
      <c r="I36" s="451">
        <f>M36+Q36+U36+Y36+AC36+AG36+AK36+AO36+AS36+AW36+BA36+BE36+BI36+BM36+BQ36+BU36+BY36+CC36+CG36+CK36+CO36+CS36+CW36+DA36</f>
        <v>1503280</v>
      </c>
      <c r="J36" s="453">
        <v>5</v>
      </c>
      <c r="K36" s="85">
        <v>1150</v>
      </c>
      <c r="L36" s="85">
        <v>25</v>
      </c>
      <c r="M36" s="85">
        <v>5750</v>
      </c>
      <c r="N36" s="453"/>
      <c r="O36" s="85"/>
      <c r="P36" s="85"/>
      <c r="Q36" s="85"/>
      <c r="R36" s="453">
        <v>1000</v>
      </c>
      <c r="S36" s="85">
        <v>2434867</v>
      </c>
      <c r="T36" s="85"/>
      <c r="U36" s="85">
        <v>0</v>
      </c>
      <c r="V36" s="453"/>
      <c r="W36" s="85"/>
      <c r="X36" s="85"/>
      <c r="Y36" s="85"/>
      <c r="Z36" s="453"/>
      <c r="AA36" s="85"/>
      <c r="AB36" s="85"/>
      <c r="AC36" s="85"/>
      <c r="AD36" s="453">
        <v>7310</v>
      </c>
      <c r="AE36" s="85">
        <v>14389797</v>
      </c>
      <c r="AF36" s="85">
        <v>5000</v>
      </c>
      <c r="AG36" s="85">
        <v>1100000</v>
      </c>
      <c r="AH36" s="453"/>
      <c r="AI36" s="85"/>
      <c r="AJ36" s="85"/>
      <c r="AK36" s="85"/>
      <c r="AL36" s="453">
        <v>2450</v>
      </c>
      <c r="AM36" s="85">
        <v>460611.66</v>
      </c>
      <c r="AN36" s="85"/>
      <c r="AO36" s="85">
        <v>0</v>
      </c>
      <c r="AP36" s="454"/>
      <c r="AQ36" s="85"/>
      <c r="AR36" s="85"/>
      <c r="AS36" s="85"/>
      <c r="AT36" s="453"/>
      <c r="AU36" s="85"/>
      <c r="AV36" s="85"/>
      <c r="AW36" s="85"/>
      <c r="AX36" s="453"/>
      <c r="AY36" s="85"/>
      <c r="AZ36" s="85"/>
      <c r="BA36" s="85"/>
      <c r="BB36" s="453">
        <v>521</v>
      </c>
      <c r="BC36" s="85">
        <v>114846.18</v>
      </c>
      <c r="BD36" s="85">
        <v>1000</v>
      </c>
      <c r="BE36" s="85">
        <v>195780</v>
      </c>
      <c r="BF36" s="453">
        <v>0</v>
      </c>
      <c r="BG36" s="85">
        <v>0</v>
      </c>
      <c r="BH36" s="85">
        <v>1500</v>
      </c>
      <c r="BI36" s="85">
        <v>135000</v>
      </c>
      <c r="BJ36" s="453">
        <v>0</v>
      </c>
      <c r="BK36" s="85"/>
      <c r="BL36" s="85">
        <v>0</v>
      </c>
      <c r="BM36" s="85"/>
      <c r="BN36" s="455">
        <v>2024</v>
      </c>
      <c r="BO36" s="455">
        <v>153904.96000000002</v>
      </c>
      <c r="BP36" s="457">
        <v>150</v>
      </c>
      <c r="BQ36" s="457">
        <v>44250</v>
      </c>
      <c r="BR36" s="453"/>
      <c r="BS36" s="85"/>
      <c r="BT36" s="85"/>
      <c r="BU36" s="85"/>
      <c r="BV36" s="453"/>
      <c r="BW36" s="85"/>
      <c r="BX36" s="85"/>
      <c r="BY36" s="85"/>
      <c r="BZ36" s="453"/>
      <c r="CA36" s="85"/>
      <c r="CB36" s="85"/>
      <c r="CC36" s="85"/>
      <c r="CD36" s="453"/>
      <c r="CE36" s="85"/>
      <c r="CF36" s="85"/>
      <c r="CG36" s="85"/>
      <c r="CH36" s="453"/>
      <c r="CI36" s="85"/>
      <c r="CJ36" s="85"/>
      <c r="CK36" s="85"/>
      <c r="CL36" s="453">
        <v>910</v>
      </c>
      <c r="CM36" s="85">
        <v>191100</v>
      </c>
      <c r="CN36" s="85"/>
      <c r="CO36" s="85"/>
      <c r="CP36" s="453"/>
      <c r="CQ36" s="85"/>
      <c r="CR36" s="85"/>
      <c r="CS36" s="85"/>
      <c r="CT36" s="453"/>
      <c r="CU36" s="85"/>
      <c r="CV36" s="85"/>
      <c r="CW36" s="85"/>
      <c r="CX36" s="453">
        <v>105</v>
      </c>
      <c r="CY36" s="85">
        <v>23625</v>
      </c>
      <c r="CZ36" s="85">
        <v>100</v>
      </c>
      <c r="DA36" s="85">
        <v>22500</v>
      </c>
    </row>
    <row r="37" spans="1:105" s="19" customFormat="1" ht="19.5" customHeight="1" x14ac:dyDescent="0.25">
      <c r="A37" s="897"/>
      <c r="B37" s="79" t="s">
        <v>79</v>
      </c>
      <c r="C37" s="28" t="s">
        <v>81</v>
      </c>
      <c r="D37" s="28" t="s">
        <v>77</v>
      </c>
      <c r="E37" s="305" t="s">
        <v>78</v>
      </c>
      <c r="F37" s="456">
        <f>J37+N37+R37+V37+Z37+AD37+AH37+AL37+AP37+AT37+AX37+BB37+BF37+BJ37+BN37+BR37+BV37+BZ37+CD37+CH37+CL37+CP37+CT37+CX37</f>
        <v>0</v>
      </c>
      <c r="G37" s="451">
        <f>K37+O37+S37+W37+AA37+AE37+AI37+AM37+AQ37+AU37+AY37+BC37+BG37+BK37+BO37+BS37+BW37+CA37+CE37+CI37+CM37+CQ37+CU37+CY37</f>
        <v>0</v>
      </c>
      <c r="H37" s="452">
        <f>L37+P37+T37+X37+AB37+AF37+AJ37+AN37+AR37+AV37+AZ37+BD37+BH37+BL37+BP37+BT37+BX37+CB37+CF37+CJ37+CN37+CR37+CV37+CZ37</f>
        <v>0</v>
      </c>
      <c r="I37" s="451">
        <f>M37+Q37+U37+Y37+AC37+AG37+AK37+AO37+AS37+AW37+BA37+BE37+BI37+BM37+BQ37+BU37+BY37+CC37+CG37+CK37+CO37+CS37+CW37+DA37</f>
        <v>0</v>
      </c>
      <c r="J37" s="453"/>
      <c r="K37" s="85"/>
      <c r="L37" s="85"/>
      <c r="M37" s="85"/>
      <c r="N37" s="453"/>
      <c r="O37" s="85"/>
      <c r="P37" s="85"/>
      <c r="Q37" s="85"/>
      <c r="R37" s="453"/>
      <c r="S37" s="85"/>
      <c r="T37" s="85"/>
      <c r="U37" s="85">
        <v>0</v>
      </c>
      <c r="V37" s="453"/>
      <c r="W37" s="85"/>
      <c r="X37" s="85"/>
      <c r="Y37" s="85"/>
      <c r="Z37" s="453"/>
      <c r="AA37" s="85"/>
      <c r="AB37" s="85"/>
      <c r="AC37" s="85"/>
      <c r="AD37" s="453"/>
      <c r="AE37" s="85"/>
      <c r="AF37" s="85"/>
      <c r="AG37" s="85"/>
      <c r="AH37" s="453"/>
      <c r="AI37" s="85"/>
      <c r="AJ37" s="85"/>
      <c r="AK37" s="85"/>
      <c r="AL37" s="453"/>
      <c r="AM37" s="85">
        <v>0</v>
      </c>
      <c r="AN37" s="85">
        <v>0</v>
      </c>
      <c r="AO37" s="85">
        <v>0</v>
      </c>
      <c r="AP37" s="454"/>
      <c r="AQ37" s="85"/>
      <c r="AR37" s="85"/>
      <c r="AS37" s="85"/>
      <c r="AT37" s="453"/>
      <c r="AU37" s="85"/>
      <c r="AV37" s="85"/>
      <c r="AW37" s="85"/>
      <c r="AX37" s="453"/>
      <c r="AY37" s="85"/>
      <c r="AZ37" s="85"/>
      <c r="BA37" s="85"/>
      <c r="BB37" s="453"/>
      <c r="BC37" s="85"/>
      <c r="BD37" s="85"/>
      <c r="BE37" s="85"/>
      <c r="BF37" s="453"/>
      <c r="BG37" s="85"/>
      <c r="BH37" s="85"/>
      <c r="BI37" s="85"/>
      <c r="BJ37" s="453"/>
      <c r="BK37" s="85"/>
      <c r="BL37" s="85"/>
      <c r="BM37" s="85"/>
      <c r="BN37" s="455"/>
      <c r="BO37" s="455"/>
      <c r="BP37" s="85"/>
      <c r="BQ37" s="85"/>
      <c r="BR37" s="453"/>
      <c r="BS37" s="85"/>
      <c r="BT37" s="85"/>
      <c r="BU37" s="85"/>
      <c r="BV37" s="453"/>
      <c r="BW37" s="85"/>
      <c r="BX37" s="85"/>
      <c r="BY37" s="85"/>
      <c r="BZ37" s="453"/>
      <c r="CA37" s="85"/>
      <c r="CB37" s="85"/>
      <c r="CC37" s="85"/>
      <c r="CD37" s="453"/>
      <c r="CE37" s="85"/>
      <c r="CF37" s="85"/>
      <c r="CG37" s="85"/>
      <c r="CH37" s="453"/>
      <c r="CI37" s="85"/>
      <c r="CJ37" s="85"/>
      <c r="CK37" s="85"/>
      <c r="CL37" s="453"/>
      <c r="CM37" s="85"/>
      <c r="CN37" s="85"/>
      <c r="CO37" s="85"/>
      <c r="CP37" s="453"/>
      <c r="CQ37" s="85"/>
      <c r="CR37" s="85"/>
      <c r="CS37" s="85"/>
      <c r="CT37" s="453"/>
      <c r="CU37" s="85"/>
      <c r="CV37" s="85"/>
      <c r="CW37" s="85"/>
      <c r="CX37" s="453"/>
      <c r="CY37" s="85"/>
      <c r="CZ37" s="85"/>
      <c r="DA37" s="85"/>
    </row>
    <row r="38" spans="1:105" s="19" customFormat="1" ht="19.5" customHeight="1" x14ac:dyDescent="0.25">
      <c r="A38" s="898"/>
      <c r="B38" s="79" t="s">
        <v>79</v>
      </c>
      <c r="C38" s="28" t="s">
        <v>82</v>
      </c>
      <c r="D38" s="28" t="s">
        <v>77</v>
      </c>
      <c r="E38" s="305" t="s">
        <v>78</v>
      </c>
      <c r="F38" s="456">
        <f>J38+N38+R38+V38+Z38+AD38+AH38+AL38+AP38+AT38+AX38+BB38+BF38+BJ38+BN38+BR38+BV38+BZ38+CD38+CH38+CL38+CP38+CT38+CX38</f>
        <v>21074</v>
      </c>
      <c r="G38" s="451">
        <f>K38+O38+S38+W38+AA38+AE38+AI38+AM38+AQ38+AU38+AY38+BC38+BG38+BK38+BO38+BS38+BW38+CA38+CE38+CI38+CM38+CQ38+CU38+CY38</f>
        <v>3631103.55</v>
      </c>
      <c r="H38" s="452">
        <f>L38+P38+T38+X38+AB38+AF38+AJ38+AN38+AR38+AV38+AZ38+BD38+BH38+BL38+BP38+BT38+BX38+CB38+CF38+CJ38+CN38+CR38+CV38+CZ38</f>
        <v>10965</v>
      </c>
      <c r="I38" s="451">
        <f>M38+Q38+U38+Y38+AC38+AG38+AK38+AO38+AS38+AW38+BA38+BE38+BI38+BM38+BQ38+BU38+BY38+CC38+CG38+CK38+CO38+CS38+CW38+DA38</f>
        <v>1946130.8599999999</v>
      </c>
      <c r="J38" s="453"/>
      <c r="K38" s="85"/>
      <c r="L38" s="85"/>
      <c r="M38" s="85"/>
      <c r="N38" s="453">
        <v>131</v>
      </c>
      <c r="O38" s="85">
        <v>31178</v>
      </c>
      <c r="P38" s="85">
        <v>30</v>
      </c>
      <c r="Q38" s="85">
        <v>7140</v>
      </c>
      <c r="R38" s="453">
        <v>4270</v>
      </c>
      <c r="S38" s="85">
        <v>92830</v>
      </c>
      <c r="T38" s="85">
        <v>500</v>
      </c>
      <c r="U38" s="85">
        <v>41000</v>
      </c>
      <c r="V38" s="453">
        <v>280</v>
      </c>
      <c r="W38" s="85">
        <v>65800</v>
      </c>
      <c r="X38" s="85">
        <v>70</v>
      </c>
      <c r="Y38" s="85">
        <v>16450</v>
      </c>
      <c r="Z38" s="453"/>
      <c r="AA38" s="85"/>
      <c r="AB38" s="85"/>
      <c r="AC38" s="85"/>
      <c r="AD38" s="453"/>
      <c r="AE38" s="85"/>
      <c r="AF38" s="85"/>
      <c r="AG38" s="85"/>
      <c r="AH38" s="453"/>
      <c r="AI38" s="85"/>
      <c r="AJ38" s="85"/>
      <c r="AK38" s="85"/>
      <c r="AL38" s="453"/>
      <c r="AM38" s="85">
        <v>0</v>
      </c>
      <c r="AN38" s="85">
        <v>0</v>
      </c>
      <c r="AO38" s="85">
        <v>0</v>
      </c>
      <c r="AP38" s="454">
        <v>4</v>
      </c>
      <c r="AQ38" s="85">
        <v>865.2</v>
      </c>
      <c r="AR38" s="85">
        <v>5</v>
      </c>
      <c r="AS38" s="85">
        <v>1200</v>
      </c>
      <c r="AT38" s="453">
        <v>0</v>
      </c>
      <c r="AU38" s="85">
        <v>0</v>
      </c>
      <c r="AV38" s="85">
        <v>100</v>
      </c>
      <c r="AW38" s="85">
        <v>20000</v>
      </c>
      <c r="AX38" s="453">
        <v>0</v>
      </c>
      <c r="AY38" s="85">
        <v>0</v>
      </c>
      <c r="AZ38" s="85">
        <v>300</v>
      </c>
      <c r="BA38" s="85">
        <v>68400</v>
      </c>
      <c r="BB38" s="453"/>
      <c r="BC38" s="85"/>
      <c r="BD38" s="85"/>
      <c r="BE38" s="85"/>
      <c r="BF38" s="453"/>
      <c r="BG38" s="85"/>
      <c r="BH38" s="85"/>
      <c r="BI38" s="85"/>
      <c r="BJ38" s="453">
        <v>3054</v>
      </c>
      <c r="BK38" s="85">
        <v>794009.46</v>
      </c>
      <c r="BL38" s="85">
        <v>1000</v>
      </c>
      <c r="BM38" s="85">
        <v>259900</v>
      </c>
      <c r="BN38" s="455"/>
      <c r="BO38" s="455"/>
      <c r="BP38" s="85"/>
      <c r="BQ38" s="85"/>
      <c r="BR38" s="453">
        <v>1680</v>
      </c>
      <c r="BS38" s="85">
        <v>335832</v>
      </c>
      <c r="BT38" s="85">
        <v>560</v>
      </c>
      <c r="BU38" s="85">
        <v>111440</v>
      </c>
      <c r="BV38" s="453">
        <v>1135</v>
      </c>
      <c r="BW38" s="85">
        <v>305088</v>
      </c>
      <c r="BX38" s="85">
        <v>500</v>
      </c>
      <c r="BY38" s="85">
        <v>150000</v>
      </c>
      <c r="BZ38" s="453"/>
      <c r="CA38" s="85"/>
      <c r="CB38" s="85"/>
      <c r="CC38" s="85"/>
      <c r="CD38" s="453">
        <v>800</v>
      </c>
      <c r="CE38" s="85">
        <v>29500</v>
      </c>
      <c r="CF38" s="85">
        <v>400</v>
      </c>
      <c r="CG38" s="85">
        <v>81822</v>
      </c>
      <c r="CH38" s="453"/>
      <c r="CI38" s="85"/>
      <c r="CJ38" s="85"/>
      <c r="CK38" s="85"/>
      <c r="CL38" s="453"/>
      <c r="CM38" s="85"/>
      <c r="CN38" s="85">
        <v>3000</v>
      </c>
      <c r="CO38" s="85">
        <v>576000</v>
      </c>
      <c r="CP38" s="453">
        <v>9720</v>
      </c>
      <c r="CQ38" s="85">
        <v>1976000.89</v>
      </c>
      <c r="CR38" s="85">
        <v>2000</v>
      </c>
      <c r="CS38" s="85">
        <v>412778.86</v>
      </c>
      <c r="CT38" s="453"/>
      <c r="CU38" s="85"/>
      <c r="CV38" s="85">
        <v>2500</v>
      </c>
      <c r="CW38" s="85">
        <v>200000</v>
      </c>
      <c r="CX38" s="453"/>
      <c r="CY38" s="85"/>
      <c r="CZ38" s="85"/>
      <c r="DA38" s="85"/>
    </row>
    <row r="39" spans="1:105" ht="19.5" customHeight="1" x14ac:dyDescent="0.25">
      <c r="A39" s="103">
        <v>10</v>
      </c>
      <c r="B39" s="5" t="s">
        <v>83</v>
      </c>
      <c r="C39" s="5" t="s">
        <v>84</v>
      </c>
      <c r="D39" s="5" t="s">
        <v>85</v>
      </c>
      <c r="E39" s="40" t="s">
        <v>78</v>
      </c>
      <c r="F39" s="450">
        <f>J39+N39+R39+V39+Z39+AD39+AH39+AL39+AP39+AT39+AX39+BB39+BF39+BJ39+BN39+BR39+BV39+BZ39+CD39+CH39+CL39+CP39+CT39+CX39</f>
        <v>1180</v>
      </c>
      <c r="G39" s="451">
        <f>K39+O39+S39+W39+AA39+AE39+AI39+AM39+AQ39+AU39+AY39+BC39+BG39+BK39+BO39+BS39+BW39+CA39+CE39+CI39+CM39+CQ39+CU39+CY39</f>
        <v>17374.55</v>
      </c>
      <c r="H39" s="452">
        <f>L39+P39+T39+X39+AB39+AF39+AJ39+AN39+AR39+AV39+AZ39+BD39+BH39+BL39+BP39+BT39+BX39+CB39+CF39+CJ39+CN39+CR39+CV39+CZ39</f>
        <v>1080</v>
      </c>
      <c r="I39" s="451">
        <f>M39+Q39+U39+Y39+AC39+AG39+AK39+AO39+AS39+AW39+BA39+BE39+BI39+BM39+BQ39+BU39+BY39+CC39+CG39+CK39+CO39+CS39+CW39+DA39</f>
        <v>65903.600000000006</v>
      </c>
      <c r="J39" s="453"/>
      <c r="K39" s="85"/>
      <c r="L39" s="85"/>
      <c r="M39" s="85"/>
      <c r="N39" s="453"/>
      <c r="O39" s="85"/>
      <c r="P39" s="85"/>
      <c r="Q39" s="85"/>
      <c r="R39" s="453"/>
      <c r="S39" s="85"/>
      <c r="T39" s="85"/>
      <c r="U39" s="85">
        <v>0</v>
      </c>
      <c r="V39" s="453"/>
      <c r="W39" s="85"/>
      <c r="X39" s="85"/>
      <c r="Y39" s="85"/>
      <c r="Z39" s="453"/>
      <c r="AA39" s="85"/>
      <c r="AB39" s="85"/>
      <c r="AC39" s="85"/>
      <c r="AD39" s="453"/>
      <c r="AE39" s="85"/>
      <c r="AF39" s="85"/>
      <c r="AG39" s="85"/>
      <c r="AH39" s="453"/>
      <c r="AI39" s="85"/>
      <c r="AJ39" s="85"/>
      <c r="AK39" s="85"/>
      <c r="AL39" s="453"/>
      <c r="AM39" s="85">
        <v>0</v>
      </c>
      <c r="AN39" s="85">
        <v>0</v>
      </c>
      <c r="AO39" s="85">
        <v>0</v>
      </c>
      <c r="AP39" s="454"/>
      <c r="AQ39" s="85"/>
      <c r="AR39" s="85"/>
      <c r="AS39" s="85"/>
      <c r="AT39" s="453">
        <v>150</v>
      </c>
      <c r="AU39" s="85">
        <v>3966.45</v>
      </c>
      <c r="AV39" s="85">
        <v>200</v>
      </c>
      <c r="AW39" s="85">
        <v>5286.6</v>
      </c>
      <c r="AX39" s="453"/>
      <c r="AY39" s="85"/>
      <c r="AZ39" s="85"/>
      <c r="BA39" s="85"/>
      <c r="BB39" s="453"/>
      <c r="BC39" s="85"/>
      <c r="BD39" s="85"/>
      <c r="BE39" s="85"/>
      <c r="BF39" s="453"/>
      <c r="BG39" s="85"/>
      <c r="BH39" s="85"/>
      <c r="BI39" s="85"/>
      <c r="BJ39" s="453">
        <v>400</v>
      </c>
      <c r="BK39" s="85">
        <v>7800</v>
      </c>
      <c r="BL39" s="85">
        <v>290</v>
      </c>
      <c r="BM39" s="85">
        <v>5655</v>
      </c>
      <c r="BN39" s="455"/>
      <c r="BO39" s="455"/>
      <c r="BP39" s="457">
        <v>150</v>
      </c>
      <c r="BQ39" s="457">
        <v>44250</v>
      </c>
      <c r="BR39" s="453"/>
      <c r="BS39" s="85"/>
      <c r="BT39" s="85"/>
      <c r="BU39" s="85"/>
      <c r="BV39" s="453"/>
      <c r="BW39" s="85"/>
      <c r="BX39" s="85"/>
      <c r="BY39" s="85"/>
      <c r="BZ39" s="453"/>
      <c r="CA39" s="85"/>
      <c r="CB39" s="85"/>
      <c r="CC39" s="85"/>
      <c r="CD39" s="453">
        <v>450</v>
      </c>
      <c r="CE39" s="85">
        <v>2200</v>
      </c>
      <c r="CF39" s="85">
        <v>300</v>
      </c>
      <c r="CG39" s="85">
        <v>8070</v>
      </c>
      <c r="CH39" s="453"/>
      <c r="CI39" s="85"/>
      <c r="CJ39" s="85"/>
      <c r="CK39" s="85"/>
      <c r="CL39" s="453">
        <v>170</v>
      </c>
      <c r="CM39" s="85">
        <v>3221.1</v>
      </c>
      <c r="CN39" s="85">
        <v>100</v>
      </c>
      <c r="CO39" s="85">
        <v>1894</v>
      </c>
      <c r="CP39" s="453"/>
      <c r="CQ39" s="85"/>
      <c r="CR39" s="85"/>
      <c r="CS39" s="85"/>
      <c r="CT39" s="453"/>
      <c r="CU39" s="85"/>
      <c r="CV39" s="85"/>
      <c r="CW39" s="85"/>
      <c r="CX39" s="453">
        <v>10</v>
      </c>
      <c r="CY39" s="85">
        <v>187</v>
      </c>
      <c r="CZ39" s="85">
        <v>40</v>
      </c>
      <c r="DA39" s="85">
        <v>748</v>
      </c>
    </row>
    <row r="40" spans="1:105" s="19" customFormat="1" ht="19.5" customHeight="1" x14ac:dyDescent="0.25">
      <c r="A40" s="708">
        <v>11</v>
      </c>
      <c r="B40" s="79" t="s">
        <v>86</v>
      </c>
      <c r="C40" s="28" t="s">
        <v>87</v>
      </c>
      <c r="D40" s="22" t="s">
        <v>88</v>
      </c>
      <c r="E40" s="305" t="s">
        <v>78</v>
      </c>
      <c r="F40" s="456">
        <f>J40+N40+R40+V40+Z40+AD40+AH40+AL40+AP40+AT40+AX40+BB40+BF40+BJ40+BN40+BR40+BV40+BZ40+CD40+CH40+CL40+CP40+CT40+CX40</f>
        <v>72522</v>
      </c>
      <c r="G40" s="451">
        <f>K40+O40+S40+W40+AA40+AE40+AI40+AM40+AQ40+AU40+AY40+BC40+BG40+BK40+BO40+BS40+BW40+CA40+CE40+CI40+CM40+CQ40+CU40+CY40</f>
        <v>6101194.3499999996</v>
      </c>
      <c r="H40" s="452">
        <f>L40+P40+T40+X40+AB40+AF40+AJ40+AN40+AR40+AV40+AZ40+BD40+BH40+BL40+BP40+BT40+BX40+CB40+CF40+CJ40+CN40+CR40+CV40+CZ40</f>
        <v>43380</v>
      </c>
      <c r="I40" s="451">
        <f>M40+Q40+U40+Y40+AC40+AG40+AK40+AO40+AS40+AW40+BA40+BE40+BI40+BM40+BQ40+BU40+BY40+CC40+CG40+CK40+CO40+CS40+CW40+DA40</f>
        <v>346278.6</v>
      </c>
      <c r="J40" s="453">
        <v>27</v>
      </c>
      <c r="K40" s="85">
        <v>600</v>
      </c>
      <c r="L40" s="85">
        <v>25</v>
      </c>
      <c r="M40" s="85">
        <v>200</v>
      </c>
      <c r="N40" s="453">
        <v>965</v>
      </c>
      <c r="O40" s="85">
        <v>6301.45</v>
      </c>
      <c r="P40" s="85">
        <v>1000</v>
      </c>
      <c r="Q40" s="85">
        <v>6530</v>
      </c>
      <c r="R40" s="453">
        <v>100</v>
      </c>
      <c r="S40" s="85">
        <v>620</v>
      </c>
      <c r="T40" s="85">
        <v>300</v>
      </c>
      <c r="U40" s="85">
        <v>2304</v>
      </c>
      <c r="V40" s="453">
        <v>3800</v>
      </c>
      <c r="W40" s="85">
        <v>26220</v>
      </c>
      <c r="X40" s="85">
        <v>100</v>
      </c>
      <c r="Y40" s="85">
        <v>690</v>
      </c>
      <c r="Z40" s="453">
        <v>150</v>
      </c>
      <c r="AA40" s="85">
        <v>978.01</v>
      </c>
      <c r="AB40" s="85">
        <v>0</v>
      </c>
      <c r="AC40" s="85">
        <v>0</v>
      </c>
      <c r="AD40" s="453">
        <v>16250</v>
      </c>
      <c r="AE40" s="85">
        <v>5740037</v>
      </c>
      <c r="AF40" s="85">
        <v>1000</v>
      </c>
      <c r="AG40" s="85">
        <v>10000</v>
      </c>
      <c r="AH40" s="453"/>
      <c r="AI40" s="85"/>
      <c r="AJ40" s="85">
        <v>600</v>
      </c>
      <c r="AK40" s="85">
        <v>3683</v>
      </c>
      <c r="AL40" s="453">
        <v>7015</v>
      </c>
      <c r="AM40" s="85">
        <v>50383.5</v>
      </c>
      <c r="AN40" s="85">
        <v>600</v>
      </c>
      <c r="AO40" s="85">
        <v>39600</v>
      </c>
      <c r="AP40" s="454">
        <v>1140</v>
      </c>
      <c r="AQ40" s="85">
        <v>36480</v>
      </c>
      <c r="AR40" s="85">
        <v>150</v>
      </c>
      <c r="AS40" s="85">
        <v>5200</v>
      </c>
      <c r="AT40" s="453">
        <v>0</v>
      </c>
      <c r="AU40" s="85">
        <v>0</v>
      </c>
      <c r="AV40" s="85">
        <v>10000</v>
      </c>
      <c r="AW40" s="85">
        <v>83700</v>
      </c>
      <c r="AX40" s="453">
        <v>250</v>
      </c>
      <c r="AY40" s="85">
        <v>1521.11</v>
      </c>
      <c r="AZ40" s="85">
        <v>2000</v>
      </c>
      <c r="BA40" s="85">
        <v>12160</v>
      </c>
      <c r="BB40" s="453">
        <v>6890</v>
      </c>
      <c r="BC40" s="85">
        <v>44779.12</v>
      </c>
      <c r="BD40" s="85">
        <v>5000</v>
      </c>
      <c r="BE40" s="85">
        <v>32548.5</v>
      </c>
      <c r="BF40" s="453">
        <v>710</v>
      </c>
      <c r="BG40" s="85">
        <v>4643</v>
      </c>
      <c r="BH40" s="85">
        <v>500</v>
      </c>
      <c r="BI40" s="85">
        <v>4050</v>
      </c>
      <c r="BJ40" s="453">
        <v>800</v>
      </c>
      <c r="BK40" s="85">
        <v>6400</v>
      </c>
      <c r="BL40" s="85">
        <v>10000</v>
      </c>
      <c r="BM40" s="85">
        <v>66000</v>
      </c>
      <c r="BN40" s="455">
        <v>4450</v>
      </c>
      <c r="BO40" s="455">
        <v>20883.849999999999</v>
      </c>
      <c r="BP40" s="457">
        <v>760</v>
      </c>
      <c r="BQ40" s="457">
        <v>5928</v>
      </c>
      <c r="BR40" s="453">
        <v>1020</v>
      </c>
      <c r="BS40" s="85">
        <v>6732</v>
      </c>
      <c r="BT40" s="85">
        <v>500</v>
      </c>
      <c r="BU40" s="85">
        <v>3300</v>
      </c>
      <c r="BV40" s="453">
        <v>685</v>
      </c>
      <c r="BW40" s="85">
        <v>4384</v>
      </c>
      <c r="BX40" s="85">
        <v>1000</v>
      </c>
      <c r="BY40" s="85">
        <v>9000</v>
      </c>
      <c r="BZ40" s="453"/>
      <c r="CA40" s="85"/>
      <c r="CB40" s="85"/>
      <c r="CC40" s="85"/>
      <c r="CD40" s="453">
        <v>16500</v>
      </c>
      <c r="CE40" s="85">
        <v>55060</v>
      </c>
      <c r="CF40" s="85">
        <v>5000</v>
      </c>
      <c r="CG40" s="85">
        <v>32000</v>
      </c>
      <c r="CH40" s="453">
        <v>70</v>
      </c>
      <c r="CI40" s="85">
        <v>451.81</v>
      </c>
      <c r="CJ40" s="85">
        <v>1000</v>
      </c>
      <c r="CK40" s="85">
        <v>6520</v>
      </c>
      <c r="CL40" s="453">
        <v>550</v>
      </c>
      <c r="CM40" s="85">
        <v>3520</v>
      </c>
      <c r="CN40" s="85">
        <v>2520</v>
      </c>
      <c r="CO40" s="85">
        <v>13557.6</v>
      </c>
      <c r="CP40" s="453">
        <v>4050</v>
      </c>
      <c r="CQ40" s="85">
        <v>25879.5</v>
      </c>
      <c r="CR40" s="85">
        <v>1000</v>
      </c>
      <c r="CS40" s="85">
        <v>6450</v>
      </c>
      <c r="CT40" s="453"/>
      <c r="CU40" s="85"/>
      <c r="CV40" s="85">
        <v>25</v>
      </c>
      <c r="CW40" s="85">
        <v>97.5</v>
      </c>
      <c r="CX40" s="453">
        <v>7100</v>
      </c>
      <c r="CY40" s="85">
        <v>65320</v>
      </c>
      <c r="CZ40" s="85">
        <v>300</v>
      </c>
      <c r="DA40" s="85">
        <v>2760</v>
      </c>
    </row>
    <row r="41" spans="1:105" ht="59.25" customHeight="1" x14ac:dyDescent="0.25">
      <c r="A41" s="893">
        <v>12</v>
      </c>
      <c r="B41" s="44" t="s">
        <v>89</v>
      </c>
      <c r="C41" s="44" t="s">
        <v>90</v>
      </c>
      <c r="D41" s="44" t="s">
        <v>91</v>
      </c>
      <c r="E41" s="45" t="s">
        <v>29</v>
      </c>
      <c r="F41" s="450">
        <f>J41+N41+R41+V41+Z41+AD41+AH41+AL41+AP41+AT41+AX41+BB41+BF41+BJ41+BN41+BR41+BV41+BZ41+CD41+CH41+CL41+CP41+CT41+CX41</f>
        <v>1910</v>
      </c>
      <c r="G41" s="451">
        <f>K41+O41+S41+W41+AA41+AE41+AI41+AM41+AQ41+AU41+AY41+BC41+BG41+BK41+BO41+BS41+BW41+CA41+CE41+CI41+CM41+CQ41+CU41+CY41</f>
        <v>660059.69999999995</v>
      </c>
      <c r="H41" s="452">
        <f>L41+P41+T41+X41+AB41+AF41+AJ41+AN41+AR41+AV41+AZ41+BD41+BH41+BL41+BP41+BT41+BX41+CB41+CF41+CJ41+CN41+CR41+CV41+CZ41</f>
        <v>206</v>
      </c>
      <c r="I41" s="451">
        <f>M41+Q41+U41+Y41+AC41+AG41+AK41+AO41+AS41+AW41+BA41+BE41+BI41+BM41+BQ41+BU41+BY41+CC41+CG41+CK41+CO41+CS41+CW41+DA41</f>
        <v>52166.2</v>
      </c>
      <c r="J41" s="453"/>
      <c r="K41" s="85"/>
      <c r="L41" s="85"/>
      <c r="M41" s="85"/>
      <c r="N41" s="453"/>
      <c r="O41" s="85"/>
      <c r="P41" s="85"/>
      <c r="Q41" s="85"/>
      <c r="R41" s="453">
        <v>0</v>
      </c>
      <c r="S41" s="85">
        <v>0</v>
      </c>
      <c r="T41" s="85">
        <v>10</v>
      </c>
      <c r="U41" s="85">
        <v>4166.2</v>
      </c>
      <c r="V41" s="453"/>
      <c r="W41" s="85"/>
      <c r="X41" s="85"/>
      <c r="Y41" s="85"/>
      <c r="Z41" s="453"/>
      <c r="AA41" s="85"/>
      <c r="AB41" s="85"/>
      <c r="AC41" s="85"/>
      <c r="AD41" s="453"/>
      <c r="AE41" s="85"/>
      <c r="AF41" s="85"/>
      <c r="AG41" s="85"/>
      <c r="AH41" s="453"/>
      <c r="AI41" s="85"/>
      <c r="AJ41" s="85"/>
      <c r="AK41" s="85"/>
      <c r="AL41" s="453">
        <v>70</v>
      </c>
      <c r="AM41" s="85">
        <v>29163.4</v>
      </c>
      <c r="AN41" s="85">
        <v>70</v>
      </c>
      <c r="AO41" s="85">
        <v>0</v>
      </c>
      <c r="AP41" s="454"/>
      <c r="AQ41" s="85"/>
      <c r="AR41" s="85"/>
      <c r="AS41" s="85"/>
      <c r="AT41" s="453"/>
      <c r="AU41" s="85"/>
      <c r="AV41" s="85"/>
      <c r="AW41" s="85"/>
      <c r="AX41" s="453"/>
      <c r="AY41" s="85"/>
      <c r="AZ41" s="85"/>
      <c r="BA41" s="85"/>
      <c r="BB41" s="453"/>
      <c r="BC41" s="85"/>
      <c r="BD41" s="85">
        <v>50</v>
      </c>
      <c r="BE41" s="85">
        <v>10000</v>
      </c>
      <c r="BF41" s="453"/>
      <c r="BG41" s="85"/>
      <c r="BH41" s="85"/>
      <c r="BI41" s="85"/>
      <c r="BJ41" s="453"/>
      <c r="BK41" s="85"/>
      <c r="BL41" s="85"/>
      <c r="BM41" s="85"/>
      <c r="BN41" s="8">
        <v>38</v>
      </c>
      <c r="BO41" s="8">
        <v>15831.56</v>
      </c>
      <c r="BP41" s="457">
        <v>76</v>
      </c>
      <c r="BQ41" s="457">
        <v>38000</v>
      </c>
      <c r="BR41" s="453"/>
      <c r="BS41" s="85"/>
      <c r="BT41" s="85"/>
      <c r="BU41" s="85"/>
      <c r="BV41" s="453"/>
      <c r="BW41" s="85"/>
      <c r="BX41" s="85"/>
      <c r="BY41" s="85"/>
      <c r="BZ41" s="453"/>
      <c r="CA41" s="85"/>
      <c r="CB41" s="85"/>
      <c r="CC41" s="85"/>
      <c r="CD41" s="453"/>
      <c r="CE41" s="85"/>
      <c r="CF41" s="85"/>
      <c r="CG41" s="85"/>
      <c r="CH41" s="453"/>
      <c r="CI41" s="85"/>
      <c r="CJ41" s="85"/>
      <c r="CK41" s="85"/>
      <c r="CL41" s="453"/>
      <c r="CM41" s="85"/>
      <c r="CN41" s="85"/>
      <c r="CO41" s="85"/>
      <c r="CP41" s="453">
        <v>1802</v>
      </c>
      <c r="CQ41" s="85">
        <v>615064.74</v>
      </c>
      <c r="CR41" s="85"/>
      <c r="CS41" s="85"/>
      <c r="CT41" s="453"/>
      <c r="CU41" s="85"/>
      <c r="CV41" s="85"/>
      <c r="CW41" s="85"/>
      <c r="CX41" s="453"/>
      <c r="CY41" s="85"/>
      <c r="CZ41" s="85"/>
      <c r="DA41" s="85"/>
    </row>
    <row r="42" spans="1:105" ht="44.25" customHeight="1" x14ac:dyDescent="0.25">
      <c r="A42" s="895"/>
      <c r="B42" s="44" t="s">
        <v>92</v>
      </c>
      <c r="C42" s="44" t="s">
        <v>93</v>
      </c>
      <c r="D42" s="44" t="s">
        <v>91</v>
      </c>
      <c r="E42" s="45" t="s">
        <v>29</v>
      </c>
      <c r="F42" s="450">
        <f>J42+N42+R42+V42+Z42+AD42+AH42+AL42+AP42+AT42+AX42+BB42+BF42+BJ42+BN42+BR42+BV42+BZ42+CD42+CH42+CL42+CP42+CT42+CX42</f>
        <v>18</v>
      </c>
      <c r="G42" s="451">
        <f>K42+O42+S42+W42+AA42+AE42+AI42+AM42+AQ42+AU42+AY42+BC42+BG42+BK42+BO42+BS42+BW42+CA42+CE42+CI42+CM42+CQ42+CU42+CY42</f>
        <v>7488</v>
      </c>
      <c r="H42" s="452">
        <f>L42+P42+T42+X42+AB42+AF42+AJ42+AN42+AR42+AV42+AZ42+BD42+BH42+BL42+BP42+BT42+BX42+CB42+CF42+CJ42+CN42+CR42+CV42+CZ42</f>
        <v>105</v>
      </c>
      <c r="I42" s="451">
        <f>M42+Q42+U42+Y42+AC42+AG42+AK42+AO42+AS42+AW42+BA42+BE42+BI42+BM42+BQ42+BU42+BY42+CC42+CG42+CK42+CO42+CS42+CW42+DA42</f>
        <v>8080</v>
      </c>
      <c r="J42" s="453"/>
      <c r="K42" s="85"/>
      <c r="L42" s="85"/>
      <c r="M42" s="85"/>
      <c r="N42" s="453"/>
      <c r="O42" s="85"/>
      <c r="P42" s="85"/>
      <c r="Q42" s="85"/>
      <c r="R42" s="453"/>
      <c r="S42" s="85"/>
      <c r="T42" s="85"/>
      <c r="U42" s="85">
        <v>0</v>
      </c>
      <c r="V42" s="453"/>
      <c r="W42" s="85"/>
      <c r="X42" s="85"/>
      <c r="Y42" s="85"/>
      <c r="Z42" s="453"/>
      <c r="AA42" s="85"/>
      <c r="AB42" s="85"/>
      <c r="AC42" s="85"/>
      <c r="AD42" s="453">
        <v>18</v>
      </c>
      <c r="AE42" s="85">
        <v>7488</v>
      </c>
      <c r="AF42" s="85">
        <v>5</v>
      </c>
      <c r="AG42" s="85">
        <v>2080</v>
      </c>
      <c r="AH42" s="453"/>
      <c r="AI42" s="85"/>
      <c r="AJ42" s="85"/>
      <c r="AK42" s="85"/>
      <c r="AL42" s="453"/>
      <c r="AM42" s="85">
        <v>0</v>
      </c>
      <c r="AN42" s="85">
        <v>0</v>
      </c>
      <c r="AO42" s="85">
        <v>0</v>
      </c>
      <c r="AP42" s="454"/>
      <c r="AQ42" s="85"/>
      <c r="AR42" s="85"/>
      <c r="AS42" s="85"/>
      <c r="AT42" s="453"/>
      <c r="AU42" s="85"/>
      <c r="AV42" s="85"/>
      <c r="AW42" s="85"/>
      <c r="AX42" s="453"/>
      <c r="AY42" s="85"/>
      <c r="AZ42" s="85"/>
      <c r="BA42" s="85"/>
      <c r="BB42" s="453"/>
      <c r="BC42" s="85"/>
      <c r="BD42" s="85"/>
      <c r="BE42" s="85"/>
      <c r="BF42" s="453"/>
      <c r="BG42" s="85"/>
      <c r="BH42" s="85"/>
      <c r="BI42" s="85"/>
      <c r="BJ42" s="453"/>
      <c r="BK42" s="85"/>
      <c r="BL42" s="85"/>
      <c r="BM42" s="85"/>
      <c r="BN42" s="8"/>
      <c r="BO42" s="8"/>
      <c r="BP42" s="85"/>
      <c r="BQ42" s="85"/>
      <c r="BR42" s="453"/>
      <c r="BS42" s="85"/>
      <c r="BT42" s="85"/>
      <c r="BU42" s="85"/>
      <c r="BV42" s="453"/>
      <c r="BW42" s="85"/>
      <c r="BX42" s="85"/>
      <c r="BY42" s="85"/>
      <c r="BZ42" s="453"/>
      <c r="CA42" s="85"/>
      <c r="CB42" s="85"/>
      <c r="CC42" s="85"/>
      <c r="CD42" s="453"/>
      <c r="CE42" s="85"/>
      <c r="CF42" s="85"/>
      <c r="CG42" s="85"/>
      <c r="CH42" s="453"/>
      <c r="CI42" s="85"/>
      <c r="CJ42" s="85"/>
      <c r="CK42" s="85"/>
      <c r="CL42" s="453"/>
      <c r="CM42" s="85"/>
      <c r="CN42" s="85">
        <v>100</v>
      </c>
      <c r="CO42" s="85">
        <v>6000</v>
      </c>
      <c r="CP42" s="453"/>
      <c r="CQ42" s="85"/>
      <c r="CR42" s="85"/>
      <c r="CS42" s="85"/>
      <c r="CT42" s="453"/>
      <c r="CU42" s="85"/>
      <c r="CV42" s="85"/>
      <c r="CW42" s="85"/>
      <c r="CX42" s="453"/>
      <c r="CY42" s="85"/>
      <c r="CZ42" s="85"/>
      <c r="DA42" s="85"/>
    </row>
    <row r="43" spans="1:105" ht="31.5" x14ac:dyDescent="0.25">
      <c r="A43" s="103">
        <v>13</v>
      </c>
      <c r="B43" s="44" t="s">
        <v>94</v>
      </c>
      <c r="C43" s="44" t="s">
        <v>95</v>
      </c>
      <c r="D43" s="42" t="s">
        <v>68</v>
      </c>
      <c r="E43" s="45" t="s">
        <v>78</v>
      </c>
      <c r="F43" s="450">
        <f>J43+N43+R43+V43+Z43+AD43+AH43+AL43+AP43+AT43+AX43+BB43+BF43+BJ43+BN43+BR43+BV43+BZ43+CD43+CH43+CL43+CP43+CT43+CX43</f>
        <v>2035</v>
      </c>
      <c r="G43" s="451">
        <f>K43+O43+S43+W43+AA43+AE43+AI43+AM43+AQ43+AU43+AY43+BC43+BG43+BK43+BO43+BS43+BW43+CA43+CE43+CI43+CM43+CQ43+CU43+CY43</f>
        <v>80800</v>
      </c>
      <c r="H43" s="452">
        <f>L43+P43+T43+X43+AB43+AF43+AJ43+AN43+AR43+AV43+AZ43+BD43+BH43+BL43+BP43+BT43+BX43+CB43+CF43+CJ43+CN43+CR43+CV43+CZ43</f>
        <v>2246</v>
      </c>
      <c r="I43" s="451">
        <f>M43+Q43+U43+Y43+AC43+AG43+AK43+AO43+AS43+AW43+BA43+BE43+BI43+BM43+BQ43+BU43+BY43+CC43+CG43+CK43+CO43+CS43+CW43+DA43</f>
        <v>75116</v>
      </c>
      <c r="J43" s="453"/>
      <c r="K43" s="85"/>
      <c r="L43" s="85"/>
      <c r="M43" s="85"/>
      <c r="N43" s="453">
        <v>230</v>
      </c>
      <c r="O43" s="85">
        <v>8510</v>
      </c>
      <c r="P43" s="85">
        <v>100</v>
      </c>
      <c r="Q43" s="85">
        <v>3700</v>
      </c>
      <c r="R43" s="453">
        <v>0</v>
      </c>
      <c r="S43" s="85">
        <v>0</v>
      </c>
      <c r="T43" s="85"/>
      <c r="U43" s="85">
        <v>0</v>
      </c>
      <c r="V43" s="453"/>
      <c r="W43" s="85"/>
      <c r="X43" s="85"/>
      <c r="Y43" s="85"/>
      <c r="Z43" s="453"/>
      <c r="AA43" s="85"/>
      <c r="AB43" s="85"/>
      <c r="AC43" s="85"/>
      <c r="AD43" s="453"/>
      <c r="AE43" s="85"/>
      <c r="AF43" s="85"/>
      <c r="AG43" s="85"/>
      <c r="AH43" s="453"/>
      <c r="AI43" s="85"/>
      <c r="AJ43" s="85"/>
      <c r="AK43" s="85"/>
      <c r="AL43" s="453"/>
      <c r="AM43" s="85">
        <v>0</v>
      </c>
      <c r="AN43" s="85">
        <v>0</v>
      </c>
      <c r="AO43" s="85">
        <v>0</v>
      </c>
      <c r="AP43" s="454">
        <v>5</v>
      </c>
      <c r="AQ43" s="85">
        <v>1590</v>
      </c>
      <c r="AR43" s="85">
        <v>0</v>
      </c>
      <c r="AS43" s="85"/>
      <c r="AT43" s="453">
        <v>0</v>
      </c>
      <c r="AU43" s="85">
        <v>0</v>
      </c>
      <c r="AV43" s="85">
        <v>200</v>
      </c>
      <c r="AW43" s="85">
        <v>6380</v>
      </c>
      <c r="AX43" s="453"/>
      <c r="AY43" s="85"/>
      <c r="AZ43" s="85"/>
      <c r="BA43" s="85"/>
      <c r="BB43" s="453"/>
      <c r="BC43" s="85"/>
      <c r="BD43" s="85">
        <v>400</v>
      </c>
      <c r="BE43" s="85">
        <v>12800</v>
      </c>
      <c r="BF43" s="453"/>
      <c r="BG43" s="85"/>
      <c r="BH43" s="85"/>
      <c r="BI43" s="85"/>
      <c r="BJ43" s="453">
        <v>800</v>
      </c>
      <c r="BK43" s="85">
        <v>28000</v>
      </c>
      <c r="BL43" s="85">
        <v>550</v>
      </c>
      <c r="BM43" s="85">
        <v>19800</v>
      </c>
      <c r="BN43" s="8"/>
      <c r="BO43" s="8"/>
      <c r="BP43" s="457">
        <v>76</v>
      </c>
      <c r="BQ43" s="457">
        <v>2736</v>
      </c>
      <c r="BR43" s="453"/>
      <c r="BS43" s="85"/>
      <c r="BT43" s="85"/>
      <c r="BU43" s="85"/>
      <c r="BV43" s="453">
        <v>500</v>
      </c>
      <c r="BW43" s="85">
        <v>19000</v>
      </c>
      <c r="BX43" s="85">
        <v>400</v>
      </c>
      <c r="BY43" s="85">
        <v>8000</v>
      </c>
      <c r="BZ43" s="453"/>
      <c r="CA43" s="85"/>
      <c r="CB43" s="85"/>
      <c r="CC43" s="85"/>
      <c r="CD43" s="453">
        <v>500</v>
      </c>
      <c r="CE43" s="85">
        <v>23700</v>
      </c>
      <c r="CF43" s="85">
        <v>500</v>
      </c>
      <c r="CG43" s="85">
        <v>21200</v>
      </c>
      <c r="CH43" s="453"/>
      <c r="CI43" s="85"/>
      <c r="CJ43" s="85"/>
      <c r="CK43" s="85"/>
      <c r="CL43" s="453"/>
      <c r="CM43" s="85"/>
      <c r="CN43" s="85">
        <v>20</v>
      </c>
      <c r="CO43" s="85">
        <v>500</v>
      </c>
      <c r="CP43" s="453"/>
      <c r="CQ43" s="85"/>
      <c r="CR43" s="85"/>
      <c r="CS43" s="85"/>
      <c r="CT43" s="453"/>
      <c r="CU43" s="85"/>
      <c r="CV43" s="85"/>
      <c r="CW43" s="85"/>
      <c r="CX43" s="453"/>
      <c r="CY43" s="85"/>
      <c r="CZ43" s="85"/>
      <c r="DA43" s="85"/>
    </row>
    <row r="44" spans="1:105" ht="36.75" customHeight="1" x14ac:dyDescent="0.25">
      <c r="A44" s="103">
        <v>14</v>
      </c>
      <c r="B44" s="5" t="s">
        <v>96</v>
      </c>
      <c r="C44" s="5" t="s">
        <v>97</v>
      </c>
      <c r="D44" s="5" t="s">
        <v>91</v>
      </c>
      <c r="E44" s="40" t="s">
        <v>29</v>
      </c>
      <c r="F44" s="450">
        <f>J44+N44+R44+V44+Z44+AD44+AH44+AL44+AP44+AT44+AX44+BB44+BF44+BJ44+BN44+BR44+BV44+BZ44+CD44+CH44+CL44+CP44+CT44+CX44</f>
        <v>6501</v>
      </c>
      <c r="G44" s="451">
        <f>K44+O44+S44+W44+AA44+AE44+AI44+AM44+AQ44+AU44+AY44+BC44+BG44+BK44+BO44+BS44+BW44+CA44+CE44+CI44+CM44+CQ44+CU44+CY44</f>
        <v>204047.72</v>
      </c>
      <c r="H44" s="452">
        <f>L44+P44+T44+X44+AB44+AF44+AJ44+AN44+AR44+AV44+AZ44+BD44+BH44+BL44+BP44+BT44+BX44+CB44+CF44+CJ44+CN44+CR44+CV44+CZ44</f>
        <v>3047</v>
      </c>
      <c r="I44" s="451">
        <f>M44+Q44+U44+Y44+AC44+AG44+AK44+AO44+AS44+AW44+BA44+BE44+BI44+BM44+BQ44+BU44+BY44+CC44+CG44+CK44+CO44+CS44+CW44+DA44</f>
        <v>102490.24000000001</v>
      </c>
      <c r="J44" s="453">
        <v>3</v>
      </c>
      <c r="K44" s="85">
        <v>750</v>
      </c>
      <c r="L44" s="85">
        <v>1</v>
      </c>
      <c r="M44" s="85">
        <v>250</v>
      </c>
      <c r="N44" s="453">
        <v>240</v>
      </c>
      <c r="O44" s="85">
        <v>12000</v>
      </c>
      <c r="P44" s="85">
        <v>50</v>
      </c>
      <c r="Q44" s="85">
        <v>2500</v>
      </c>
      <c r="R44" s="453">
        <v>610</v>
      </c>
      <c r="S44" s="85">
        <v>12967</v>
      </c>
      <c r="T44" s="85">
        <v>30</v>
      </c>
      <c r="U44" s="85">
        <v>637.80000000000007</v>
      </c>
      <c r="V44" s="453"/>
      <c r="W44" s="85"/>
      <c r="X44" s="85"/>
      <c r="Y44" s="85"/>
      <c r="Z44" s="453"/>
      <c r="AA44" s="85"/>
      <c r="AB44" s="85"/>
      <c r="AC44" s="85"/>
      <c r="AD44" s="453">
        <v>600</v>
      </c>
      <c r="AE44" s="85">
        <v>18459</v>
      </c>
      <c r="AF44" s="85">
        <v>50</v>
      </c>
      <c r="AG44" s="85">
        <v>18650</v>
      </c>
      <c r="AH44" s="453">
        <v>90</v>
      </c>
      <c r="AI44" s="85">
        <v>2070</v>
      </c>
      <c r="AJ44" s="85">
        <v>30</v>
      </c>
      <c r="AK44" s="85">
        <v>690</v>
      </c>
      <c r="AL44" s="453">
        <v>240</v>
      </c>
      <c r="AM44" s="85">
        <v>4957</v>
      </c>
      <c r="AN44" s="85">
        <v>240</v>
      </c>
      <c r="AO44" s="85">
        <v>0</v>
      </c>
      <c r="AP44" s="454">
        <v>8</v>
      </c>
      <c r="AQ44" s="85">
        <v>2000</v>
      </c>
      <c r="AR44" s="85">
        <v>0</v>
      </c>
      <c r="AS44" s="85"/>
      <c r="AT44" s="453">
        <v>650</v>
      </c>
      <c r="AU44" s="85">
        <v>29250</v>
      </c>
      <c r="AV44" s="85">
        <v>200</v>
      </c>
      <c r="AW44" s="85">
        <v>9000</v>
      </c>
      <c r="AX44" s="453">
        <v>880</v>
      </c>
      <c r="AY44" s="85">
        <v>20169.45</v>
      </c>
      <c r="AZ44" s="85">
        <v>300</v>
      </c>
      <c r="BA44" s="85">
        <v>6876</v>
      </c>
      <c r="BB44" s="453">
        <v>230</v>
      </c>
      <c r="BC44" s="85">
        <v>36029.269999999997</v>
      </c>
      <c r="BD44" s="85">
        <v>30</v>
      </c>
      <c r="BE44" s="85">
        <v>3224.44</v>
      </c>
      <c r="BF44" s="453"/>
      <c r="BG44" s="85"/>
      <c r="BH44" s="85"/>
      <c r="BI44" s="85"/>
      <c r="BJ44" s="453">
        <v>1310</v>
      </c>
      <c r="BK44" s="85">
        <v>29356</v>
      </c>
      <c r="BL44" s="85">
        <v>440</v>
      </c>
      <c r="BM44" s="85">
        <v>10384</v>
      </c>
      <c r="BN44" s="455">
        <v>160</v>
      </c>
      <c r="BO44" s="455">
        <v>2880</v>
      </c>
      <c r="BP44" s="457">
        <v>76</v>
      </c>
      <c r="BQ44" s="457">
        <v>1900</v>
      </c>
      <c r="BR44" s="453">
        <v>700</v>
      </c>
      <c r="BS44" s="85">
        <v>15750</v>
      </c>
      <c r="BT44" s="85">
        <v>300</v>
      </c>
      <c r="BU44" s="85">
        <v>13268</v>
      </c>
      <c r="BV44" s="453"/>
      <c r="BW44" s="85"/>
      <c r="BX44" s="85"/>
      <c r="BY44" s="85"/>
      <c r="BZ44" s="453"/>
      <c r="CA44" s="85"/>
      <c r="CB44" s="85"/>
      <c r="CC44" s="85"/>
      <c r="CD44" s="453"/>
      <c r="CE44" s="85"/>
      <c r="CF44" s="85"/>
      <c r="CG44" s="85"/>
      <c r="CH44" s="453"/>
      <c r="CI44" s="85"/>
      <c r="CJ44" s="85">
        <v>500</v>
      </c>
      <c r="CK44" s="85">
        <v>10600</v>
      </c>
      <c r="CL44" s="453"/>
      <c r="CM44" s="85"/>
      <c r="CN44" s="85">
        <v>500</v>
      </c>
      <c r="CO44" s="85">
        <v>10350</v>
      </c>
      <c r="CP44" s="453">
        <v>780</v>
      </c>
      <c r="CQ44" s="85">
        <v>17410</v>
      </c>
      <c r="CR44" s="85">
        <v>200</v>
      </c>
      <c r="CS44" s="85">
        <v>4160</v>
      </c>
      <c r="CT44" s="453"/>
      <c r="CU44" s="85"/>
      <c r="CV44" s="85">
        <v>100</v>
      </c>
      <c r="CW44" s="85">
        <v>10000</v>
      </c>
      <c r="CX44" s="453"/>
      <c r="CY44" s="85"/>
      <c r="CZ44" s="85"/>
      <c r="DA44" s="85"/>
    </row>
    <row r="45" spans="1:105" ht="48" customHeight="1" x14ac:dyDescent="0.25">
      <c r="A45" s="893">
        <v>15</v>
      </c>
      <c r="B45" s="39" t="s">
        <v>98</v>
      </c>
      <c r="C45" s="5" t="s">
        <v>99</v>
      </c>
      <c r="D45" s="5" t="s">
        <v>100</v>
      </c>
      <c r="E45" s="40" t="s">
        <v>29</v>
      </c>
      <c r="F45" s="450">
        <f>J45+N45+R45+V45+Z45+AD45+AH45+AL45+AP45+AT45+AX45+BB45+BF45+BJ45+BN45+BR45+BV45+BZ45+CD45+CH45+CL45+CP45+CT45+CX45</f>
        <v>1305</v>
      </c>
      <c r="G45" s="451">
        <f>K45+O45+S45+W45+AA45+AE45+AI45+AM45+AQ45+AU45+AY45+BC45+BG45+BK45+BO45+BS45+BW45+CA45+CE45+CI45+CM45+CQ45+CU45+CY45</f>
        <v>87528</v>
      </c>
      <c r="H45" s="452">
        <f>L45+P45+T45+X45+AB45+AF45+AJ45+AN45+AR45+AV45+AZ45+BD45+BH45+BL45+BP45+BT45+BX45+CB45+CF45+CJ45+CN45+CR45+CV45+CZ45</f>
        <v>215</v>
      </c>
      <c r="I45" s="451">
        <f>M45+Q45+U45+Y45+AC45+AG45+AK45+AO45+AS45+AW45+BA45+BE45+BI45+BM45+BQ45+BU45+BY45+CC45+CG45+CK45+CO45+CS45+CW45+DA45</f>
        <v>18603</v>
      </c>
      <c r="J45" s="453"/>
      <c r="K45" s="85"/>
      <c r="L45" s="85"/>
      <c r="M45" s="85"/>
      <c r="N45" s="453">
        <v>39</v>
      </c>
      <c r="O45" s="85">
        <v>2184</v>
      </c>
      <c r="P45" s="85">
        <v>15</v>
      </c>
      <c r="Q45" s="85">
        <v>840</v>
      </c>
      <c r="R45" s="453">
        <v>90</v>
      </c>
      <c r="S45" s="85">
        <v>15660</v>
      </c>
      <c r="T45" s="85">
        <v>20</v>
      </c>
      <c r="U45" s="85">
        <v>3480</v>
      </c>
      <c r="V45" s="453"/>
      <c r="W45" s="85"/>
      <c r="X45" s="85"/>
      <c r="Y45" s="85"/>
      <c r="Z45" s="453"/>
      <c r="AA45" s="85"/>
      <c r="AB45" s="85"/>
      <c r="AC45" s="85"/>
      <c r="AD45" s="453">
        <v>53</v>
      </c>
      <c r="AE45" s="85">
        <v>9567</v>
      </c>
      <c r="AF45" s="85">
        <v>10</v>
      </c>
      <c r="AG45" s="85">
        <v>1800</v>
      </c>
      <c r="AH45" s="453"/>
      <c r="AI45" s="85"/>
      <c r="AJ45" s="85"/>
      <c r="AK45" s="85"/>
      <c r="AL45" s="453"/>
      <c r="AM45" s="85"/>
      <c r="AN45" s="85"/>
      <c r="AO45" s="85"/>
      <c r="AP45" s="454"/>
      <c r="AQ45" s="85"/>
      <c r="AR45" s="85"/>
      <c r="AS45" s="85"/>
      <c r="AT45" s="453"/>
      <c r="AU45" s="85"/>
      <c r="AV45" s="85"/>
      <c r="AW45" s="85"/>
      <c r="AX45" s="453"/>
      <c r="AY45" s="85"/>
      <c r="AZ45" s="85"/>
      <c r="BA45" s="85"/>
      <c r="BB45" s="453"/>
      <c r="BC45" s="85"/>
      <c r="BD45" s="85">
        <v>40</v>
      </c>
      <c r="BE45" s="85">
        <v>2556</v>
      </c>
      <c r="BF45" s="453"/>
      <c r="BG45" s="85"/>
      <c r="BH45" s="85"/>
      <c r="BI45" s="85"/>
      <c r="BJ45" s="453"/>
      <c r="BK45" s="85"/>
      <c r="BL45" s="85"/>
      <c r="BM45" s="85"/>
      <c r="BN45" s="455">
        <v>789</v>
      </c>
      <c r="BO45" s="455">
        <v>42347</v>
      </c>
      <c r="BP45" s="85">
        <v>20</v>
      </c>
      <c r="BQ45" s="85">
        <v>3480</v>
      </c>
      <c r="BR45" s="453">
        <v>300</v>
      </c>
      <c r="BS45" s="85">
        <v>15900</v>
      </c>
      <c r="BT45" s="85">
        <v>30</v>
      </c>
      <c r="BU45" s="85">
        <v>1647</v>
      </c>
      <c r="BV45" s="453"/>
      <c r="BW45" s="85"/>
      <c r="BX45" s="85">
        <v>0</v>
      </c>
      <c r="BY45" s="85">
        <v>0</v>
      </c>
      <c r="BZ45" s="453"/>
      <c r="CA45" s="85"/>
      <c r="CB45" s="85"/>
      <c r="CC45" s="85"/>
      <c r="CD45" s="453">
        <v>34</v>
      </c>
      <c r="CE45" s="85">
        <v>1870</v>
      </c>
      <c r="CF45" s="85">
        <v>50</v>
      </c>
      <c r="CG45" s="85">
        <v>2700</v>
      </c>
      <c r="CH45" s="453"/>
      <c r="CI45" s="85"/>
      <c r="CJ45" s="85"/>
      <c r="CK45" s="85"/>
      <c r="CL45" s="453"/>
      <c r="CM45" s="85"/>
      <c r="CN45" s="85"/>
      <c r="CO45" s="85"/>
      <c r="CP45" s="453"/>
      <c r="CQ45" s="85"/>
      <c r="CR45" s="85"/>
      <c r="CS45" s="85"/>
      <c r="CT45" s="453"/>
      <c r="CU45" s="85"/>
      <c r="CV45" s="85"/>
      <c r="CW45" s="85"/>
      <c r="CX45" s="453"/>
      <c r="CY45" s="85"/>
      <c r="CZ45" s="85">
        <v>30</v>
      </c>
      <c r="DA45" s="85">
        <v>2100</v>
      </c>
    </row>
    <row r="46" spans="1:105" ht="31.5" x14ac:dyDescent="0.25">
      <c r="A46" s="894"/>
      <c r="B46" s="39" t="s">
        <v>101</v>
      </c>
      <c r="C46" s="5" t="s">
        <v>102</v>
      </c>
      <c r="D46" s="5" t="s">
        <v>100</v>
      </c>
      <c r="E46" s="40" t="s">
        <v>42</v>
      </c>
      <c r="F46" s="450">
        <f>J46+N46+R46+V46+Z46+AD46+AH46+AL46+AP46+AT46+AX46+BB46+BF46+BJ46+BN46+BR46+BV46+BZ46+CD46+CH46+CL46+CP46+CT46+CX46</f>
        <v>36500</v>
      </c>
      <c r="G46" s="451">
        <f>K46+O46+S46+W46+AA46+AE46+AI46+AM46+AQ46+AU46+AY46+BC46+BG46+BK46+BO46+BS46+BW46+CA46+CE46+CI46+CM46+CQ46+CU46+CY46</f>
        <v>35184</v>
      </c>
      <c r="H46" s="452">
        <f>L46+P46+T46+X46+AB46+AF46+AJ46+AN46+AR46+AV46+AZ46+BD46+BH46+BL46+BP46+BT46+BX46+CB46+CF46+CJ46+CN46+CR46+CV46+CZ46</f>
        <v>3740</v>
      </c>
      <c r="I46" s="451">
        <f>M46+Q46+U46+Y46+AC46+AG46+AK46+AO46+AS46+AW46+BA46+BE46+BI46+BM46+BQ46+BU46+BY46+CC46+CG46+CK46+CO46+CS46+CW46+DA46</f>
        <v>55658</v>
      </c>
      <c r="J46" s="453"/>
      <c r="K46" s="85"/>
      <c r="L46" s="85"/>
      <c r="M46" s="85"/>
      <c r="N46" s="453"/>
      <c r="O46" s="85"/>
      <c r="P46" s="85"/>
      <c r="Q46" s="85"/>
      <c r="R46" s="453">
        <v>17250</v>
      </c>
      <c r="S46" s="85">
        <v>15690</v>
      </c>
      <c r="T46" s="85">
        <v>100</v>
      </c>
      <c r="U46" s="85">
        <v>91</v>
      </c>
      <c r="V46" s="453">
        <v>150</v>
      </c>
      <c r="W46" s="85">
        <v>135</v>
      </c>
      <c r="X46" s="85">
        <v>100</v>
      </c>
      <c r="Y46" s="85">
        <v>90</v>
      </c>
      <c r="Z46" s="453"/>
      <c r="AA46" s="85"/>
      <c r="AB46" s="85"/>
      <c r="AC46" s="85"/>
      <c r="AD46" s="453">
        <v>6600</v>
      </c>
      <c r="AE46" s="85">
        <v>6600</v>
      </c>
      <c r="AF46" s="85">
        <v>1000</v>
      </c>
      <c r="AG46" s="85">
        <v>4324</v>
      </c>
      <c r="AH46" s="453"/>
      <c r="AI46" s="85"/>
      <c r="AJ46" s="85"/>
      <c r="AK46" s="85"/>
      <c r="AL46" s="453">
        <v>4200</v>
      </c>
      <c r="AM46" s="85">
        <v>3800</v>
      </c>
      <c r="AN46" s="85">
        <v>180</v>
      </c>
      <c r="AO46" s="85">
        <v>90</v>
      </c>
      <c r="AP46" s="454"/>
      <c r="AQ46" s="85"/>
      <c r="AR46" s="85"/>
      <c r="AS46" s="85"/>
      <c r="AT46" s="453">
        <v>2650</v>
      </c>
      <c r="AU46" s="85">
        <v>2226</v>
      </c>
      <c r="AV46" s="85">
        <v>300</v>
      </c>
      <c r="AW46" s="85">
        <v>255</v>
      </c>
      <c r="AX46" s="453"/>
      <c r="AY46" s="85"/>
      <c r="AZ46" s="85"/>
      <c r="BA46" s="85"/>
      <c r="BB46" s="453"/>
      <c r="BC46" s="85"/>
      <c r="BD46" s="85"/>
      <c r="BE46" s="85"/>
      <c r="BF46" s="453"/>
      <c r="BG46" s="85"/>
      <c r="BH46" s="85"/>
      <c r="BI46" s="85"/>
      <c r="BJ46" s="453"/>
      <c r="BK46" s="85"/>
      <c r="BL46" s="85"/>
      <c r="BM46" s="85"/>
      <c r="BN46" s="455">
        <v>3500</v>
      </c>
      <c r="BO46" s="455">
        <v>3528</v>
      </c>
      <c r="BP46" s="457">
        <v>760</v>
      </c>
      <c r="BQ46" s="457">
        <v>608</v>
      </c>
      <c r="BR46" s="453"/>
      <c r="BS46" s="85"/>
      <c r="BT46" s="85"/>
      <c r="BU46" s="85"/>
      <c r="BV46" s="453"/>
      <c r="BW46" s="85"/>
      <c r="BX46" s="85"/>
      <c r="BY46" s="85"/>
      <c r="BZ46" s="453"/>
      <c r="CA46" s="85"/>
      <c r="CB46" s="85"/>
      <c r="CC46" s="85"/>
      <c r="CD46" s="453"/>
      <c r="CE46" s="85"/>
      <c r="CF46" s="85"/>
      <c r="CG46" s="85"/>
      <c r="CH46" s="453"/>
      <c r="CI46" s="85"/>
      <c r="CJ46" s="85">
        <v>1000</v>
      </c>
      <c r="CK46" s="85">
        <v>47500</v>
      </c>
      <c r="CL46" s="453">
        <v>2150</v>
      </c>
      <c r="CM46" s="85">
        <v>3205</v>
      </c>
      <c r="CN46" s="85">
        <v>200</v>
      </c>
      <c r="CO46" s="85">
        <v>200</v>
      </c>
      <c r="CP46" s="453"/>
      <c r="CQ46" s="85"/>
      <c r="CR46" s="85"/>
      <c r="CS46" s="85"/>
      <c r="CT46" s="453"/>
      <c r="CU46" s="85"/>
      <c r="CV46" s="85">
        <v>100</v>
      </c>
      <c r="CW46" s="85">
        <v>2500</v>
      </c>
      <c r="CX46" s="453"/>
      <c r="CY46" s="85"/>
      <c r="CZ46" s="85"/>
      <c r="DA46" s="85"/>
    </row>
    <row r="47" spans="1:105" ht="36" customHeight="1" x14ac:dyDescent="0.25">
      <c r="A47" s="894"/>
      <c r="B47" s="39" t="s">
        <v>101</v>
      </c>
      <c r="C47" s="5" t="s">
        <v>103</v>
      </c>
      <c r="D47" s="5" t="s">
        <v>100</v>
      </c>
      <c r="E47" s="40" t="s">
        <v>42</v>
      </c>
      <c r="F47" s="450">
        <f>J47+N47+R47+V47+Z47+AD47+AH47+AL47+AP47+AT47+AX47+BB47+BF47+BJ47+BN47+BR47+BV47+BZ47+CD47+CH47+CL47+CP47+CT47+CX47</f>
        <v>0</v>
      </c>
      <c r="G47" s="451">
        <f>K47+O47+S47+W47+AA47+AE47+AI47+AM47+AQ47+AU47+AY47+BC47+BG47+BK47+BO47+BS47+BW47+CA47+CE47+CI47+CM47+CQ47+CU47+CY47</f>
        <v>0</v>
      </c>
      <c r="H47" s="452">
        <f>L47+P47+T47+X47+AB47+AF47+AJ47+AN47+AR47+AV47+AZ47+BD47+BH47+BL47+BP47+BT47+BX47+CB47+CF47+CJ47+CN47+CR47+CV47+CZ47</f>
        <v>0</v>
      </c>
      <c r="I47" s="451">
        <f>M47+Q47+U47+Y47+AC47+AG47+AK47+AO47+AS47+AW47+BA47+BE47+BI47+BM47+BQ47+BU47+BY47+CC47+CG47+CK47+CO47+CS47+CW47+DA47</f>
        <v>0</v>
      </c>
      <c r="J47" s="453"/>
      <c r="K47" s="85"/>
      <c r="L47" s="85"/>
      <c r="M47" s="85"/>
      <c r="N47" s="453"/>
      <c r="O47" s="85"/>
      <c r="P47" s="85"/>
      <c r="Q47" s="85"/>
      <c r="R47" s="453"/>
      <c r="S47" s="85"/>
      <c r="T47" s="85"/>
      <c r="U47" s="85">
        <v>0</v>
      </c>
      <c r="V47" s="453"/>
      <c r="W47" s="85"/>
      <c r="X47" s="85"/>
      <c r="Y47" s="85"/>
      <c r="Z47" s="453"/>
      <c r="AA47" s="85"/>
      <c r="AB47" s="85"/>
      <c r="AC47" s="85"/>
      <c r="AD47" s="453"/>
      <c r="AE47" s="85"/>
      <c r="AF47" s="85"/>
      <c r="AG47" s="85"/>
      <c r="AH47" s="453"/>
      <c r="AI47" s="85"/>
      <c r="AJ47" s="85"/>
      <c r="AK47" s="85"/>
      <c r="AL47" s="453"/>
      <c r="AM47" s="85">
        <v>0</v>
      </c>
      <c r="AN47" s="85">
        <v>0</v>
      </c>
      <c r="AO47" s="85">
        <v>0</v>
      </c>
      <c r="AP47" s="454"/>
      <c r="AQ47" s="85"/>
      <c r="AR47" s="85"/>
      <c r="AS47" s="85"/>
      <c r="AT47" s="453"/>
      <c r="AU47" s="85"/>
      <c r="AV47" s="85"/>
      <c r="AW47" s="85"/>
      <c r="AX47" s="453"/>
      <c r="AY47" s="85"/>
      <c r="AZ47" s="85"/>
      <c r="BA47" s="85"/>
      <c r="BB47" s="453"/>
      <c r="BC47" s="85"/>
      <c r="BD47" s="85"/>
      <c r="BE47" s="85"/>
      <c r="BF47" s="453"/>
      <c r="BG47" s="85"/>
      <c r="BH47" s="85"/>
      <c r="BI47" s="85"/>
      <c r="BJ47" s="453"/>
      <c r="BK47" s="85"/>
      <c r="BL47" s="85"/>
      <c r="BM47" s="85"/>
      <c r="BN47" s="455"/>
      <c r="BO47" s="455"/>
      <c r="BP47" s="85"/>
      <c r="BQ47" s="85"/>
      <c r="BR47" s="453"/>
      <c r="BS47" s="85"/>
      <c r="BT47" s="85"/>
      <c r="BU47" s="85"/>
      <c r="BV47" s="453"/>
      <c r="BW47" s="85"/>
      <c r="BX47" s="85"/>
      <c r="BY47" s="85"/>
      <c r="BZ47" s="453"/>
      <c r="CA47" s="85"/>
      <c r="CB47" s="85"/>
      <c r="CC47" s="85"/>
      <c r="CD47" s="453"/>
      <c r="CE47" s="85"/>
      <c r="CF47" s="85"/>
      <c r="CG47" s="85"/>
      <c r="CH47" s="453"/>
      <c r="CI47" s="85"/>
      <c r="CJ47" s="85"/>
      <c r="CK47" s="85"/>
      <c r="CL47" s="453"/>
      <c r="CM47" s="85"/>
      <c r="CN47" s="85"/>
      <c r="CO47" s="85"/>
      <c r="CP47" s="453"/>
      <c r="CQ47" s="85"/>
      <c r="CR47" s="85"/>
      <c r="CS47" s="85"/>
      <c r="CT47" s="453"/>
      <c r="CU47" s="85"/>
      <c r="CV47" s="85"/>
      <c r="CW47" s="85"/>
      <c r="CX47" s="453"/>
      <c r="CY47" s="85"/>
      <c r="CZ47" s="85"/>
      <c r="DA47" s="85"/>
    </row>
    <row r="48" spans="1:105" ht="36.75" customHeight="1" x14ac:dyDescent="0.25">
      <c r="A48" s="895"/>
      <c r="B48" s="39" t="s">
        <v>101</v>
      </c>
      <c r="C48" s="5" t="s">
        <v>104</v>
      </c>
      <c r="D48" s="5" t="s">
        <v>100</v>
      </c>
      <c r="E48" s="40" t="s">
        <v>42</v>
      </c>
      <c r="F48" s="450">
        <f>J48+N48+R48+V48+Z48+AD48+AH48+AL48+AP48+AT48+AX48+BB48+BF48+BJ48+BN48+BR48+BV48+BZ48+CD48+CH48+CL48+CP48+CT48+CX48</f>
        <v>1500</v>
      </c>
      <c r="G48" s="451">
        <f>K48+O48+S48+W48+AA48+AE48+AI48+AM48+AQ48+AU48+AY48+BC48+BG48+BK48+BO48+BS48+BW48+CA48+CE48+CI48+CM48+CQ48+CU48+CY48</f>
        <v>1260</v>
      </c>
      <c r="H48" s="452">
        <f>L48+P48+T48+X48+AB48+AF48+AJ48+AN48+AR48+AV48+AZ48+BD48+BH48+BL48+BP48+BT48+BX48+CB48+CF48+CJ48+CN48+CR48+CV48+CZ48</f>
        <v>1960</v>
      </c>
      <c r="I48" s="451">
        <f>M48+Q48+U48+Y48+AC48+AG48+AK48+AO48+AS48+AW48+BA48+BE48+BI48+BM48+BQ48+BU48+BY48+CC48+CG48+CK48+CO48+CS48+CW48+DA48</f>
        <v>3270</v>
      </c>
      <c r="J48" s="453"/>
      <c r="K48" s="85"/>
      <c r="L48" s="85"/>
      <c r="M48" s="85"/>
      <c r="N48" s="453"/>
      <c r="O48" s="85"/>
      <c r="P48" s="85"/>
      <c r="Q48" s="85"/>
      <c r="R48" s="453"/>
      <c r="S48" s="85"/>
      <c r="T48" s="85"/>
      <c r="U48" s="85">
        <v>0</v>
      </c>
      <c r="V48" s="453"/>
      <c r="W48" s="85"/>
      <c r="X48" s="85"/>
      <c r="Y48" s="85"/>
      <c r="Z48" s="453"/>
      <c r="AA48" s="85"/>
      <c r="AB48" s="85"/>
      <c r="AC48" s="85"/>
      <c r="AD48" s="453"/>
      <c r="AE48" s="85"/>
      <c r="AF48" s="85"/>
      <c r="AG48" s="85"/>
      <c r="AH48" s="453"/>
      <c r="AI48" s="85"/>
      <c r="AJ48" s="85"/>
      <c r="AK48" s="85"/>
      <c r="AL48" s="453"/>
      <c r="AM48" s="85">
        <v>0</v>
      </c>
      <c r="AN48" s="85">
        <v>0</v>
      </c>
      <c r="AO48" s="85">
        <v>0</v>
      </c>
      <c r="AP48" s="454"/>
      <c r="AQ48" s="85"/>
      <c r="AR48" s="85"/>
      <c r="AS48" s="85"/>
      <c r="AT48" s="453"/>
      <c r="AU48" s="85"/>
      <c r="AV48" s="85"/>
      <c r="AW48" s="85"/>
      <c r="AX48" s="453"/>
      <c r="AY48" s="85"/>
      <c r="AZ48" s="85"/>
      <c r="BA48" s="85"/>
      <c r="BB48" s="453"/>
      <c r="BC48" s="85"/>
      <c r="BD48" s="85"/>
      <c r="BE48" s="85"/>
      <c r="BF48" s="453">
        <v>1500</v>
      </c>
      <c r="BG48" s="85">
        <v>1260</v>
      </c>
      <c r="BH48" s="85">
        <v>1000</v>
      </c>
      <c r="BI48" s="85">
        <v>900</v>
      </c>
      <c r="BJ48" s="453"/>
      <c r="BK48" s="85"/>
      <c r="BL48" s="85"/>
      <c r="BM48" s="85"/>
      <c r="BN48" s="455"/>
      <c r="BO48" s="455"/>
      <c r="BP48" s="457">
        <v>760</v>
      </c>
      <c r="BQ48" s="457">
        <v>1520</v>
      </c>
      <c r="BR48" s="453"/>
      <c r="BS48" s="85"/>
      <c r="BT48" s="85"/>
      <c r="BU48" s="85"/>
      <c r="BV48" s="453"/>
      <c r="BW48" s="85"/>
      <c r="BX48" s="85"/>
      <c r="BY48" s="85"/>
      <c r="BZ48" s="453"/>
      <c r="CA48" s="85"/>
      <c r="CB48" s="85"/>
      <c r="CC48" s="85"/>
      <c r="CD48" s="453"/>
      <c r="CE48" s="85"/>
      <c r="CF48" s="85"/>
      <c r="CG48" s="85"/>
      <c r="CH48" s="453"/>
      <c r="CI48" s="85"/>
      <c r="CJ48" s="85"/>
      <c r="CK48" s="85"/>
      <c r="CL48" s="453"/>
      <c r="CM48" s="85"/>
      <c r="CN48" s="85">
        <v>200</v>
      </c>
      <c r="CO48" s="85">
        <v>850</v>
      </c>
      <c r="CP48" s="453"/>
      <c r="CQ48" s="85"/>
      <c r="CR48" s="85"/>
      <c r="CS48" s="85"/>
      <c r="CT48" s="453"/>
      <c r="CU48" s="85"/>
      <c r="CV48" s="85"/>
      <c r="CW48" s="85"/>
      <c r="CX48" s="453"/>
      <c r="CY48" s="85"/>
      <c r="CZ48" s="85"/>
      <c r="DA48" s="85"/>
    </row>
    <row r="49" spans="1:105" ht="20.25" customHeight="1" x14ac:dyDescent="0.25">
      <c r="A49" s="899">
        <v>16</v>
      </c>
      <c r="B49" s="39" t="s">
        <v>105</v>
      </c>
      <c r="C49" s="5" t="s">
        <v>106</v>
      </c>
      <c r="D49" s="5" t="s">
        <v>107</v>
      </c>
      <c r="E49" s="40" t="s">
        <v>29</v>
      </c>
      <c r="F49" s="450">
        <f>J49+N51+R49+V49+Z49+AD49+AH49+AL49+AP49+AT49+AX49+BB49+BF49+BJ49+BN49+BR49+BV49+BZ49+CD49+CH49+CL49+CP49+CT49+CX49</f>
        <v>250</v>
      </c>
      <c r="G49" s="451">
        <f>K49+O49+S49+W49+AA49+AE49+AI49+AM49+AQ49+AU49+AY49+BC49+BG49+BK49+BO49+BS49+BW49+CA49+CE49+CI49+CM49+CQ49+CU49+CY49</f>
        <v>51469</v>
      </c>
      <c r="H49" s="452">
        <f>L49+P49+T49+X49+AB49+AF49+AJ49+AN49+AR49+AV49+AZ49+BD49+BH49+BL49+BP49+BT49+BX49+CB49+CF49+CJ49+CN49+CR49+CV49+CZ49</f>
        <v>1100</v>
      </c>
      <c r="I49" s="451">
        <f>M49+Q49+U49+Y49+AC49+AG49+AK49+AO49+AS49+AW49+BA49+BE49+BI49+BM49+BQ49+BU49+BY49+CC49+CG49+CK49+CO49+CS49+CW49+DA49</f>
        <v>455000</v>
      </c>
      <c r="J49" s="453"/>
      <c r="K49" s="85"/>
      <c r="L49" s="85"/>
      <c r="M49" s="85"/>
      <c r="N49" s="231"/>
      <c r="O49" s="85"/>
      <c r="P49" s="85"/>
      <c r="Q49" s="85"/>
      <c r="R49" s="453"/>
      <c r="S49" s="85"/>
      <c r="T49" s="85"/>
      <c r="U49" s="85">
        <v>0</v>
      </c>
      <c r="V49" s="453"/>
      <c r="W49" s="85"/>
      <c r="X49" s="85"/>
      <c r="Y49" s="85"/>
      <c r="Z49" s="453"/>
      <c r="AA49" s="85"/>
      <c r="AB49" s="85"/>
      <c r="AC49" s="85"/>
      <c r="AD49" s="453"/>
      <c r="AE49" s="85"/>
      <c r="AF49" s="85"/>
      <c r="AG49" s="85"/>
      <c r="AH49" s="453"/>
      <c r="AI49" s="85"/>
      <c r="AJ49" s="85"/>
      <c r="AK49" s="85"/>
      <c r="AL49" s="453">
        <v>250</v>
      </c>
      <c r="AM49" s="85">
        <v>51469</v>
      </c>
      <c r="AN49" s="85">
        <v>600</v>
      </c>
      <c r="AO49" s="85">
        <v>330000</v>
      </c>
      <c r="AP49" s="454"/>
      <c r="AQ49" s="85"/>
      <c r="AR49" s="85"/>
      <c r="AS49" s="85"/>
      <c r="AT49" s="453"/>
      <c r="AU49" s="85"/>
      <c r="AV49" s="85"/>
      <c r="AW49" s="85"/>
      <c r="AX49" s="453"/>
      <c r="AY49" s="85"/>
      <c r="AZ49" s="85"/>
      <c r="BA49" s="85"/>
      <c r="BB49" s="453"/>
      <c r="BC49" s="85"/>
      <c r="BD49" s="85">
        <v>500</v>
      </c>
      <c r="BE49" s="85">
        <v>125000</v>
      </c>
      <c r="BF49" s="453"/>
      <c r="BG49" s="85"/>
      <c r="BH49" s="85"/>
      <c r="BI49" s="85"/>
      <c r="BJ49" s="453"/>
      <c r="BK49" s="85"/>
      <c r="BL49" s="85"/>
      <c r="BM49" s="85"/>
      <c r="BN49" s="455"/>
      <c r="BO49" s="455"/>
      <c r="BP49" s="85"/>
      <c r="BQ49" s="85"/>
      <c r="BR49" s="453"/>
      <c r="BS49" s="85"/>
      <c r="BT49" s="85"/>
      <c r="BU49" s="85"/>
      <c r="BV49" s="453"/>
      <c r="BW49" s="85"/>
      <c r="BX49" s="85"/>
      <c r="BY49" s="85"/>
      <c r="BZ49" s="453"/>
      <c r="CA49" s="85"/>
      <c r="CB49" s="85"/>
      <c r="CC49" s="85"/>
      <c r="CD49" s="453"/>
      <c r="CE49" s="85"/>
      <c r="CF49" s="85"/>
      <c r="CG49" s="85"/>
      <c r="CH49" s="453"/>
      <c r="CI49" s="85"/>
      <c r="CJ49" s="85"/>
      <c r="CK49" s="85"/>
      <c r="CL49" s="453"/>
      <c r="CM49" s="85"/>
      <c r="CN49" s="85"/>
      <c r="CO49" s="85"/>
      <c r="CP49" s="453"/>
      <c r="CQ49" s="85"/>
      <c r="CR49" s="85"/>
      <c r="CS49" s="85"/>
      <c r="CT49" s="453"/>
      <c r="CU49" s="85"/>
      <c r="CV49" s="85"/>
      <c r="CW49" s="85"/>
      <c r="CX49" s="453"/>
      <c r="CY49" s="85"/>
      <c r="CZ49" s="85"/>
      <c r="DA49" s="85"/>
    </row>
    <row r="50" spans="1:105" ht="21" customHeight="1" x14ac:dyDescent="0.25">
      <c r="A50" s="899"/>
      <c r="B50" s="39" t="s">
        <v>108</v>
      </c>
      <c r="C50" s="5" t="s">
        <v>109</v>
      </c>
      <c r="D50" s="5" t="s">
        <v>107</v>
      </c>
      <c r="E50" s="40" t="s">
        <v>29</v>
      </c>
      <c r="F50" s="450">
        <f>J50+N50+R50+V50+Z50+AD50+AH50+AL50+AP50+AT50+AX50+BB50+BF50+BJ50+BN50+BR50+BV50+BZ50+CD50+CH50+CL50+CP50+CT50+CX50</f>
        <v>2718</v>
      </c>
      <c r="G50" s="451">
        <f>K50+O50+S50+W50+AA50+AE50+AI50+AM50+AQ50+AU50+AY50+BC50+BG50+BK50+BO50+BS50+BW50+CA50+CE50+CI50+CM50+CQ50+CU50+CY50</f>
        <v>1173992</v>
      </c>
      <c r="H50" s="452">
        <f>L50+P50+T50+X50+AB50+AF50+AJ50+AN50+AR50+AV50+AZ50+BD50+BH50+BL50+BP50+BT50+BX50+CB50+CF50+CJ50+CN50+CR50+CV50+CZ50</f>
        <v>4280</v>
      </c>
      <c r="I50" s="451">
        <f>M50+Q50+U50+Y50+AC50+AG50+AK50+AO50+AS50+AW50+BA50+BE50+BI50+BM50+BQ50+BU50+BY50+CC50+CG50+CK50+CO50+CS50+CW50+DA50</f>
        <v>3394320</v>
      </c>
      <c r="J50" s="453"/>
      <c r="K50" s="85"/>
      <c r="L50" s="85"/>
      <c r="M50" s="85"/>
      <c r="N50" s="453">
        <v>7</v>
      </c>
      <c r="O50" s="85">
        <v>10150</v>
      </c>
      <c r="P50" s="85">
        <v>20</v>
      </c>
      <c r="Q50" s="85">
        <v>29000</v>
      </c>
      <c r="R50" s="453">
        <v>130</v>
      </c>
      <c r="S50" s="85">
        <v>13000</v>
      </c>
      <c r="T50" s="85">
        <v>500</v>
      </c>
      <c r="U50" s="85">
        <v>117820</v>
      </c>
      <c r="V50" s="453"/>
      <c r="W50" s="85"/>
      <c r="X50" s="85"/>
      <c r="Y50" s="85"/>
      <c r="Z50" s="453"/>
      <c r="AA50" s="85"/>
      <c r="AB50" s="85"/>
      <c r="AC50" s="85"/>
      <c r="AD50" s="453"/>
      <c r="AE50" s="85"/>
      <c r="AF50" s="85">
        <v>1000</v>
      </c>
      <c r="AG50" s="85">
        <v>500000</v>
      </c>
      <c r="AH50" s="453"/>
      <c r="AI50" s="85"/>
      <c r="AJ50" s="85"/>
      <c r="AK50" s="85"/>
      <c r="AL50" s="453"/>
      <c r="AM50" s="85">
        <v>0</v>
      </c>
      <c r="AN50" s="85">
        <v>0</v>
      </c>
      <c r="AO50" s="85">
        <v>0</v>
      </c>
      <c r="AP50" s="454"/>
      <c r="AQ50" s="85"/>
      <c r="AR50" s="85"/>
      <c r="AS50" s="85"/>
      <c r="AT50" s="453"/>
      <c r="AU50" s="85"/>
      <c r="AV50" s="85"/>
      <c r="AW50" s="85"/>
      <c r="AX50" s="453"/>
      <c r="AY50" s="85"/>
      <c r="AZ50" s="85"/>
      <c r="BA50" s="85"/>
      <c r="BB50" s="453"/>
      <c r="BC50" s="85"/>
      <c r="BD50" s="85"/>
      <c r="BE50" s="85"/>
      <c r="BF50" s="453"/>
      <c r="BG50" s="85"/>
      <c r="BH50" s="85"/>
      <c r="BI50" s="85"/>
      <c r="BJ50" s="453">
        <v>0</v>
      </c>
      <c r="BK50" s="85"/>
      <c r="BL50" s="85">
        <v>1500</v>
      </c>
      <c r="BM50" s="85">
        <v>2175000</v>
      </c>
      <c r="BN50" s="459">
        <v>400</v>
      </c>
      <c r="BO50" s="458">
        <v>135992</v>
      </c>
      <c r="BP50" s="457">
        <v>380</v>
      </c>
      <c r="BQ50" s="459">
        <v>190000</v>
      </c>
      <c r="BR50" s="453"/>
      <c r="BS50" s="85"/>
      <c r="BT50" s="85"/>
      <c r="BU50" s="85"/>
      <c r="BV50" s="453">
        <v>1681</v>
      </c>
      <c r="BW50" s="85">
        <v>840500</v>
      </c>
      <c r="BX50" s="85">
        <v>0</v>
      </c>
      <c r="BY50" s="85">
        <v>0</v>
      </c>
      <c r="BZ50" s="453"/>
      <c r="CA50" s="85"/>
      <c r="CB50" s="85"/>
      <c r="CC50" s="85"/>
      <c r="CD50" s="453"/>
      <c r="CE50" s="85"/>
      <c r="CF50" s="85">
        <v>50</v>
      </c>
      <c r="CG50" s="85">
        <v>30000</v>
      </c>
      <c r="CH50" s="453"/>
      <c r="CI50" s="85"/>
      <c r="CJ50" s="85"/>
      <c r="CK50" s="85"/>
      <c r="CL50" s="453"/>
      <c r="CM50" s="85"/>
      <c r="CN50" s="85">
        <v>300</v>
      </c>
      <c r="CO50" s="85">
        <v>180000</v>
      </c>
      <c r="CP50" s="453">
        <v>500</v>
      </c>
      <c r="CQ50" s="85">
        <v>174350</v>
      </c>
      <c r="CR50" s="85">
        <v>500</v>
      </c>
      <c r="CS50" s="85">
        <v>150000</v>
      </c>
      <c r="CT50" s="453"/>
      <c r="CU50" s="85"/>
      <c r="CV50" s="85"/>
      <c r="CW50" s="85"/>
      <c r="CX50" s="453"/>
      <c r="CY50" s="85"/>
      <c r="CZ50" s="85">
        <v>30</v>
      </c>
      <c r="DA50" s="85">
        <v>22500</v>
      </c>
    </row>
    <row r="51" spans="1:105" ht="32.25" customHeight="1" x14ac:dyDescent="0.25">
      <c r="A51" s="899"/>
      <c r="B51" s="39" t="s">
        <v>110</v>
      </c>
      <c r="C51" s="5" t="s">
        <v>111</v>
      </c>
      <c r="D51" s="5" t="s">
        <v>107</v>
      </c>
      <c r="E51" s="40" t="s">
        <v>29</v>
      </c>
      <c r="F51" s="450">
        <f>J51+N51+R51+V51+Z51+AD51+AH51+AL51+AP51+AT51+AX51+BB51+BF51+BJ51+BN51+BR51+BV51+BZ51+CD51+CH51+CL51+CP51+CT51+CX51</f>
        <v>323</v>
      </c>
      <c r="G51" s="451">
        <f>K51+O51+S51+W51+AA51+AE51+AI51+AM51+AQ51+AU51+AY51+BC51+BG51+BK51+BO51+BS51+BW51+CA51+CE51+CI51+CM51+CQ51+CU51+CY51</f>
        <v>161500</v>
      </c>
      <c r="H51" s="452">
        <f>L51+P51+T51+X51+AB51+AF51+AJ51+AN51+AR51+AV51+AZ51+BD51+BH51+BL51+BP51+BT51+BX51+CB51+CF51+CJ51+CN51+CR51+CV51+CZ51</f>
        <v>480</v>
      </c>
      <c r="I51" s="451">
        <f>M51+Q51+U51+Y51+AC51+AG51+AK51+AO51+AS51+AW51+BA51+BE51+BI51+BM51+BQ51+BU51+BY51+CC51+CG51+CK51+CO51+CS51+CW51+DA51</f>
        <v>225500</v>
      </c>
      <c r="J51" s="453"/>
      <c r="K51" s="85"/>
      <c r="L51" s="85"/>
      <c r="M51" s="85"/>
      <c r="N51" s="453">
        <v>0</v>
      </c>
      <c r="O51" s="85">
        <v>0</v>
      </c>
      <c r="P51" s="85">
        <v>10</v>
      </c>
      <c r="Q51" s="85">
        <v>4000</v>
      </c>
      <c r="R51" s="453"/>
      <c r="S51" s="85"/>
      <c r="T51" s="85"/>
      <c r="U51" s="85">
        <v>0</v>
      </c>
      <c r="V51" s="453"/>
      <c r="W51" s="85"/>
      <c r="X51" s="85"/>
      <c r="Y51" s="85"/>
      <c r="Z51" s="453"/>
      <c r="AA51" s="85"/>
      <c r="AB51" s="85"/>
      <c r="AC51" s="85"/>
      <c r="AD51" s="453"/>
      <c r="AE51" s="85"/>
      <c r="AF51" s="85"/>
      <c r="AG51" s="85"/>
      <c r="AH51" s="453"/>
      <c r="AI51" s="85"/>
      <c r="AJ51" s="85"/>
      <c r="AK51" s="85"/>
      <c r="AL51" s="453"/>
      <c r="AM51" s="85">
        <v>0</v>
      </c>
      <c r="AN51" s="85">
        <v>0</v>
      </c>
      <c r="AO51" s="85">
        <v>0</v>
      </c>
      <c r="AP51" s="454"/>
      <c r="AQ51" s="85"/>
      <c r="AR51" s="85"/>
      <c r="AS51" s="85"/>
      <c r="AT51" s="453">
        <v>73</v>
      </c>
      <c r="AU51" s="85">
        <v>36500</v>
      </c>
      <c r="AV51" s="85">
        <v>100</v>
      </c>
      <c r="AW51" s="85">
        <v>5000</v>
      </c>
      <c r="AX51" s="453"/>
      <c r="AY51" s="85"/>
      <c r="AZ51" s="85"/>
      <c r="BA51" s="85"/>
      <c r="BB51" s="453">
        <v>250</v>
      </c>
      <c r="BC51" s="85">
        <v>125000</v>
      </c>
      <c r="BD51" s="85">
        <v>40</v>
      </c>
      <c r="BE51" s="85">
        <v>20000</v>
      </c>
      <c r="BF51" s="453"/>
      <c r="BG51" s="85"/>
      <c r="BH51" s="85"/>
      <c r="BI51" s="85"/>
      <c r="BJ51" s="453"/>
      <c r="BK51" s="85"/>
      <c r="BL51" s="85"/>
      <c r="BM51" s="85"/>
      <c r="BN51" s="455"/>
      <c r="BO51" s="455"/>
      <c r="BP51" s="85"/>
      <c r="BQ51" s="455"/>
      <c r="BR51" s="453"/>
      <c r="BS51" s="85"/>
      <c r="BT51" s="85"/>
      <c r="BU51" s="85"/>
      <c r="BV51" s="453"/>
      <c r="BW51" s="85"/>
      <c r="BX51" s="85"/>
      <c r="BY51" s="85"/>
      <c r="BZ51" s="453"/>
      <c r="CA51" s="85"/>
      <c r="CB51" s="85"/>
      <c r="CC51" s="85"/>
      <c r="CD51" s="453"/>
      <c r="CE51" s="85"/>
      <c r="CF51" s="85"/>
      <c r="CG51" s="85"/>
      <c r="CH51" s="453"/>
      <c r="CI51" s="85"/>
      <c r="CJ51" s="85"/>
      <c r="CK51" s="85"/>
      <c r="CL51" s="453"/>
      <c r="CM51" s="85"/>
      <c r="CN51" s="85">
        <v>300</v>
      </c>
      <c r="CO51" s="85">
        <v>180000</v>
      </c>
      <c r="CP51" s="453"/>
      <c r="CQ51" s="85"/>
      <c r="CR51" s="85"/>
      <c r="CS51" s="85"/>
      <c r="CT51" s="453"/>
      <c r="CU51" s="85"/>
      <c r="CV51" s="85"/>
      <c r="CW51" s="85"/>
      <c r="CX51" s="453"/>
      <c r="CY51" s="85"/>
      <c r="CZ51" s="85">
        <v>30</v>
      </c>
      <c r="DA51" s="85">
        <v>16500</v>
      </c>
    </row>
    <row r="52" spans="1:105" ht="17.25" customHeight="1" x14ac:dyDescent="0.25">
      <c r="A52" s="103">
        <v>17</v>
      </c>
      <c r="B52" s="5" t="s">
        <v>112</v>
      </c>
      <c r="C52" s="5" t="s">
        <v>113</v>
      </c>
      <c r="D52" s="5" t="s">
        <v>114</v>
      </c>
      <c r="E52" s="40" t="s">
        <v>115</v>
      </c>
      <c r="F52" s="450">
        <f>J52+N52+R52+V52+Z52+AD52+AH52+AL52+AP52+AT52+AX52+BB52+BF52+BJ52+BN52+BR52+BV52+BZ52+CD52+CH52+CL52+CP52+CT52+CX52</f>
        <v>7276</v>
      </c>
      <c r="G52" s="451">
        <f>K52+O52+S52+W52+AA52+AE52+AI52+AM52+AQ52+AU52+AY52+BC52+BG52+BK52+BO52+BS52+BW52+CA52+CE52+CI52+CM52+CQ52+CU52+CY52</f>
        <v>336501.21</v>
      </c>
      <c r="H52" s="452">
        <f>L52+P52+T52+X52+AB52+AF52+AJ52+AN52+AR52+AV52+AZ52+BD52+BH52+BL52+BP52+BT52+BX52+CB52+CF52+CJ52+CN52+CR52+CV52+CZ52</f>
        <v>7119</v>
      </c>
      <c r="I52" s="451">
        <f>M52+Q52+U52+Y52+AC52+AG52+AK52+AO52+AS52+AW52+BA52+BE52+BI52+BM52+BQ52+BU52+BY52+CC52+CG52+CK52+CO52+CS52+CW52+DA52</f>
        <v>908202.86</v>
      </c>
      <c r="J52" s="453"/>
      <c r="K52" s="85"/>
      <c r="L52" s="85">
        <v>4</v>
      </c>
      <c r="M52" s="85">
        <v>1040</v>
      </c>
      <c r="N52" s="453"/>
      <c r="O52" s="85"/>
      <c r="P52" s="85"/>
      <c r="Q52" s="85"/>
      <c r="R52" s="453">
        <v>0</v>
      </c>
      <c r="S52" s="85">
        <v>0</v>
      </c>
      <c r="T52" s="85">
        <v>300</v>
      </c>
      <c r="U52" s="85">
        <v>69000</v>
      </c>
      <c r="V52" s="453"/>
      <c r="W52" s="85"/>
      <c r="X52" s="85"/>
      <c r="Y52" s="85"/>
      <c r="Z52" s="453"/>
      <c r="AA52" s="85"/>
      <c r="AB52" s="85"/>
      <c r="AC52" s="85"/>
      <c r="AD52" s="453"/>
      <c r="AE52" s="85"/>
      <c r="AF52" s="85"/>
      <c r="AG52" s="85"/>
      <c r="AH52" s="453">
        <v>130</v>
      </c>
      <c r="AI52" s="85">
        <v>33800</v>
      </c>
      <c r="AJ52" s="85">
        <v>25</v>
      </c>
      <c r="AK52" s="85">
        <v>6500</v>
      </c>
      <c r="AL52" s="453"/>
      <c r="AM52" s="85">
        <v>0</v>
      </c>
      <c r="AN52" s="85">
        <v>0</v>
      </c>
      <c r="AO52" s="85">
        <v>0</v>
      </c>
      <c r="AP52" s="454">
        <v>7030</v>
      </c>
      <c r="AQ52" s="85">
        <v>273601.21000000002</v>
      </c>
      <c r="AR52" s="85">
        <v>3978</v>
      </c>
      <c r="AS52" s="85">
        <v>165042.86000000002</v>
      </c>
      <c r="AT52" s="453"/>
      <c r="AU52" s="85"/>
      <c r="AV52" s="85"/>
      <c r="AW52" s="85"/>
      <c r="AX52" s="453">
        <v>6</v>
      </c>
      <c r="AY52" s="85">
        <v>1800</v>
      </c>
      <c r="AZ52" s="85">
        <v>12</v>
      </c>
      <c r="BA52" s="85">
        <v>3120</v>
      </c>
      <c r="BB52" s="453"/>
      <c r="BC52" s="85"/>
      <c r="BD52" s="85"/>
      <c r="BE52" s="85"/>
      <c r="BF52" s="453"/>
      <c r="BG52" s="85"/>
      <c r="BH52" s="85"/>
      <c r="BI52" s="85"/>
      <c r="BJ52" s="453"/>
      <c r="BK52" s="85"/>
      <c r="BL52" s="85">
        <v>2200</v>
      </c>
      <c r="BM52" s="85">
        <v>506000</v>
      </c>
      <c r="BN52" s="455"/>
      <c r="BO52" s="455"/>
      <c r="BP52" s="85"/>
      <c r="BQ52" s="85"/>
      <c r="BR52" s="453"/>
      <c r="BS52" s="85"/>
      <c r="BT52" s="85">
        <v>150</v>
      </c>
      <c r="BU52" s="85">
        <v>40500</v>
      </c>
      <c r="BV52" s="453">
        <v>25</v>
      </c>
      <c r="BW52" s="85">
        <v>6500</v>
      </c>
      <c r="BX52" s="85">
        <v>200</v>
      </c>
      <c r="BY52" s="85">
        <v>52000</v>
      </c>
      <c r="BZ52" s="453"/>
      <c r="CA52" s="85"/>
      <c r="CB52" s="85"/>
      <c r="CC52" s="85"/>
      <c r="CD52" s="453"/>
      <c r="CE52" s="85"/>
      <c r="CF52" s="85"/>
      <c r="CG52" s="85"/>
      <c r="CH52" s="453"/>
      <c r="CI52" s="85"/>
      <c r="CJ52" s="85"/>
      <c r="CK52" s="85"/>
      <c r="CL52" s="453">
        <v>5</v>
      </c>
      <c r="CM52" s="85"/>
      <c r="CN52" s="85"/>
      <c r="CO52" s="85"/>
      <c r="CP52" s="453">
        <v>80</v>
      </c>
      <c r="CQ52" s="85">
        <v>20800</v>
      </c>
      <c r="CR52" s="85">
        <v>250</v>
      </c>
      <c r="CS52" s="85">
        <v>65000</v>
      </c>
      <c r="CT52" s="453"/>
      <c r="CU52" s="85"/>
      <c r="CV52" s="85"/>
      <c r="CW52" s="85"/>
      <c r="CX52" s="453"/>
      <c r="CY52" s="85"/>
      <c r="CZ52" s="85"/>
      <c r="DA52" s="85"/>
    </row>
    <row r="53" spans="1:105" ht="30" customHeight="1" x14ac:dyDescent="0.25">
      <c r="A53" s="893">
        <v>18</v>
      </c>
      <c r="B53" s="5" t="s">
        <v>116</v>
      </c>
      <c r="C53" s="5" t="s">
        <v>117</v>
      </c>
      <c r="D53" s="5" t="s">
        <v>24</v>
      </c>
      <c r="E53" s="40" t="s">
        <v>29</v>
      </c>
      <c r="F53" s="450">
        <f>J53+N53+R53+V53+Z53+AD53+AH53+AL53+AP53+AT53+AX53+BB53+BF53+BJ53+BN53+BR53+BV53+BZ53+CD53+CH53+CL53+CP53+CT53+CX53</f>
        <v>0</v>
      </c>
      <c r="G53" s="451">
        <f>K53+O53+S53+W53+AA53+AE53+AI53+AM53+AQ53+AU53+AY53+BC53+BG53+BK53+BO53+BS53+BW53+CA53+CE53+CI53+CM53+CQ53+CU53+CY53</f>
        <v>0</v>
      </c>
      <c r="H53" s="452">
        <f>L53+P53+T53+X53+AB53+AF53+AJ53+AN53+AR53+AV53+AZ53+BD53+BH53+BL53+BP53+BT53+BX53+CB53+CF53+CJ53+CN53+CR53+CV53+CZ53</f>
        <v>100</v>
      </c>
      <c r="I53" s="451">
        <f>M53+Q53+U53+Y53+AC53+AG53+AK53+AO53+AS53+AW53+BA53+BE53+BI53+BM53+BQ53+BU53+BY53+CC53+CG53+CK53+CO53+CS53+CW53+DA53</f>
        <v>40000</v>
      </c>
      <c r="J53" s="453"/>
      <c r="K53" s="85"/>
      <c r="L53" s="85"/>
      <c r="M53" s="85"/>
      <c r="N53" s="453"/>
      <c r="O53" s="85"/>
      <c r="P53" s="85"/>
      <c r="Q53" s="85"/>
      <c r="R53" s="453"/>
      <c r="S53" s="85"/>
      <c r="T53" s="85"/>
      <c r="U53" s="85">
        <v>0</v>
      </c>
      <c r="V53" s="453"/>
      <c r="W53" s="85"/>
      <c r="X53" s="85"/>
      <c r="Y53" s="85"/>
      <c r="Z53" s="453"/>
      <c r="AA53" s="85"/>
      <c r="AB53" s="85"/>
      <c r="AC53" s="85"/>
      <c r="AD53" s="453"/>
      <c r="AE53" s="85"/>
      <c r="AF53" s="85"/>
      <c r="AG53" s="85"/>
      <c r="AH53" s="453"/>
      <c r="AI53" s="85"/>
      <c r="AJ53" s="85"/>
      <c r="AK53" s="85"/>
      <c r="AL53" s="453"/>
      <c r="AM53" s="85">
        <v>0</v>
      </c>
      <c r="AN53" s="85">
        <v>0</v>
      </c>
      <c r="AO53" s="85">
        <v>0</v>
      </c>
      <c r="AP53" s="454"/>
      <c r="AQ53" s="85"/>
      <c r="AR53" s="85"/>
      <c r="AS53" s="85"/>
      <c r="AT53" s="453"/>
      <c r="AU53" s="85"/>
      <c r="AV53" s="85"/>
      <c r="AW53" s="85"/>
      <c r="AX53" s="453"/>
      <c r="AY53" s="85"/>
      <c r="AZ53" s="85"/>
      <c r="BA53" s="85"/>
      <c r="BB53" s="453"/>
      <c r="BC53" s="85"/>
      <c r="BD53" s="85">
        <v>100</v>
      </c>
      <c r="BE53" s="85">
        <v>40000</v>
      </c>
      <c r="BF53" s="453"/>
      <c r="BG53" s="85"/>
      <c r="BH53" s="85"/>
      <c r="BI53" s="85"/>
      <c r="BJ53" s="453"/>
      <c r="BK53" s="85"/>
      <c r="BL53" s="85"/>
      <c r="BM53" s="85"/>
      <c r="BN53" s="455"/>
      <c r="BO53" s="455"/>
      <c r="BP53" s="8"/>
      <c r="BQ53" s="85"/>
      <c r="BR53" s="453"/>
      <c r="BS53" s="85"/>
      <c r="BT53" s="85"/>
      <c r="BU53" s="85"/>
      <c r="BV53" s="453"/>
      <c r="BW53" s="85"/>
      <c r="BX53" s="85"/>
      <c r="BY53" s="85"/>
      <c r="BZ53" s="453"/>
      <c r="CA53" s="85"/>
      <c r="CB53" s="85"/>
      <c r="CC53" s="85"/>
      <c r="CD53" s="453"/>
      <c r="CE53" s="85"/>
      <c r="CF53" s="85"/>
      <c r="CG53" s="85"/>
      <c r="CH53" s="453"/>
      <c r="CI53" s="85"/>
      <c r="CJ53" s="85"/>
      <c r="CK53" s="85"/>
      <c r="CL53" s="453"/>
      <c r="CM53" s="85"/>
      <c r="CN53" s="85"/>
      <c r="CO53" s="85"/>
      <c r="CP53" s="453"/>
      <c r="CQ53" s="85"/>
      <c r="CR53" s="85"/>
      <c r="CS53" s="85"/>
      <c r="CT53" s="453"/>
      <c r="CU53" s="85"/>
      <c r="CV53" s="85"/>
      <c r="CW53" s="85"/>
      <c r="CX53" s="453"/>
      <c r="CY53" s="85"/>
      <c r="CZ53" s="85"/>
      <c r="DA53" s="85"/>
    </row>
    <row r="54" spans="1:105" ht="21" customHeight="1" x14ac:dyDescent="0.25">
      <c r="A54" s="894"/>
      <c r="B54" s="5" t="s">
        <v>118</v>
      </c>
      <c r="C54" s="5" t="s">
        <v>119</v>
      </c>
      <c r="D54" s="5" t="s">
        <v>24</v>
      </c>
      <c r="E54" s="40" t="s">
        <v>29</v>
      </c>
      <c r="F54" s="450">
        <f>J54+N54+R54+V54+Z54+AD54+AH54+AL54+AP54+AT54+AX54+BB54+BF54+BJ54+BN54+BR54+BV54+BZ54+CD54+CH54+CL54+CP54+CT54+CX54</f>
        <v>0</v>
      </c>
      <c r="G54" s="451">
        <f>K54+O54+S54+W54+AA54+AE54+AI54+AM54+AQ54+AU54+AY54+BC54+BG54+BK54+BO54+BS54+BW54+CA54+CE54+CI54+CM54+CQ54+CU54+CY54</f>
        <v>0</v>
      </c>
      <c r="H54" s="452">
        <f>L54+P54+T54+X54+AB54+AF54+AJ54+AN54+AR54+AV54+AZ54+BD54+BH54+BL54+BP54+BT54+BX54+CB54+CF54+CJ54+CN54+CR54+CV54+CZ54</f>
        <v>0</v>
      </c>
      <c r="I54" s="451">
        <f>M54+Q54+U54+Y54+AC54+AG54+AK54+AO54+AS54+AW54+BA54+BE54+BI54+BM54+BQ54+BU54+BY54+CC54+CG54+CK54+CO54+CS54+CW54+DA54</f>
        <v>0</v>
      </c>
      <c r="J54" s="453"/>
      <c r="K54" s="85"/>
      <c r="L54" s="85"/>
      <c r="M54" s="85"/>
      <c r="N54" s="453"/>
      <c r="O54" s="85"/>
      <c r="P54" s="85"/>
      <c r="Q54" s="85"/>
      <c r="R54" s="453"/>
      <c r="S54" s="85"/>
      <c r="T54" s="85"/>
      <c r="U54" s="85">
        <v>0</v>
      </c>
      <c r="V54" s="453"/>
      <c r="W54" s="85"/>
      <c r="X54" s="85"/>
      <c r="Y54" s="85"/>
      <c r="Z54" s="453"/>
      <c r="AA54" s="85"/>
      <c r="AB54" s="85"/>
      <c r="AC54" s="85"/>
      <c r="AD54" s="453"/>
      <c r="AE54" s="85"/>
      <c r="AF54" s="85"/>
      <c r="AG54" s="85"/>
      <c r="AH54" s="453"/>
      <c r="AI54" s="85"/>
      <c r="AJ54" s="85"/>
      <c r="AK54" s="85"/>
      <c r="AL54" s="453"/>
      <c r="AM54" s="85">
        <v>0</v>
      </c>
      <c r="AN54" s="85">
        <v>0</v>
      </c>
      <c r="AO54" s="85">
        <v>0</v>
      </c>
      <c r="AP54" s="454"/>
      <c r="AQ54" s="85"/>
      <c r="AR54" s="85"/>
      <c r="AS54" s="85"/>
      <c r="AT54" s="453"/>
      <c r="AU54" s="85"/>
      <c r="AV54" s="85"/>
      <c r="AW54" s="85"/>
      <c r="AX54" s="453"/>
      <c r="AY54" s="85"/>
      <c r="AZ54" s="85"/>
      <c r="BA54" s="85"/>
      <c r="BB54" s="453"/>
      <c r="BC54" s="85"/>
      <c r="BD54" s="85"/>
      <c r="BE54" s="85"/>
      <c r="BF54" s="453"/>
      <c r="BG54" s="85"/>
      <c r="BH54" s="85"/>
      <c r="BI54" s="85"/>
      <c r="BJ54" s="453"/>
      <c r="BK54" s="85"/>
      <c r="BL54" s="85"/>
      <c r="BM54" s="85"/>
      <c r="BN54" s="455"/>
      <c r="BO54" s="455"/>
      <c r="BP54" s="85"/>
      <c r="BQ54" s="85"/>
      <c r="BR54" s="453"/>
      <c r="BS54" s="85"/>
      <c r="BT54" s="85"/>
      <c r="BU54" s="85"/>
      <c r="BV54" s="453"/>
      <c r="BW54" s="85"/>
      <c r="BX54" s="85"/>
      <c r="BY54" s="85"/>
      <c r="BZ54" s="453"/>
      <c r="CA54" s="85"/>
      <c r="CB54" s="85"/>
      <c r="CC54" s="85"/>
      <c r="CD54" s="453"/>
      <c r="CE54" s="85"/>
      <c r="CF54" s="85"/>
      <c r="CG54" s="85"/>
      <c r="CH54" s="453"/>
      <c r="CI54" s="85"/>
      <c r="CJ54" s="85"/>
      <c r="CK54" s="85"/>
      <c r="CL54" s="453"/>
      <c r="CM54" s="85"/>
      <c r="CN54" s="85"/>
      <c r="CO54" s="85"/>
      <c r="CP54" s="453"/>
      <c r="CQ54" s="85"/>
      <c r="CR54" s="85"/>
      <c r="CS54" s="85"/>
      <c r="CT54" s="453"/>
      <c r="CU54" s="85"/>
      <c r="CV54" s="85"/>
      <c r="CW54" s="85"/>
      <c r="CX54" s="453"/>
      <c r="CY54" s="85"/>
      <c r="CZ54" s="85"/>
      <c r="DA54" s="85"/>
    </row>
    <row r="55" spans="1:105" ht="27.75" customHeight="1" x14ac:dyDescent="0.25">
      <c r="A55" s="894"/>
      <c r="B55" s="5" t="s">
        <v>118</v>
      </c>
      <c r="C55" s="5" t="s">
        <v>120</v>
      </c>
      <c r="D55" s="5" t="s">
        <v>24</v>
      </c>
      <c r="E55" s="40" t="s">
        <v>29</v>
      </c>
      <c r="F55" s="450">
        <f>J55+N55+R55+V55+Z55+AD55+AH55+AL55+AP55+AT55+AX55+BB55+BF55+BJ55+BN55+BR55+BV55+BZ55+CD55+CH55+CL55+CP55+CT55+CX55</f>
        <v>0</v>
      </c>
      <c r="G55" s="451">
        <f>K55+O55+S55+W55+AA55+AE55+AI55+AM55+AQ55+AU55+AY55+BC55+BG55+BK55+BO55+BS55+BW55+CA55+CE55+CI55+CM55+CQ55+CU55+CY55</f>
        <v>0</v>
      </c>
      <c r="H55" s="452">
        <f>L55+P55+T55+X55+AB55+AF55+AJ55+AN55+AR55+AV55+AZ55+BD55+BH55+BL55+BP55+BT55+BX55+CB55+CF55+CJ55+CN55+CR55+CV55+CZ55</f>
        <v>0</v>
      </c>
      <c r="I55" s="451">
        <f>M55+Q55+U55+Y55+AC55+AG55+AK55+AO55+AS55+AW55+BA55+BE55+BI55+BM55+BQ55+BU55+BY55+CC55+CG55+CK55+CO55+CS55+CW55+DA55</f>
        <v>0</v>
      </c>
      <c r="J55" s="453"/>
      <c r="K55" s="85"/>
      <c r="L55" s="85"/>
      <c r="M55" s="85"/>
      <c r="N55" s="453"/>
      <c r="O55" s="85"/>
      <c r="P55" s="85"/>
      <c r="Q55" s="85"/>
      <c r="R55" s="453"/>
      <c r="S55" s="85"/>
      <c r="T55" s="85"/>
      <c r="U55" s="85">
        <v>0</v>
      </c>
      <c r="V55" s="453"/>
      <c r="W55" s="85"/>
      <c r="X55" s="85"/>
      <c r="Y55" s="85"/>
      <c r="Z55" s="453"/>
      <c r="AA55" s="85"/>
      <c r="AB55" s="85"/>
      <c r="AC55" s="85"/>
      <c r="AD55" s="453"/>
      <c r="AE55" s="85"/>
      <c r="AF55" s="85"/>
      <c r="AG55" s="85"/>
      <c r="AH55" s="453"/>
      <c r="AI55" s="85"/>
      <c r="AJ55" s="85"/>
      <c r="AK55" s="85"/>
      <c r="AL55" s="453"/>
      <c r="AM55" s="85">
        <v>0</v>
      </c>
      <c r="AN55" s="85">
        <v>0</v>
      </c>
      <c r="AO55" s="85">
        <v>0</v>
      </c>
      <c r="AP55" s="454"/>
      <c r="AQ55" s="85"/>
      <c r="AR55" s="85"/>
      <c r="AS55" s="85"/>
      <c r="AT55" s="453"/>
      <c r="AU55" s="85"/>
      <c r="AV55" s="85"/>
      <c r="AW55" s="85"/>
      <c r="AX55" s="453"/>
      <c r="AY55" s="85"/>
      <c r="AZ55" s="85"/>
      <c r="BA55" s="85"/>
      <c r="BB55" s="453"/>
      <c r="BC55" s="85"/>
      <c r="BD55" s="85"/>
      <c r="BE55" s="85"/>
      <c r="BF55" s="453"/>
      <c r="BG55" s="85"/>
      <c r="BH55" s="85"/>
      <c r="BI55" s="85"/>
      <c r="BJ55" s="453"/>
      <c r="BK55" s="85"/>
      <c r="BL55" s="85"/>
      <c r="BM55" s="85"/>
      <c r="BN55" s="455"/>
      <c r="BO55" s="455"/>
      <c r="BP55" s="85"/>
      <c r="BQ55" s="85"/>
      <c r="BR55" s="453"/>
      <c r="BS55" s="85"/>
      <c r="BT55" s="85"/>
      <c r="BU55" s="85"/>
      <c r="BV55" s="453"/>
      <c r="BW55" s="85"/>
      <c r="BX55" s="85"/>
      <c r="BY55" s="85"/>
      <c r="BZ55" s="453"/>
      <c r="CA55" s="85"/>
      <c r="CB55" s="85"/>
      <c r="CC55" s="85"/>
      <c r="CD55" s="453"/>
      <c r="CE55" s="85"/>
      <c r="CF55" s="85"/>
      <c r="CG55" s="85"/>
      <c r="CH55" s="453"/>
      <c r="CI55" s="85"/>
      <c r="CJ55" s="85"/>
      <c r="CK55" s="85"/>
      <c r="CL55" s="453"/>
      <c r="CM55" s="85"/>
      <c r="CN55" s="85"/>
      <c r="CO55" s="85"/>
      <c r="CP55" s="453"/>
      <c r="CQ55" s="85"/>
      <c r="CR55" s="85"/>
      <c r="CS55" s="85"/>
      <c r="CT55" s="453"/>
      <c r="CU55" s="85"/>
      <c r="CV55" s="85"/>
      <c r="CW55" s="85"/>
      <c r="CX55" s="453"/>
      <c r="CY55" s="85"/>
      <c r="CZ55" s="85"/>
      <c r="DA55" s="85"/>
    </row>
    <row r="56" spans="1:105" ht="24" customHeight="1" x14ac:dyDescent="0.25">
      <c r="A56" s="894"/>
      <c r="B56" s="5" t="s">
        <v>118</v>
      </c>
      <c r="C56" s="5" t="s">
        <v>121</v>
      </c>
      <c r="D56" s="5" t="s">
        <v>24</v>
      </c>
      <c r="E56" s="40" t="s">
        <v>29</v>
      </c>
      <c r="F56" s="450">
        <f>J56+N56+R56+V56+Z56+AD56+AH56+AL56+AP56+AT56+AX56+BB56+BF56+BJ56+BN56+BR56+BV56+BZ56+CD56+CH56+CL56+CP56+CT56+CX56</f>
        <v>0</v>
      </c>
      <c r="G56" s="451">
        <f>K56+O56+S56+W56+AA56+AE56+AI56+AM56+AQ56+AU56+AY56+BC56+BG56+BK56+BO56+BS56+BW56+CA56+CE56+CI56+CM56+CQ56+CU56+CY56</f>
        <v>0</v>
      </c>
      <c r="H56" s="452">
        <f>L56+P56+T56+X56+AB56+AF56+AJ56+AN56+AR56+AV56+AZ56+BD56+BH56+BL56+BP56+BT56+BX56+CB56+CF56+CJ56+CN56+CR56+CV56+CZ56</f>
        <v>0</v>
      </c>
      <c r="I56" s="451">
        <f>M56+Q56+U56+Y56+AC56+AG56+AK56+AO56+AS56+AW56+BA56+BE56+BI56+BM56+BQ56+BU56+BY56+CC56+CG56+CK56+CO56+CS56+CW56+DA56</f>
        <v>0</v>
      </c>
      <c r="J56" s="453"/>
      <c r="K56" s="85"/>
      <c r="L56" s="85"/>
      <c r="M56" s="85"/>
      <c r="N56" s="453"/>
      <c r="O56" s="85"/>
      <c r="P56" s="85"/>
      <c r="Q56" s="85"/>
      <c r="R56" s="453"/>
      <c r="S56" s="85"/>
      <c r="T56" s="85"/>
      <c r="U56" s="85">
        <v>0</v>
      </c>
      <c r="V56" s="453"/>
      <c r="W56" s="85"/>
      <c r="X56" s="85"/>
      <c r="Y56" s="85"/>
      <c r="Z56" s="453"/>
      <c r="AA56" s="85"/>
      <c r="AB56" s="85"/>
      <c r="AC56" s="85"/>
      <c r="AD56" s="453"/>
      <c r="AE56" s="85"/>
      <c r="AF56" s="85"/>
      <c r="AG56" s="85"/>
      <c r="AH56" s="453"/>
      <c r="AI56" s="85"/>
      <c r="AJ56" s="85"/>
      <c r="AK56" s="85"/>
      <c r="AL56" s="453"/>
      <c r="AM56" s="85">
        <v>0</v>
      </c>
      <c r="AN56" s="85">
        <v>0</v>
      </c>
      <c r="AO56" s="85">
        <v>0</v>
      </c>
      <c r="AP56" s="454"/>
      <c r="AQ56" s="85"/>
      <c r="AR56" s="85"/>
      <c r="AS56" s="85"/>
      <c r="AT56" s="453"/>
      <c r="AU56" s="85"/>
      <c r="AV56" s="85"/>
      <c r="AW56" s="85"/>
      <c r="AX56" s="453"/>
      <c r="AY56" s="85"/>
      <c r="AZ56" s="85"/>
      <c r="BA56" s="85"/>
      <c r="BB56" s="453"/>
      <c r="BC56" s="85"/>
      <c r="BD56" s="85"/>
      <c r="BE56" s="85"/>
      <c r="BF56" s="453"/>
      <c r="BG56" s="85"/>
      <c r="BH56" s="85"/>
      <c r="BI56" s="85"/>
      <c r="BJ56" s="453"/>
      <c r="BK56" s="85"/>
      <c r="BL56" s="85"/>
      <c r="BM56" s="85"/>
      <c r="BN56" s="455"/>
      <c r="BO56" s="455"/>
      <c r="BP56" s="85"/>
      <c r="BQ56" s="85"/>
      <c r="BR56" s="453"/>
      <c r="BS56" s="85"/>
      <c r="BT56" s="85"/>
      <c r="BU56" s="85"/>
      <c r="BV56" s="453"/>
      <c r="BW56" s="85"/>
      <c r="BX56" s="85"/>
      <c r="BY56" s="85"/>
      <c r="BZ56" s="453"/>
      <c r="CA56" s="85"/>
      <c r="CB56" s="85"/>
      <c r="CC56" s="85"/>
      <c r="CD56" s="453"/>
      <c r="CE56" s="85"/>
      <c r="CF56" s="85"/>
      <c r="CG56" s="85"/>
      <c r="CH56" s="453"/>
      <c r="CI56" s="85"/>
      <c r="CJ56" s="85"/>
      <c r="CK56" s="85"/>
      <c r="CL56" s="453"/>
      <c r="CM56" s="85"/>
      <c r="CN56" s="85"/>
      <c r="CO56" s="85"/>
      <c r="CP56" s="453"/>
      <c r="CQ56" s="85"/>
      <c r="CR56" s="85"/>
      <c r="CS56" s="85"/>
      <c r="CT56" s="453"/>
      <c r="CU56" s="85"/>
      <c r="CV56" s="85"/>
      <c r="CW56" s="85"/>
      <c r="CX56" s="453"/>
      <c r="CY56" s="85"/>
      <c r="CZ56" s="85"/>
      <c r="DA56" s="85"/>
    </row>
    <row r="57" spans="1:105" ht="23.25" customHeight="1" x14ac:dyDescent="0.25">
      <c r="A57" s="894"/>
      <c r="B57" s="5" t="s">
        <v>118</v>
      </c>
      <c r="C57" s="5" t="s">
        <v>122</v>
      </c>
      <c r="D57" s="5" t="s">
        <v>24</v>
      </c>
      <c r="E57" s="40" t="s">
        <v>42</v>
      </c>
      <c r="F57" s="450">
        <f>J57+N57+R57+V57+Z57+AD57+AH57+AL57+AP57+AT57+AX57+BB57+BF57+BJ57+BN57+BR57+BV57+BZ57+CD57+CH57+CL57+CP57+CT57+CX57</f>
        <v>34480</v>
      </c>
      <c r="G57" s="451">
        <f>K57+O57+S57+W57+AA57+AE57+AI57+AM57+AQ57+AU57+AY57+BC57+BG57+BK57+BO57+BS57+BW57+CA57+CE57+CI57+CM57+CQ57+CU57+CY57</f>
        <v>532253.84</v>
      </c>
      <c r="H57" s="452">
        <f>L57+P57+T57+X57+AB57+AF57+AJ57+AN57+AR57+AV57+AZ57+BD57+BH57+BL57+BP57+BT57+BX57+CB57+CF57+CJ57+CN57+CR57+CV57+CZ57</f>
        <v>2400</v>
      </c>
      <c r="I57" s="451">
        <f>M57+Q57+U57+Y57+AC57+AG57+AK57+AO57+AS57+AW57+BA57+BE57+BI57+BM57+BQ57+BU57+BY57+CC57+CG57+CK57+CO57+CS57+CW57+DA57</f>
        <v>38871.599999999999</v>
      </c>
      <c r="J57" s="453"/>
      <c r="K57" s="85"/>
      <c r="L57" s="85"/>
      <c r="M57" s="85"/>
      <c r="N57" s="453"/>
      <c r="O57" s="85"/>
      <c r="P57" s="85"/>
      <c r="Q57" s="85"/>
      <c r="R57" s="453"/>
      <c r="S57" s="85"/>
      <c r="T57" s="85"/>
      <c r="U57" s="85">
        <v>0</v>
      </c>
      <c r="V57" s="453"/>
      <c r="W57" s="85"/>
      <c r="X57" s="85"/>
      <c r="Y57" s="85"/>
      <c r="Z57" s="453"/>
      <c r="AA57" s="85"/>
      <c r="AB57" s="85"/>
      <c r="AC57" s="85"/>
      <c r="AD57" s="453"/>
      <c r="AE57" s="85"/>
      <c r="AF57" s="85"/>
      <c r="AG57" s="85"/>
      <c r="AH57" s="453"/>
      <c r="AI57" s="85"/>
      <c r="AJ57" s="85"/>
      <c r="AK57" s="85"/>
      <c r="AL57" s="453"/>
      <c r="AM57" s="85">
        <v>0</v>
      </c>
      <c r="AN57" s="85">
        <v>0</v>
      </c>
      <c r="AO57" s="85">
        <v>0</v>
      </c>
      <c r="AP57" s="454"/>
      <c r="AQ57" s="85"/>
      <c r="AR57" s="85"/>
      <c r="AS57" s="85"/>
      <c r="AT57" s="453"/>
      <c r="AU57" s="85"/>
      <c r="AV57" s="85"/>
      <c r="AW57" s="85"/>
      <c r="AX57" s="453"/>
      <c r="AY57" s="85"/>
      <c r="AZ57" s="85"/>
      <c r="BA57" s="85"/>
      <c r="BB57" s="453"/>
      <c r="BC57" s="85"/>
      <c r="BD57" s="85"/>
      <c r="BE57" s="85"/>
      <c r="BF57" s="453"/>
      <c r="BG57" s="85"/>
      <c r="BH57" s="85"/>
      <c r="BI57" s="85"/>
      <c r="BJ57" s="453">
        <v>34480</v>
      </c>
      <c r="BK57" s="85">
        <v>532253.84</v>
      </c>
      <c r="BL57" s="85">
        <v>2000</v>
      </c>
      <c r="BM57" s="85">
        <v>30871.599999999999</v>
      </c>
      <c r="BN57" s="455"/>
      <c r="BO57" s="455"/>
      <c r="BP57" s="85"/>
      <c r="BQ57" s="85"/>
      <c r="BR57" s="453"/>
      <c r="BS57" s="85"/>
      <c r="BT57" s="85"/>
      <c r="BU57" s="85"/>
      <c r="BV57" s="453"/>
      <c r="BW57" s="85"/>
      <c r="BX57" s="85"/>
      <c r="BY57" s="85"/>
      <c r="BZ57" s="453"/>
      <c r="CA57" s="85"/>
      <c r="CB57" s="85"/>
      <c r="CC57" s="85"/>
      <c r="CD57" s="453"/>
      <c r="CE57" s="85"/>
      <c r="CF57" s="85">
        <v>400</v>
      </c>
      <c r="CG57" s="85">
        <v>8000</v>
      </c>
      <c r="CH57" s="453"/>
      <c r="CI57" s="85"/>
      <c r="CJ57" s="85"/>
      <c r="CK57" s="85"/>
      <c r="CL57" s="453"/>
      <c r="CM57" s="85"/>
      <c r="CN57" s="85"/>
      <c r="CO57" s="85"/>
      <c r="CP57" s="453"/>
      <c r="CQ57" s="85"/>
      <c r="CR57" s="85"/>
      <c r="CS57" s="85"/>
      <c r="CT57" s="453"/>
      <c r="CU57" s="85"/>
      <c r="CV57" s="85"/>
      <c r="CW57" s="85"/>
      <c r="CX57" s="453"/>
      <c r="CY57" s="85"/>
      <c r="CZ57" s="85"/>
      <c r="DA57" s="85"/>
    </row>
    <row r="58" spans="1:105" ht="22.5" customHeight="1" x14ac:dyDescent="0.25">
      <c r="A58" s="894"/>
      <c r="B58" s="5" t="s">
        <v>118</v>
      </c>
      <c r="C58" s="5" t="s">
        <v>123</v>
      </c>
      <c r="D58" s="5" t="s">
        <v>24</v>
      </c>
      <c r="E58" s="40" t="s">
        <v>42</v>
      </c>
      <c r="F58" s="450">
        <f>J58+N58+R58+V58+Z58+AD58+AH58+AL58+AP58+AT58+AX58+BB58+BF58+BJ58+BN58+BR58+BV58+BZ58+CD58+CH58+CL58+CP58+CT58+CX58</f>
        <v>1848</v>
      </c>
      <c r="G58" s="451">
        <f>K58+O58+S58+W58+AA58+AE58+AI58+AM58+AQ58+AU58+AY58+BC58+BG58+BK58+BO58+BS58+BW58+CA58+CE58+CI58+CM58+CQ58+CU58+CY58</f>
        <v>44369.94</v>
      </c>
      <c r="H58" s="452">
        <f>L58+P58+T58+X58+AB58+AF58+AJ58+AN58+AR58+AV58+AZ58+BD58+BH58+BL58+BP58+BT58+BX58+CB58+CF58+CJ58+CN58+CR58+CV58+CZ58</f>
        <v>4780</v>
      </c>
      <c r="I58" s="451">
        <f>M58+Q58+U58+Y58+AC58+AG58+AK58+AO58+AS58+AW58+BA58+BE58+BI58+BM58+BQ58+BU58+BY58+CC58+CG58+CK58+CO58+CS58+CW58+DA58</f>
        <v>155765.78</v>
      </c>
      <c r="J58" s="453"/>
      <c r="K58" s="85"/>
      <c r="L58" s="85"/>
      <c r="M58" s="85"/>
      <c r="N58" s="453"/>
      <c r="O58" s="85"/>
      <c r="P58" s="85"/>
      <c r="Q58" s="85"/>
      <c r="R58" s="453">
        <v>1400</v>
      </c>
      <c r="S58" s="85">
        <v>22353</v>
      </c>
      <c r="T58" s="85">
        <v>150</v>
      </c>
      <c r="U58" s="85">
        <v>5611.4999999999991</v>
      </c>
      <c r="V58" s="453"/>
      <c r="W58" s="85"/>
      <c r="X58" s="85">
        <v>350</v>
      </c>
      <c r="Y58" s="85">
        <v>10640</v>
      </c>
      <c r="Z58" s="453"/>
      <c r="AA58" s="85"/>
      <c r="AB58" s="85"/>
      <c r="AC58" s="85"/>
      <c r="AD58" s="453"/>
      <c r="AE58" s="85"/>
      <c r="AF58" s="85">
        <v>3000</v>
      </c>
      <c r="AG58" s="85">
        <v>90000</v>
      </c>
      <c r="AH58" s="453"/>
      <c r="AI58" s="85"/>
      <c r="AJ58" s="85"/>
      <c r="AK58" s="85"/>
      <c r="AL58" s="453"/>
      <c r="AM58" s="85">
        <v>0</v>
      </c>
      <c r="AN58" s="85">
        <v>0</v>
      </c>
      <c r="AO58" s="85">
        <v>0</v>
      </c>
      <c r="AP58" s="454"/>
      <c r="AQ58" s="85"/>
      <c r="AR58" s="85"/>
      <c r="AS58" s="85"/>
      <c r="AT58" s="453"/>
      <c r="AU58" s="85"/>
      <c r="AV58" s="85"/>
      <c r="AW58" s="85"/>
      <c r="AX58" s="453"/>
      <c r="AY58" s="85"/>
      <c r="AZ58" s="85"/>
      <c r="BA58" s="85"/>
      <c r="BB58" s="453"/>
      <c r="BC58" s="85"/>
      <c r="BD58" s="85"/>
      <c r="BE58" s="85"/>
      <c r="BF58" s="453"/>
      <c r="BG58" s="85"/>
      <c r="BH58" s="85"/>
      <c r="BI58" s="85"/>
      <c r="BJ58" s="453"/>
      <c r="BK58" s="85"/>
      <c r="BL58" s="85"/>
      <c r="BM58" s="85"/>
      <c r="BN58" s="455"/>
      <c r="BO58" s="455"/>
      <c r="BP58" s="457">
        <v>380</v>
      </c>
      <c r="BQ58" s="457">
        <v>17100</v>
      </c>
      <c r="BR58" s="453"/>
      <c r="BS58" s="85"/>
      <c r="BT58" s="85"/>
      <c r="BU58" s="85"/>
      <c r="BV58" s="453"/>
      <c r="BW58" s="85"/>
      <c r="BX58" s="85"/>
      <c r="BY58" s="85"/>
      <c r="BZ58" s="453"/>
      <c r="CA58" s="85"/>
      <c r="CB58" s="85"/>
      <c r="CC58" s="85"/>
      <c r="CD58" s="453"/>
      <c r="CE58" s="85"/>
      <c r="CF58" s="85"/>
      <c r="CG58" s="85"/>
      <c r="CH58" s="453">
        <v>84</v>
      </c>
      <c r="CI58" s="85">
        <v>4128.18</v>
      </c>
      <c r="CJ58" s="85"/>
      <c r="CK58" s="85"/>
      <c r="CL58" s="453"/>
      <c r="CM58" s="85"/>
      <c r="CN58" s="85">
        <v>200</v>
      </c>
      <c r="CO58" s="85">
        <v>8600</v>
      </c>
      <c r="CP58" s="453">
        <v>364</v>
      </c>
      <c r="CQ58" s="85">
        <v>17888.759999999998</v>
      </c>
      <c r="CR58" s="85">
        <v>500</v>
      </c>
      <c r="CS58" s="85">
        <v>20214.28</v>
      </c>
      <c r="CT58" s="453"/>
      <c r="CU58" s="85"/>
      <c r="CV58" s="85"/>
      <c r="CW58" s="85"/>
      <c r="CX58" s="453"/>
      <c r="CY58" s="85"/>
      <c r="CZ58" s="85">
        <v>200</v>
      </c>
      <c r="DA58" s="85">
        <v>3600</v>
      </c>
    </row>
    <row r="59" spans="1:105" ht="42" customHeight="1" x14ac:dyDescent="0.25">
      <c r="A59" s="895"/>
      <c r="B59" s="5" t="s">
        <v>118</v>
      </c>
      <c r="C59" s="5" t="s">
        <v>124</v>
      </c>
      <c r="D59" s="5" t="s">
        <v>24</v>
      </c>
      <c r="E59" s="40" t="s">
        <v>29</v>
      </c>
      <c r="F59" s="450">
        <f>J59+N59+R59+V59+Z59+AD59+AH59+AL59+AP59+AT59+AX59+BB59+BF59+BJ59+BN59+BR59+BV59+BZ59+CD59+CH59+CL59+CP59+CT59+CX59</f>
        <v>0</v>
      </c>
      <c r="G59" s="451">
        <f>K59+O59+S59+W59+AA59+AE59+AI59+AM59+AQ59+AU59+AY59+BC59+BG59+BK59+BO59+BS59+BW59+CA59+CE59+CI59+CM59+CQ59+CU59+CY59</f>
        <v>0</v>
      </c>
      <c r="H59" s="452">
        <f>L59+P59+T59+X59+AB59+AF59+AJ59+AN59+AR59+AV59+AZ59+BD59+BH59+BL59+BP59+BT59+BX59+CB59+CF59+CJ59+CN59+CR59+CV59+CZ59</f>
        <v>0</v>
      </c>
      <c r="I59" s="451">
        <f>M59+Q59+U59+Y59+AC59+AG59+AK59+AO59+AS59+AW59+BA59+BE59+BI59+BM59+BQ59+BU59+BY59+CC59+CG59+CK59+CO59+CS59+CW59+DA59</f>
        <v>0</v>
      </c>
      <c r="J59" s="453"/>
      <c r="K59" s="85"/>
      <c r="L59" s="85"/>
      <c r="M59" s="85"/>
      <c r="N59" s="453"/>
      <c r="O59" s="85"/>
      <c r="P59" s="85"/>
      <c r="Q59" s="85"/>
      <c r="R59" s="453"/>
      <c r="S59" s="85"/>
      <c r="T59" s="85"/>
      <c r="U59" s="85">
        <v>0</v>
      </c>
      <c r="V59" s="453"/>
      <c r="W59" s="85"/>
      <c r="X59" s="85"/>
      <c r="Y59" s="85"/>
      <c r="Z59" s="453"/>
      <c r="AA59" s="85"/>
      <c r="AB59" s="85"/>
      <c r="AC59" s="85"/>
      <c r="AD59" s="453"/>
      <c r="AE59" s="85"/>
      <c r="AF59" s="85"/>
      <c r="AG59" s="85"/>
      <c r="AH59" s="453"/>
      <c r="AI59" s="85"/>
      <c r="AJ59" s="85"/>
      <c r="AK59" s="85"/>
      <c r="AL59" s="453"/>
      <c r="AM59" s="85">
        <v>0</v>
      </c>
      <c r="AN59" s="85">
        <v>0</v>
      </c>
      <c r="AO59" s="85">
        <v>0</v>
      </c>
      <c r="AP59" s="454"/>
      <c r="AQ59" s="85"/>
      <c r="AR59" s="85"/>
      <c r="AS59" s="85"/>
      <c r="AT59" s="453"/>
      <c r="AU59" s="85"/>
      <c r="AV59" s="85"/>
      <c r="AW59" s="85"/>
      <c r="AX59" s="453"/>
      <c r="AY59" s="85"/>
      <c r="AZ59" s="85"/>
      <c r="BA59" s="85"/>
      <c r="BB59" s="453"/>
      <c r="BC59" s="85"/>
      <c r="BD59" s="85"/>
      <c r="BE59" s="85"/>
      <c r="BF59" s="453"/>
      <c r="BG59" s="85"/>
      <c r="BH59" s="85"/>
      <c r="BI59" s="85"/>
      <c r="BJ59" s="453"/>
      <c r="BK59" s="85"/>
      <c r="BL59" s="85"/>
      <c r="BM59" s="85"/>
      <c r="BN59" s="455"/>
      <c r="BO59" s="455"/>
      <c r="BP59" s="85"/>
      <c r="BQ59" s="85"/>
      <c r="BR59" s="453"/>
      <c r="BS59" s="85"/>
      <c r="BT59" s="85"/>
      <c r="BU59" s="85"/>
      <c r="BV59" s="453"/>
      <c r="BW59" s="85"/>
      <c r="BX59" s="85"/>
      <c r="BY59" s="85"/>
      <c r="BZ59" s="453"/>
      <c r="CA59" s="85"/>
      <c r="CB59" s="85"/>
      <c r="CC59" s="85"/>
      <c r="CD59" s="453"/>
      <c r="CE59" s="85"/>
      <c r="CF59" s="85"/>
      <c r="CG59" s="85"/>
      <c r="CH59" s="453"/>
      <c r="CI59" s="85"/>
      <c r="CJ59" s="85"/>
      <c r="CK59" s="85"/>
      <c r="CL59" s="453"/>
      <c r="CM59" s="85"/>
      <c r="CN59" s="85"/>
      <c r="CO59" s="85"/>
      <c r="CP59" s="453"/>
      <c r="CQ59" s="85"/>
      <c r="CR59" s="85"/>
      <c r="CS59" s="85"/>
      <c r="CT59" s="453"/>
      <c r="CU59" s="85"/>
      <c r="CV59" s="85"/>
      <c r="CW59" s="85"/>
      <c r="CX59" s="453"/>
      <c r="CY59" s="85"/>
      <c r="CZ59" s="85"/>
      <c r="DA59" s="85"/>
    </row>
    <row r="60" spans="1:105" ht="45" customHeight="1" x14ac:dyDescent="0.25">
      <c r="A60" s="103">
        <v>19</v>
      </c>
      <c r="B60" s="39" t="s">
        <v>125</v>
      </c>
      <c r="C60" s="5" t="s">
        <v>126</v>
      </c>
      <c r="D60" s="5" t="s">
        <v>127</v>
      </c>
      <c r="E60" s="40" t="s">
        <v>42</v>
      </c>
      <c r="F60" s="450">
        <f>J60+N60+R60+V60+Z60+AD60+AH60+AL60+AP60+AT60+AX60+BB60+BF60+BJ60+BN60+BR60+BV60+BZ60+CD60+CH60+CL60+CP60+CT60+CX60</f>
        <v>0</v>
      </c>
      <c r="G60" s="451">
        <f>K60+O60+S60+W60+AA60+AE60+AI60+AM60+AQ60+AU60+AY60+BC60+BG60+BK60+BO60+BS60+BW60+CA60+CE60+CI60+CM60+CQ60+CU60+CY60</f>
        <v>0</v>
      </c>
      <c r="H60" s="452">
        <f>L60+P60+T60+X60+AB60+AF60+AJ60+AN60+AR60+AV60+AZ60+BD60+BH60+BL60+BP60+BT60+BX60+CB60+CF60+CJ60+CN60+CR60+CV60+CZ60</f>
        <v>300</v>
      </c>
      <c r="I60" s="451">
        <f>M60+Q60+U60+Y60+AC60+AG60+AK60+AO60+AS60+AW60+BA60+BE60+BI60+BM60+BQ60+BU60+BY60+CC60+CG60+CK60+CO60+CS60+CW60+DA60</f>
        <v>75700</v>
      </c>
      <c r="J60" s="453"/>
      <c r="K60" s="85"/>
      <c r="L60" s="85"/>
      <c r="M60" s="85"/>
      <c r="N60" s="453"/>
      <c r="O60" s="85"/>
      <c r="P60" s="85"/>
      <c r="Q60" s="85"/>
      <c r="R60" s="453"/>
      <c r="S60" s="85"/>
      <c r="T60" s="85"/>
      <c r="U60" s="85">
        <v>0</v>
      </c>
      <c r="V60" s="453"/>
      <c r="W60" s="85"/>
      <c r="X60" s="85"/>
      <c r="Y60" s="85"/>
      <c r="Z60" s="453"/>
      <c r="AA60" s="85"/>
      <c r="AB60" s="85"/>
      <c r="AC60" s="85"/>
      <c r="AD60" s="453"/>
      <c r="AE60" s="85"/>
      <c r="AF60" s="85"/>
      <c r="AG60" s="85"/>
      <c r="AH60" s="453"/>
      <c r="AI60" s="85"/>
      <c r="AJ60" s="85"/>
      <c r="AK60" s="85"/>
      <c r="AL60" s="453"/>
      <c r="AM60" s="85">
        <v>0</v>
      </c>
      <c r="AN60" s="85">
        <v>0</v>
      </c>
      <c r="AO60" s="85">
        <v>0</v>
      </c>
      <c r="AP60" s="454"/>
      <c r="AQ60" s="85"/>
      <c r="AR60" s="85"/>
      <c r="AS60" s="85"/>
      <c r="AT60" s="453"/>
      <c r="AU60" s="85"/>
      <c r="AV60" s="85"/>
      <c r="AW60" s="85"/>
      <c r="AX60" s="453"/>
      <c r="AY60" s="85"/>
      <c r="AZ60" s="85"/>
      <c r="BA60" s="85"/>
      <c r="BB60" s="453"/>
      <c r="BC60" s="85"/>
      <c r="BD60" s="85"/>
      <c r="BE60" s="85"/>
      <c r="BF60" s="453"/>
      <c r="BG60" s="85"/>
      <c r="BH60" s="85"/>
      <c r="BI60" s="85"/>
      <c r="BJ60" s="453"/>
      <c r="BK60" s="85"/>
      <c r="BL60" s="85"/>
      <c r="BM60" s="85"/>
      <c r="BN60" s="455"/>
      <c r="BO60" s="455"/>
      <c r="BP60" s="85"/>
      <c r="BQ60" s="85"/>
      <c r="BR60" s="453"/>
      <c r="BS60" s="85"/>
      <c r="BT60" s="85"/>
      <c r="BU60" s="85"/>
      <c r="BV60" s="453"/>
      <c r="BW60" s="85"/>
      <c r="BX60" s="85"/>
      <c r="BY60" s="85"/>
      <c r="BZ60" s="453"/>
      <c r="CA60" s="85"/>
      <c r="CB60" s="85"/>
      <c r="CC60" s="85"/>
      <c r="CD60" s="453"/>
      <c r="CE60" s="85"/>
      <c r="CF60" s="85"/>
      <c r="CG60" s="85"/>
      <c r="CH60" s="453"/>
      <c r="CI60" s="85"/>
      <c r="CJ60" s="85"/>
      <c r="CK60" s="85"/>
      <c r="CL60" s="453"/>
      <c r="CM60" s="85"/>
      <c r="CN60" s="85"/>
      <c r="CO60" s="85"/>
      <c r="CP60" s="453"/>
      <c r="CQ60" s="85"/>
      <c r="CR60" s="85"/>
      <c r="CS60" s="85"/>
      <c r="CT60" s="453"/>
      <c r="CU60" s="85"/>
      <c r="CV60" s="85">
        <v>200</v>
      </c>
      <c r="CW60" s="85">
        <v>74000</v>
      </c>
      <c r="CX60" s="453"/>
      <c r="CY60" s="85"/>
      <c r="CZ60" s="85">
        <v>100</v>
      </c>
      <c r="DA60" s="85">
        <v>1700</v>
      </c>
    </row>
    <row r="61" spans="1:105" ht="21.75" customHeight="1" x14ac:dyDescent="0.25">
      <c r="A61" s="893">
        <v>20</v>
      </c>
      <c r="B61" s="5" t="s">
        <v>128</v>
      </c>
      <c r="C61" s="5" t="s">
        <v>129</v>
      </c>
      <c r="D61" s="5" t="s">
        <v>130</v>
      </c>
      <c r="E61" s="40" t="s">
        <v>42</v>
      </c>
      <c r="F61" s="450">
        <f>J61+N61+R61+V61+Z61+AD61+AH61+AL61+AP61+AT61+AX61+BB61+BF61+BJ61+BN61+BR61+BV61+BZ61+CD61+CH61+CL61+CP61+CT61+CX61</f>
        <v>0</v>
      </c>
      <c r="G61" s="451">
        <f>K61+O61+S61+W61+AA61+AE61+AI61+AM61+AQ61+AU61+AY61+BC61+BG61+BK61+BO61+BS61+BW61+CA61+CE61+CI61+CM61+CQ61+CU61+CY61</f>
        <v>0</v>
      </c>
      <c r="H61" s="452">
        <f>L61+P61+T61+X61+AB61+AF61+AJ61+AN61+AR61+AV61+AZ61+BD61+BH61+BL61+BP61+BT61+BX61+CB61+CF61+CJ61+CN61+CR61+CV61+CZ61</f>
        <v>200</v>
      </c>
      <c r="I61" s="451">
        <f>M61+Q61+U61+Y61+AC61+AG61+AK61+AO61+AS61+AW61+BA61+BE61+BI61+BM61+BQ61+BU61+BY61+CC61+CG61+CK61+CO61+CS61+CW61+DA61</f>
        <v>74000</v>
      </c>
      <c r="J61" s="453"/>
      <c r="K61" s="85"/>
      <c r="L61" s="85"/>
      <c r="M61" s="85"/>
      <c r="N61" s="453"/>
      <c r="O61" s="85"/>
      <c r="P61" s="85"/>
      <c r="Q61" s="85"/>
      <c r="R61" s="453"/>
      <c r="S61" s="85"/>
      <c r="T61" s="85"/>
      <c r="U61" s="85">
        <v>0</v>
      </c>
      <c r="V61" s="453"/>
      <c r="W61" s="85"/>
      <c r="X61" s="85"/>
      <c r="Y61" s="85"/>
      <c r="Z61" s="453"/>
      <c r="AA61" s="85"/>
      <c r="AB61" s="85"/>
      <c r="AC61" s="85"/>
      <c r="AD61" s="453"/>
      <c r="AE61" s="85"/>
      <c r="AF61" s="85"/>
      <c r="AG61" s="85"/>
      <c r="AH61" s="453"/>
      <c r="AI61" s="85"/>
      <c r="AJ61" s="85"/>
      <c r="AK61" s="85"/>
      <c r="AL61" s="453"/>
      <c r="AM61" s="85">
        <v>0</v>
      </c>
      <c r="AN61" s="85">
        <v>0</v>
      </c>
      <c r="AO61" s="85">
        <v>0</v>
      </c>
      <c r="AP61" s="454"/>
      <c r="AQ61" s="85"/>
      <c r="AR61" s="85"/>
      <c r="AS61" s="85"/>
      <c r="AT61" s="453"/>
      <c r="AU61" s="85"/>
      <c r="AV61" s="85"/>
      <c r="AW61" s="85"/>
      <c r="AX61" s="453"/>
      <c r="AY61" s="85"/>
      <c r="AZ61" s="85"/>
      <c r="BA61" s="85"/>
      <c r="BB61" s="453"/>
      <c r="BC61" s="85"/>
      <c r="BD61" s="85"/>
      <c r="BE61" s="85"/>
      <c r="BF61" s="453"/>
      <c r="BG61" s="85"/>
      <c r="BH61" s="85"/>
      <c r="BI61" s="85"/>
      <c r="BJ61" s="453"/>
      <c r="BK61" s="85"/>
      <c r="BL61" s="85"/>
      <c r="BM61" s="85"/>
      <c r="BN61" s="455"/>
      <c r="BO61" s="455"/>
      <c r="BP61" s="85"/>
      <c r="BQ61" s="85"/>
      <c r="BR61" s="453"/>
      <c r="BS61" s="85"/>
      <c r="BT61" s="85"/>
      <c r="BU61" s="85"/>
      <c r="BV61" s="453"/>
      <c r="BW61" s="85"/>
      <c r="BX61" s="85"/>
      <c r="BY61" s="85"/>
      <c r="BZ61" s="453"/>
      <c r="CA61" s="85"/>
      <c r="CB61" s="85"/>
      <c r="CC61" s="85"/>
      <c r="CD61" s="453"/>
      <c r="CE61" s="85"/>
      <c r="CF61" s="85"/>
      <c r="CG61" s="85"/>
      <c r="CH61" s="453"/>
      <c r="CI61" s="85"/>
      <c r="CJ61" s="85"/>
      <c r="CK61" s="85"/>
      <c r="CL61" s="453"/>
      <c r="CM61" s="85"/>
      <c r="CN61" s="85"/>
      <c r="CO61" s="85"/>
      <c r="CP61" s="453"/>
      <c r="CQ61" s="85"/>
      <c r="CR61" s="85"/>
      <c r="CS61" s="85"/>
      <c r="CT61" s="453"/>
      <c r="CU61" s="85"/>
      <c r="CV61" s="85">
        <v>200</v>
      </c>
      <c r="CW61" s="85">
        <v>74000</v>
      </c>
      <c r="CX61" s="453"/>
      <c r="CY61" s="85"/>
      <c r="CZ61" s="85"/>
      <c r="DA61" s="85"/>
    </row>
    <row r="62" spans="1:105" ht="19.5" customHeight="1" x14ac:dyDescent="0.25">
      <c r="A62" s="895"/>
      <c r="B62" s="5" t="s">
        <v>128</v>
      </c>
      <c r="C62" s="5" t="s">
        <v>131</v>
      </c>
      <c r="D62" s="5" t="s">
        <v>130</v>
      </c>
      <c r="E62" s="40" t="s">
        <v>29</v>
      </c>
      <c r="F62" s="450">
        <f>J62+N62+R62+V62+Z62+AD62+AH62+AL62+AP62+AT62+AX62+BB62+BF62+BJ62+BN62+BR62+BV62+BZ62+CD62+CH62+CL62+CP62+CT62+CX62</f>
        <v>2887</v>
      </c>
      <c r="G62" s="451">
        <f>K62+O62+S62+W62+AA62+AE62+AI62+AM62+AQ62+AU62+AY62+BC62+BG62+BK62+BO62+BS62+BW62+CA62+CE62+CI62+CM62+CQ62+CU62+CY62</f>
        <v>4167752</v>
      </c>
      <c r="H62" s="452">
        <f>L62+P62+T62+X62+AB62+AF62+AJ62+AN62+AR62+AV62+AZ62+BD62+BH62+BL62+BP62+BT62+BX62+CB62+CF62+CJ62+CN62+CR62+CV62+CZ62</f>
        <v>1620</v>
      </c>
      <c r="I62" s="451">
        <f>M62+Q62+U62+Y62+AC62+AG62+AK62+AO62+AS62+AW62+BA62+BE62+BI62+BM62+BQ62+BU62+BY62+CC62+CG62+CK62+CO62+CS62+CW62+DA62</f>
        <v>1888680</v>
      </c>
      <c r="J62" s="453"/>
      <c r="K62" s="85"/>
      <c r="L62" s="85"/>
      <c r="M62" s="85"/>
      <c r="N62" s="453">
        <v>0</v>
      </c>
      <c r="O62" s="85">
        <v>0</v>
      </c>
      <c r="P62" s="85">
        <v>0</v>
      </c>
      <c r="Q62" s="85">
        <v>0</v>
      </c>
      <c r="R62" s="453">
        <v>0</v>
      </c>
      <c r="S62" s="85">
        <v>0</v>
      </c>
      <c r="T62" s="85">
        <v>150</v>
      </c>
      <c r="U62" s="85">
        <v>207000</v>
      </c>
      <c r="V62" s="453"/>
      <c r="W62" s="85"/>
      <c r="X62" s="85"/>
      <c r="Y62" s="85"/>
      <c r="Z62" s="453"/>
      <c r="AA62" s="85"/>
      <c r="AB62" s="85"/>
      <c r="AC62" s="85"/>
      <c r="AD62" s="453">
        <v>20</v>
      </c>
      <c r="AE62" s="85">
        <v>29120</v>
      </c>
      <c r="AF62" s="85">
        <v>30</v>
      </c>
      <c r="AG62" s="85">
        <v>43680</v>
      </c>
      <c r="AH62" s="453"/>
      <c r="AI62" s="85"/>
      <c r="AJ62" s="85"/>
      <c r="AK62" s="85"/>
      <c r="AL62" s="453">
        <v>1000</v>
      </c>
      <c r="AM62" s="85">
        <v>1452200</v>
      </c>
      <c r="AN62" s="85">
        <v>1000</v>
      </c>
      <c r="AO62" s="85">
        <v>1456000</v>
      </c>
      <c r="AP62" s="454"/>
      <c r="AQ62" s="85"/>
      <c r="AR62" s="85"/>
      <c r="AS62" s="85"/>
      <c r="AT62" s="453"/>
      <c r="AU62" s="85"/>
      <c r="AV62" s="85"/>
      <c r="AW62" s="85"/>
      <c r="AX62" s="453"/>
      <c r="AY62" s="85"/>
      <c r="AZ62" s="85"/>
      <c r="BA62" s="85"/>
      <c r="BB62" s="453"/>
      <c r="BC62" s="85"/>
      <c r="BD62" s="85">
        <v>20</v>
      </c>
      <c r="BE62" s="85">
        <v>29120</v>
      </c>
      <c r="BF62" s="453"/>
      <c r="BG62" s="85"/>
      <c r="BH62" s="85"/>
      <c r="BI62" s="85"/>
      <c r="BJ62" s="453">
        <v>850</v>
      </c>
      <c r="BK62" s="85">
        <v>1237600</v>
      </c>
      <c r="BL62" s="85">
        <v>50</v>
      </c>
      <c r="BM62" s="85">
        <v>72800</v>
      </c>
      <c r="BN62" s="455">
        <v>230</v>
      </c>
      <c r="BO62" s="455">
        <v>334880</v>
      </c>
      <c r="BP62" s="8"/>
      <c r="BQ62" s="85"/>
      <c r="BR62" s="453"/>
      <c r="BS62" s="85"/>
      <c r="BT62" s="85"/>
      <c r="BU62" s="85"/>
      <c r="BV62" s="453">
        <v>420</v>
      </c>
      <c r="BW62" s="85">
        <v>579600</v>
      </c>
      <c r="BX62" s="85">
        <v>0</v>
      </c>
      <c r="BY62" s="85">
        <v>0</v>
      </c>
      <c r="BZ62" s="453"/>
      <c r="CA62" s="85"/>
      <c r="CB62" s="85"/>
      <c r="CC62" s="85"/>
      <c r="CD62" s="453">
        <v>150</v>
      </c>
      <c r="CE62" s="85">
        <v>218400</v>
      </c>
      <c r="CF62" s="85">
        <v>20</v>
      </c>
      <c r="CG62" s="85">
        <v>29120</v>
      </c>
      <c r="CH62" s="453">
        <v>217</v>
      </c>
      <c r="CI62" s="85">
        <v>315952</v>
      </c>
      <c r="CJ62" s="85">
        <v>200</v>
      </c>
      <c r="CK62" s="85">
        <v>29120</v>
      </c>
      <c r="CL62" s="453"/>
      <c r="CM62" s="85"/>
      <c r="CN62" s="85">
        <v>150</v>
      </c>
      <c r="CO62" s="85">
        <v>21840</v>
      </c>
      <c r="CP62" s="453"/>
      <c r="CQ62" s="85"/>
      <c r="CR62" s="85"/>
      <c r="CS62" s="85"/>
      <c r="CT62" s="453"/>
      <c r="CU62" s="85"/>
      <c r="CV62" s="85"/>
      <c r="CW62" s="85"/>
      <c r="CX62" s="453"/>
      <c r="CY62" s="85"/>
      <c r="CZ62" s="85"/>
      <c r="DA62" s="85"/>
    </row>
    <row r="63" spans="1:105" ht="24" customHeight="1" x14ac:dyDescent="0.25">
      <c r="A63" s="893">
        <v>21</v>
      </c>
      <c r="B63" s="44" t="s">
        <v>132</v>
      </c>
      <c r="C63" s="44" t="s">
        <v>133</v>
      </c>
      <c r="D63" s="42" t="s">
        <v>134</v>
      </c>
      <c r="E63" s="45" t="s">
        <v>42</v>
      </c>
      <c r="F63" s="450">
        <f>J63+N63+R63+V63+Z63+AD63+AH63+AL63+AP63+AT63+AX63+BB63+BF63+BJ63+BN63+BR63+BV63+BZ63+CD63+CH63+CL63+CP63+CT63+CX63</f>
        <v>0</v>
      </c>
      <c r="G63" s="451">
        <f>K63+O63+S63+W63+AA63+AE63+AI63+AM63+AQ63+AU63+AY63+BC63+BG63+BK63+BO63+BS63+BW63+CA63+CE63+CI63+CM63+CQ63+CU63+CY63</f>
        <v>0</v>
      </c>
      <c r="H63" s="452">
        <f>L63+P63+T63+X63+AB63+AF63+AJ63+AN63+AR63+AV63+AZ63+BD63+BH63+BL63+BP63+BT63+BX63+CB63+CF63+CJ63+CN63+CR63+CV63+CZ63</f>
        <v>0</v>
      </c>
      <c r="I63" s="451">
        <f>M63+Q63+U63+Y63+AC63+AG63+AK63+AO63+AS63+AW63+BA63+BE63+BI63+BM63+BQ63+BU63+BY63+CC63+CG63+CK63+CO63+CS63+CW63+DA63</f>
        <v>0</v>
      </c>
      <c r="J63" s="453"/>
      <c r="K63" s="85"/>
      <c r="L63" s="85"/>
      <c r="M63" s="85"/>
      <c r="N63" s="453"/>
      <c r="O63" s="85"/>
      <c r="P63" s="85"/>
      <c r="Q63" s="85"/>
      <c r="R63" s="453"/>
      <c r="S63" s="85"/>
      <c r="T63" s="85"/>
      <c r="U63" s="85">
        <v>0</v>
      </c>
      <c r="V63" s="453"/>
      <c r="W63" s="85"/>
      <c r="X63" s="85"/>
      <c r="Y63" s="85"/>
      <c r="Z63" s="453"/>
      <c r="AA63" s="85"/>
      <c r="AB63" s="85"/>
      <c r="AC63" s="85"/>
      <c r="AD63" s="453"/>
      <c r="AE63" s="85"/>
      <c r="AF63" s="85"/>
      <c r="AG63" s="85"/>
      <c r="AH63" s="453"/>
      <c r="AI63" s="85"/>
      <c r="AJ63" s="85"/>
      <c r="AK63" s="85"/>
      <c r="AL63" s="453"/>
      <c r="AM63" s="85">
        <v>0</v>
      </c>
      <c r="AN63" s="85">
        <v>0</v>
      </c>
      <c r="AO63" s="85">
        <v>0</v>
      </c>
      <c r="AP63" s="454"/>
      <c r="AQ63" s="85"/>
      <c r="AR63" s="85"/>
      <c r="AS63" s="85"/>
      <c r="AT63" s="453"/>
      <c r="AU63" s="85"/>
      <c r="AV63" s="85"/>
      <c r="AW63" s="85"/>
      <c r="AX63" s="453"/>
      <c r="AY63" s="85"/>
      <c r="AZ63" s="85"/>
      <c r="BA63" s="85"/>
      <c r="BB63" s="453"/>
      <c r="BC63" s="85"/>
      <c r="BD63" s="85"/>
      <c r="BE63" s="85"/>
      <c r="BF63" s="453"/>
      <c r="BG63" s="85"/>
      <c r="BH63" s="85"/>
      <c r="BI63" s="85"/>
      <c r="BJ63" s="453"/>
      <c r="BK63" s="85"/>
      <c r="BL63" s="85"/>
      <c r="BM63" s="85"/>
      <c r="BN63" s="455"/>
      <c r="BO63" s="455"/>
      <c r="BP63" s="8"/>
      <c r="BQ63" s="85"/>
      <c r="BR63" s="453"/>
      <c r="BS63" s="85"/>
      <c r="BT63" s="85"/>
      <c r="BU63" s="85"/>
      <c r="BV63" s="453"/>
      <c r="BW63" s="85"/>
      <c r="BX63" s="85"/>
      <c r="BY63" s="85"/>
      <c r="BZ63" s="453"/>
      <c r="CA63" s="85"/>
      <c r="CB63" s="85"/>
      <c r="CC63" s="85"/>
      <c r="CD63" s="453"/>
      <c r="CE63" s="85"/>
      <c r="CF63" s="85"/>
      <c r="CG63" s="85"/>
      <c r="CH63" s="453"/>
      <c r="CI63" s="85"/>
      <c r="CJ63" s="85"/>
      <c r="CK63" s="85"/>
      <c r="CL63" s="453"/>
      <c r="CM63" s="85"/>
      <c r="CN63" s="85"/>
      <c r="CO63" s="85"/>
      <c r="CP63" s="453"/>
      <c r="CQ63" s="85"/>
      <c r="CR63" s="85"/>
      <c r="CS63" s="85"/>
      <c r="CT63" s="453"/>
      <c r="CU63" s="85"/>
      <c r="CV63" s="85"/>
      <c r="CW63" s="85"/>
      <c r="CX63" s="453"/>
      <c r="CY63" s="85"/>
      <c r="CZ63" s="85"/>
      <c r="DA63" s="85"/>
    </row>
    <row r="64" spans="1:105" ht="18" customHeight="1" x14ac:dyDescent="0.25">
      <c r="A64" s="894"/>
      <c r="B64" s="44" t="s">
        <v>135</v>
      </c>
      <c r="C64" s="44" t="s">
        <v>136</v>
      </c>
      <c r="D64" s="42" t="s">
        <v>134</v>
      </c>
      <c r="E64" s="45" t="s">
        <v>42</v>
      </c>
      <c r="F64" s="450">
        <f>J64+N64+R64+V64+Z64+AD64+AH64+AL64+AP64+AT64+AX64+BB64+BF64+BJ64+BN64+BR64+BV64+BZ64+CD64+CH64+CL64+CP64+CT64+CX64</f>
        <v>0</v>
      </c>
      <c r="G64" s="451">
        <f>K64+O64+S64+W64+AA64+AE64+AI64+AM64+AQ64+AU64+AY64+BC64+BG64+BK64+BO64+BS64+BW64+CA64+CE64+CI64+CM64+CQ64+CU64+CY64</f>
        <v>0</v>
      </c>
      <c r="H64" s="452">
        <f>L64+P64+T64+X64+AB64+AF64+AJ64+AN64+AR64+AV64+AZ64+BD64+BH64+BL64+BP64+BT64+BX64+CB64+CF64+CJ64+CN64+CR64+CV64+CZ64</f>
        <v>0</v>
      </c>
      <c r="I64" s="451">
        <f>M64+Q64+U64+Y64+AC64+AG64+AK64+AO64+AS64+AW64+BA64+BE64+BI64+BM64+BQ64+BU64+BY64+CC64+CG64+CK64+CO64+CS64+CW64+DA64</f>
        <v>0</v>
      </c>
      <c r="J64" s="453"/>
      <c r="K64" s="85"/>
      <c r="L64" s="85"/>
      <c r="M64" s="85"/>
      <c r="N64" s="453"/>
      <c r="O64" s="85"/>
      <c r="P64" s="85"/>
      <c r="Q64" s="85"/>
      <c r="R64" s="453"/>
      <c r="S64" s="85"/>
      <c r="T64" s="85"/>
      <c r="U64" s="85">
        <v>0</v>
      </c>
      <c r="V64" s="453"/>
      <c r="W64" s="85"/>
      <c r="X64" s="85"/>
      <c r="Y64" s="85"/>
      <c r="Z64" s="453"/>
      <c r="AA64" s="85"/>
      <c r="AB64" s="85"/>
      <c r="AC64" s="85"/>
      <c r="AD64" s="453"/>
      <c r="AE64" s="85"/>
      <c r="AF64" s="85"/>
      <c r="AG64" s="85"/>
      <c r="AH64" s="453"/>
      <c r="AI64" s="85"/>
      <c r="AJ64" s="85"/>
      <c r="AK64" s="85"/>
      <c r="AL64" s="453"/>
      <c r="AM64" s="85">
        <v>0</v>
      </c>
      <c r="AN64" s="85">
        <v>0</v>
      </c>
      <c r="AO64" s="85">
        <v>0</v>
      </c>
      <c r="AP64" s="454"/>
      <c r="AQ64" s="85"/>
      <c r="AR64" s="85"/>
      <c r="AS64" s="85"/>
      <c r="AT64" s="453"/>
      <c r="AU64" s="85"/>
      <c r="AV64" s="85"/>
      <c r="AW64" s="85"/>
      <c r="AX64" s="453"/>
      <c r="AY64" s="85"/>
      <c r="AZ64" s="85"/>
      <c r="BA64" s="85"/>
      <c r="BB64" s="453"/>
      <c r="BC64" s="85"/>
      <c r="BD64" s="85"/>
      <c r="BE64" s="85"/>
      <c r="BF64" s="453"/>
      <c r="BG64" s="85"/>
      <c r="BH64" s="85"/>
      <c r="BI64" s="85"/>
      <c r="BJ64" s="453"/>
      <c r="BK64" s="85"/>
      <c r="BL64" s="85"/>
      <c r="BM64" s="85"/>
      <c r="BN64" s="455"/>
      <c r="BO64" s="455"/>
      <c r="BP64" s="8"/>
      <c r="BQ64" s="85"/>
      <c r="BR64" s="453"/>
      <c r="BS64" s="85"/>
      <c r="BT64" s="85"/>
      <c r="BU64" s="85"/>
      <c r="BV64" s="453"/>
      <c r="BW64" s="85"/>
      <c r="BX64" s="85"/>
      <c r="BY64" s="85"/>
      <c r="BZ64" s="453"/>
      <c r="CA64" s="85"/>
      <c r="CB64" s="85"/>
      <c r="CC64" s="85"/>
      <c r="CD64" s="453"/>
      <c r="CE64" s="85"/>
      <c r="CF64" s="85"/>
      <c r="CG64" s="85"/>
      <c r="CH64" s="453"/>
      <c r="CI64" s="85"/>
      <c r="CJ64" s="85"/>
      <c r="CK64" s="85"/>
      <c r="CL64" s="453"/>
      <c r="CM64" s="85"/>
      <c r="CN64" s="85"/>
      <c r="CO64" s="85"/>
      <c r="CP64" s="453"/>
      <c r="CQ64" s="85"/>
      <c r="CR64" s="85"/>
      <c r="CS64" s="85"/>
      <c r="CT64" s="453"/>
      <c r="CU64" s="85"/>
      <c r="CV64" s="85"/>
      <c r="CW64" s="85"/>
      <c r="CX64" s="453"/>
      <c r="CY64" s="85"/>
      <c r="CZ64" s="85"/>
      <c r="DA64" s="85"/>
    </row>
    <row r="65" spans="1:105" ht="16.5" customHeight="1" x14ac:dyDescent="0.25">
      <c r="A65" s="895"/>
      <c r="B65" s="44" t="s">
        <v>135</v>
      </c>
      <c r="C65" s="44"/>
      <c r="D65" s="42" t="s">
        <v>134</v>
      </c>
      <c r="E65" s="45" t="s">
        <v>78</v>
      </c>
      <c r="F65" s="450">
        <f>J65+N65+R65+V65+Z65+AD65+AH65+AL65+AP65+AT65+AX65+BB65+BF65+BJ65+BN65+BR65+BV65+BZ65+CD65+CH65+CL65+CP65+CT65+CX65</f>
        <v>0</v>
      </c>
      <c r="G65" s="451">
        <f>K65+O65+S65+W65+AA65+AE65+AI65+AM65+AQ65+AU65+AY65+BC65+BG65+BK65+BO65+BS65+BW65+CA65+CE65+CI65+CM65+CQ65+CU65+CY65</f>
        <v>0</v>
      </c>
      <c r="H65" s="452">
        <f>L65+P65+T65+X65+AB65+AF65+AJ65+AN65+AR65+AV65+AZ65+BD65+BH65+BL65+BP65+BT65+BX65+CB65+CF65+CJ65+CN65+CR65+CV65+CZ65</f>
        <v>0</v>
      </c>
      <c r="I65" s="451">
        <f>M65+Q65+U65+Y65+AC65+AG65+AK65+AO65+AS65+AW65+BA65+BE65+BI65+BM65+BQ65+BU65+BY65+CC65+CG65+CK65+CO65+CS65+CW65+DA65</f>
        <v>0</v>
      </c>
      <c r="J65" s="453"/>
      <c r="K65" s="85"/>
      <c r="L65" s="85"/>
      <c r="M65" s="85"/>
      <c r="N65" s="453"/>
      <c r="O65" s="85"/>
      <c r="P65" s="85"/>
      <c r="Q65" s="85"/>
      <c r="R65" s="453"/>
      <c r="S65" s="85"/>
      <c r="T65" s="85"/>
      <c r="U65" s="85">
        <v>0</v>
      </c>
      <c r="V65" s="453"/>
      <c r="W65" s="85"/>
      <c r="X65" s="85"/>
      <c r="Y65" s="85"/>
      <c r="Z65" s="453"/>
      <c r="AA65" s="85"/>
      <c r="AB65" s="85"/>
      <c r="AC65" s="85"/>
      <c r="AD65" s="453"/>
      <c r="AE65" s="85"/>
      <c r="AF65" s="85"/>
      <c r="AG65" s="85"/>
      <c r="AH65" s="453"/>
      <c r="AI65" s="85"/>
      <c r="AJ65" s="85"/>
      <c r="AK65" s="85"/>
      <c r="AL65" s="453"/>
      <c r="AM65" s="85">
        <v>0</v>
      </c>
      <c r="AN65" s="85">
        <v>0</v>
      </c>
      <c r="AO65" s="85">
        <v>0</v>
      </c>
      <c r="AP65" s="454"/>
      <c r="AQ65" s="85"/>
      <c r="AR65" s="85"/>
      <c r="AS65" s="85"/>
      <c r="AT65" s="453"/>
      <c r="AU65" s="85"/>
      <c r="AV65" s="85"/>
      <c r="AW65" s="85"/>
      <c r="AX65" s="453"/>
      <c r="AY65" s="85"/>
      <c r="AZ65" s="85"/>
      <c r="BA65" s="85"/>
      <c r="BB65" s="453"/>
      <c r="BC65" s="85"/>
      <c r="BD65" s="85"/>
      <c r="BE65" s="85"/>
      <c r="BF65" s="453"/>
      <c r="BG65" s="85"/>
      <c r="BH65" s="85"/>
      <c r="BI65" s="85"/>
      <c r="BJ65" s="453"/>
      <c r="BK65" s="85"/>
      <c r="BL65" s="85"/>
      <c r="BM65" s="85"/>
      <c r="BN65" s="8"/>
      <c r="BO65" s="8"/>
      <c r="BP65" s="85"/>
      <c r="BQ65" s="85"/>
      <c r="BR65" s="453"/>
      <c r="BS65" s="85"/>
      <c r="BT65" s="85"/>
      <c r="BU65" s="85"/>
      <c r="BV65" s="453"/>
      <c r="BW65" s="85"/>
      <c r="BX65" s="85"/>
      <c r="BY65" s="85"/>
      <c r="BZ65" s="453"/>
      <c r="CA65" s="85"/>
      <c r="CB65" s="85"/>
      <c r="CC65" s="85"/>
      <c r="CD65" s="453"/>
      <c r="CE65" s="85"/>
      <c r="CF65" s="85"/>
      <c r="CG65" s="85"/>
      <c r="CH65" s="453"/>
      <c r="CI65" s="85"/>
      <c r="CJ65" s="85"/>
      <c r="CK65" s="85"/>
      <c r="CL65" s="453"/>
      <c r="CM65" s="85"/>
      <c r="CN65" s="85"/>
      <c r="CO65" s="85"/>
      <c r="CP65" s="453"/>
      <c r="CQ65" s="85"/>
      <c r="CR65" s="85"/>
      <c r="CS65" s="85"/>
      <c r="CT65" s="453"/>
      <c r="CU65" s="85"/>
      <c r="CV65" s="85"/>
      <c r="CW65" s="85"/>
      <c r="CX65" s="453"/>
      <c r="CY65" s="85"/>
      <c r="CZ65" s="85"/>
      <c r="DA65" s="85"/>
    </row>
    <row r="66" spans="1:105" ht="36" customHeight="1" x14ac:dyDescent="0.25">
      <c r="A66" s="893">
        <v>22</v>
      </c>
      <c r="B66" s="39" t="s">
        <v>137</v>
      </c>
      <c r="C66" s="5" t="s">
        <v>138</v>
      </c>
      <c r="D66" s="5" t="s">
        <v>139</v>
      </c>
      <c r="E66" s="40" t="s">
        <v>29</v>
      </c>
      <c r="F66" s="450">
        <f>J66+N66+R66+V66+Z66+AD66+AH66+AL66+AP66+AT66+AX66+BB66+BF66+BJ66+BN66+BR66+BV66+BZ66+CD66+CH66+CL66+CP66+CT66+CX66</f>
        <v>8477</v>
      </c>
      <c r="G66" s="451">
        <f>K66+O66+S66+W66+AA66+AE66+AI66+AM66+AQ66+AU66+AY66+BC66+BG66+BK66+BO66+BS66+BW66+CA66+CE66+CI66+CM66+CQ66+CU66+CY66</f>
        <v>2077438.05</v>
      </c>
      <c r="H66" s="452">
        <f>L66+P66+T66+X66+AB66+AF66+AJ66+AN66+AR66+AV66+AZ66+BD66+BH66+BL66+BP66+BT66+BX66+CB66+CF66+CJ66+CN66+CR66+CV66+CZ66</f>
        <v>10430</v>
      </c>
      <c r="I66" s="451">
        <f>M66+Q66+U66+Y66+AC66+AG66+AK66+AO66+AS66+AW66+BA66+BE66+BI66+BM66+BQ66+BU66+BY66+CC66+CG66+CK66+CO66+CS66+CW66+DA66</f>
        <v>5366500</v>
      </c>
      <c r="J66" s="453"/>
      <c r="K66" s="85"/>
      <c r="L66" s="85"/>
      <c r="M66" s="85"/>
      <c r="N66" s="453">
        <v>13</v>
      </c>
      <c r="O66" s="85">
        <v>7670</v>
      </c>
      <c r="P66" s="85">
        <v>20</v>
      </c>
      <c r="Q66" s="85">
        <v>11800</v>
      </c>
      <c r="R66" s="453">
        <v>0</v>
      </c>
      <c r="S66" s="85">
        <v>0</v>
      </c>
      <c r="T66" s="85">
        <v>300</v>
      </c>
      <c r="U66" s="85">
        <v>82500</v>
      </c>
      <c r="V66" s="453"/>
      <c r="W66" s="85"/>
      <c r="X66" s="85"/>
      <c r="Y66" s="85"/>
      <c r="Z66" s="453"/>
      <c r="AA66" s="85"/>
      <c r="AB66" s="85"/>
      <c r="AC66" s="85"/>
      <c r="AD66" s="453"/>
      <c r="AE66" s="85"/>
      <c r="AF66" s="85">
        <v>1000</v>
      </c>
      <c r="AG66" s="85">
        <v>1200000</v>
      </c>
      <c r="AH66" s="453"/>
      <c r="AI66" s="85"/>
      <c r="AJ66" s="85"/>
      <c r="AK66" s="85"/>
      <c r="AL66" s="453"/>
      <c r="AM66" s="85"/>
      <c r="AN66" s="85">
        <v>600</v>
      </c>
      <c r="AO66" s="85">
        <v>330000</v>
      </c>
      <c r="AP66" s="454">
        <v>60</v>
      </c>
      <c r="AQ66" s="85">
        <v>19200</v>
      </c>
      <c r="AR66" s="85">
        <v>0</v>
      </c>
      <c r="AS66" s="85"/>
      <c r="AT66" s="453"/>
      <c r="AU66" s="85"/>
      <c r="AV66" s="85"/>
      <c r="AW66" s="85"/>
      <c r="AX66" s="453"/>
      <c r="AY66" s="85"/>
      <c r="AZ66" s="85"/>
      <c r="BA66" s="85"/>
      <c r="BB66" s="453">
        <v>1822</v>
      </c>
      <c r="BC66" s="85">
        <v>460966</v>
      </c>
      <c r="BD66" s="85">
        <v>400</v>
      </c>
      <c r="BE66" s="85">
        <v>300000</v>
      </c>
      <c r="BF66" s="453"/>
      <c r="BG66" s="85"/>
      <c r="BH66" s="85"/>
      <c r="BI66" s="85"/>
      <c r="BJ66" s="453">
        <v>1753</v>
      </c>
      <c r="BK66" s="85">
        <v>432991</v>
      </c>
      <c r="BL66" s="85">
        <v>1000</v>
      </c>
      <c r="BM66" s="85">
        <v>247000</v>
      </c>
      <c r="BN66" s="455">
        <v>935</v>
      </c>
      <c r="BO66" s="455">
        <v>233591.05000000002</v>
      </c>
      <c r="BP66" s="457">
        <v>380</v>
      </c>
      <c r="BQ66" s="457">
        <v>190000</v>
      </c>
      <c r="BR66" s="453"/>
      <c r="BS66" s="85"/>
      <c r="BT66" s="85"/>
      <c r="BU66" s="85"/>
      <c r="BV66" s="453"/>
      <c r="BW66" s="85"/>
      <c r="BX66" s="85"/>
      <c r="BY66" s="85"/>
      <c r="BZ66" s="453"/>
      <c r="CA66" s="85"/>
      <c r="CB66" s="85"/>
      <c r="CC66" s="85"/>
      <c r="CD66" s="453">
        <v>220</v>
      </c>
      <c r="CE66" s="85">
        <v>70200</v>
      </c>
      <c r="CF66" s="85">
        <v>500</v>
      </c>
      <c r="CG66" s="85">
        <v>599000</v>
      </c>
      <c r="CH66" s="453">
        <v>3474</v>
      </c>
      <c r="CI66" s="85">
        <v>799020</v>
      </c>
      <c r="CJ66" s="85">
        <v>3000</v>
      </c>
      <c r="CK66" s="85">
        <v>732000</v>
      </c>
      <c r="CL66" s="453"/>
      <c r="CM66" s="85"/>
      <c r="CN66" s="85">
        <v>3000</v>
      </c>
      <c r="CO66" s="85">
        <v>1587000</v>
      </c>
      <c r="CP66" s="453">
        <v>200</v>
      </c>
      <c r="CQ66" s="85">
        <v>53800</v>
      </c>
      <c r="CR66" s="85">
        <v>200</v>
      </c>
      <c r="CS66" s="85">
        <v>51200</v>
      </c>
      <c r="CT66" s="453"/>
      <c r="CU66" s="85"/>
      <c r="CV66" s="85"/>
      <c r="CW66" s="85"/>
      <c r="CX66" s="453"/>
      <c r="CY66" s="85"/>
      <c r="CZ66" s="85">
        <v>30</v>
      </c>
      <c r="DA66" s="85">
        <v>36000</v>
      </c>
    </row>
    <row r="67" spans="1:105" ht="21" customHeight="1" x14ac:dyDescent="0.25">
      <c r="A67" s="895"/>
      <c r="B67" s="39" t="s">
        <v>140</v>
      </c>
      <c r="C67" s="5" t="s">
        <v>141</v>
      </c>
      <c r="D67" s="5"/>
      <c r="E67" s="40" t="s">
        <v>29</v>
      </c>
      <c r="F67" s="450">
        <f>J67+N67+R67+V67+Z67+AD67+AH67+AL67+AP67+AT67+AX67+BB67+BF67+BJ67+BN67+BR67+BV67+BZ67+CD67+CH67+CL67+CP67+CT67+CX67</f>
        <v>0</v>
      </c>
      <c r="G67" s="451">
        <f>K67+O67+S67+W67+AA67+AE67+AI67+AM67+AQ67+AU67+AY67+BC67+BG67+BK67+BO67+BS67+BW67+CA67+CE67+CI67+CM67+CQ67+CU67+CY67</f>
        <v>0</v>
      </c>
      <c r="H67" s="452">
        <f>L67+P67+T67+X67+AB67+AF67+AJ67+AN67+AR67+AV67+AZ67+BD67+BH67+BL67+BP67+BT67+BX67+CB67+CF67+CJ67+CN67+CR67+CV67+CZ67</f>
        <v>20</v>
      </c>
      <c r="I67" s="451">
        <f>M67+Q67+U67+Y67+AC67+AG67+AK67+AO67+AS67+AW67+BA67+BE67+BI67+BM67+BQ67+BU67+BY67+CC67+CG67+CK67+CO67+CS67+CW67+DA67</f>
        <v>8000</v>
      </c>
      <c r="J67" s="453"/>
      <c r="K67" s="85"/>
      <c r="L67" s="85"/>
      <c r="M67" s="85"/>
      <c r="N67" s="453">
        <v>0</v>
      </c>
      <c r="O67" s="85">
        <v>0</v>
      </c>
      <c r="P67" s="85">
        <v>20</v>
      </c>
      <c r="Q67" s="85">
        <v>8000</v>
      </c>
      <c r="R67" s="453">
        <v>0</v>
      </c>
      <c r="S67" s="85">
        <v>0</v>
      </c>
      <c r="T67" s="85"/>
      <c r="U67" s="85">
        <v>0</v>
      </c>
      <c r="V67" s="453"/>
      <c r="W67" s="85"/>
      <c r="X67" s="85"/>
      <c r="Y67" s="85"/>
      <c r="Z67" s="453"/>
      <c r="AA67" s="85"/>
      <c r="AB67" s="85"/>
      <c r="AC67" s="85"/>
      <c r="AD67" s="453"/>
      <c r="AE67" s="85"/>
      <c r="AF67" s="85"/>
      <c r="AG67" s="85"/>
      <c r="AH67" s="453"/>
      <c r="AI67" s="85"/>
      <c r="AJ67" s="85"/>
      <c r="AK67" s="85"/>
      <c r="AL67" s="453"/>
      <c r="AM67" s="85">
        <v>0</v>
      </c>
      <c r="AN67" s="85">
        <v>0</v>
      </c>
      <c r="AO67" s="85">
        <v>0</v>
      </c>
      <c r="AP67" s="454"/>
      <c r="AQ67" s="85"/>
      <c r="AR67" s="85"/>
      <c r="AS67" s="85"/>
      <c r="AT67" s="453"/>
      <c r="AU67" s="85"/>
      <c r="AV67" s="85"/>
      <c r="AW67" s="85"/>
      <c r="AX67" s="453"/>
      <c r="AY67" s="85"/>
      <c r="AZ67" s="85"/>
      <c r="BA67" s="85"/>
      <c r="BB67" s="453"/>
      <c r="BC67" s="85"/>
      <c r="BD67" s="85"/>
      <c r="BE67" s="85"/>
      <c r="BF67" s="453"/>
      <c r="BG67" s="85"/>
      <c r="BH67" s="85"/>
      <c r="BI67" s="85"/>
      <c r="BJ67" s="453"/>
      <c r="BK67" s="85"/>
      <c r="BL67" s="85"/>
      <c r="BM67" s="85"/>
      <c r="BN67" s="455"/>
      <c r="BO67" s="455"/>
      <c r="BP67" s="85"/>
      <c r="BQ67" s="85"/>
      <c r="BR67" s="453"/>
      <c r="BS67" s="85"/>
      <c r="BT67" s="85"/>
      <c r="BU67" s="85"/>
      <c r="BV67" s="453"/>
      <c r="BW67" s="85"/>
      <c r="BX67" s="85"/>
      <c r="BY67" s="85"/>
      <c r="BZ67" s="453"/>
      <c r="CA67" s="85"/>
      <c r="CB67" s="85"/>
      <c r="CC67" s="85"/>
      <c r="CD67" s="453"/>
      <c r="CE67" s="85"/>
      <c r="CF67" s="85"/>
      <c r="CG67" s="85"/>
      <c r="CH67" s="453"/>
      <c r="CI67" s="85"/>
      <c r="CJ67" s="85"/>
      <c r="CK67" s="85"/>
      <c r="CL67" s="453"/>
      <c r="CM67" s="85"/>
      <c r="CN67" s="85"/>
      <c r="CO67" s="85"/>
      <c r="CP67" s="453"/>
      <c r="CQ67" s="85"/>
      <c r="CR67" s="85"/>
      <c r="CS67" s="85"/>
      <c r="CT67" s="453"/>
      <c r="CU67" s="85"/>
      <c r="CV67" s="85"/>
      <c r="CW67" s="85"/>
      <c r="CX67" s="453"/>
      <c r="CY67" s="85"/>
      <c r="CZ67" s="85"/>
      <c r="DA67" s="85"/>
    </row>
    <row r="68" spans="1:105" ht="24" customHeight="1" x14ac:dyDescent="0.25">
      <c r="A68" s="893">
        <v>23</v>
      </c>
      <c r="B68" s="39" t="s">
        <v>142</v>
      </c>
      <c r="C68" s="5" t="s">
        <v>143</v>
      </c>
      <c r="D68" s="5" t="s">
        <v>144</v>
      </c>
      <c r="E68" s="40" t="s">
        <v>78</v>
      </c>
      <c r="F68" s="450">
        <f>J68+N68+R68+V68+Z68+AD68+AH68+AL68+AP68+AT68+AX68+BB68+BF68+BJ68+BN68+BR68+BV68+BZ68+CD68+CH68+CL68+CP68+CT68+CX68</f>
        <v>835</v>
      </c>
      <c r="G68" s="451">
        <f>K68+O68+S68+W68+AA68+AE68+AI68+AM68+AQ68+AU68+AY68+BC68+BG68+BK68+BO68+BS68+BW68+CA68+CE68+CI68+CM68+CQ68+CU68+CY68</f>
        <v>70648.260000000009</v>
      </c>
      <c r="H68" s="452">
        <f>L68+P68+T68+X68+AB68+AF68+AJ68+AN68+AR68+AV68+AZ68+BD68+BH68+BL68+BP68+BT68+BX68+CB68+CF68+CJ68+CN68+CR68+CV68+CZ68</f>
        <v>100</v>
      </c>
      <c r="I68" s="451">
        <f>M68+Q68+U68+Y68+AC68+AG68+AK68+AO68+AS68+AW68+BA68+BE68+BI68+BM68+BQ68+BU68+BY68+CC68+CG68+CK68+CO68+CS68+CW68+DA68</f>
        <v>8500</v>
      </c>
      <c r="J68" s="453"/>
      <c r="K68" s="85"/>
      <c r="L68" s="85"/>
      <c r="M68" s="85"/>
      <c r="N68" s="453"/>
      <c r="O68" s="85"/>
      <c r="P68" s="85"/>
      <c r="Q68" s="85"/>
      <c r="R68" s="453"/>
      <c r="S68" s="85"/>
      <c r="T68" s="85"/>
      <c r="U68" s="85">
        <v>0</v>
      </c>
      <c r="V68" s="453"/>
      <c r="W68" s="85"/>
      <c r="X68" s="85"/>
      <c r="Y68" s="85"/>
      <c r="Z68" s="453"/>
      <c r="AA68" s="85"/>
      <c r="AB68" s="85"/>
      <c r="AC68" s="85"/>
      <c r="AD68" s="453">
        <v>225</v>
      </c>
      <c r="AE68" s="85">
        <v>19009</v>
      </c>
      <c r="AF68" s="85"/>
      <c r="AG68" s="85"/>
      <c r="AH68" s="453"/>
      <c r="AI68" s="85"/>
      <c r="AJ68" s="85"/>
      <c r="AK68" s="85"/>
      <c r="AL68" s="453">
        <v>410</v>
      </c>
      <c r="AM68" s="85">
        <v>34639.26</v>
      </c>
      <c r="AN68" s="85"/>
      <c r="AO68" s="85">
        <v>0</v>
      </c>
      <c r="AP68" s="454"/>
      <c r="AQ68" s="85"/>
      <c r="AR68" s="85"/>
      <c r="AS68" s="85"/>
      <c r="AT68" s="453">
        <v>200</v>
      </c>
      <c r="AU68" s="85">
        <v>17000</v>
      </c>
      <c r="AV68" s="85">
        <v>100</v>
      </c>
      <c r="AW68" s="85">
        <v>8500</v>
      </c>
      <c r="AX68" s="453"/>
      <c r="AY68" s="85"/>
      <c r="AZ68" s="85"/>
      <c r="BA68" s="85"/>
      <c r="BB68" s="453"/>
      <c r="BC68" s="85"/>
      <c r="BD68" s="85"/>
      <c r="BE68" s="85"/>
      <c r="BF68" s="453"/>
      <c r="BG68" s="85"/>
      <c r="BH68" s="85"/>
      <c r="BI68" s="85"/>
      <c r="BJ68" s="453"/>
      <c r="BK68" s="85"/>
      <c r="BL68" s="85"/>
      <c r="BM68" s="85"/>
      <c r="BN68" s="455"/>
      <c r="BO68" s="455"/>
      <c r="BP68" s="85"/>
      <c r="BQ68" s="85"/>
      <c r="BR68" s="453"/>
      <c r="BS68" s="85"/>
      <c r="BT68" s="85"/>
      <c r="BU68" s="85"/>
      <c r="BV68" s="453"/>
      <c r="BW68" s="85"/>
      <c r="BX68" s="85"/>
      <c r="BY68" s="85"/>
      <c r="BZ68" s="453"/>
      <c r="CA68" s="85"/>
      <c r="CB68" s="85"/>
      <c r="CC68" s="85"/>
      <c r="CD68" s="453"/>
      <c r="CE68" s="85"/>
      <c r="CF68" s="85"/>
      <c r="CG68" s="85"/>
      <c r="CH68" s="453"/>
      <c r="CI68" s="85"/>
      <c r="CJ68" s="85"/>
      <c r="CK68" s="85"/>
      <c r="CL68" s="453"/>
      <c r="CM68" s="85"/>
      <c r="CN68" s="85"/>
      <c r="CO68" s="85"/>
      <c r="CP68" s="453"/>
      <c r="CQ68" s="85"/>
      <c r="CR68" s="85"/>
      <c r="CS68" s="85"/>
      <c r="CT68" s="453"/>
      <c r="CU68" s="85"/>
      <c r="CV68" s="85"/>
      <c r="CW68" s="85"/>
      <c r="CX68" s="453"/>
      <c r="CY68" s="85"/>
      <c r="CZ68" s="85"/>
      <c r="DA68" s="85"/>
    </row>
    <row r="69" spans="1:105" ht="29.25" customHeight="1" x14ac:dyDescent="0.25">
      <c r="A69" s="895"/>
      <c r="B69" s="39" t="s">
        <v>145</v>
      </c>
      <c r="C69" s="5" t="s">
        <v>146</v>
      </c>
      <c r="D69" s="5" t="s">
        <v>144</v>
      </c>
      <c r="E69" s="40" t="s">
        <v>78</v>
      </c>
      <c r="F69" s="450">
        <f>J69+N69+R69+V69+Z69+AD69+AH69+AL69+AP69+AT69+AX69+BB69+BF69+BJ69+BN69+BR69+BV69+BZ69+CD69+CH69+CL69+CP69+CT69+CX69</f>
        <v>1710</v>
      </c>
      <c r="G69" s="451">
        <f>K69+O69+S69+W69+AA69+AE69+AI69+AM69+AQ69+AU69+AY69+BC69+BG69+BK69+BO69+BS69+BW69+CA69+CE69+CI69+CM69+CQ69+CU69+CY69</f>
        <v>144714</v>
      </c>
      <c r="H69" s="452">
        <f>L69+P69+T69+X69+AB69+AF69+AJ69+AN69+AR69+AV69+AZ69+BD69+BH69+BL69+BP69+BT69+BX69+CB69+CF69+CJ69+CN69+CR69+CV69+CZ69</f>
        <v>1230</v>
      </c>
      <c r="I69" s="451">
        <f>M69+Q69+U69+Y69+AC69+AG69+AK69+AO69+AS69+AW69+BA69+BE69+BI69+BM69+BQ69+BU69+BY69+CC69+CG69+CK69+CO69+CS69+CW69+DA69</f>
        <v>268723.5</v>
      </c>
      <c r="J69" s="453"/>
      <c r="K69" s="85"/>
      <c r="L69" s="85"/>
      <c r="M69" s="85"/>
      <c r="N69" s="453"/>
      <c r="O69" s="85"/>
      <c r="P69" s="85"/>
      <c r="Q69" s="85"/>
      <c r="R69" s="453">
        <v>1210</v>
      </c>
      <c r="S69" s="85">
        <v>102471</v>
      </c>
      <c r="T69" s="85">
        <v>30</v>
      </c>
      <c r="U69" s="85">
        <v>2534.6999999999998</v>
      </c>
      <c r="V69" s="453"/>
      <c r="W69" s="85"/>
      <c r="X69" s="85"/>
      <c r="Y69" s="85"/>
      <c r="Z69" s="453"/>
      <c r="AA69" s="85"/>
      <c r="AB69" s="85"/>
      <c r="AC69" s="85"/>
      <c r="AD69" s="453"/>
      <c r="AE69" s="85"/>
      <c r="AF69" s="85"/>
      <c r="AG69" s="85"/>
      <c r="AH69" s="453"/>
      <c r="AI69" s="85"/>
      <c r="AJ69" s="85"/>
      <c r="AK69" s="85"/>
      <c r="AL69" s="453"/>
      <c r="AM69" s="85">
        <v>0</v>
      </c>
      <c r="AN69" s="85">
        <v>0</v>
      </c>
      <c r="AO69" s="85">
        <v>0</v>
      </c>
      <c r="AP69" s="454"/>
      <c r="AQ69" s="85"/>
      <c r="AR69" s="85"/>
      <c r="AS69" s="85"/>
      <c r="AT69" s="453"/>
      <c r="AU69" s="85"/>
      <c r="AV69" s="85"/>
      <c r="AW69" s="85"/>
      <c r="AX69" s="453"/>
      <c r="AY69" s="85"/>
      <c r="AZ69" s="85"/>
      <c r="BA69" s="85"/>
      <c r="BB69" s="453"/>
      <c r="BC69" s="85"/>
      <c r="BD69" s="85">
        <v>20</v>
      </c>
      <c r="BE69" s="85">
        <v>8600</v>
      </c>
      <c r="BF69" s="453"/>
      <c r="BG69" s="85"/>
      <c r="BH69" s="85"/>
      <c r="BI69" s="85"/>
      <c r="BJ69" s="453">
        <v>500</v>
      </c>
      <c r="BK69" s="85">
        <v>42243</v>
      </c>
      <c r="BL69" s="85">
        <v>800</v>
      </c>
      <c r="BM69" s="85">
        <v>67588.800000000003</v>
      </c>
      <c r="BN69" s="455">
        <v>0</v>
      </c>
      <c r="BO69" s="455">
        <v>0</v>
      </c>
      <c r="BP69" s="457">
        <v>380</v>
      </c>
      <c r="BQ69" s="457">
        <v>190000</v>
      </c>
      <c r="BR69" s="453"/>
      <c r="BS69" s="85"/>
      <c r="BT69" s="85"/>
      <c r="BU69" s="85"/>
      <c r="BV69" s="453"/>
      <c r="BW69" s="85"/>
      <c r="BX69" s="85"/>
      <c r="BY69" s="85"/>
      <c r="BZ69" s="453"/>
      <c r="CA69" s="85"/>
      <c r="CB69" s="85"/>
      <c r="CC69" s="85"/>
      <c r="CD69" s="453"/>
      <c r="CE69" s="85"/>
      <c r="CF69" s="85"/>
      <c r="CG69" s="85"/>
      <c r="CH69" s="453"/>
      <c r="CI69" s="85"/>
      <c r="CJ69" s="85"/>
      <c r="CK69" s="85"/>
      <c r="CL69" s="453"/>
      <c r="CM69" s="85"/>
      <c r="CN69" s="85"/>
      <c r="CO69" s="85"/>
      <c r="CP69" s="453"/>
      <c r="CQ69" s="85"/>
      <c r="CR69" s="85"/>
      <c r="CS69" s="85"/>
      <c r="CT69" s="453"/>
      <c r="CU69" s="85"/>
      <c r="CV69" s="85"/>
      <c r="CW69" s="85"/>
      <c r="CX69" s="453"/>
      <c r="CY69" s="85"/>
      <c r="CZ69" s="85"/>
      <c r="DA69" s="85"/>
    </row>
    <row r="70" spans="1:105" ht="38.25" customHeight="1" x14ac:dyDescent="0.25">
      <c r="A70" s="893">
        <v>24</v>
      </c>
      <c r="B70" s="39" t="s">
        <v>147</v>
      </c>
      <c r="C70" s="5" t="s">
        <v>148</v>
      </c>
      <c r="D70" s="5" t="s">
        <v>149</v>
      </c>
      <c r="E70" s="40" t="s">
        <v>78</v>
      </c>
      <c r="F70" s="450">
        <f>J70+N70+R70+V70+Z70+AD70+AH70+AL70+AP70+AT70+AX70+BB70+BF70+BJ70+BN70+BR70+BV70+BZ70+CD70+CH70+CL70+CP70+CT70+CX70</f>
        <v>2211</v>
      </c>
      <c r="G70" s="451">
        <f>K70+O70+S70+W70+AA70+AE70+AI70+AM70+AQ70+AU70+AY70+BC70+BG70+BK70+BO70+BS70+BW70+CA70+CE70+CI70+CM70+CQ70+CU70+CY70</f>
        <v>48549.65</v>
      </c>
      <c r="H70" s="452">
        <f>L70+P70+T70+X70+AB70+AF70+AJ70+AN70+AR70+AV70+AZ70+BD70+BH70+BL70+BP70+BT70+BX70+CB70+CF70+CJ70+CN70+CR70+CV70+CZ70</f>
        <v>2186</v>
      </c>
      <c r="I70" s="451">
        <f>M70+Q70+U70+Y70+AC70+AG70+AK70+AO70+AS70+AW70+BA70+BE70+BI70+BM70+BQ70+BU70+BY70+CC70+CG70+CK70+CO70+CS70+CW70+DA70</f>
        <v>43235</v>
      </c>
      <c r="J70" s="453"/>
      <c r="K70" s="85"/>
      <c r="L70" s="85">
        <v>10</v>
      </c>
      <c r="M70" s="85">
        <v>200</v>
      </c>
      <c r="N70" s="453"/>
      <c r="O70" s="85"/>
      <c r="P70" s="85"/>
      <c r="Q70" s="85"/>
      <c r="R70" s="453">
        <v>210</v>
      </c>
      <c r="S70" s="85">
        <v>5800</v>
      </c>
      <c r="T70" s="85">
        <v>20</v>
      </c>
      <c r="U70" s="85">
        <v>500</v>
      </c>
      <c r="V70" s="453"/>
      <c r="W70" s="85"/>
      <c r="X70" s="85"/>
      <c r="Y70" s="85"/>
      <c r="Z70" s="453"/>
      <c r="AA70" s="85"/>
      <c r="AB70" s="85"/>
      <c r="AC70" s="85"/>
      <c r="AD70" s="453"/>
      <c r="AE70" s="85"/>
      <c r="AF70" s="85"/>
      <c r="AG70" s="85"/>
      <c r="AH70" s="453"/>
      <c r="AI70" s="85"/>
      <c r="AJ70" s="85"/>
      <c r="AK70" s="85"/>
      <c r="AL70" s="453">
        <v>55</v>
      </c>
      <c r="AM70" s="85">
        <v>1375</v>
      </c>
      <c r="AN70" s="85"/>
      <c r="AO70" s="85"/>
      <c r="AP70" s="454"/>
      <c r="AQ70" s="85"/>
      <c r="AR70" s="85"/>
      <c r="AS70" s="85"/>
      <c r="AT70" s="453">
        <v>0</v>
      </c>
      <c r="AU70" s="85">
        <v>0</v>
      </c>
      <c r="AV70" s="85">
        <v>500</v>
      </c>
      <c r="AW70" s="85">
        <v>7000</v>
      </c>
      <c r="AX70" s="453">
        <v>55</v>
      </c>
      <c r="AY70" s="85">
        <v>1436.4</v>
      </c>
      <c r="AZ70" s="85">
        <v>300</v>
      </c>
      <c r="BA70" s="85">
        <v>600</v>
      </c>
      <c r="BB70" s="453">
        <v>966</v>
      </c>
      <c r="BC70" s="85">
        <v>24803.25</v>
      </c>
      <c r="BD70" s="85">
        <v>200</v>
      </c>
      <c r="BE70" s="85">
        <v>2800</v>
      </c>
      <c r="BF70" s="453"/>
      <c r="BG70" s="85"/>
      <c r="BH70" s="85"/>
      <c r="BI70" s="85"/>
      <c r="BJ70" s="453">
        <v>455</v>
      </c>
      <c r="BK70" s="85">
        <v>11375</v>
      </c>
      <c r="BL70" s="85">
        <v>370</v>
      </c>
      <c r="BM70" s="85">
        <v>9250</v>
      </c>
      <c r="BN70" s="455">
        <v>0</v>
      </c>
      <c r="BO70" s="455">
        <v>0</v>
      </c>
      <c r="BP70" s="457">
        <v>76</v>
      </c>
      <c r="BQ70" s="457">
        <v>1596</v>
      </c>
      <c r="BR70" s="453"/>
      <c r="BS70" s="85"/>
      <c r="BT70" s="85">
        <v>50</v>
      </c>
      <c r="BU70" s="85">
        <v>700</v>
      </c>
      <c r="BV70" s="453">
        <v>470</v>
      </c>
      <c r="BW70" s="85">
        <v>3760</v>
      </c>
      <c r="BX70" s="85">
        <v>500</v>
      </c>
      <c r="BY70" s="85">
        <v>17500</v>
      </c>
      <c r="BZ70" s="453"/>
      <c r="CA70" s="85"/>
      <c r="CB70" s="85"/>
      <c r="CC70" s="85"/>
      <c r="CD70" s="453"/>
      <c r="CE70" s="85"/>
      <c r="CF70" s="85"/>
      <c r="CG70" s="85"/>
      <c r="CH70" s="453"/>
      <c r="CI70" s="85"/>
      <c r="CJ70" s="85">
        <v>50</v>
      </c>
      <c r="CK70" s="85">
        <v>1250</v>
      </c>
      <c r="CL70" s="453"/>
      <c r="CM70" s="85"/>
      <c r="CN70" s="85">
        <v>100</v>
      </c>
      <c r="CO70" s="85">
        <v>1589</v>
      </c>
      <c r="CP70" s="453"/>
      <c r="CQ70" s="85"/>
      <c r="CR70" s="85"/>
      <c r="CS70" s="85"/>
      <c r="CT70" s="453"/>
      <c r="CU70" s="85"/>
      <c r="CV70" s="85"/>
      <c r="CW70" s="85"/>
      <c r="CX70" s="453"/>
      <c r="CY70" s="85"/>
      <c r="CZ70" s="85">
        <v>10</v>
      </c>
      <c r="DA70" s="85">
        <v>250</v>
      </c>
    </row>
    <row r="71" spans="1:105" ht="36.75" customHeight="1" x14ac:dyDescent="0.25">
      <c r="A71" s="894"/>
      <c r="B71" s="3" t="s">
        <v>150</v>
      </c>
      <c r="C71" s="3" t="s">
        <v>151</v>
      </c>
      <c r="D71" s="39" t="s">
        <v>152</v>
      </c>
      <c r="E71" s="46" t="s">
        <v>153</v>
      </c>
      <c r="F71" s="450">
        <f>J71+N71+R71+V71+Z71+AD71+AH71+AL71+AP71+AT71+AX71+BB71+BF71+BJ71+BN71+BR71+BV71+BZ71+CD71+CH71+CL71+CP71+CT71+CX71</f>
        <v>0</v>
      </c>
      <c r="G71" s="451">
        <f>K71+O71+S71+W71+AA71+AE71+AI71+AM71+AQ71+AU71+AY71+BC71+BG71+BK71+BO71+BS71+BW71+CA71+CE71+CI71+CM71+CQ71+CU71+CY71</f>
        <v>0</v>
      </c>
      <c r="H71" s="452">
        <f>L71+P71+T71+X71+AB71+AF71+AJ71+AN71+AR71+AV71+AZ71+BD71+BH71+BL71+BP71+BT71+BX71+CB71+CF71+CJ71+CN71+CR71+CV71+CZ71</f>
        <v>0</v>
      </c>
      <c r="I71" s="451">
        <f>M71+Q71+U71+Y71+AC71+AG71+AK71+AO71+AS71+AW71+BA71+BE71+BI71+BM71+BQ71+BU71+BY71+CC71+CG71+CK71+CO71+CS71+CW71+DA71</f>
        <v>0</v>
      </c>
      <c r="J71" s="453"/>
      <c r="K71" s="85"/>
      <c r="L71" s="85"/>
      <c r="M71" s="85"/>
      <c r="N71" s="453"/>
      <c r="O71" s="85"/>
      <c r="P71" s="85"/>
      <c r="Q71" s="85"/>
      <c r="R71" s="453"/>
      <c r="S71" s="85"/>
      <c r="T71" s="85"/>
      <c r="U71" s="85">
        <v>0</v>
      </c>
      <c r="V71" s="453"/>
      <c r="W71" s="85"/>
      <c r="X71" s="85"/>
      <c r="Y71" s="85"/>
      <c r="Z71" s="453"/>
      <c r="AA71" s="85"/>
      <c r="AB71" s="85"/>
      <c r="AC71" s="85"/>
      <c r="AD71" s="453"/>
      <c r="AE71" s="85"/>
      <c r="AF71" s="85"/>
      <c r="AG71" s="85"/>
      <c r="AH71" s="453"/>
      <c r="AI71" s="85"/>
      <c r="AJ71" s="85"/>
      <c r="AK71" s="85"/>
      <c r="AL71" s="453"/>
      <c r="AM71" s="85">
        <v>0</v>
      </c>
      <c r="AN71" s="85">
        <v>0</v>
      </c>
      <c r="AO71" s="85">
        <v>0</v>
      </c>
      <c r="AP71" s="454"/>
      <c r="AQ71" s="85"/>
      <c r="AR71" s="85"/>
      <c r="AS71" s="85"/>
      <c r="AT71" s="453"/>
      <c r="AU71" s="85"/>
      <c r="AV71" s="85"/>
      <c r="AW71" s="85"/>
      <c r="AX71" s="453"/>
      <c r="AY71" s="85"/>
      <c r="AZ71" s="85"/>
      <c r="BA71" s="85"/>
      <c r="BB71" s="453"/>
      <c r="BC71" s="85"/>
      <c r="BD71" s="85"/>
      <c r="BE71" s="85"/>
      <c r="BF71" s="453"/>
      <c r="BG71" s="85"/>
      <c r="BH71" s="85"/>
      <c r="BI71" s="85"/>
      <c r="BJ71" s="453"/>
      <c r="BK71" s="85"/>
      <c r="BL71" s="85"/>
      <c r="BM71" s="85"/>
      <c r="BN71" s="455"/>
      <c r="BO71" s="455"/>
      <c r="BP71" s="85"/>
      <c r="BQ71" s="85"/>
      <c r="BR71" s="453"/>
      <c r="BS71" s="85"/>
      <c r="BT71" s="85"/>
      <c r="BU71" s="85"/>
      <c r="BV71" s="453"/>
      <c r="BW71" s="85"/>
      <c r="BX71" s="85"/>
      <c r="BY71" s="85"/>
      <c r="BZ71" s="453"/>
      <c r="CA71" s="85"/>
      <c r="CB71" s="85"/>
      <c r="CC71" s="85"/>
      <c r="CD71" s="453"/>
      <c r="CE71" s="85"/>
      <c r="CF71" s="85"/>
      <c r="CG71" s="85"/>
      <c r="CH71" s="453"/>
      <c r="CI71" s="85"/>
      <c r="CJ71" s="85"/>
      <c r="CK71" s="85"/>
      <c r="CL71" s="453"/>
      <c r="CM71" s="85"/>
      <c r="CN71" s="85"/>
      <c r="CO71" s="85"/>
      <c r="CP71" s="453"/>
      <c r="CQ71" s="85"/>
      <c r="CR71" s="85"/>
      <c r="CS71" s="85"/>
      <c r="CT71" s="453"/>
      <c r="CU71" s="85"/>
      <c r="CV71" s="85"/>
      <c r="CW71" s="85"/>
      <c r="CX71" s="453"/>
      <c r="CY71" s="85"/>
      <c r="CZ71" s="85"/>
      <c r="DA71" s="85"/>
    </row>
    <row r="72" spans="1:105" ht="38.25" customHeight="1" x14ac:dyDescent="0.25">
      <c r="A72" s="894"/>
      <c r="B72" s="3" t="s">
        <v>150</v>
      </c>
      <c r="C72" s="3" t="s">
        <v>154</v>
      </c>
      <c r="D72" s="39" t="s">
        <v>152</v>
      </c>
      <c r="E72" s="46" t="s">
        <v>153</v>
      </c>
      <c r="F72" s="450">
        <f>J72+N72+R72+V72+Z72+AD72+AH72+AL72+AP72+AT72+AX72+BB72+BF72+BJ72+BN72+BR72+BV72+BZ72+CD72+CH72+CL72+CP72+CT72+CX72</f>
        <v>0</v>
      </c>
      <c r="G72" s="451">
        <f>K72+O72+S72+W72+AA72+AE72+AI72+AM72+AQ72+AU72+AY72+BC72+BG72+BK72+BO72+BS72+BW72+CA72+CE72+CI72+CM72+CQ72+CU72+CY72</f>
        <v>0</v>
      </c>
      <c r="H72" s="452">
        <f>L72+P72+T72+X72+AB72+AF72+AJ72+AN72+AR72+AV72+AZ72+BD72+BH72+BL72+BP72+BT72+BX72+CB72+CF72+CJ72+CN72+CR72+CV72+CZ72</f>
        <v>0</v>
      </c>
      <c r="I72" s="451">
        <f>M72+Q72+U72+Y72+AC72+AG72+AK72+AO72+AS72+AW72+BA72+BE72+BI72+BM72+BQ72+BU72+BY72+CC72+CG72+CK72+CO72+CS72+CW72+DA72</f>
        <v>0</v>
      </c>
      <c r="J72" s="453"/>
      <c r="K72" s="85"/>
      <c r="L72" s="85"/>
      <c r="M72" s="85"/>
      <c r="N72" s="453"/>
      <c r="O72" s="85"/>
      <c r="P72" s="85"/>
      <c r="Q72" s="85"/>
      <c r="R72" s="453"/>
      <c r="S72" s="85"/>
      <c r="T72" s="85"/>
      <c r="U72" s="85">
        <v>0</v>
      </c>
      <c r="V72" s="453"/>
      <c r="W72" s="85"/>
      <c r="X72" s="85"/>
      <c r="Y72" s="85"/>
      <c r="Z72" s="453"/>
      <c r="AA72" s="85"/>
      <c r="AB72" s="85"/>
      <c r="AC72" s="85"/>
      <c r="AD72" s="453"/>
      <c r="AE72" s="85"/>
      <c r="AF72" s="85"/>
      <c r="AG72" s="85"/>
      <c r="AH72" s="453"/>
      <c r="AI72" s="85"/>
      <c r="AJ72" s="85"/>
      <c r="AK72" s="85"/>
      <c r="AL72" s="453"/>
      <c r="AM72" s="85">
        <v>0</v>
      </c>
      <c r="AN72" s="85">
        <v>0</v>
      </c>
      <c r="AO72" s="85">
        <v>0</v>
      </c>
      <c r="AP72" s="454"/>
      <c r="AQ72" s="85"/>
      <c r="AR72" s="85"/>
      <c r="AS72" s="85"/>
      <c r="AT72" s="453"/>
      <c r="AU72" s="85"/>
      <c r="AV72" s="85"/>
      <c r="AW72" s="85"/>
      <c r="AX72" s="453"/>
      <c r="AY72" s="85"/>
      <c r="AZ72" s="85"/>
      <c r="BA72" s="85"/>
      <c r="BB72" s="453"/>
      <c r="BC72" s="85"/>
      <c r="BD72" s="85"/>
      <c r="BE72" s="85"/>
      <c r="BF72" s="453"/>
      <c r="BG72" s="85"/>
      <c r="BH72" s="85"/>
      <c r="BI72" s="85"/>
      <c r="BJ72" s="453"/>
      <c r="BK72" s="85"/>
      <c r="BL72" s="85"/>
      <c r="BM72" s="85"/>
      <c r="BN72" s="8"/>
      <c r="BO72" s="8"/>
      <c r="BP72" s="85"/>
      <c r="BQ72" s="85"/>
      <c r="BR72" s="453"/>
      <c r="BS72" s="85"/>
      <c r="BT72" s="85"/>
      <c r="BU72" s="85"/>
      <c r="BV72" s="453"/>
      <c r="BW72" s="85"/>
      <c r="BX72" s="85"/>
      <c r="BY72" s="85"/>
      <c r="BZ72" s="453"/>
      <c r="CA72" s="85"/>
      <c r="CB72" s="85"/>
      <c r="CC72" s="85"/>
      <c r="CD72" s="453"/>
      <c r="CE72" s="85"/>
      <c r="CF72" s="85"/>
      <c r="CG72" s="85"/>
      <c r="CH72" s="453"/>
      <c r="CI72" s="85"/>
      <c r="CJ72" s="85"/>
      <c r="CK72" s="85"/>
      <c r="CL72" s="453"/>
      <c r="CM72" s="85"/>
      <c r="CN72" s="85"/>
      <c r="CO72" s="85"/>
      <c r="CP72" s="453"/>
      <c r="CQ72" s="85"/>
      <c r="CR72" s="85"/>
      <c r="CS72" s="85"/>
      <c r="CT72" s="453"/>
      <c r="CU72" s="85"/>
      <c r="CV72" s="85"/>
      <c r="CW72" s="85"/>
      <c r="CX72" s="453"/>
      <c r="CY72" s="85"/>
      <c r="CZ72" s="85"/>
      <c r="DA72" s="85"/>
    </row>
    <row r="73" spans="1:105" ht="47.25" customHeight="1" x14ac:dyDescent="0.25">
      <c r="A73" s="894"/>
      <c r="B73" s="3" t="s">
        <v>155</v>
      </c>
      <c r="C73" s="3" t="s">
        <v>156</v>
      </c>
      <c r="D73" s="39" t="s">
        <v>152</v>
      </c>
      <c r="E73" s="46" t="s">
        <v>25</v>
      </c>
      <c r="F73" s="450">
        <f>J73+N73+R73+V73+Z73+AD73+AH73+AL73+AP73+AT73+AX73+BB73+BF73+BJ73+BN73+BR73+BV73+BZ73+CD73+CH73+CL73+CP73+CT73+CX73</f>
        <v>0</v>
      </c>
      <c r="G73" s="451">
        <f>K73+O73+S73+W73+AA73+AE73+AI73+AM73+AQ73+AU73+AY73+BC73+BG73+BK73+BO73+BS73+BW73+CA73+CE73+CI73+CM73+CQ73+CU73+CY73</f>
        <v>0</v>
      </c>
      <c r="H73" s="452">
        <f>L73+P73+T73+X73+AB73+AF73+AJ73+AN73+AR73+AV73+AZ73+BD73+BH73+BL73+BP73+BT73+BX73+CB73+CF73+CJ73+CN73+CR73+CV73+CZ73</f>
        <v>0</v>
      </c>
      <c r="I73" s="451">
        <f>M73+Q73+U73+Y73+AC73+AG73+AK73+AO73+AS73+AW73+BA73+BE73+BI73+BM73+BQ73+BU73+BY73+CC73+CG73+CK73+CO73+CS73+CW73+DA73</f>
        <v>0</v>
      </c>
      <c r="J73" s="453"/>
      <c r="K73" s="85"/>
      <c r="L73" s="85"/>
      <c r="M73" s="85"/>
      <c r="N73" s="453"/>
      <c r="O73" s="85"/>
      <c r="P73" s="85"/>
      <c r="Q73" s="85"/>
      <c r="R73" s="453"/>
      <c r="S73" s="85"/>
      <c r="T73" s="85"/>
      <c r="U73" s="85">
        <v>0</v>
      </c>
      <c r="V73" s="453"/>
      <c r="W73" s="85"/>
      <c r="X73" s="85"/>
      <c r="Y73" s="85"/>
      <c r="Z73" s="453"/>
      <c r="AA73" s="85"/>
      <c r="AB73" s="85"/>
      <c r="AC73" s="85"/>
      <c r="AD73" s="453"/>
      <c r="AE73" s="85"/>
      <c r="AF73" s="85"/>
      <c r="AG73" s="85"/>
      <c r="AH73" s="453"/>
      <c r="AI73" s="85"/>
      <c r="AJ73" s="85"/>
      <c r="AK73" s="85"/>
      <c r="AL73" s="453"/>
      <c r="AM73" s="85">
        <v>0</v>
      </c>
      <c r="AN73" s="85">
        <v>0</v>
      </c>
      <c r="AO73" s="85">
        <v>0</v>
      </c>
      <c r="AP73" s="454"/>
      <c r="AQ73" s="85"/>
      <c r="AR73" s="85"/>
      <c r="AS73" s="85"/>
      <c r="AT73" s="453"/>
      <c r="AU73" s="85"/>
      <c r="AV73" s="85"/>
      <c r="AW73" s="85"/>
      <c r="AX73" s="453"/>
      <c r="AY73" s="85"/>
      <c r="AZ73" s="85"/>
      <c r="BA73" s="85"/>
      <c r="BB73" s="453"/>
      <c r="BC73" s="85"/>
      <c r="BD73" s="85"/>
      <c r="BE73" s="85"/>
      <c r="BF73" s="453"/>
      <c r="BG73" s="85"/>
      <c r="BH73" s="85"/>
      <c r="BI73" s="85"/>
      <c r="BJ73" s="453"/>
      <c r="BK73" s="85"/>
      <c r="BL73" s="85"/>
      <c r="BM73" s="85"/>
      <c r="BN73" s="8"/>
      <c r="BO73" s="8"/>
      <c r="BP73" s="85"/>
      <c r="BQ73" s="85"/>
      <c r="BR73" s="453"/>
      <c r="BS73" s="85"/>
      <c r="BT73" s="85"/>
      <c r="BU73" s="85"/>
      <c r="BV73" s="453"/>
      <c r="BW73" s="85"/>
      <c r="BX73" s="85"/>
      <c r="BY73" s="85"/>
      <c r="BZ73" s="453"/>
      <c r="CA73" s="85"/>
      <c r="CB73" s="85"/>
      <c r="CC73" s="85"/>
      <c r="CD73" s="453"/>
      <c r="CE73" s="85"/>
      <c r="CF73" s="85"/>
      <c r="CG73" s="85"/>
      <c r="CH73" s="453"/>
      <c r="CI73" s="85"/>
      <c r="CJ73" s="85"/>
      <c r="CK73" s="85"/>
      <c r="CL73" s="453"/>
      <c r="CM73" s="85"/>
      <c r="CN73" s="85"/>
      <c r="CO73" s="85"/>
      <c r="CP73" s="453"/>
      <c r="CQ73" s="85"/>
      <c r="CR73" s="85"/>
      <c r="CS73" s="85"/>
      <c r="CT73" s="453"/>
      <c r="CU73" s="85"/>
      <c r="CV73" s="85"/>
      <c r="CW73" s="85"/>
      <c r="CX73" s="453"/>
      <c r="CY73" s="85"/>
      <c r="CZ73" s="85"/>
      <c r="DA73" s="85"/>
    </row>
    <row r="74" spans="1:105" s="19" customFormat="1" ht="35.25" customHeight="1" x14ac:dyDescent="0.25">
      <c r="A74" s="752">
        <v>25</v>
      </c>
      <c r="B74" s="114" t="s">
        <v>157</v>
      </c>
      <c r="C74" s="114" t="s">
        <v>158</v>
      </c>
      <c r="D74" s="28" t="s">
        <v>77</v>
      </c>
      <c r="E74" s="306" t="s">
        <v>78</v>
      </c>
      <c r="F74" s="456">
        <f>J74+N74+R74+V74+Z74+AD74+AH74+AL74+AP74+AT74+AX74+BB74+BF74+BJ74+BN74+BR74+BV74+BZ74+CD74+CH74+CL74+CP74+CT74+CX74</f>
        <v>1740</v>
      </c>
      <c r="G74" s="451">
        <f>K74+O74+S74+W74+AA74+AE74+AI74+AM74+AQ74+AU74+AY74+BC74+BG74+BK74+BO74+BS74+BW74+CA74+CE74+CI74+CM74+CQ74+CU74+CY74</f>
        <v>475587.2</v>
      </c>
      <c r="H74" s="452">
        <f>L74+P74+T74+X74+AB74+AF74+AJ74+AN74+AR74+AV74+AZ74+BD74+BH74+BL74+BP74+BT74+BX74+CB74+CF74+CJ74+CN74+CR74+CV74+CZ74</f>
        <v>7025</v>
      </c>
      <c r="I74" s="451">
        <f>M74+Q74+U74+Y74+AC74+AG74+AK74+AO74+AS74+AW74+BA74+BE74+BI74+BM74+BQ74+BU74+BY74+CC74+CG74+CK74+CO74+CS74+CW74+DA74</f>
        <v>3069900</v>
      </c>
      <c r="J74" s="453"/>
      <c r="K74" s="85"/>
      <c r="L74" s="85">
        <v>25</v>
      </c>
      <c r="M74" s="85">
        <v>8500</v>
      </c>
      <c r="N74" s="453"/>
      <c r="O74" s="85"/>
      <c r="P74" s="85"/>
      <c r="Q74" s="85"/>
      <c r="R74" s="453">
        <v>800</v>
      </c>
      <c r="S74" s="85">
        <v>240000</v>
      </c>
      <c r="T74" s="85">
        <v>500</v>
      </c>
      <c r="U74" s="85">
        <v>150000</v>
      </c>
      <c r="V74" s="453"/>
      <c r="W74" s="85"/>
      <c r="X74" s="85"/>
      <c r="Y74" s="85"/>
      <c r="Z74" s="453"/>
      <c r="AA74" s="85"/>
      <c r="AB74" s="85"/>
      <c r="AC74" s="85"/>
      <c r="AD74" s="453"/>
      <c r="AE74" s="85"/>
      <c r="AF74" s="85"/>
      <c r="AG74" s="85"/>
      <c r="AH74" s="453"/>
      <c r="AI74" s="85"/>
      <c r="AJ74" s="85"/>
      <c r="AK74" s="85"/>
      <c r="AL74" s="453">
        <v>522</v>
      </c>
      <c r="AM74" s="85">
        <v>137070</v>
      </c>
      <c r="AN74" s="85">
        <v>1200</v>
      </c>
      <c r="AO74" s="85">
        <v>300000</v>
      </c>
      <c r="AP74" s="454"/>
      <c r="AQ74" s="85"/>
      <c r="AR74" s="85"/>
      <c r="AS74" s="85"/>
      <c r="AT74" s="453">
        <v>30</v>
      </c>
      <c r="AU74" s="85">
        <v>6600</v>
      </c>
      <c r="AV74" s="85">
        <v>20</v>
      </c>
      <c r="AW74" s="85">
        <v>4400</v>
      </c>
      <c r="AX74" s="453"/>
      <c r="AY74" s="85"/>
      <c r="AZ74" s="85"/>
      <c r="BA74" s="85"/>
      <c r="BB74" s="453"/>
      <c r="BC74" s="85"/>
      <c r="BD74" s="85">
        <v>200</v>
      </c>
      <c r="BE74" s="85">
        <v>108000</v>
      </c>
      <c r="BF74" s="453"/>
      <c r="BG74" s="85"/>
      <c r="BH74" s="85"/>
      <c r="BI74" s="85"/>
      <c r="BJ74" s="453">
        <v>0</v>
      </c>
      <c r="BK74" s="85"/>
      <c r="BL74" s="85">
        <v>3000</v>
      </c>
      <c r="BM74" s="85">
        <v>792000</v>
      </c>
      <c r="BN74" s="8">
        <v>0</v>
      </c>
      <c r="BO74" s="8">
        <v>0</v>
      </c>
      <c r="BP74" s="457">
        <v>380</v>
      </c>
      <c r="BQ74" s="457">
        <v>152000</v>
      </c>
      <c r="BR74" s="453"/>
      <c r="BS74" s="85"/>
      <c r="BT74" s="85"/>
      <c r="BU74" s="85"/>
      <c r="BV74" s="453">
        <v>388</v>
      </c>
      <c r="BW74" s="85">
        <v>91917.2</v>
      </c>
      <c r="BX74" s="85">
        <v>0</v>
      </c>
      <c r="BY74" s="85">
        <v>0</v>
      </c>
      <c r="BZ74" s="453"/>
      <c r="CA74" s="85"/>
      <c r="CB74" s="85"/>
      <c r="CC74" s="85"/>
      <c r="CD74" s="453"/>
      <c r="CE74" s="85"/>
      <c r="CF74" s="85"/>
      <c r="CG74" s="85"/>
      <c r="CH74" s="453"/>
      <c r="CI74" s="85"/>
      <c r="CJ74" s="85">
        <v>1000</v>
      </c>
      <c r="CK74" s="85">
        <v>205000</v>
      </c>
      <c r="CL74" s="453"/>
      <c r="CM74" s="85"/>
      <c r="CN74" s="85">
        <v>100</v>
      </c>
      <c r="CO74" s="85">
        <v>330000</v>
      </c>
      <c r="CP74" s="453"/>
      <c r="CQ74" s="85"/>
      <c r="CR74" s="85"/>
      <c r="CS74" s="85"/>
      <c r="CT74" s="453"/>
      <c r="CU74" s="85"/>
      <c r="CV74" s="85">
        <v>600</v>
      </c>
      <c r="CW74" s="85">
        <v>1020000</v>
      </c>
      <c r="CX74" s="453"/>
      <c r="CY74" s="85"/>
      <c r="CZ74" s="85"/>
      <c r="DA74" s="85"/>
    </row>
    <row r="75" spans="1:105" s="19" customFormat="1" ht="34.5" customHeight="1" x14ac:dyDescent="0.25">
      <c r="A75" s="752"/>
      <c r="B75" s="114" t="s">
        <v>159</v>
      </c>
      <c r="C75" s="114" t="s">
        <v>160</v>
      </c>
      <c r="D75" s="28" t="s">
        <v>77</v>
      </c>
      <c r="E75" s="306" t="s">
        <v>78</v>
      </c>
      <c r="F75" s="456">
        <f>J75+N75+R75+V75+Z75+AD75+AH75+AL75+AP75+AT75+AX75+BB75+BF75+BJ75+BN75+BR75+BV75+BZ75+CD75+CH75+CL75+CP75+CT75+CX75</f>
        <v>120</v>
      </c>
      <c r="G75" s="451">
        <f>K75+O75+S75+W75+AA75+AE75+AI75+AM75+AQ75+AU75+AY75+BC75+BG75+BK75+BO75+BS75+BW75+CA75+CE75+CI75+CM75+CQ75+CU75+CY75</f>
        <v>28428</v>
      </c>
      <c r="H75" s="452">
        <f>L75+P75+T75+X75+AB75+AF75+AJ75+AN75+AR75+AV75+AZ75+BD75+BH75+BL75+BP75+BT75+BX75+CB75+CF75+CJ75+CN75+CR75+CV75+CZ75</f>
        <v>2980</v>
      </c>
      <c r="I75" s="451">
        <f>M75+Q75+U75+Y75+AC75+AG75+AK75+AO75+AS75+AW75+BA75+BE75+BI75+BM75+BQ75+BU75+BY75+CC75+CG75+CK75+CO75+CS75+CW75+DA75</f>
        <v>1379000</v>
      </c>
      <c r="J75" s="453"/>
      <c r="K75" s="85"/>
      <c r="L75" s="85"/>
      <c r="M75" s="85"/>
      <c r="N75" s="453">
        <v>0</v>
      </c>
      <c r="O75" s="85">
        <v>0</v>
      </c>
      <c r="P75" s="85">
        <v>0</v>
      </c>
      <c r="Q75" s="85">
        <v>0</v>
      </c>
      <c r="R75" s="453"/>
      <c r="S75" s="85"/>
      <c r="T75" s="85"/>
      <c r="U75" s="85">
        <v>0</v>
      </c>
      <c r="V75" s="453"/>
      <c r="W75" s="85"/>
      <c r="X75" s="85"/>
      <c r="Y75" s="85"/>
      <c r="Z75" s="453"/>
      <c r="AA75" s="85"/>
      <c r="AB75" s="85"/>
      <c r="AC75" s="85"/>
      <c r="AD75" s="453"/>
      <c r="AE75" s="85"/>
      <c r="AF75" s="85">
        <v>2000</v>
      </c>
      <c r="AG75" s="85">
        <v>1000000</v>
      </c>
      <c r="AH75" s="453"/>
      <c r="AI75" s="85"/>
      <c r="AJ75" s="85"/>
      <c r="AK75" s="85"/>
      <c r="AL75" s="453"/>
      <c r="AM75" s="85">
        <v>0</v>
      </c>
      <c r="AN75" s="85">
        <v>0</v>
      </c>
      <c r="AO75" s="85">
        <v>0</v>
      </c>
      <c r="AP75" s="454"/>
      <c r="AQ75" s="85"/>
      <c r="AR75" s="85"/>
      <c r="AS75" s="85"/>
      <c r="AT75" s="453"/>
      <c r="AU75" s="85"/>
      <c r="AV75" s="85"/>
      <c r="AW75" s="85"/>
      <c r="AX75" s="453"/>
      <c r="AY75" s="85"/>
      <c r="AZ75" s="85"/>
      <c r="BA75" s="85"/>
      <c r="BB75" s="453"/>
      <c r="BC75" s="85"/>
      <c r="BD75" s="85"/>
      <c r="BE75" s="85"/>
      <c r="BF75" s="453"/>
      <c r="BG75" s="85"/>
      <c r="BH75" s="85"/>
      <c r="BI75" s="85"/>
      <c r="BJ75" s="453">
        <v>0</v>
      </c>
      <c r="BK75" s="85"/>
      <c r="BL75" s="85">
        <v>500</v>
      </c>
      <c r="BM75" s="85">
        <v>150000</v>
      </c>
      <c r="BN75" s="8">
        <v>120</v>
      </c>
      <c r="BO75" s="8">
        <v>28428</v>
      </c>
      <c r="BP75" s="457">
        <v>380</v>
      </c>
      <c r="BQ75" s="457">
        <v>209000</v>
      </c>
      <c r="BR75" s="453"/>
      <c r="BS75" s="85"/>
      <c r="BT75" s="85"/>
      <c r="BU75" s="85"/>
      <c r="BV75" s="453"/>
      <c r="BW75" s="85"/>
      <c r="BX75" s="85"/>
      <c r="BY75" s="85"/>
      <c r="BZ75" s="453"/>
      <c r="CA75" s="85"/>
      <c r="CB75" s="85"/>
      <c r="CC75" s="85"/>
      <c r="CD75" s="453"/>
      <c r="CE75" s="85"/>
      <c r="CF75" s="85"/>
      <c r="CG75" s="85"/>
      <c r="CH75" s="453"/>
      <c r="CI75" s="85"/>
      <c r="CJ75" s="85"/>
      <c r="CK75" s="85"/>
      <c r="CL75" s="453"/>
      <c r="CM75" s="85"/>
      <c r="CN75" s="85">
        <v>100</v>
      </c>
      <c r="CO75" s="85">
        <v>20000</v>
      </c>
      <c r="CP75" s="453"/>
      <c r="CQ75" s="85"/>
      <c r="CR75" s="85"/>
      <c r="CS75" s="85"/>
      <c r="CT75" s="453"/>
      <c r="CU75" s="85"/>
      <c r="CV75" s="85"/>
      <c r="CW75" s="85"/>
      <c r="CX75" s="453"/>
      <c r="CY75" s="85"/>
      <c r="CZ75" s="85"/>
      <c r="DA75" s="85"/>
    </row>
    <row r="76" spans="1:105" s="19" customFormat="1" ht="33" customHeight="1" x14ac:dyDescent="0.25">
      <c r="A76" s="752"/>
      <c r="B76" s="114" t="s">
        <v>157</v>
      </c>
      <c r="C76" s="114" t="s">
        <v>161</v>
      </c>
      <c r="D76" s="28" t="s">
        <v>77</v>
      </c>
      <c r="E76" s="306" t="s">
        <v>78</v>
      </c>
      <c r="F76" s="456">
        <f>J76+N76+R76+V76+Z76+AD76+AH76+AL76+AP76+AT76+AX76+BB76+BF76+BJ76+BN76+BR76+BV76+BZ76+CD76+CH76+CL76+CP76+CT76+CX76</f>
        <v>0</v>
      </c>
      <c r="G76" s="451">
        <f>K76+O76+S76+W76+AA76+AE76+AI76+AM76+AQ76+AU76+AY76+BC76+BG76+BK76+BO76+BS76+BW76+CA76+CE76+CI76+CM76+CQ76+CU76+CY76</f>
        <v>0</v>
      </c>
      <c r="H76" s="452">
        <f>L76+P76+T76+X76+AB76+AF76+AJ76+AN76+AR76+AV76+AZ76+BD76+BH76+BL76+BP76+BT76+BX76+CB76+CF76+CJ76+CN76+CR76+CV76+CZ76</f>
        <v>0</v>
      </c>
      <c r="I76" s="451">
        <f>M76+Q76+U76+Y76+AC76+AG76+AK76+AO76+AS76+AW76+BA76+BE76+BI76+BM76+BQ76+BU76+BY76+CC76+CG76+CK76+CO76+CS76+CW76+DA76</f>
        <v>0</v>
      </c>
      <c r="J76" s="453"/>
      <c r="K76" s="85"/>
      <c r="L76" s="85"/>
      <c r="M76" s="85"/>
      <c r="N76" s="453"/>
      <c r="O76" s="85"/>
      <c r="P76" s="85"/>
      <c r="Q76" s="85"/>
      <c r="R76" s="453"/>
      <c r="S76" s="85"/>
      <c r="T76" s="85"/>
      <c r="U76" s="85">
        <v>0</v>
      </c>
      <c r="V76" s="453"/>
      <c r="W76" s="85"/>
      <c r="X76" s="85"/>
      <c r="Y76" s="85"/>
      <c r="Z76" s="453"/>
      <c r="AA76" s="85"/>
      <c r="AB76" s="85"/>
      <c r="AC76" s="85"/>
      <c r="AD76" s="453"/>
      <c r="AE76" s="85"/>
      <c r="AF76" s="85"/>
      <c r="AG76" s="85"/>
      <c r="AH76" s="453"/>
      <c r="AI76" s="85"/>
      <c r="AJ76" s="85"/>
      <c r="AK76" s="85"/>
      <c r="AL76" s="453"/>
      <c r="AM76" s="85">
        <v>0</v>
      </c>
      <c r="AN76" s="85">
        <v>0</v>
      </c>
      <c r="AO76" s="85">
        <v>0</v>
      </c>
      <c r="AP76" s="454"/>
      <c r="AQ76" s="85"/>
      <c r="AR76" s="85"/>
      <c r="AS76" s="85"/>
      <c r="AT76" s="453"/>
      <c r="AU76" s="85"/>
      <c r="AV76" s="85"/>
      <c r="AW76" s="85"/>
      <c r="AX76" s="453"/>
      <c r="AY76" s="85"/>
      <c r="AZ76" s="85"/>
      <c r="BA76" s="85"/>
      <c r="BB76" s="453"/>
      <c r="BC76" s="85"/>
      <c r="BD76" s="85"/>
      <c r="BE76" s="85"/>
      <c r="BF76" s="453"/>
      <c r="BG76" s="85"/>
      <c r="BH76" s="85"/>
      <c r="BI76" s="85"/>
      <c r="BJ76" s="453"/>
      <c r="BK76" s="85"/>
      <c r="BL76" s="85"/>
      <c r="BM76" s="85"/>
      <c r="BN76" s="8"/>
      <c r="BO76" s="8"/>
      <c r="BP76" s="85"/>
      <c r="BQ76" s="85"/>
      <c r="BR76" s="453"/>
      <c r="BS76" s="85"/>
      <c r="BT76" s="85"/>
      <c r="BU76" s="85"/>
      <c r="BV76" s="453"/>
      <c r="BW76" s="85"/>
      <c r="BX76" s="85"/>
      <c r="BY76" s="85"/>
      <c r="BZ76" s="453"/>
      <c r="CA76" s="85"/>
      <c r="CB76" s="85"/>
      <c r="CC76" s="85"/>
      <c r="CD76" s="453"/>
      <c r="CE76" s="85"/>
      <c r="CF76" s="85"/>
      <c r="CG76" s="85"/>
      <c r="CH76" s="453"/>
      <c r="CI76" s="85"/>
      <c r="CJ76" s="85"/>
      <c r="CK76" s="85"/>
      <c r="CL76" s="453"/>
      <c r="CM76" s="85"/>
      <c r="CN76" s="85"/>
      <c r="CO76" s="85"/>
      <c r="CP76" s="453"/>
      <c r="CQ76" s="85"/>
      <c r="CR76" s="85"/>
      <c r="CS76" s="85"/>
      <c r="CT76" s="453"/>
      <c r="CU76" s="85"/>
      <c r="CV76" s="85"/>
      <c r="CW76" s="85"/>
      <c r="CX76" s="453"/>
      <c r="CY76" s="85"/>
      <c r="CZ76" s="85"/>
      <c r="DA76" s="85"/>
    </row>
    <row r="77" spans="1:105" s="19" customFormat="1" ht="34.5" customHeight="1" x14ac:dyDescent="0.25">
      <c r="A77" s="752"/>
      <c r="B77" s="114" t="s">
        <v>157</v>
      </c>
      <c r="C77" s="114" t="s">
        <v>162</v>
      </c>
      <c r="D77" s="28" t="s">
        <v>77</v>
      </c>
      <c r="E77" s="306" t="s">
        <v>78</v>
      </c>
      <c r="F77" s="456">
        <f>J77+N77+R77+V77+Z77+AD77+AH77+AL77+AP77+AT77+AX77+BB77+BF77+BJ77+BN77+BR77+BV77+BZ77+CD77+CH77+CL77+CP77+CT77+CX77</f>
        <v>0</v>
      </c>
      <c r="G77" s="451">
        <f>K77+O77+S77+W77+AA77+AE77+AI77+AM77+AQ77+AU77+AY77+BC77+BG77+BK77+BO77+BS77+BW77+CA77+CE77+CI77+CM77+CQ77+CU77+CY77</f>
        <v>0</v>
      </c>
      <c r="H77" s="452">
        <f>L77+P77+T77+X77+AB77+AF77+AJ77+AN77+AR77+AV77+AZ77+BD77+BH77+BL77+BP77+BT77+BX77+CB77+CF77+CJ77+CN77+CR77+CV77+CZ77</f>
        <v>0</v>
      </c>
      <c r="I77" s="451">
        <f>M77+Q77+U77+Y77+AC77+AG77+AK77+AO77+AS77+AW77+BA77+BE77+BI77+BM77+BQ77+BU77+BY77+CC77+CG77+CK77+CO77+CS77+CW77+DA77</f>
        <v>0</v>
      </c>
      <c r="J77" s="453"/>
      <c r="K77" s="85"/>
      <c r="L77" s="85"/>
      <c r="M77" s="85"/>
      <c r="N77" s="453"/>
      <c r="O77" s="85"/>
      <c r="P77" s="85"/>
      <c r="Q77" s="85"/>
      <c r="R77" s="453"/>
      <c r="S77" s="85"/>
      <c r="T77" s="85"/>
      <c r="U77" s="85">
        <v>0</v>
      </c>
      <c r="V77" s="453"/>
      <c r="W77" s="85"/>
      <c r="X77" s="85"/>
      <c r="Y77" s="85"/>
      <c r="Z77" s="453"/>
      <c r="AA77" s="85"/>
      <c r="AB77" s="85"/>
      <c r="AC77" s="85"/>
      <c r="AD77" s="453"/>
      <c r="AE77" s="85"/>
      <c r="AF77" s="85"/>
      <c r="AG77" s="85"/>
      <c r="AH77" s="453"/>
      <c r="AI77" s="85"/>
      <c r="AJ77" s="85"/>
      <c r="AK77" s="85"/>
      <c r="AL77" s="453"/>
      <c r="AM77" s="85">
        <v>0</v>
      </c>
      <c r="AN77" s="85">
        <v>0</v>
      </c>
      <c r="AO77" s="85">
        <v>0</v>
      </c>
      <c r="AP77" s="454"/>
      <c r="AQ77" s="85"/>
      <c r="AR77" s="85"/>
      <c r="AS77" s="85"/>
      <c r="AT77" s="453"/>
      <c r="AU77" s="85"/>
      <c r="AV77" s="85"/>
      <c r="AW77" s="85"/>
      <c r="AX77" s="453"/>
      <c r="AY77" s="85"/>
      <c r="AZ77" s="85"/>
      <c r="BA77" s="85"/>
      <c r="BB77" s="453"/>
      <c r="BC77" s="85"/>
      <c r="BD77" s="85"/>
      <c r="BE77" s="85"/>
      <c r="BF77" s="453"/>
      <c r="BG77" s="85"/>
      <c r="BH77" s="85"/>
      <c r="BI77" s="85"/>
      <c r="BJ77" s="453"/>
      <c r="BK77" s="85"/>
      <c r="BL77" s="85"/>
      <c r="BM77" s="85"/>
      <c r="BN77" s="8"/>
      <c r="BO77" s="8"/>
      <c r="BP77" s="85"/>
      <c r="BQ77" s="85"/>
      <c r="BR77" s="453"/>
      <c r="BS77" s="85"/>
      <c r="BT77" s="85"/>
      <c r="BU77" s="85"/>
      <c r="BV77" s="453"/>
      <c r="BW77" s="85"/>
      <c r="BX77" s="85"/>
      <c r="BY77" s="85"/>
      <c r="BZ77" s="453"/>
      <c r="CA77" s="85"/>
      <c r="CB77" s="85"/>
      <c r="CC77" s="85"/>
      <c r="CD77" s="453"/>
      <c r="CE77" s="85"/>
      <c r="CF77" s="85"/>
      <c r="CG77" s="85"/>
      <c r="CH77" s="453"/>
      <c r="CI77" s="85"/>
      <c r="CJ77" s="85"/>
      <c r="CK77" s="85"/>
      <c r="CL77" s="453"/>
      <c r="CM77" s="85"/>
      <c r="CN77" s="85"/>
      <c r="CO77" s="85"/>
      <c r="CP77" s="453"/>
      <c r="CQ77" s="85"/>
      <c r="CR77" s="85"/>
      <c r="CS77" s="85"/>
      <c r="CT77" s="453"/>
      <c r="CU77" s="85"/>
      <c r="CV77" s="85"/>
      <c r="CW77" s="85"/>
      <c r="CX77" s="453"/>
      <c r="CY77" s="85"/>
      <c r="CZ77" s="85"/>
      <c r="DA77" s="85"/>
    </row>
    <row r="78" spans="1:105" ht="41.25" customHeight="1" x14ac:dyDescent="0.25">
      <c r="A78" s="893">
        <v>26</v>
      </c>
      <c r="B78" s="44" t="s">
        <v>163</v>
      </c>
      <c r="C78" s="5" t="s">
        <v>164</v>
      </c>
      <c r="D78" s="44" t="s">
        <v>165</v>
      </c>
      <c r="E78" s="45" t="s">
        <v>78</v>
      </c>
      <c r="F78" s="450">
        <f>J78+N78+R78+V78+Z78+AD78+AH78+AL78+AP78+AT78+AX78+BB78+BF78+BJ78+BN78+BR78+BV78+BZ78+CD78+CH78+CL78+CP78+CT78+CX78</f>
        <v>860</v>
      </c>
      <c r="G78" s="451">
        <f>K78+O78+S78+W78+AA78+AE78+AI78+AM78+AQ78+AU78+AY78+BC78+BG78+BK78+BO78+BS78+BW78+CA78+CE78+CI78+CM78+CQ78+CU78+CY78</f>
        <v>69516.94</v>
      </c>
      <c r="H78" s="452">
        <f>L78+P78+T78+X78+AB78+AF78+AJ78+AN78+AR78+AV78+AZ78+BD78+BH78+BL78+BP78+BT78+BX78+CB78+CF78+CJ78+CN78+CR78+CV78+CZ78</f>
        <v>286</v>
      </c>
      <c r="I78" s="451">
        <f>M78+Q78+U78+Y78+AC78+AG78+AK78+AO78+AS78+AW78+BA78+BE78+BI78+BM78+BQ78+BU78+BY78+CC78+CG78+CK78+CO78+CS78+CW78+DA78</f>
        <v>93717</v>
      </c>
      <c r="J78" s="453"/>
      <c r="K78" s="85"/>
      <c r="L78" s="85"/>
      <c r="M78" s="85"/>
      <c r="N78" s="453"/>
      <c r="O78" s="85"/>
      <c r="P78" s="85"/>
      <c r="Q78" s="85"/>
      <c r="R78" s="453"/>
      <c r="S78" s="85"/>
      <c r="T78" s="85"/>
      <c r="U78" s="85">
        <v>0</v>
      </c>
      <c r="V78" s="453"/>
      <c r="W78" s="85"/>
      <c r="X78" s="85"/>
      <c r="Y78" s="85"/>
      <c r="Z78" s="453"/>
      <c r="AA78" s="85"/>
      <c r="AB78" s="85"/>
      <c r="AC78" s="85"/>
      <c r="AD78" s="453"/>
      <c r="AE78" s="85"/>
      <c r="AF78" s="85"/>
      <c r="AG78" s="85"/>
      <c r="AH78" s="453"/>
      <c r="AI78" s="85"/>
      <c r="AJ78" s="85"/>
      <c r="AK78" s="85"/>
      <c r="AL78" s="453">
        <v>200</v>
      </c>
      <c r="AM78" s="85">
        <v>17753.8</v>
      </c>
      <c r="AN78" s="85">
        <v>0</v>
      </c>
      <c r="AO78" s="85">
        <v>0</v>
      </c>
      <c r="AP78" s="454"/>
      <c r="AQ78" s="85"/>
      <c r="AR78" s="85"/>
      <c r="AS78" s="85"/>
      <c r="AT78" s="453"/>
      <c r="AU78" s="85"/>
      <c r="AV78" s="85"/>
      <c r="AW78" s="85"/>
      <c r="AX78" s="453"/>
      <c r="AY78" s="85"/>
      <c r="AZ78" s="85"/>
      <c r="BA78" s="85"/>
      <c r="BB78" s="453"/>
      <c r="BC78" s="85"/>
      <c r="BD78" s="85">
        <v>10</v>
      </c>
      <c r="BE78" s="85">
        <v>15330</v>
      </c>
      <c r="BF78" s="453"/>
      <c r="BG78" s="85"/>
      <c r="BH78" s="85"/>
      <c r="BI78" s="85"/>
      <c r="BJ78" s="453"/>
      <c r="BK78" s="85"/>
      <c r="BL78" s="85"/>
      <c r="BM78" s="85"/>
      <c r="BN78" s="8">
        <v>330</v>
      </c>
      <c r="BO78" s="8">
        <v>25881.57</v>
      </c>
      <c r="BP78" s="457">
        <v>76</v>
      </c>
      <c r="BQ78" s="457">
        <v>912</v>
      </c>
      <c r="BR78" s="453"/>
      <c r="BS78" s="85"/>
      <c r="BT78" s="85"/>
      <c r="BU78" s="85"/>
      <c r="BV78" s="453"/>
      <c r="BW78" s="85"/>
      <c r="BX78" s="85"/>
      <c r="BY78" s="85"/>
      <c r="BZ78" s="453"/>
      <c r="CA78" s="85"/>
      <c r="CB78" s="85"/>
      <c r="CC78" s="85"/>
      <c r="CD78" s="453"/>
      <c r="CE78" s="85"/>
      <c r="CF78" s="85"/>
      <c r="CG78" s="85"/>
      <c r="CH78" s="453"/>
      <c r="CI78" s="85"/>
      <c r="CJ78" s="85"/>
      <c r="CK78" s="85"/>
      <c r="CL78" s="453"/>
      <c r="CM78" s="85"/>
      <c r="CN78" s="85">
        <v>150</v>
      </c>
      <c r="CO78" s="85">
        <v>75000</v>
      </c>
      <c r="CP78" s="453">
        <v>330</v>
      </c>
      <c r="CQ78" s="85">
        <v>25881.57</v>
      </c>
      <c r="CR78" s="85"/>
      <c r="CS78" s="85"/>
      <c r="CT78" s="453"/>
      <c r="CU78" s="85"/>
      <c r="CV78" s="85">
        <v>50</v>
      </c>
      <c r="CW78" s="85">
        <v>2475</v>
      </c>
      <c r="CX78" s="453"/>
      <c r="CY78" s="85"/>
      <c r="CZ78" s="85"/>
      <c r="DA78" s="85"/>
    </row>
    <row r="79" spans="1:105" ht="43.5" customHeight="1" x14ac:dyDescent="0.25">
      <c r="A79" s="894"/>
      <c r="B79" s="44" t="s">
        <v>166</v>
      </c>
      <c r="C79" s="5" t="s">
        <v>167</v>
      </c>
      <c r="D79" s="44" t="s">
        <v>165</v>
      </c>
      <c r="E79" s="45" t="s">
        <v>78</v>
      </c>
      <c r="F79" s="450">
        <f>J79+N79+R79+V79+Z79+AD79+AH79+AL79+AP79+AT79+AX79+BB79+BF79+BJ79+BN79+BR79+BV79+BZ79+CD79+CH79+CL79+CP79+CT79+CX79</f>
        <v>300</v>
      </c>
      <c r="G79" s="451">
        <f>K79+O79+S79+W79+AA79+AE79+AI79+AM79+AQ79+AU79+AY79+BC79+BG79+BK79+BO79+BS79+BW79+CA79+CE79+CI79+CM79+CQ79+CU79+CY79</f>
        <v>23528.7</v>
      </c>
      <c r="H79" s="452">
        <f>L79+P79+T79+X79+AB79+AF79+AJ79+AN79+AR79+AV79+AZ79+BD79+BH79+BL79+BP79+BT79+BX79+CB79+CF79+CJ79+CN79+CR79+CV79+CZ79</f>
        <v>100</v>
      </c>
      <c r="I79" s="451">
        <f>M79+Q79+U79+Y79+AC79+AG79+AK79+AO79+AS79+AW79+BA79+BE79+BI79+BM79+BQ79+BU79+BY79+CC79+CG79+CK79+CO79+CS79+CW79+DA79</f>
        <v>7824.9</v>
      </c>
      <c r="J79" s="453"/>
      <c r="K79" s="85"/>
      <c r="L79" s="85"/>
      <c r="M79" s="85"/>
      <c r="N79" s="453"/>
      <c r="O79" s="85"/>
      <c r="P79" s="85"/>
      <c r="Q79" s="85"/>
      <c r="R79" s="453"/>
      <c r="S79" s="85"/>
      <c r="T79" s="85"/>
      <c r="U79" s="85">
        <v>0</v>
      </c>
      <c r="V79" s="453"/>
      <c r="W79" s="85"/>
      <c r="X79" s="85"/>
      <c r="Y79" s="85"/>
      <c r="Z79" s="453"/>
      <c r="AA79" s="85"/>
      <c r="AB79" s="85"/>
      <c r="AC79" s="85"/>
      <c r="AD79" s="453"/>
      <c r="AE79" s="85"/>
      <c r="AF79" s="85"/>
      <c r="AG79" s="85"/>
      <c r="AH79" s="453"/>
      <c r="AI79" s="85"/>
      <c r="AJ79" s="85"/>
      <c r="AK79" s="85"/>
      <c r="AL79" s="453"/>
      <c r="AM79" s="85">
        <v>0</v>
      </c>
      <c r="AN79" s="85">
        <v>0</v>
      </c>
      <c r="AO79" s="85">
        <v>0</v>
      </c>
      <c r="AP79" s="454"/>
      <c r="AQ79" s="85"/>
      <c r="AR79" s="85"/>
      <c r="AS79" s="85"/>
      <c r="AT79" s="453"/>
      <c r="AU79" s="85"/>
      <c r="AV79" s="85"/>
      <c r="AW79" s="85"/>
      <c r="AX79" s="453"/>
      <c r="AY79" s="85"/>
      <c r="AZ79" s="85"/>
      <c r="BA79" s="85"/>
      <c r="BB79" s="453"/>
      <c r="BC79" s="85"/>
      <c r="BD79" s="85"/>
      <c r="BE79" s="85"/>
      <c r="BF79" s="453"/>
      <c r="BG79" s="85"/>
      <c r="BH79" s="85"/>
      <c r="BI79" s="85"/>
      <c r="BJ79" s="453">
        <v>300</v>
      </c>
      <c r="BK79" s="85">
        <v>23528.7</v>
      </c>
      <c r="BL79" s="85">
        <v>100</v>
      </c>
      <c r="BM79" s="85">
        <v>7824.9</v>
      </c>
      <c r="BN79" s="8">
        <v>0</v>
      </c>
      <c r="BO79" s="8">
        <v>0</v>
      </c>
      <c r="BP79" s="85"/>
      <c r="BQ79" s="457"/>
      <c r="BR79" s="453"/>
      <c r="BS79" s="85"/>
      <c r="BT79" s="85"/>
      <c r="BU79" s="85"/>
      <c r="BV79" s="453"/>
      <c r="BW79" s="85"/>
      <c r="BX79" s="85"/>
      <c r="BY79" s="85"/>
      <c r="BZ79" s="453"/>
      <c r="CA79" s="85"/>
      <c r="CB79" s="85"/>
      <c r="CC79" s="85"/>
      <c r="CD79" s="453"/>
      <c r="CE79" s="85"/>
      <c r="CF79" s="85"/>
      <c r="CG79" s="85"/>
      <c r="CH79" s="453"/>
      <c r="CI79" s="85"/>
      <c r="CJ79" s="85"/>
      <c r="CK79" s="85"/>
      <c r="CL79" s="453"/>
      <c r="CM79" s="85"/>
      <c r="CN79" s="85"/>
      <c r="CO79" s="85"/>
      <c r="CP79" s="453"/>
      <c r="CQ79" s="85"/>
      <c r="CR79" s="85"/>
      <c r="CS79" s="85"/>
      <c r="CT79" s="453"/>
      <c r="CU79" s="85"/>
      <c r="CV79" s="85"/>
      <c r="CW79" s="85"/>
      <c r="CX79" s="453"/>
      <c r="CY79" s="85"/>
      <c r="CZ79" s="85"/>
      <c r="DA79" s="85"/>
    </row>
    <row r="80" spans="1:105" ht="35.25" customHeight="1" x14ac:dyDescent="0.25">
      <c r="A80" s="895"/>
      <c r="B80" s="44" t="s">
        <v>166</v>
      </c>
      <c r="C80" s="5" t="s">
        <v>168</v>
      </c>
      <c r="D80" s="44" t="s">
        <v>165</v>
      </c>
      <c r="E80" s="45" t="s">
        <v>78</v>
      </c>
      <c r="F80" s="450">
        <f>J80+N80+R80+V80+Z80+AD80+AH80+AL80+AP80+AT80+AX80+BB80+BF80+BJ80+BN80+BR80+BV80+BZ80+CD80+CH80+CL80+CP80+CT80+CX80</f>
        <v>3600</v>
      </c>
      <c r="G80" s="451">
        <f>K80+O80+S80+W80+AA80+AE80+AI80+AM80+AQ80+AU80+AY80+BC80+BG80+BK80+BO80+BS80+BW80+CA80+CE80+CI80+CM80+CQ80+CU80+CY80</f>
        <v>282344</v>
      </c>
      <c r="H80" s="452">
        <f>L80+P80+T80+X80+AB80+AF80+AJ80+AN80+AR80+AV80+AZ80+BD80+BH80+BL80+BP80+BT80+BX80+CB80+CF80+CJ80+CN80+CR80+CV80+CZ80</f>
        <v>100</v>
      </c>
      <c r="I80" s="451">
        <f>M80+Q80+U80+Y80+AC80+AG80+AK80+AO80+AS80+AW80+BA80+BE80+BI80+BM80+BQ80+BU80+BY80+CC80+CG80+CK80+CO80+CS80+CW80+DA80</f>
        <v>7843.0000000000009</v>
      </c>
      <c r="J80" s="453"/>
      <c r="K80" s="85"/>
      <c r="L80" s="85"/>
      <c r="M80" s="85"/>
      <c r="N80" s="453"/>
      <c r="O80" s="85"/>
      <c r="P80" s="85"/>
      <c r="Q80" s="85"/>
      <c r="R80" s="453">
        <v>3600</v>
      </c>
      <c r="S80" s="85">
        <v>282344</v>
      </c>
      <c r="T80" s="85">
        <v>100</v>
      </c>
      <c r="U80" s="85">
        <v>7843.0000000000009</v>
      </c>
      <c r="V80" s="453"/>
      <c r="W80" s="85"/>
      <c r="X80" s="85"/>
      <c r="Y80" s="85"/>
      <c r="Z80" s="453"/>
      <c r="AA80" s="85"/>
      <c r="AB80" s="85"/>
      <c r="AC80" s="85"/>
      <c r="AD80" s="453"/>
      <c r="AE80" s="85"/>
      <c r="AF80" s="85"/>
      <c r="AG80" s="85"/>
      <c r="AH80" s="453"/>
      <c r="AI80" s="85"/>
      <c r="AJ80" s="85"/>
      <c r="AK80" s="85"/>
      <c r="AL80" s="453"/>
      <c r="AM80" s="85">
        <v>0</v>
      </c>
      <c r="AN80" s="85">
        <v>0</v>
      </c>
      <c r="AO80" s="85">
        <v>0</v>
      </c>
      <c r="AP80" s="454"/>
      <c r="AQ80" s="85"/>
      <c r="AR80" s="85"/>
      <c r="AS80" s="85"/>
      <c r="AT80" s="453"/>
      <c r="AU80" s="85"/>
      <c r="AV80" s="85"/>
      <c r="AW80" s="85"/>
      <c r="AX80" s="453"/>
      <c r="AY80" s="85"/>
      <c r="AZ80" s="85"/>
      <c r="BA80" s="85"/>
      <c r="BB80" s="453"/>
      <c r="BC80" s="85"/>
      <c r="BD80" s="85"/>
      <c r="BE80" s="85"/>
      <c r="BF80" s="453"/>
      <c r="BG80" s="85"/>
      <c r="BH80" s="85"/>
      <c r="BI80" s="85"/>
      <c r="BJ80" s="453"/>
      <c r="BK80" s="85"/>
      <c r="BL80" s="85"/>
      <c r="BM80" s="85"/>
      <c r="BN80" s="8"/>
      <c r="BO80" s="8"/>
      <c r="BP80" s="85"/>
      <c r="BQ80" s="85"/>
      <c r="BR80" s="453"/>
      <c r="BS80" s="85"/>
      <c r="BT80" s="85"/>
      <c r="BU80" s="85"/>
      <c r="BV80" s="453"/>
      <c r="BW80" s="85"/>
      <c r="BX80" s="85"/>
      <c r="BY80" s="85"/>
      <c r="BZ80" s="453"/>
      <c r="CA80" s="85"/>
      <c r="CB80" s="85"/>
      <c r="CC80" s="85"/>
      <c r="CD80" s="453"/>
      <c r="CE80" s="85"/>
      <c r="CF80" s="85"/>
      <c r="CG80" s="85"/>
      <c r="CH80" s="453"/>
      <c r="CI80" s="85"/>
      <c r="CJ80" s="85"/>
      <c r="CK80" s="85"/>
      <c r="CL80" s="453"/>
      <c r="CM80" s="85"/>
      <c r="CN80" s="85"/>
      <c r="CO80" s="85"/>
      <c r="CP80" s="453"/>
      <c r="CQ80" s="85"/>
      <c r="CR80" s="85"/>
      <c r="CS80" s="85"/>
      <c r="CT80" s="453"/>
      <c r="CU80" s="85"/>
      <c r="CV80" s="85"/>
      <c r="CW80" s="85"/>
      <c r="CX80" s="453"/>
      <c r="CY80" s="85"/>
      <c r="CZ80" s="85"/>
      <c r="DA80" s="85"/>
    </row>
    <row r="81" spans="1:105" ht="42.75" customHeight="1" x14ac:dyDescent="0.25">
      <c r="A81" s="893">
        <v>27</v>
      </c>
      <c r="B81" s="39" t="s">
        <v>169</v>
      </c>
      <c r="C81" s="5" t="s">
        <v>170</v>
      </c>
      <c r="D81" s="5" t="s">
        <v>171</v>
      </c>
      <c r="E81" s="40" t="s">
        <v>42</v>
      </c>
      <c r="F81" s="450">
        <f>J81+N81+R81+V81+Z81+AD81+AH81+AL81+AP81+AT81+AX81+BB81+BF81+BJ81+BN81+BR81+BV81+BZ81+CD81+CH81+CL81+CP81+CT81+CX81</f>
        <v>97940</v>
      </c>
      <c r="G81" s="451">
        <f>K81+O81+S81+W81+AA81+AE81+AI81+AM81+AQ81+AU81+AY81+BC81+BG81+BK81+BO81+BS81+BW81+CA81+CE81+CI81+CM81+CQ81+CU81+CY81</f>
        <v>170207.48</v>
      </c>
      <c r="H81" s="452">
        <f>L81+P81+T81+X81+AB81+AF81+AJ81+AN81+AR81+AV81+AZ81+BD81+BH81+BL81+BP81+BT81+BX81+CB81+CF81+CJ81+CN81+CR81+CV81+CZ81</f>
        <v>18520</v>
      </c>
      <c r="I81" s="451">
        <f>M81+Q81+U81+Y81+AC81+AG81+AK81+AO81+AS81+AW81+BA81+BE81+BI81+BM81+BQ81+BU81+BY81+CC81+CG81+CK81+CO81+CS81+CW81+DA81</f>
        <v>27987.11</v>
      </c>
      <c r="J81" s="453"/>
      <c r="K81" s="85"/>
      <c r="L81" s="85"/>
      <c r="M81" s="85"/>
      <c r="N81" s="453"/>
      <c r="O81" s="85"/>
      <c r="P81" s="85"/>
      <c r="Q81" s="85"/>
      <c r="R81" s="453">
        <v>4760</v>
      </c>
      <c r="S81" s="85">
        <v>34020</v>
      </c>
      <c r="T81" s="85">
        <v>200</v>
      </c>
      <c r="U81" s="85">
        <v>246</v>
      </c>
      <c r="V81" s="453">
        <v>90</v>
      </c>
      <c r="W81" s="85">
        <v>111</v>
      </c>
      <c r="X81" s="85">
        <v>90</v>
      </c>
      <c r="Y81" s="85">
        <v>117</v>
      </c>
      <c r="Z81" s="453"/>
      <c r="AA81" s="85"/>
      <c r="AB81" s="85"/>
      <c r="AC81" s="85"/>
      <c r="AD81" s="453"/>
      <c r="AE81" s="85"/>
      <c r="AF81" s="85">
        <v>900</v>
      </c>
      <c r="AG81" s="85">
        <v>1200</v>
      </c>
      <c r="AH81" s="453"/>
      <c r="AI81" s="85"/>
      <c r="AJ81" s="85"/>
      <c r="AK81" s="85"/>
      <c r="AL81" s="453">
        <v>1390</v>
      </c>
      <c r="AM81" s="85">
        <v>5524.2</v>
      </c>
      <c r="AN81" s="85">
        <v>0</v>
      </c>
      <c r="AO81" s="85">
        <v>0</v>
      </c>
      <c r="AP81" s="454"/>
      <c r="AQ81" s="85"/>
      <c r="AR81" s="85"/>
      <c r="AS81" s="85"/>
      <c r="AT81" s="453">
        <v>1570</v>
      </c>
      <c r="AU81" s="85">
        <v>2276.5</v>
      </c>
      <c r="AV81" s="85">
        <v>150</v>
      </c>
      <c r="AW81" s="85">
        <v>217.5</v>
      </c>
      <c r="AX81" s="453"/>
      <c r="AY81" s="85"/>
      <c r="AZ81" s="85"/>
      <c r="BA81" s="85"/>
      <c r="BB81" s="453">
        <v>6210</v>
      </c>
      <c r="BC81" s="85">
        <v>7030.14</v>
      </c>
      <c r="BD81" s="85">
        <v>1000</v>
      </c>
      <c r="BE81" s="85">
        <v>1240.6099999999999</v>
      </c>
      <c r="BF81" s="453">
        <v>6150</v>
      </c>
      <c r="BG81" s="85">
        <v>5412</v>
      </c>
      <c r="BH81" s="85">
        <v>1000</v>
      </c>
      <c r="BI81" s="85">
        <v>1800</v>
      </c>
      <c r="BJ81" s="453">
        <v>70920</v>
      </c>
      <c r="BK81" s="85">
        <v>108744</v>
      </c>
      <c r="BL81" s="85">
        <v>6000</v>
      </c>
      <c r="BM81" s="85">
        <v>9200</v>
      </c>
      <c r="BN81" s="455">
        <v>4000</v>
      </c>
      <c r="BO81" s="455">
        <v>3774.14</v>
      </c>
      <c r="BP81" s="457">
        <v>380</v>
      </c>
      <c r="BQ81" s="457">
        <v>456</v>
      </c>
      <c r="BR81" s="453"/>
      <c r="BS81" s="85"/>
      <c r="BT81" s="85"/>
      <c r="BU81" s="85"/>
      <c r="BV81" s="453"/>
      <c r="BW81" s="85"/>
      <c r="BX81" s="85"/>
      <c r="BY81" s="85"/>
      <c r="BZ81" s="453"/>
      <c r="CA81" s="85"/>
      <c r="CB81" s="85"/>
      <c r="CC81" s="85"/>
      <c r="CD81" s="453"/>
      <c r="CE81" s="85"/>
      <c r="CF81" s="85">
        <v>1500</v>
      </c>
      <c r="CG81" s="85">
        <v>3000</v>
      </c>
      <c r="CH81" s="453"/>
      <c r="CI81" s="85"/>
      <c r="CJ81" s="85">
        <v>1000</v>
      </c>
      <c r="CK81" s="85">
        <v>1250</v>
      </c>
      <c r="CL81" s="453">
        <v>2850</v>
      </c>
      <c r="CM81" s="85">
        <v>3315.5</v>
      </c>
      <c r="CN81" s="85">
        <v>2400</v>
      </c>
      <c r="CO81" s="85">
        <v>2880</v>
      </c>
      <c r="CP81" s="453"/>
      <c r="CQ81" s="85"/>
      <c r="CR81" s="85"/>
      <c r="CS81" s="85"/>
      <c r="CT81" s="453"/>
      <c r="CU81" s="85"/>
      <c r="CV81" s="85">
        <v>1500</v>
      </c>
      <c r="CW81" s="85">
        <v>2500</v>
      </c>
      <c r="CX81" s="453">
        <v>0</v>
      </c>
      <c r="CY81" s="85">
        <v>0</v>
      </c>
      <c r="CZ81" s="85">
        <v>2400</v>
      </c>
      <c r="DA81" s="85">
        <v>3880</v>
      </c>
    </row>
    <row r="82" spans="1:105" ht="41.25" customHeight="1" x14ac:dyDescent="0.25">
      <c r="A82" s="894"/>
      <c r="B82" s="39" t="s">
        <v>172</v>
      </c>
      <c r="C82" s="5" t="s">
        <v>173</v>
      </c>
      <c r="D82" s="5" t="s">
        <v>171</v>
      </c>
      <c r="E82" s="40" t="s">
        <v>42</v>
      </c>
      <c r="F82" s="450">
        <f>J82+N82+R82+V82+Z82+AD82+AH82+AL82+AP82+AT82+AX82+BB82+BF82+BJ82+BN82+BR82+BV82+BZ82+CD82+CH82+CL82+CP82+CT82+CX82</f>
        <v>5400</v>
      </c>
      <c r="G82" s="451">
        <f>K82+O82+S82+W82+AA82+AE82+AI82+AM82+AQ82+AU82+AY82+BC82+BG82+BK82+BO82+BS82+BW82+CA82+CE82+CI82+CM82+CQ82+CU82+CY82</f>
        <v>6603</v>
      </c>
      <c r="H82" s="452">
        <f>L82+P82+T82+X82+AB82+AF82+AJ82+AN82+AR82+AV82+AZ82+BD82+BH82+BL82+BP82+BT82+BX82+CB82+CF82+CJ82+CN82+CR82+CV82+CZ82</f>
        <v>1610</v>
      </c>
      <c r="I82" s="451">
        <f>M82+Q82+U82+Y82+AC82+AG82+AK82+AO82+AS82+AW82+BA82+BE82+BI82+BM82+BQ82+BU82+BY82+CC82+CG82+CK82+CO82+CS82+CW82+DA82</f>
        <v>2600</v>
      </c>
      <c r="J82" s="453"/>
      <c r="K82" s="85"/>
      <c r="L82" s="85"/>
      <c r="M82" s="85"/>
      <c r="N82" s="453">
        <v>150</v>
      </c>
      <c r="O82" s="85">
        <v>210</v>
      </c>
      <c r="P82" s="85">
        <v>30</v>
      </c>
      <c r="Q82" s="85">
        <v>42</v>
      </c>
      <c r="R82" s="453"/>
      <c r="S82" s="85"/>
      <c r="T82" s="85"/>
      <c r="U82" s="85">
        <v>0</v>
      </c>
      <c r="V82" s="453"/>
      <c r="W82" s="85"/>
      <c r="X82" s="85"/>
      <c r="Y82" s="85"/>
      <c r="Z82" s="453"/>
      <c r="AA82" s="85"/>
      <c r="AB82" s="85"/>
      <c r="AC82" s="85"/>
      <c r="AD82" s="453"/>
      <c r="AE82" s="85"/>
      <c r="AF82" s="85"/>
      <c r="AG82" s="85"/>
      <c r="AH82" s="453"/>
      <c r="AI82" s="85"/>
      <c r="AJ82" s="85"/>
      <c r="AK82" s="85"/>
      <c r="AL82" s="453"/>
      <c r="AM82" s="85">
        <v>0</v>
      </c>
      <c r="AN82" s="85">
        <v>0</v>
      </c>
      <c r="AO82" s="85">
        <v>0</v>
      </c>
      <c r="AP82" s="454"/>
      <c r="AQ82" s="85"/>
      <c r="AR82" s="85"/>
      <c r="AS82" s="85"/>
      <c r="AT82" s="453"/>
      <c r="AU82" s="85"/>
      <c r="AV82" s="85"/>
      <c r="AW82" s="85"/>
      <c r="AX82" s="453"/>
      <c r="AY82" s="85"/>
      <c r="AZ82" s="85"/>
      <c r="BA82" s="85"/>
      <c r="BB82" s="453"/>
      <c r="BC82" s="85"/>
      <c r="BD82" s="85"/>
      <c r="BE82" s="85"/>
      <c r="BF82" s="453"/>
      <c r="BG82" s="85"/>
      <c r="BH82" s="85"/>
      <c r="BI82" s="85"/>
      <c r="BJ82" s="453"/>
      <c r="BK82" s="85"/>
      <c r="BL82" s="85"/>
      <c r="BM82" s="85"/>
      <c r="BN82" s="455"/>
      <c r="BO82" s="455"/>
      <c r="BP82" s="457">
        <v>380</v>
      </c>
      <c r="BQ82" s="457">
        <v>950</v>
      </c>
      <c r="BR82" s="453">
        <v>5250</v>
      </c>
      <c r="BS82" s="85">
        <v>6393</v>
      </c>
      <c r="BT82" s="85">
        <v>1200</v>
      </c>
      <c r="BU82" s="85">
        <v>1608</v>
      </c>
      <c r="BV82" s="453"/>
      <c r="BW82" s="85"/>
      <c r="BX82" s="85"/>
      <c r="BY82" s="85"/>
      <c r="BZ82" s="453"/>
      <c r="CA82" s="85"/>
      <c r="CB82" s="85"/>
      <c r="CC82" s="85"/>
      <c r="CD82" s="453"/>
      <c r="CE82" s="85"/>
      <c r="CF82" s="85"/>
      <c r="CG82" s="85"/>
      <c r="CH82" s="453"/>
      <c r="CI82" s="85"/>
      <c r="CJ82" s="85"/>
      <c r="CK82" s="85"/>
      <c r="CL82" s="453"/>
      <c r="CM82" s="85"/>
      <c r="CN82" s="85"/>
      <c r="CO82" s="85"/>
      <c r="CP82" s="453"/>
      <c r="CQ82" s="85"/>
      <c r="CR82" s="85"/>
      <c r="CS82" s="85"/>
      <c r="CT82" s="453"/>
      <c r="CU82" s="85"/>
      <c r="CV82" s="85"/>
      <c r="CW82" s="85"/>
      <c r="CX82" s="453"/>
      <c r="CY82" s="85"/>
      <c r="CZ82" s="85"/>
      <c r="DA82" s="85"/>
    </row>
    <row r="83" spans="1:105" ht="27" customHeight="1" x14ac:dyDescent="0.25">
      <c r="A83" s="895"/>
      <c r="B83" s="39" t="s">
        <v>172</v>
      </c>
      <c r="C83" s="5" t="s">
        <v>174</v>
      </c>
      <c r="D83" s="5" t="s">
        <v>171</v>
      </c>
      <c r="E83" s="40" t="s">
        <v>29</v>
      </c>
      <c r="F83" s="450">
        <f>J83+N83+R83+V83+Z83+AD83+AH83+AL83+AP83+AT83+AX83+BB83+BF83+BJ83+BN83+BR83+BV83+BZ83+CD83+CH83+CL83+CP83+CT83+CX83</f>
        <v>0</v>
      </c>
      <c r="G83" s="451">
        <f>K83+O83+S83+W83+AA83+AE83+AI83+AM83+AQ83+AU83+AY83+BC83+BG83+BK83+BO83+BS83+BW83+CA83+CE83+CI83+CM83+CQ83+CU83+CY83</f>
        <v>0</v>
      </c>
      <c r="H83" s="452">
        <f>L83+P83+T83+X83+AB83+AF83+AJ83+AN83+AR83+AV83+AZ83+BD83+BH83+BL83+BP83+BT83+BX83+CB83+CF83+CJ83+CN83+CR83+CV83+CZ83</f>
        <v>50</v>
      </c>
      <c r="I83" s="451">
        <f>M83+Q83+U83+Y83+AC83+AG83+AK83+AO83+AS83+AW83+BA83+BE83+BI83+BM83+BQ83+BU83+BY83+CC83+CG83+CK83+CO83+CS83+CW83+DA83</f>
        <v>11750</v>
      </c>
      <c r="J83" s="453"/>
      <c r="K83" s="85"/>
      <c r="L83" s="85"/>
      <c r="M83" s="85"/>
      <c r="N83" s="453"/>
      <c r="O83" s="85"/>
      <c r="P83" s="85"/>
      <c r="Q83" s="85"/>
      <c r="R83" s="453"/>
      <c r="S83" s="85"/>
      <c r="T83" s="85"/>
      <c r="U83" s="85">
        <v>0</v>
      </c>
      <c r="V83" s="453"/>
      <c r="W83" s="85"/>
      <c r="X83" s="85"/>
      <c r="Y83" s="85"/>
      <c r="Z83" s="453"/>
      <c r="AA83" s="85"/>
      <c r="AB83" s="85"/>
      <c r="AC83" s="85"/>
      <c r="AD83" s="453"/>
      <c r="AE83" s="85"/>
      <c r="AF83" s="85"/>
      <c r="AG83" s="85"/>
      <c r="AH83" s="453"/>
      <c r="AI83" s="85"/>
      <c r="AJ83" s="85"/>
      <c r="AK83" s="85"/>
      <c r="AL83" s="453"/>
      <c r="AM83" s="85">
        <v>0</v>
      </c>
      <c r="AN83" s="85">
        <v>0</v>
      </c>
      <c r="AO83" s="85">
        <v>0</v>
      </c>
      <c r="AP83" s="454"/>
      <c r="AQ83" s="85"/>
      <c r="AR83" s="85"/>
      <c r="AS83" s="85"/>
      <c r="AT83" s="453"/>
      <c r="AU83" s="85"/>
      <c r="AV83" s="85"/>
      <c r="AW83" s="85"/>
      <c r="AX83" s="453"/>
      <c r="AY83" s="85"/>
      <c r="AZ83" s="85"/>
      <c r="BA83" s="85"/>
      <c r="BB83" s="453"/>
      <c r="BC83" s="85"/>
      <c r="BD83" s="85"/>
      <c r="BE83" s="85"/>
      <c r="BF83" s="453"/>
      <c r="BG83" s="85"/>
      <c r="BH83" s="85"/>
      <c r="BI83" s="85"/>
      <c r="BJ83" s="453"/>
      <c r="BK83" s="85"/>
      <c r="BL83" s="85"/>
      <c r="BM83" s="85"/>
      <c r="BN83" s="455"/>
      <c r="BO83" s="455"/>
      <c r="BP83" s="85"/>
      <c r="BQ83" s="85"/>
      <c r="BR83" s="453"/>
      <c r="BS83" s="85"/>
      <c r="BT83" s="85"/>
      <c r="BU83" s="85"/>
      <c r="BV83" s="453"/>
      <c r="BW83" s="85"/>
      <c r="BX83" s="85"/>
      <c r="BY83" s="85"/>
      <c r="BZ83" s="453"/>
      <c r="CA83" s="85"/>
      <c r="CB83" s="85"/>
      <c r="CC83" s="85"/>
      <c r="CD83" s="453"/>
      <c r="CE83" s="85"/>
      <c r="CF83" s="85"/>
      <c r="CG83" s="85"/>
      <c r="CH83" s="453"/>
      <c r="CI83" s="85"/>
      <c r="CJ83" s="85"/>
      <c r="CK83" s="85"/>
      <c r="CL83" s="453"/>
      <c r="CM83" s="85"/>
      <c r="CN83" s="85"/>
      <c r="CO83" s="85"/>
      <c r="CP83" s="453"/>
      <c r="CQ83" s="85"/>
      <c r="CR83" s="85"/>
      <c r="CS83" s="85"/>
      <c r="CT83" s="453"/>
      <c r="CU83" s="85"/>
      <c r="CV83" s="85"/>
      <c r="CW83" s="85"/>
      <c r="CX83" s="453"/>
      <c r="CY83" s="85"/>
      <c r="CZ83" s="85">
        <v>50</v>
      </c>
      <c r="DA83" s="85">
        <v>11750</v>
      </c>
    </row>
    <row r="84" spans="1:105" ht="31.5" x14ac:dyDescent="0.25">
      <c r="A84" s="103">
        <v>28</v>
      </c>
      <c r="B84" s="5" t="s">
        <v>175</v>
      </c>
      <c r="C84" s="5" t="s">
        <v>176</v>
      </c>
      <c r="D84" s="5" t="s">
        <v>171</v>
      </c>
      <c r="E84" s="40" t="s">
        <v>42</v>
      </c>
      <c r="F84" s="450">
        <f>J84+N84+R84+V84+Z84+AD84+AH84+AL84+AP84+AT84+AX84+BB84+BF84+BJ84+BN84+BR84+BV84+BZ84+CD84+CH84+CL84+CP84+CT84+CX84</f>
        <v>0</v>
      </c>
      <c r="G84" s="451">
        <f>K84+O84+S84+W84+AA84+AE84+AI84+AM84+AQ84+AU84+AY84+BC84+BG84+BK84+BO84+BS84+BW84+CA84+CE84+CI84+CM84+CQ84+CU84+CY84</f>
        <v>0</v>
      </c>
      <c r="H84" s="452">
        <f>L84+P84+T84+X84+AB84+AF84+AJ84+AN84+AR84+AV84+AZ84+BD84+BH84+BL84+BP84+BT84+BX84+CB84+CF84+CJ84+CN84+CR84+CV84+CZ84</f>
        <v>6720</v>
      </c>
      <c r="I84" s="451">
        <f>M84+Q84+U84+Y84+AC84+AG84+AK84+AO84+AS84+AW84+BA84+BE84+BI84+BM84+BQ84+BU84+BY84+CC84+CG84+CK84+CO84+CS84+CW84+DA84</f>
        <v>89863.2</v>
      </c>
      <c r="J84" s="453"/>
      <c r="K84" s="85"/>
      <c r="L84" s="85"/>
      <c r="M84" s="85"/>
      <c r="N84" s="453"/>
      <c r="O84" s="85"/>
      <c r="P84" s="85"/>
      <c r="Q84" s="85"/>
      <c r="R84" s="453"/>
      <c r="S84" s="85"/>
      <c r="T84" s="85"/>
      <c r="U84" s="85">
        <v>0</v>
      </c>
      <c r="V84" s="453"/>
      <c r="W84" s="85"/>
      <c r="X84" s="85"/>
      <c r="Y84" s="85"/>
      <c r="Z84" s="453"/>
      <c r="AA84" s="85"/>
      <c r="AB84" s="85"/>
      <c r="AC84" s="85"/>
      <c r="AD84" s="453"/>
      <c r="AE84" s="85"/>
      <c r="AF84" s="85"/>
      <c r="AG84" s="85"/>
      <c r="AH84" s="453"/>
      <c r="AI84" s="85"/>
      <c r="AJ84" s="85"/>
      <c r="AK84" s="85"/>
      <c r="AL84" s="453"/>
      <c r="AM84" s="85">
        <v>0</v>
      </c>
      <c r="AN84" s="85">
        <v>0</v>
      </c>
      <c r="AO84" s="85">
        <v>0</v>
      </c>
      <c r="AP84" s="454"/>
      <c r="AQ84" s="85"/>
      <c r="AR84" s="85"/>
      <c r="AS84" s="85"/>
      <c r="AT84" s="453"/>
      <c r="AU84" s="85"/>
      <c r="AV84" s="85"/>
      <c r="AW84" s="85"/>
      <c r="AX84" s="453"/>
      <c r="AY84" s="85"/>
      <c r="AZ84" s="85"/>
      <c r="BA84" s="85"/>
      <c r="BB84" s="453"/>
      <c r="BC84" s="85"/>
      <c r="BD84" s="85"/>
      <c r="BE84" s="85"/>
      <c r="BF84" s="453"/>
      <c r="BG84" s="85"/>
      <c r="BH84" s="85"/>
      <c r="BI84" s="85"/>
      <c r="BJ84" s="453">
        <v>0</v>
      </c>
      <c r="BK84" s="85"/>
      <c r="BL84" s="85">
        <v>6720</v>
      </c>
      <c r="BM84" s="85">
        <v>89863.2</v>
      </c>
      <c r="BN84" s="455"/>
      <c r="BO84" s="455"/>
      <c r="BP84" s="85"/>
      <c r="BQ84" s="85"/>
      <c r="BR84" s="453"/>
      <c r="BS84" s="85"/>
      <c r="BT84" s="85"/>
      <c r="BU84" s="85"/>
      <c r="BV84" s="453"/>
      <c r="BW84" s="85"/>
      <c r="BX84" s="85"/>
      <c r="BY84" s="85"/>
      <c r="BZ84" s="453"/>
      <c r="CA84" s="85"/>
      <c r="CB84" s="85"/>
      <c r="CC84" s="85"/>
      <c r="CD84" s="453"/>
      <c r="CE84" s="85"/>
      <c r="CF84" s="85"/>
      <c r="CG84" s="85"/>
      <c r="CH84" s="453"/>
      <c r="CI84" s="85"/>
      <c r="CJ84" s="85"/>
      <c r="CK84" s="85"/>
      <c r="CL84" s="453"/>
      <c r="CM84" s="85"/>
      <c r="CN84" s="85"/>
      <c r="CO84" s="85"/>
      <c r="CP84" s="453"/>
      <c r="CQ84" s="85"/>
      <c r="CR84" s="85"/>
      <c r="CS84" s="85"/>
      <c r="CT84" s="453"/>
      <c r="CU84" s="85"/>
      <c r="CV84" s="85"/>
      <c r="CW84" s="85"/>
      <c r="CX84" s="453"/>
      <c r="CY84" s="85"/>
      <c r="CZ84" s="85"/>
      <c r="DA84" s="85"/>
    </row>
    <row r="85" spans="1:105" ht="22.5" customHeight="1" x14ac:dyDescent="0.25">
      <c r="A85" s="893">
        <v>29</v>
      </c>
      <c r="B85" s="39" t="s">
        <v>177</v>
      </c>
      <c r="C85" s="5" t="s">
        <v>178</v>
      </c>
      <c r="D85" s="5" t="s">
        <v>100</v>
      </c>
      <c r="E85" s="40" t="s">
        <v>29</v>
      </c>
      <c r="F85" s="450">
        <f>J85+N85+R85+V85+Z85+AD85+AH85+AL85+AP85+AT85+AX85+BB85+BF85+BJ85+BN85+BR85+BV85+BZ85+CD85+CH85+CL85+CP85+CT85+CX85</f>
        <v>50</v>
      </c>
      <c r="G85" s="451">
        <f>K85+O85+S85+W85+AA85+AE85+AI85+AM85+AQ85+AU85+AY85+BC85+BG85+BK85+BO85+BS85+BW85+CA85+CE85+CI85+CM85+CQ85+CU85+CY85</f>
        <v>14000</v>
      </c>
      <c r="H85" s="452">
        <f>L85+P85+T85+X85+AB85+AF85+AJ85+AN85+AR85+AV85+AZ85+BD85+BH85+BL85+BP85+BT85+BX85+CB85+CF85+CJ85+CN85+CR85+CV85+CZ85</f>
        <v>1260</v>
      </c>
      <c r="I85" s="451">
        <f>M85+Q85+U85+Y85+AC85+AG85+AK85+AO85+AS85+AW85+BA85+BE85+BI85+BM85+BQ85+BU85+BY85+CC85+CG85+CK85+CO85+CS85+CW85+DA85</f>
        <v>16420</v>
      </c>
      <c r="J85" s="453"/>
      <c r="K85" s="85"/>
      <c r="L85" s="85"/>
      <c r="M85" s="85"/>
      <c r="N85" s="453"/>
      <c r="O85" s="85"/>
      <c r="P85" s="85"/>
      <c r="Q85" s="85"/>
      <c r="R85" s="453"/>
      <c r="S85" s="85"/>
      <c r="T85" s="85"/>
      <c r="U85" s="85">
        <v>0</v>
      </c>
      <c r="V85" s="453"/>
      <c r="W85" s="85"/>
      <c r="X85" s="85"/>
      <c r="Y85" s="85"/>
      <c r="Z85" s="453"/>
      <c r="AA85" s="85"/>
      <c r="AB85" s="85"/>
      <c r="AC85" s="85"/>
      <c r="AD85" s="453"/>
      <c r="AE85" s="85"/>
      <c r="AF85" s="85"/>
      <c r="AG85" s="85"/>
      <c r="AH85" s="453"/>
      <c r="AI85" s="85"/>
      <c r="AJ85" s="85"/>
      <c r="AK85" s="85"/>
      <c r="AL85" s="453"/>
      <c r="AM85" s="85">
        <v>0</v>
      </c>
      <c r="AN85" s="85">
        <v>0</v>
      </c>
      <c r="AO85" s="85">
        <v>0</v>
      </c>
      <c r="AP85" s="454">
        <v>0</v>
      </c>
      <c r="AQ85" s="85">
        <v>0</v>
      </c>
      <c r="AR85" s="85">
        <v>0</v>
      </c>
      <c r="AS85" s="85"/>
      <c r="AT85" s="453"/>
      <c r="AU85" s="85"/>
      <c r="AV85" s="85"/>
      <c r="AW85" s="85"/>
      <c r="AX85" s="453"/>
      <c r="AY85" s="85"/>
      <c r="AZ85" s="85"/>
      <c r="BA85" s="85"/>
      <c r="BB85" s="453">
        <v>50</v>
      </c>
      <c r="BC85" s="85">
        <v>14000</v>
      </c>
      <c r="BD85" s="85">
        <v>10</v>
      </c>
      <c r="BE85" s="85">
        <v>2800</v>
      </c>
      <c r="BF85" s="453"/>
      <c r="BG85" s="85"/>
      <c r="BH85" s="85"/>
      <c r="BI85" s="85"/>
      <c r="BJ85" s="453"/>
      <c r="BK85" s="85"/>
      <c r="BL85" s="85"/>
      <c r="BM85" s="85"/>
      <c r="BN85" s="455"/>
      <c r="BO85" s="455"/>
      <c r="BP85" s="85"/>
      <c r="BQ85" s="85"/>
      <c r="BR85" s="453"/>
      <c r="BS85" s="85"/>
      <c r="BT85" s="85"/>
      <c r="BU85" s="85"/>
      <c r="BV85" s="453"/>
      <c r="BW85" s="85"/>
      <c r="BX85" s="85"/>
      <c r="BY85" s="85"/>
      <c r="BZ85" s="453"/>
      <c r="CA85" s="85"/>
      <c r="CB85" s="85"/>
      <c r="CC85" s="85"/>
      <c r="CD85" s="453"/>
      <c r="CE85" s="85"/>
      <c r="CF85" s="85">
        <v>50</v>
      </c>
      <c r="CG85" s="85">
        <v>2500</v>
      </c>
      <c r="CH85" s="453"/>
      <c r="CI85" s="85"/>
      <c r="CJ85" s="85">
        <v>1000</v>
      </c>
      <c r="CK85" s="85">
        <v>11000</v>
      </c>
      <c r="CL85" s="453"/>
      <c r="CM85" s="85"/>
      <c r="CN85" s="85">
        <v>200</v>
      </c>
      <c r="CO85" s="85">
        <v>120</v>
      </c>
      <c r="CP85" s="453"/>
      <c r="CQ85" s="85"/>
      <c r="CR85" s="85"/>
      <c r="CS85" s="85"/>
      <c r="CT85" s="453"/>
      <c r="CU85" s="85"/>
      <c r="CV85" s="85"/>
      <c r="CW85" s="85"/>
      <c r="CX85" s="453"/>
      <c r="CY85" s="85"/>
      <c r="CZ85" s="85"/>
      <c r="DA85" s="85"/>
    </row>
    <row r="86" spans="1:105" ht="21.75" customHeight="1" x14ac:dyDescent="0.25">
      <c r="A86" s="894"/>
      <c r="B86" s="39" t="s">
        <v>179</v>
      </c>
      <c r="C86" s="5" t="s">
        <v>102</v>
      </c>
      <c r="D86" s="5" t="s">
        <v>100</v>
      </c>
      <c r="E86" s="40" t="s">
        <v>42</v>
      </c>
      <c r="F86" s="450">
        <f>J86+N86+R86+V86+Z86+AD86+AH86+AL86+AP86+AT86+AX86+BB86+BF86+BJ86+BN86+BR86+BV86+BZ86+CD86+CH86+CL86+CP86+CT86+CX86</f>
        <v>4450</v>
      </c>
      <c r="G86" s="451">
        <f>K86+O86+S86+W86+AA86+AE86+AI86+AM86+AQ86+AU86+AY86+BC86+BG86+BK86+BO86+BS86+BW86+CA86+CE86+CI86+CM86+CQ86+CU86+CY86</f>
        <v>2026.2799999999997</v>
      </c>
      <c r="H86" s="452">
        <f>L86+P86+T86+X86+AB86+AF86+AJ86+AN86+AR86+AV86+AZ86+BD86+BH86+BL86+BP86+BT86+BX86+CB86+CF86+CJ86+CN86+CR86+CV86+CZ86</f>
        <v>3001</v>
      </c>
      <c r="I86" s="451">
        <f>M86+Q86+U86+Y86+AC86+AG86+AK86+AO86+AS86+AW86+BA86+BE86+BI86+BM86+BQ86+BU86+BY86+CC86+CG86+CK86+CO86+CS86+CW86+DA86</f>
        <v>1230.75</v>
      </c>
      <c r="J86" s="453"/>
      <c r="K86" s="85"/>
      <c r="L86" s="85"/>
      <c r="M86" s="85"/>
      <c r="N86" s="453">
        <v>0</v>
      </c>
      <c r="O86" s="85">
        <v>0</v>
      </c>
      <c r="P86" s="85">
        <v>0</v>
      </c>
      <c r="Q86" s="85">
        <v>0</v>
      </c>
      <c r="R86" s="453"/>
      <c r="S86" s="85"/>
      <c r="T86" s="85"/>
      <c r="U86" s="85">
        <v>0</v>
      </c>
      <c r="V86" s="453"/>
      <c r="W86" s="85"/>
      <c r="X86" s="85"/>
      <c r="Y86" s="85"/>
      <c r="Z86" s="453"/>
      <c r="AA86" s="85"/>
      <c r="AB86" s="85"/>
      <c r="AC86" s="85"/>
      <c r="AD86" s="453"/>
      <c r="AE86" s="85"/>
      <c r="AF86" s="85"/>
      <c r="AG86" s="85"/>
      <c r="AH86" s="453"/>
      <c r="AI86" s="85"/>
      <c r="AJ86" s="85"/>
      <c r="AK86" s="85"/>
      <c r="AL86" s="453"/>
      <c r="AM86" s="85">
        <v>0</v>
      </c>
      <c r="AN86" s="85">
        <v>0</v>
      </c>
      <c r="AO86" s="85">
        <v>0</v>
      </c>
      <c r="AP86" s="454">
        <v>0</v>
      </c>
      <c r="AQ86" s="85">
        <v>0</v>
      </c>
      <c r="AR86" s="85">
        <v>1</v>
      </c>
      <c r="AS86" s="85">
        <v>4.75</v>
      </c>
      <c r="AT86" s="453"/>
      <c r="AU86" s="85"/>
      <c r="AV86" s="85"/>
      <c r="AW86" s="85"/>
      <c r="AX86" s="453">
        <v>2300</v>
      </c>
      <c r="AY86" s="85">
        <v>921.18</v>
      </c>
      <c r="AZ86" s="85">
        <v>2000</v>
      </c>
      <c r="BA86" s="85">
        <v>800</v>
      </c>
      <c r="BB86" s="453"/>
      <c r="BC86" s="85"/>
      <c r="BD86" s="85"/>
      <c r="BE86" s="85"/>
      <c r="BF86" s="453"/>
      <c r="BG86" s="85"/>
      <c r="BH86" s="85"/>
      <c r="BI86" s="85"/>
      <c r="BJ86" s="453"/>
      <c r="BK86" s="85"/>
      <c r="BL86" s="85"/>
      <c r="BM86" s="85"/>
      <c r="BN86" s="455"/>
      <c r="BO86" s="455"/>
      <c r="BP86" s="85"/>
      <c r="BQ86" s="85"/>
      <c r="BR86" s="453"/>
      <c r="BS86" s="85"/>
      <c r="BT86" s="85"/>
      <c r="BU86" s="85"/>
      <c r="BV86" s="453"/>
      <c r="BW86" s="85"/>
      <c r="BX86" s="85"/>
      <c r="BY86" s="85"/>
      <c r="BZ86" s="453"/>
      <c r="CA86" s="85"/>
      <c r="CB86" s="85"/>
      <c r="CC86" s="85"/>
      <c r="CD86" s="453"/>
      <c r="CE86" s="85"/>
      <c r="CF86" s="85">
        <v>1000</v>
      </c>
      <c r="CG86" s="85">
        <v>426</v>
      </c>
      <c r="CH86" s="453">
        <v>2150</v>
      </c>
      <c r="CI86" s="85">
        <v>1105.0999999999999</v>
      </c>
      <c r="CJ86" s="85"/>
      <c r="CK86" s="85"/>
      <c r="CL86" s="453"/>
      <c r="CM86" s="85"/>
      <c r="CN86" s="85"/>
      <c r="CO86" s="85"/>
      <c r="CP86" s="453"/>
      <c r="CQ86" s="85"/>
      <c r="CR86" s="85"/>
      <c r="CS86" s="85"/>
      <c r="CT86" s="453"/>
      <c r="CU86" s="85"/>
      <c r="CV86" s="85"/>
      <c r="CW86" s="85"/>
      <c r="CX86" s="453"/>
      <c r="CY86" s="85"/>
      <c r="CZ86" s="85"/>
      <c r="DA86" s="85"/>
    </row>
    <row r="87" spans="1:105" ht="20.25" customHeight="1" x14ac:dyDescent="0.25">
      <c r="A87" s="894"/>
      <c r="B87" s="39" t="s">
        <v>179</v>
      </c>
      <c r="C87" s="5" t="s">
        <v>180</v>
      </c>
      <c r="D87" s="5" t="s">
        <v>100</v>
      </c>
      <c r="E87" s="40" t="s">
        <v>42</v>
      </c>
      <c r="F87" s="450">
        <f>J87+N87+R87+V87+Z87+AD87+AH87+AL87+AP87+AT87+AX87+BB87+BF87+BJ87+BN87+BR87+BV87+BZ87+CD87+CH87+CL87+CP87+CT87+CX87</f>
        <v>42110</v>
      </c>
      <c r="G87" s="451">
        <f>K87+O87+S87+W87+AA87+AE87+AI87+AM87+AQ87+AU87+AY87+BC87+BG87+BK87+BO87+BS87+BW87+CA87+CE87+CI87+CM87+CQ87+CU87+CY87</f>
        <v>52843.31</v>
      </c>
      <c r="H87" s="452">
        <f>L87+P87+T87+X87+AB87+AF87+AJ87+AN87+AR87+AV87+AZ87+BD87+BH87+BL87+BP87+BT87+BX87+CB87+CF87+CJ87+CN87+CR87+CV87+CZ87</f>
        <v>16540</v>
      </c>
      <c r="I87" s="451">
        <f>M87+Q87+U87+Y87+AC87+AG87+AK87+AO87+AS87+AW87+BA87+BE87+BI87+BM87+BQ87+BU87+BY87+CC87+CG87+CK87+CO87+CS87+CW87+DA87</f>
        <v>11511.42</v>
      </c>
      <c r="J87" s="453">
        <v>500</v>
      </c>
      <c r="K87" s="85">
        <v>314.5</v>
      </c>
      <c r="L87" s="85">
        <v>25</v>
      </c>
      <c r="M87" s="85">
        <v>157.25</v>
      </c>
      <c r="N87" s="453">
        <v>1020</v>
      </c>
      <c r="O87" s="85">
        <v>510</v>
      </c>
      <c r="P87" s="85">
        <v>0</v>
      </c>
      <c r="Q87" s="85">
        <v>0</v>
      </c>
      <c r="R87" s="453">
        <v>9300</v>
      </c>
      <c r="S87" s="85">
        <v>5707</v>
      </c>
      <c r="T87" s="85">
        <v>500</v>
      </c>
      <c r="U87" s="85">
        <v>310</v>
      </c>
      <c r="V87" s="453">
        <v>2200</v>
      </c>
      <c r="W87" s="85">
        <v>1540</v>
      </c>
      <c r="X87" s="85">
        <v>100</v>
      </c>
      <c r="Y87" s="85">
        <v>70</v>
      </c>
      <c r="Z87" s="453">
        <v>60</v>
      </c>
      <c r="AA87" s="85">
        <v>56.25</v>
      </c>
      <c r="AB87" s="85">
        <v>20</v>
      </c>
      <c r="AC87" s="85">
        <v>20</v>
      </c>
      <c r="AD87" s="453">
        <v>1050</v>
      </c>
      <c r="AE87" s="85">
        <v>525</v>
      </c>
      <c r="AF87" s="85">
        <v>5000</v>
      </c>
      <c r="AG87" s="85">
        <v>3000</v>
      </c>
      <c r="AH87" s="453">
        <v>900</v>
      </c>
      <c r="AI87" s="85">
        <v>648</v>
      </c>
      <c r="AJ87" s="85">
        <v>250</v>
      </c>
      <c r="AK87" s="85">
        <v>180</v>
      </c>
      <c r="AL87" s="453">
        <v>6740</v>
      </c>
      <c r="AM87" s="85">
        <v>4091.4</v>
      </c>
      <c r="AN87" s="85">
        <v>0</v>
      </c>
      <c r="AO87" s="85">
        <v>0</v>
      </c>
      <c r="AP87" s="454">
        <v>0</v>
      </c>
      <c r="AQ87" s="85">
        <v>0</v>
      </c>
      <c r="AR87" s="85">
        <v>10</v>
      </c>
      <c r="AS87" s="85">
        <v>432</v>
      </c>
      <c r="AT87" s="453">
        <v>840</v>
      </c>
      <c r="AU87" s="85">
        <v>600</v>
      </c>
      <c r="AV87" s="85">
        <v>50</v>
      </c>
      <c r="AW87" s="85">
        <v>30</v>
      </c>
      <c r="AX87" s="453">
        <v>100</v>
      </c>
      <c r="AY87" s="85">
        <v>60.1</v>
      </c>
      <c r="AZ87" s="85">
        <v>3000</v>
      </c>
      <c r="BA87" s="85">
        <v>1800</v>
      </c>
      <c r="BB87" s="453"/>
      <c r="BC87" s="85"/>
      <c r="BD87" s="85">
        <v>400</v>
      </c>
      <c r="BE87" s="85">
        <v>251.32</v>
      </c>
      <c r="BF87" s="453">
        <v>1570</v>
      </c>
      <c r="BG87" s="85">
        <v>1570</v>
      </c>
      <c r="BH87" s="85">
        <v>2000</v>
      </c>
      <c r="BI87" s="85">
        <v>2000</v>
      </c>
      <c r="BJ87" s="453">
        <v>1430</v>
      </c>
      <c r="BK87" s="85">
        <v>900.9</v>
      </c>
      <c r="BL87" s="85">
        <v>2500</v>
      </c>
      <c r="BM87" s="85">
        <v>1575</v>
      </c>
      <c r="BN87" s="455">
        <v>3400</v>
      </c>
      <c r="BO87" s="455">
        <v>2276.8000000000002</v>
      </c>
      <c r="BP87" s="85">
        <v>760</v>
      </c>
      <c r="BQ87" s="85">
        <v>504.6</v>
      </c>
      <c r="BR87" s="453"/>
      <c r="BS87" s="85"/>
      <c r="BT87" s="85"/>
      <c r="BU87" s="85"/>
      <c r="BV87" s="453"/>
      <c r="BW87" s="85"/>
      <c r="BX87" s="85">
        <v>0</v>
      </c>
      <c r="BY87" s="85">
        <v>0</v>
      </c>
      <c r="BZ87" s="453"/>
      <c r="CA87" s="85"/>
      <c r="CB87" s="85"/>
      <c r="CC87" s="85"/>
      <c r="CD87" s="453">
        <v>500</v>
      </c>
      <c r="CE87" s="85">
        <v>400</v>
      </c>
      <c r="CF87" s="85">
        <v>1000</v>
      </c>
      <c r="CG87" s="85">
        <v>600</v>
      </c>
      <c r="CH87" s="453">
        <v>11950</v>
      </c>
      <c r="CI87" s="85">
        <v>12522.36</v>
      </c>
      <c r="CJ87" s="85"/>
      <c r="CK87" s="85"/>
      <c r="CL87" s="453">
        <v>370</v>
      </c>
      <c r="CM87" s="85">
        <v>21013</v>
      </c>
      <c r="CN87" s="85">
        <v>500</v>
      </c>
      <c r="CO87" s="85">
        <v>325</v>
      </c>
      <c r="CP87" s="453">
        <v>180</v>
      </c>
      <c r="CQ87" s="85">
        <v>108</v>
      </c>
      <c r="CR87" s="85">
        <v>400</v>
      </c>
      <c r="CS87" s="85">
        <v>240</v>
      </c>
      <c r="CT87" s="453"/>
      <c r="CU87" s="85"/>
      <c r="CV87" s="85">
        <v>25</v>
      </c>
      <c r="CW87" s="85">
        <v>16.25</v>
      </c>
      <c r="CX87" s="453"/>
      <c r="CY87" s="85"/>
      <c r="CZ87" s="85"/>
      <c r="DA87" s="85"/>
    </row>
    <row r="88" spans="1:105" ht="47.25" customHeight="1" x14ac:dyDescent="0.25">
      <c r="A88" s="893">
        <v>30</v>
      </c>
      <c r="B88" s="44" t="s">
        <v>181</v>
      </c>
      <c r="C88" s="44" t="s">
        <v>182</v>
      </c>
      <c r="D88" s="5" t="s">
        <v>183</v>
      </c>
      <c r="E88" s="45" t="s">
        <v>29</v>
      </c>
      <c r="F88" s="450">
        <f>J88+N88+R88+V88+Z88+AD88+AH88+AL88+AP88+AT88+AX88+BB88+BF88+BJ88+BN88+BR88+BV88+BZ88+CD88+CH88+CL88+CP88+CT88+CX88</f>
        <v>0</v>
      </c>
      <c r="G88" s="451">
        <f>K88+O88+S88+W88+AA88+AE88+AI88+AM88+AQ88+AU88+AY88+BC88+BG88+BK88+BO88+BS88+BW88+CA88+CE88+CI88+CM88+CQ88+CU88+CY88</f>
        <v>0</v>
      </c>
      <c r="H88" s="452">
        <f>L88+P88+T88+X88+AB88+AF88+AJ88+AN88+AR88+AV88+AZ88+BD88+BH88+BL88+BP88+BT88+BX88+CB88+CF88+CJ88+CN88+CR88+CV88+CZ88</f>
        <v>457</v>
      </c>
      <c r="I88" s="451">
        <f>M88+Q88+U88+Y88+AC88+AG88+AK88+AO88+AS88+AW88+BA88+BE88+BI88+BM88+BQ88+BU88+BY88+CC88+CG88+CK88+CO88+CS88+CW88+DA88</f>
        <v>105745.93</v>
      </c>
      <c r="J88" s="453"/>
      <c r="K88" s="85"/>
      <c r="L88" s="85"/>
      <c r="M88" s="85"/>
      <c r="N88" s="453"/>
      <c r="O88" s="85"/>
      <c r="P88" s="85"/>
      <c r="Q88" s="85"/>
      <c r="R88" s="453"/>
      <c r="S88" s="85"/>
      <c r="T88" s="85"/>
      <c r="U88" s="85">
        <v>0</v>
      </c>
      <c r="V88" s="453"/>
      <c r="W88" s="85"/>
      <c r="X88" s="85"/>
      <c r="Y88" s="85"/>
      <c r="Z88" s="453"/>
      <c r="AA88" s="85"/>
      <c r="AB88" s="85"/>
      <c r="AC88" s="85"/>
      <c r="AD88" s="453"/>
      <c r="AE88" s="85"/>
      <c r="AF88" s="85"/>
      <c r="AG88" s="85"/>
      <c r="AH88" s="453"/>
      <c r="AI88" s="85"/>
      <c r="AJ88" s="85"/>
      <c r="AK88" s="85"/>
      <c r="AL88" s="453"/>
      <c r="AM88" s="85">
        <v>0</v>
      </c>
      <c r="AN88" s="85">
        <v>0</v>
      </c>
      <c r="AO88" s="85">
        <v>0</v>
      </c>
      <c r="AP88" s="454"/>
      <c r="AQ88" s="85"/>
      <c r="AR88" s="85"/>
      <c r="AS88" s="85"/>
      <c r="AT88" s="453"/>
      <c r="AU88" s="85"/>
      <c r="AV88" s="85"/>
      <c r="AW88" s="85"/>
      <c r="AX88" s="453"/>
      <c r="AY88" s="85"/>
      <c r="AZ88" s="85"/>
      <c r="BA88" s="85"/>
      <c r="BB88" s="453"/>
      <c r="BC88" s="85"/>
      <c r="BD88" s="85">
        <v>20</v>
      </c>
      <c r="BE88" s="85">
        <v>10700</v>
      </c>
      <c r="BF88" s="453"/>
      <c r="BG88" s="85"/>
      <c r="BH88" s="85"/>
      <c r="BI88" s="85"/>
      <c r="BJ88" s="453"/>
      <c r="BK88" s="85"/>
      <c r="BL88" s="85"/>
      <c r="BM88" s="85"/>
      <c r="BN88" s="455"/>
      <c r="BO88" s="455"/>
      <c r="BP88" s="457">
        <v>380</v>
      </c>
      <c r="BQ88" s="457">
        <v>95000</v>
      </c>
      <c r="BR88" s="453"/>
      <c r="BS88" s="85"/>
      <c r="BT88" s="85"/>
      <c r="BU88" s="85"/>
      <c r="BV88" s="453"/>
      <c r="BW88" s="85"/>
      <c r="BX88" s="85"/>
      <c r="BY88" s="85"/>
      <c r="BZ88" s="453"/>
      <c r="CA88" s="85"/>
      <c r="CB88" s="85"/>
      <c r="CC88" s="85"/>
      <c r="CD88" s="453"/>
      <c r="CE88" s="85"/>
      <c r="CF88" s="85"/>
      <c r="CG88" s="85"/>
      <c r="CH88" s="453"/>
      <c r="CI88" s="85"/>
      <c r="CJ88" s="85"/>
      <c r="CK88" s="85"/>
      <c r="CL88" s="453"/>
      <c r="CM88" s="85"/>
      <c r="CN88" s="85"/>
      <c r="CO88" s="85"/>
      <c r="CP88" s="453"/>
      <c r="CQ88" s="85"/>
      <c r="CR88" s="85">
        <v>57</v>
      </c>
      <c r="CS88" s="85">
        <v>45.93</v>
      </c>
      <c r="CT88" s="453"/>
      <c r="CU88" s="85"/>
      <c r="CV88" s="85"/>
      <c r="CW88" s="85"/>
      <c r="CX88" s="453"/>
      <c r="CY88" s="85"/>
      <c r="CZ88" s="85"/>
      <c r="DA88" s="85"/>
    </row>
    <row r="89" spans="1:105" ht="47.25" customHeight="1" x14ac:dyDescent="0.25">
      <c r="A89" s="894"/>
      <c r="B89" s="44" t="s">
        <v>184</v>
      </c>
      <c r="C89" s="44" t="s">
        <v>185</v>
      </c>
      <c r="D89" s="5" t="s">
        <v>183</v>
      </c>
      <c r="E89" s="45" t="s">
        <v>29</v>
      </c>
      <c r="F89" s="450">
        <f>J89+N89+R89+V89+Z89+AD89+AH89+AL89+AP89+AT89+AX89+BB89+BF89+BJ89+BN89+BR89+BV89+BZ89+CD89+CH89+CL89+CP89+CT89+CX89</f>
        <v>0</v>
      </c>
      <c r="G89" s="451">
        <f>K89+O89+S89+W89+AA89+AE89+AI89+AM89+AQ89+AU89+AY89+BC89+BG89+BK89+BO89+BS89+BW89+CA89+CE89+CI89+CM89+CQ89+CU89+CY89</f>
        <v>0</v>
      </c>
      <c r="H89" s="452">
        <f>L89+P89+T89+X89+AB89+AF89+AJ89+AN89+AR89+AV89+AZ89+BD89+BH89+BL89+BP89+BT89+BX89+CB89+CF89+CJ89+CN89+CR89+CV89+CZ89</f>
        <v>0</v>
      </c>
      <c r="I89" s="451">
        <f>M89+Q89+U89+Y89+AC89+AG89+AK89+AO89+AS89+AW89+BA89+BE89+BI89+BM89+BQ89+BU89+BY89+CC89+CG89+CK89+CO89+CS89+CW89+DA89</f>
        <v>0</v>
      </c>
      <c r="J89" s="453"/>
      <c r="K89" s="85"/>
      <c r="L89" s="85"/>
      <c r="M89" s="85"/>
      <c r="N89" s="453"/>
      <c r="O89" s="85"/>
      <c r="P89" s="85"/>
      <c r="Q89" s="85"/>
      <c r="R89" s="453"/>
      <c r="S89" s="85"/>
      <c r="T89" s="85"/>
      <c r="U89" s="85">
        <v>0</v>
      </c>
      <c r="V89" s="453"/>
      <c r="W89" s="85"/>
      <c r="X89" s="85"/>
      <c r="Y89" s="85"/>
      <c r="Z89" s="453"/>
      <c r="AA89" s="85"/>
      <c r="AB89" s="85"/>
      <c r="AC89" s="85"/>
      <c r="AD89" s="453"/>
      <c r="AE89" s="85"/>
      <c r="AF89" s="85"/>
      <c r="AG89" s="85"/>
      <c r="AH89" s="453"/>
      <c r="AI89" s="85"/>
      <c r="AJ89" s="85"/>
      <c r="AK89" s="85"/>
      <c r="AL89" s="453"/>
      <c r="AM89" s="85">
        <v>0</v>
      </c>
      <c r="AN89" s="85">
        <v>0</v>
      </c>
      <c r="AO89" s="85">
        <v>0</v>
      </c>
      <c r="AP89" s="454"/>
      <c r="AQ89" s="85"/>
      <c r="AR89" s="85"/>
      <c r="AS89" s="85"/>
      <c r="AT89" s="453"/>
      <c r="AU89" s="85"/>
      <c r="AV89" s="85"/>
      <c r="AW89" s="85"/>
      <c r="AX89" s="453"/>
      <c r="AY89" s="85"/>
      <c r="AZ89" s="85"/>
      <c r="BA89" s="85"/>
      <c r="BB89" s="453"/>
      <c r="BC89" s="85"/>
      <c r="BD89" s="85"/>
      <c r="BE89" s="85"/>
      <c r="BF89" s="453"/>
      <c r="BG89" s="85"/>
      <c r="BH89" s="85"/>
      <c r="BI89" s="85"/>
      <c r="BJ89" s="453"/>
      <c r="BK89" s="85"/>
      <c r="BL89" s="85"/>
      <c r="BM89" s="85"/>
      <c r="BN89" s="8"/>
      <c r="BO89" s="8"/>
      <c r="BP89" s="85"/>
      <c r="BQ89" s="85"/>
      <c r="BR89" s="453"/>
      <c r="BS89" s="85"/>
      <c r="BT89" s="85"/>
      <c r="BU89" s="85"/>
      <c r="BV89" s="453"/>
      <c r="BW89" s="85"/>
      <c r="BX89" s="85"/>
      <c r="BY89" s="85"/>
      <c r="BZ89" s="453"/>
      <c r="CA89" s="85"/>
      <c r="CB89" s="85"/>
      <c r="CC89" s="85"/>
      <c r="CD89" s="453"/>
      <c r="CE89" s="85"/>
      <c r="CF89" s="85"/>
      <c r="CG89" s="85"/>
      <c r="CH89" s="453"/>
      <c r="CI89" s="85"/>
      <c r="CJ89" s="85"/>
      <c r="CK89" s="85"/>
      <c r="CL89" s="453"/>
      <c r="CM89" s="85"/>
      <c r="CN89" s="85"/>
      <c r="CO89" s="85"/>
      <c r="CP89" s="453"/>
      <c r="CQ89" s="85"/>
      <c r="CR89" s="85"/>
      <c r="CS89" s="85"/>
      <c r="CT89" s="453"/>
      <c r="CU89" s="85"/>
      <c r="CV89" s="85"/>
      <c r="CW89" s="85"/>
      <c r="CX89" s="453"/>
      <c r="CY89" s="85"/>
      <c r="CZ89" s="85"/>
      <c r="DA89" s="85"/>
    </row>
    <row r="90" spans="1:105" ht="47.25" customHeight="1" x14ac:dyDescent="0.25">
      <c r="A90" s="895"/>
      <c r="B90" s="44" t="s">
        <v>184</v>
      </c>
      <c r="C90" s="44" t="s">
        <v>186</v>
      </c>
      <c r="D90" s="5" t="s">
        <v>183</v>
      </c>
      <c r="E90" s="45" t="s">
        <v>29</v>
      </c>
      <c r="F90" s="450">
        <f>J90+N90+R90+V90+Z90+AD90+AH90+AL90+AP90+AT90+AX90+BB90+BF90+BJ90+BN90+BR90+BV90+BZ90+CD90+CH90+CL90+CP90+CT90+CX90</f>
        <v>0</v>
      </c>
      <c r="G90" s="451">
        <f>K90+O90+S90+W90+AA90+AE90+AI90+AM90+AQ90+AU90+AY90+BC90+BG90+BK90+BO90+BS90+BW90+CA90+CE90+CI90+CM90+CQ90+CU90+CY90</f>
        <v>0</v>
      </c>
      <c r="H90" s="452">
        <f>L90+P90+T90+X90+AB90+AF90+AJ90+AN90+AR90+AV90+AZ90+BD90+BH90+BL90+BP90+BT90+BX90+CB90+CF90+CJ90+CN90+CR90+CV90+CZ90</f>
        <v>50</v>
      </c>
      <c r="I90" s="451">
        <f>M90+Q90+U90+Y90+AC90+AG90+AK90+AO90+AS90+AW90+BA90+BE90+BI90+BM90+BQ90+BU90+BY90+CC90+CG90+CK90+CO90+CS90+CW90+DA90</f>
        <v>75000</v>
      </c>
      <c r="J90" s="453"/>
      <c r="K90" s="85"/>
      <c r="L90" s="85"/>
      <c r="M90" s="85"/>
      <c r="N90" s="453"/>
      <c r="O90" s="85"/>
      <c r="P90" s="85"/>
      <c r="Q90" s="85"/>
      <c r="R90" s="453"/>
      <c r="S90" s="85"/>
      <c r="T90" s="85"/>
      <c r="U90" s="85">
        <v>0</v>
      </c>
      <c r="V90" s="453"/>
      <c r="W90" s="85"/>
      <c r="X90" s="85"/>
      <c r="Y90" s="85"/>
      <c r="Z90" s="453"/>
      <c r="AA90" s="85"/>
      <c r="AB90" s="85"/>
      <c r="AC90" s="85"/>
      <c r="AD90" s="453"/>
      <c r="AE90" s="85"/>
      <c r="AF90" s="85">
        <v>50</v>
      </c>
      <c r="AG90" s="85">
        <v>75000</v>
      </c>
      <c r="AH90" s="453"/>
      <c r="AI90" s="85"/>
      <c r="AJ90" s="85"/>
      <c r="AK90" s="85"/>
      <c r="AL90" s="453"/>
      <c r="AM90" s="85">
        <v>0</v>
      </c>
      <c r="AN90" s="85">
        <v>0</v>
      </c>
      <c r="AO90" s="85">
        <v>0</v>
      </c>
      <c r="AP90" s="454"/>
      <c r="AQ90" s="85"/>
      <c r="AR90" s="85"/>
      <c r="AS90" s="85"/>
      <c r="AT90" s="453"/>
      <c r="AU90" s="85"/>
      <c r="AV90" s="85"/>
      <c r="AW90" s="85"/>
      <c r="AX90" s="453"/>
      <c r="AY90" s="85"/>
      <c r="AZ90" s="85"/>
      <c r="BA90" s="85"/>
      <c r="BB90" s="453"/>
      <c r="BC90" s="85"/>
      <c r="BD90" s="85"/>
      <c r="BE90" s="85"/>
      <c r="BF90" s="453"/>
      <c r="BG90" s="85"/>
      <c r="BH90" s="85"/>
      <c r="BI90" s="85"/>
      <c r="BJ90" s="453"/>
      <c r="BK90" s="85"/>
      <c r="BL90" s="85"/>
      <c r="BM90" s="85"/>
      <c r="BN90" s="8"/>
      <c r="BO90" s="8"/>
      <c r="BP90" s="85"/>
      <c r="BQ90" s="85"/>
      <c r="BR90" s="453"/>
      <c r="BS90" s="85"/>
      <c r="BT90" s="85"/>
      <c r="BU90" s="85"/>
      <c r="BV90" s="453"/>
      <c r="BW90" s="85"/>
      <c r="BX90" s="85"/>
      <c r="BY90" s="85"/>
      <c r="BZ90" s="453"/>
      <c r="CA90" s="85"/>
      <c r="CB90" s="85"/>
      <c r="CC90" s="85"/>
      <c r="CD90" s="453"/>
      <c r="CE90" s="85"/>
      <c r="CF90" s="85"/>
      <c r="CG90" s="85"/>
      <c r="CH90" s="453"/>
      <c r="CI90" s="85"/>
      <c r="CJ90" s="85"/>
      <c r="CK90" s="85"/>
      <c r="CL90" s="453"/>
      <c r="CM90" s="85"/>
      <c r="CN90" s="85"/>
      <c r="CO90" s="85"/>
      <c r="CP90" s="453"/>
      <c r="CQ90" s="85"/>
      <c r="CR90" s="85"/>
      <c r="CS90" s="85"/>
      <c r="CT90" s="453"/>
      <c r="CU90" s="85"/>
      <c r="CV90" s="85"/>
      <c r="CW90" s="85"/>
      <c r="CX90" s="453"/>
      <c r="CY90" s="85"/>
      <c r="CZ90" s="85"/>
      <c r="DA90" s="85"/>
    </row>
    <row r="91" spans="1:105" ht="39" customHeight="1" x14ac:dyDescent="0.25">
      <c r="A91" s="103">
        <v>31</v>
      </c>
      <c r="B91" s="44" t="s">
        <v>187</v>
      </c>
      <c r="C91" s="44" t="s">
        <v>188</v>
      </c>
      <c r="D91" s="5" t="s">
        <v>189</v>
      </c>
      <c r="E91" s="45" t="s">
        <v>42</v>
      </c>
      <c r="F91" s="450">
        <f>J91+N91+R91+V91+Z91+AD91+AH91+AL91+AP91+AT91+AX91+BB91+BF91+BJ91+BN91+BR91+BV91+BZ91+CD91+CH91+CL91+CP91+CT91+CX91</f>
        <v>11230</v>
      </c>
      <c r="G91" s="451">
        <f>K91+O91+S91+W91+AA91+AE91+AI91+AM91+AQ91+AU91+AY91+BC91+BG91+BK91+BO91+BS91+BW91+CA91+CE91+CI91+CM91+CQ91+CU91+CY91</f>
        <v>112125</v>
      </c>
      <c r="H91" s="452">
        <f>L91+P91+T91+X91+AB91+AF91+AJ91+AN91+AR91+AV91+AZ91+BD91+BH91+BL91+BP91+BT91+BX91+CB91+CF91+CJ91+CN91+CR91+CV91+CZ91</f>
        <v>4252</v>
      </c>
      <c r="I91" s="451">
        <f>M91+Q91+U91+Y91+AC91+AG91+AK91+AO91+AS91+AW91+BA91+BE91+BI91+BM91+BQ91+BU91+BY91+CC91+CG91+CK91+CO91+CS91+CW91+DA91</f>
        <v>38613.800000000003</v>
      </c>
      <c r="J91" s="453"/>
      <c r="K91" s="85"/>
      <c r="L91" s="85"/>
      <c r="M91" s="85"/>
      <c r="N91" s="453"/>
      <c r="O91" s="85"/>
      <c r="P91" s="85"/>
      <c r="Q91" s="85"/>
      <c r="R91" s="453">
        <v>8680</v>
      </c>
      <c r="S91" s="85">
        <v>84630</v>
      </c>
      <c r="T91" s="85">
        <v>300</v>
      </c>
      <c r="U91" s="85">
        <v>2925</v>
      </c>
      <c r="V91" s="453"/>
      <c r="W91" s="85"/>
      <c r="X91" s="85"/>
      <c r="Y91" s="85"/>
      <c r="Z91" s="453"/>
      <c r="AA91" s="85"/>
      <c r="AB91" s="85"/>
      <c r="AC91" s="85"/>
      <c r="AD91" s="453">
        <v>30</v>
      </c>
      <c r="AE91" s="85">
        <v>2925</v>
      </c>
      <c r="AF91" s="85">
        <v>2000</v>
      </c>
      <c r="AG91" s="85">
        <v>19500</v>
      </c>
      <c r="AH91" s="453"/>
      <c r="AI91" s="85"/>
      <c r="AJ91" s="85"/>
      <c r="AK91" s="85"/>
      <c r="AL91" s="453">
        <v>2000</v>
      </c>
      <c r="AM91" s="85">
        <v>19500</v>
      </c>
      <c r="AN91" s="85">
        <v>1800</v>
      </c>
      <c r="AO91" s="85">
        <v>14759.999999999998</v>
      </c>
      <c r="AP91" s="454"/>
      <c r="AQ91" s="85"/>
      <c r="AR91" s="85"/>
      <c r="AS91" s="85"/>
      <c r="AT91" s="453"/>
      <c r="AU91" s="85"/>
      <c r="AV91" s="85"/>
      <c r="AW91" s="85"/>
      <c r="AX91" s="453"/>
      <c r="AY91" s="85"/>
      <c r="AZ91" s="85"/>
      <c r="BA91" s="85"/>
      <c r="BB91" s="453"/>
      <c r="BC91" s="85"/>
      <c r="BD91" s="85"/>
      <c r="BE91" s="85"/>
      <c r="BF91" s="453"/>
      <c r="BG91" s="85"/>
      <c r="BH91" s="85"/>
      <c r="BI91" s="85"/>
      <c r="BJ91" s="453"/>
      <c r="BK91" s="85"/>
      <c r="BL91" s="85"/>
      <c r="BM91" s="85"/>
      <c r="BN91" s="8">
        <v>520</v>
      </c>
      <c r="BO91" s="8">
        <v>5070</v>
      </c>
      <c r="BP91" s="457">
        <v>152</v>
      </c>
      <c r="BQ91" s="457">
        <v>1428.8</v>
      </c>
      <c r="BR91" s="453"/>
      <c r="BS91" s="85"/>
      <c r="BT91" s="85"/>
      <c r="BU91" s="85"/>
      <c r="BV91" s="453"/>
      <c r="BW91" s="85"/>
      <c r="BX91" s="85"/>
      <c r="BY91" s="85"/>
      <c r="BZ91" s="453"/>
      <c r="CA91" s="85"/>
      <c r="CB91" s="85"/>
      <c r="CC91" s="85"/>
      <c r="CD91" s="453"/>
      <c r="CE91" s="85"/>
      <c r="CF91" s="85"/>
      <c r="CG91" s="85"/>
      <c r="CH91" s="453"/>
      <c r="CI91" s="85"/>
      <c r="CJ91" s="85"/>
      <c r="CK91" s="85"/>
      <c r="CL91" s="453"/>
      <c r="CM91" s="85"/>
      <c r="CN91" s="85"/>
      <c r="CO91" s="85"/>
      <c r="CP91" s="453"/>
      <c r="CQ91" s="85"/>
      <c r="CR91" s="85"/>
      <c r="CS91" s="85"/>
      <c r="CT91" s="453"/>
      <c r="CU91" s="85"/>
      <c r="CV91" s="85"/>
      <c r="CW91" s="85"/>
      <c r="CX91" s="453"/>
      <c r="CY91" s="85"/>
      <c r="CZ91" s="85"/>
      <c r="DA91" s="85"/>
    </row>
    <row r="92" spans="1:105" ht="64.5" customHeight="1" x14ac:dyDescent="0.25">
      <c r="A92" s="893">
        <v>32</v>
      </c>
      <c r="B92" s="39" t="s">
        <v>190</v>
      </c>
      <c r="C92" s="5" t="s">
        <v>191</v>
      </c>
      <c r="D92" s="5" t="s">
        <v>192</v>
      </c>
      <c r="E92" s="40" t="s">
        <v>29</v>
      </c>
      <c r="F92" s="450">
        <f>J92+N92+R92+V92+Z92+AD92+AH92+AL92+AP92+AT92+AX92+BB92+BF92+BJ92+BN92+BR92+BV92+BZ92+CD92+CH92+CL92+CP92+CT92+CX92</f>
        <v>12695</v>
      </c>
      <c r="G92" s="451">
        <f>K92+O92+S92+W92+AA92+AE92+AI92+AM92+AQ92+AU92+AY92+BC92+BG92+BK92+BO92+BS92+BW92+CA92+CE92+CI92+CM92+CQ92+CU92+CY92</f>
        <v>373604.5</v>
      </c>
      <c r="H92" s="452">
        <f>L92+P92+T92+X92+AB92+AF92+AJ92+AN92+AR92+AV92+AZ92+BD92+BH92+BL92+BP92+BT92+BX92+CB92+CF92+CJ92+CN92+CR92+CV92+CZ92</f>
        <v>14380</v>
      </c>
      <c r="I92" s="451">
        <f>M92+Q92+U92+Y92+AC92+AG92+AK92+AO92+AS92+AW92+BA92+BE92+BI92+BM92+BQ92+BU92+BY92+CC92+CG92+CK92+CO92+CS92+CW92+DA92</f>
        <v>293623</v>
      </c>
      <c r="J92" s="453"/>
      <c r="K92" s="85"/>
      <c r="L92" s="85"/>
      <c r="M92" s="85"/>
      <c r="N92" s="453">
        <v>2520</v>
      </c>
      <c r="O92" s="85">
        <v>45360</v>
      </c>
      <c r="P92" s="85">
        <v>2500</v>
      </c>
      <c r="Q92" s="85">
        <v>45000</v>
      </c>
      <c r="R92" s="453">
        <v>3400</v>
      </c>
      <c r="S92" s="85">
        <v>68000</v>
      </c>
      <c r="T92" s="85">
        <v>200</v>
      </c>
      <c r="U92" s="85">
        <v>4000</v>
      </c>
      <c r="V92" s="453"/>
      <c r="W92" s="85"/>
      <c r="X92" s="85"/>
      <c r="Y92" s="85"/>
      <c r="Z92" s="453">
        <v>10</v>
      </c>
      <c r="AA92" s="85">
        <v>480</v>
      </c>
      <c r="AB92" s="85">
        <v>10</v>
      </c>
      <c r="AC92" s="85">
        <v>480</v>
      </c>
      <c r="AD92" s="453">
        <v>250</v>
      </c>
      <c r="AE92" s="85">
        <v>5000</v>
      </c>
      <c r="AF92" s="85">
        <v>3000</v>
      </c>
      <c r="AG92" s="85">
        <v>12000</v>
      </c>
      <c r="AH92" s="453"/>
      <c r="AI92" s="85"/>
      <c r="AJ92" s="85"/>
      <c r="AK92" s="85"/>
      <c r="AL92" s="453"/>
      <c r="AM92" s="85">
        <v>0</v>
      </c>
      <c r="AN92" s="85">
        <v>0</v>
      </c>
      <c r="AO92" s="85">
        <v>0</v>
      </c>
      <c r="AP92" s="454">
        <v>50</v>
      </c>
      <c r="AQ92" s="85">
        <v>1215</v>
      </c>
      <c r="AR92" s="85">
        <v>10</v>
      </c>
      <c r="AS92" s="85">
        <v>350</v>
      </c>
      <c r="AT92" s="453">
        <v>40</v>
      </c>
      <c r="AU92" s="85">
        <v>768</v>
      </c>
      <c r="AV92" s="85">
        <v>300</v>
      </c>
      <c r="AW92" s="85">
        <v>5760</v>
      </c>
      <c r="AX92" s="453"/>
      <c r="AY92" s="85"/>
      <c r="AZ92" s="85"/>
      <c r="BA92" s="85"/>
      <c r="BB92" s="453"/>
      <c r="BC92" s="85"/>
      <c r="BD92" s="85">
        <v>100</v>
      </c>
      <c r="BE92" s="85">
        <v>2900</v>
      </c>
      <c r="BF92" s="453"/>
      <c r="BG92" s="85"/>
      <c r="BH92" s="85"/>
      <c r="BI92" s="85"/>
      <c r="BJ92" s="453">
        <v>0</v>
      </c>
      <c r="BK92" s="85"/>
      <c r="BL92" s="85">
        <v>3500</v>
      </c>
      <c r="BM92" s="85">
        <v>70000</v>
      </c>
      <c r="BN92" s="459">
        <v>1825</v>
      </c>
      <c r="BO92" s="459">
        <v>32841.5</v>
      </c>
      <c r="BP92" s="457">
        <v>760</v>
      </c>
      <c r="BQ92" s="457">
        <v>25080</v>
      </c>
      <c r="BR92" s="453"/>
      <c r="BS92" s="85"/>
      <c r="BT92" s="85"/>
      <c r="BU92" s="85"/>
      <c r="BV92" s="453"/>
      <c r="BW92" s="85"/>
      <c r="BX92" s="85"/>
      <c r="BY92" s="85"/>
      <c r="BZ92" s="453"/>
      <c r="CA92" s="85"/>
      <c r="CB92" s="85"/>
      <c r="CC92" s="85"/>
      <c r="CD92" s="453">
        <v>200</v>
      </c>
      <c r="CE92" s="85">
        <v>8740</v>
      </c>
      <c r="CF92" s="85">
        <v>500</v>
      </c>
      <c r="CG92" s="85">
        <v>9600</v>
      </c>
      <c r="CH92" s="453">
        <v>4400</v>
      </c>
      <c r="CI92" s="85">
        <v>211200</v>
      </c>
      <c r="CJ92" s="85">
        <v>2000</v>
      </c>
      <c r="CK92" s="85">
        <v>71733</v>
      </c>
      <c r="CL92" s="453"/>
      <c r="CM92" s="85"/>
      <c r="CN92" s="85">
        <v>1400</v>
      </c>
      <c r="CO92" s="85">
        <v>44800</v>
      </c>
      <c r="CP92" s="453"/>
      <c r="CQ92" s="85"/>
      <c r="CR92" s="85"/>
      <c r="CS92" s="85"/>
      <c r="CT92" s="453"/>
      <c r="CU92" s="85"/>
      <c r="CV92" s="85"/>
      <c r="CW92" s="85"/>
      <c r="CX92" s="453">
        <v>0</v>
      </c>
      <c r="CY92" s="85">
        <v>0</v>
      </c>
      <c r="CZ92" s="85">
        <v>100</v>
      </c>
      <c r="DA92" s="85">
        <v>1920</v>
      </c>
    </row>
    <row r="93" spans="1:105" ht="63" customHeight="1" x14ac:dyDescent="0.25">
      <c r="A93" s="894"/>
      <c r="B93" s="39" t="s">
        <v>193</v>
      </c>
      <c r="C93" s="5" t="s">
        <v>194</v>
      </c>
      <c r="D93" s="5" t="s">
        <v>192</v>
      </c>
      <c r="E93" s="40" t="s">
        <v>29</v>
      </c>
      <c r="F93" s="450">
        <f>J93+N93+R93+V93+Z93+AD93+AH93+AL93+AP93+AT93+AX93+BB93+BF93+BJ93+BN93+BR93+BV93+BZ93+CD93+CH93+CL93+CP93+CT93+CX93</f>
        <v>9485</v>
      </c>
      <c r="G93" s="451">
        <f>K93+O93+S93+W93+AA93+AE93+AI93+AM93+AQ93+AU93+AY93+BC93+BG93+BK93+BO93+BS93+BW93+CA93+CE93+CI93+CM93+CQ93+CU93+CY93</f>
        <v>295212</v>
      </c>
      <c r="H93" s="452">
        <f>L93+P93+T93+X93+AB93+AF93+AJ93+AN93+AR93+AV93+AZ93+BD93+BH93+BL93+BP93+BT93+BX93+CB93+CF93+CJ93+CN93+CR93+CV93+CZ93</f>
        <v>6750</v>
      </c>
      <c r="I93" s="451">
        <f>M93+Q93+U93+Y93+AC93+AG93+AK93+AO93+AS93+AW93+BA93+BE93+BI93+BM93+BQ93+BU93+BY93+CC93+CG93+CK93+CO93+CS93+CW93+DA93</f>
        <v>242616</v>
      </c>
      <c r="J93" s="453"/>
      <c r="K93" s="85"/>
      <c r="L93" s="85">
        <v>200</v>
      </c>
      <c r="M93" s="85">
        <v>7200</v>
      </c>
      <c r="N93" s="453"/>
      <c r="O93" s="85"/>
      <c r="P93" s="85"/>
      <c r="Q93" s="85"/>
      <c r="R93" s="453">
        <v>216</v>
      </c>
      <c r="S93" s="85">
        <v>12322</v>
      </c>
      <c r="T93" s="85">
        <v>200</v>
      </c>
      <c r="U93" s="85">
        <v>8000</v>
      </c>
      <c r="V93" s="453">
        <v>60</v>
      </c>
      <c r="W93" s="85">
        <v>1512</v>
      </c>
      <c r="X93" s="85">
        <v>50</v>
      </c>
      <c r="Y93" s="85">
        <v>1260</v>
      </c>
      <c r="Z93" s="453"/>
      <c r="AA93" s="85"/>
      <c r="AB93" s="85"/>
      <c r="AC93" s="85"/>
      <c r="AD93" s="453">
        <v>309</v>
      </c>
      <c r="AE93" s="85">
        <v>9733</v>
      </c>
      <c r="AF93" s="85"/>
      <c r="AG93" s="85"/>
      <c r="AH93" s="453"/>
      <c r="AI93" s="85"/>
      <c r="AJ93" s="85"/>
      <c r="AK93" s="85"/>
      <c r="AL93" s="453"/>
      <c r="AM93" s="85">
        <v>0</v>
      </c>
      <c r="AN93" s="85">
        <v>0</v>
      </c>
      <c r="AO93" s="85">
        <v>0</v>
      </c>
      <c r="AP93" s="454"/>
      <c r="AQ93" s="85"/>
      <c r="AR93" s="85"/>
      <c r="AS93" s="85"/>
      <c r="AT93" s="453">
        <v>0</v>
      </c>
      <c r="AU93" s="85">
        <v>0</v>
      </c>
      <c r="AV93" s="85">
        <v>200</v>
      </c>
      <c r="AW93" s="85">
        <v>4800</v>
      </c>
      <c r="AX93" s="453">
        <v>66</v>
      </c>
      <c r="AY93" s="85">
        <v>2153</v>
      </c>
      <c r="AZ93" s="85">
        <v>200</v>
      </c>
      <c r="BA93" s="85">
        <v>6524</v>
      </c>
      <c r="BB93" s="453"/>
      <c r="BC93" s="85"/>
      <c r="BD93" s="85">
        <v>1200</v>
      </c>
      <c r="BE93" s="85">
        <v>43812</v>
      </c>
      <c r="BF93" s="453">
        <v>2900</v>
      </c>
      <c r="BG93" s="85">
        <v>52200</v>
      </c>
      <c r="BH93" s="85">
        <v>1000</v>
      </c>
      <c r="BI93" s="85">
        <v>4500</v>
      </c>
      <c r="BJ93" s="453">
        <v>5094</v>
      </c>
      <c r="BK93" s="85">
        <v>193572</v>
      </c>
      <c r="BL93" s="85">
        <v>2500</v>
      </c>
      <c r="BM93" s="85">
        <v>125000</v>
      </c>
      <c r="BN93" s="455">
        <v>340</v>
      </c>
      <c r="BO93" s="455">
        <v>11220</v>
      </c>
      <c r="BP93" s="457">
        <v>760</v>
      </c>
      <c r="BQ93" s="457">
        <v>25080</v>
      </c>
      <c r="BR93" s="453">
        <v>500</v>
      </c>
      <c r="BS93" s="85">
        <v>12500</v>
      </c>
      <c r="BT93" s="85">
        <v>150</v>
      </c>
      <c r="BU93" s="85">
        <v>5100</v>
      </c>
      <c r="BV93" s="453"/>
      <c r="BW93" s="85"/>
      <c r="BX93" s="85">
        <v>0</v>
      </c>
      <c r="BY93" s="85">
        <v>0</v>
      </c>
      <c r="BZ93" s="453"/>
      <c r="CA93" s="85"/>
      <c r="CB93" s="85"/>
      <c r="CC93" s="85"/>
      <c r="CD93" s="453"/>
      <c r="CE93" s="85"/>
      <c r="CF93" s="85">
        <v>50</v>
      </c>
      <c r="CG93" s="85">
        <v>1100</v>
      </c>
      <c r="CH93" s="453"/>
      <c r="CI93" s="85"/>
      <c r="CJ93" s="85"/>
      <c r="CK93" s="85"/>
      <c r="CL93" s="453"/>
      <c r="CM93" s="85"/>
      <c r="CN93" s="85">
        <v>200</v>
      </c>
      <c r="CO93" s="85">
        <v>8640</v>
      </c>
      <c r="CP93" s="453"/>
      <c r="CQ93" s="85"/>
      <c r="CR93" s="85"/>
      <c r="CS93" s="85"/>
      <c r="CT93" s="453"/>
      <c r="CU93" s="85"/>
      <c r="CV93" s="85">
        <v>40</v>
      </c>
      <c r="CW93" s="85">
        <v>1600</v>
      </c>
      <c r="CX93" s="453"/>
      <c r="CY93" s="85"/>
      <c r="CZ93" s="85"/>
      <c r="DA93" s="85"/>
    </row>
    <row r="94" spans="1:105" ht="57" customHeight="1" x14ac:dyDescent="0.25">
      <c r="A94" s="895"/>
      <c r="B94" s="39" t="s">
        <v>193</v>
      </c>
      <c r="C94" s="5" t="s">
        <v>195</v>
      </c>
      <c r="D94" s="5" t="s">
        <v>192</v>
      </c>
      <c r="E94" s="40" t="s">
        <v>29</v>
      </c>
      <c r="F94" s="450">
        <f>J94+N94+R94+V94+Z94+AD94+AH94+AL94+AP94+AT94+AX94+BB94+BF94+BJ94+BN94+BR94+BV94+BZ94+CD94+CH94+CL94+CP94+CT94+CX94</f>
        <v>810</v>
      </c>
      <c r="G94" s="451">
        <f>K94+O94+S94+W94+AA94+AE94+AI94+AM94+AQ94+AU94+AY94+BC94+BG94+BK94+BO94+BS94+BW94+CA94+CE94+CI94+CM94+CQ94+CU94+CY94</f>
        <v>16200</v>
      </c>
      <c r="H94" s="452">
        <f>L94+P94+T94+X94+AB94+AF94+AJ94+AN94+AR94+AV94+AZ94+BD94+BH94+BL94+BP94+BT94+BX94+CB94+CF94+CJ94+CN94+CR94+CV94+CZ94</f>
        <v>1200</v>
      </c>
      <c r="I94" s="451">
        <f>M94+Q94+U94+Y94+AC94+AG94+AK94+AO94+AS94+AW94+BA94+BE94+BI94+BM94+BQ94+BU94+BY94+CC94+CG94+CK94+CO94+CS94+CW94+DA94</f>
        <v>24000</v>
      </c>
      <c r="J94" s="453"/>
      <c r="K94" s="85"/>
      <c r="L94" s="85"/>
      <c r="M94" s="85"/>
      <c r="N94" s="453"/>
      <c r="O94" s="85"/>
      <c r="P94" s="85"/>
      <c r="Q94" s="85"/>
      <c r="R94" s="453"/>
      <c r="S94" s="85"/>
      <c r="T94" s="85"/>
      <c r="U94" s="85">
        <v>0</v>
      </c>
      <c r="V94" s="453"/>
      <c r="W94" s="85"/>
      <c r="X94" s="85"/>
      <c r="Y94" s="85"/>
      <c r="Z94" s="453"/>
      <c r="AA94" s="85"/>
      <c r="AB94" s="85"/>
      <c r="AC94" s="85"/>
      <c r="AD94" s="453"/>
      <c r="AE94" s="85"/>
      <c r="AF94" s="85"/>
      <c r="AG94" s="85"/>
      <c r="AH94" s="453"/>
      <c r="AI94" s="85"/>
      <c r="AJ94" s="85"/>
      <c r="AK94" s="85"/>
      <c r="AL94" s="453">
        <v>810</v>
      </c>
      <c r="AM94" s="85">
        <v>16200</v>
      </c>
      <c r="AN94" s="85">
        <v>1200</v>
      </c>
      <c r="AO94" s="85">
        <v>24000</v>
      </c>
      <c r="AP94" s="454"/>
      <c r="AQ94" s="85"/>
      <c r="AR94" s="85"/>
      <c r="AS94" s="85"/>
      <c r="AT94" s="453"/>
      <c r="AU94" s="85"/>
      <c r="AV94" s="85"/>
      <c r="AW94" s="85"/>
      <c r="AX94" s="453"/>
      <c r="AY94" s="85"/>
      <c r="AZ94" s="85"/>
      <c r="BA94" s="85"/>
      <c r="BB94" s="453"/>
      <c r="BC94" s="85"/>
      <c r="BD94" s="85"/>
      <c r="BE94" s="85"/>
      <c r="BF94" s="453"/>
      <c r="BG94" s="85"/>
      <c r="BH94" s="85"/>
      <c r="BI94" s="85"/>
      <c r="BJ94" s="453"/>
      <c r="BK94" s="85"/>
      <c r="BL94" s="85"/>
      <c r="BM94" s="85"/>
      <c r="BN94" s="455"/>
      <c r="BO94" s="455"/>
      <c r="BP94" s="85"/>
      <c r="BQ94" s="85"/>
      <c r="BR94" s="453"/>
      <c r="BS94" s="85"/>
      <c r="BT94" s="85"/>
      <c r="BU94" s="85"/>
      <c r="BV94" s="453"/>
      <c r="BW94" s="85"/>
      <c r="BX94" s="85"/>
      <c r="BY94" s="85"/>
      <c r="BZ94" s="453"/>
      <c r="CA94" s="85"/>
      <c r="CB94" s="85"/>
      <c r="CC94" s="85"/>
      <c r="CD94" s="453"/>
      <c r="CE94" s="85"/>
      <c r="CF94" s="85"/>
      <c r="CG94" s="85"/>
      <c r="CH94" s="453"/>
      <c r="CI94" s="85"/>
      <c r="CJ94" s="85"/>
      <c r="CK94" s="85"/>
      <c r="CL94" s="453"/>
      <c r="CM94" s="85"/>
      <c r="CN94" s="85"/>
      <c r="CO94" s="85"/>
      <c r="CP94" s="453"/>
      <c r="CQ94" s="85"/>
      <c r="CR94" s="85"/>
      <c r="CS94" s="85"/>
      <c r="CT94" s="453"/>
      <c r="CU94" s="85"/>
      <c r="CV94" s="85"/>
      <c r="CW94" s="85"/>
      <c r="CX94" s="453"/>
      <c r="CY94" s="85"/>
      <c r="CZ94" s="85"/>
      <c r="DA94" s="85"/>
    </row>
    <row r="95" spans="1:105" ht="46.5" customHeight="1" x14ac:dyDescent="0.25">
      <c r="A95" s="103">
        <v>33</v>
      </c>
      <c r="B95" s="39" t="s">
        <v>196</v>
      </c>
      <c r="C95" s="5" t="s">
        <v>197</v>
      </c>
      <c r="D95" s="5" t="s">
        <v>198</v>
      </c>
      <c r="E95" s="40" t="s">
        <v>199</v>
      </c>
      <c r="F95" s="450">
        <f>J95+N95+R95+V95+Z95+AD95+AH95+AL95+AP95+AT95+AX95+BB95+BF95+BJ95+BN95+BR95+BV95+BZ95+CD95+CH95+CL95+CP95+CT95+CX95</f>
        <v>3429</v>
      </c>
      <c r="G95" s="451">
        <f>K95+O95+S95+W95+AA95+AE95+AI95+AM95+AQ95+AU95+AY95+BC95+BG95+BK95+BO95+BS95+BW95+CA95+CE95+CI95+CM95+CQ95+CU95+CY95</f>
        <v>364747.75</v>
      </c>
      <c r="H95" s="452">
        <f>L95+P95+T95+X95+AB95+AF95+AJ95+AN95+AR95+AV95+AZ95+BD95+BH95+BL95+BP95+BT95+BX95+CB95+CF95+CJ95+CN95+CR95+CV95+CZ95</f>
        <v>523</v>
      </c>
      <c r="I95" s="451">
        <f>M95+Q95+U95+Y95+AC95+AG95+AK95+AO95+AS95+AW95+BA95+BE95+BI95+BM95+BQ95+BU95+BY95+CC95+CG95+CK95+CO95+CS95+CW95+DA95</f>
        <v>52250.509999999995</v>
      </c>
      <c r="J95" s="453"/>
      <c r="K95" s="85"/>
      <c r="L95" s="85">
        <v>3</v>
      </c>
      <c r="M95" s="85">
        <v>495</v>
      </c>
      <c r="N95" s="453">
        <v>260</v>
      </c>
      <c r="O95" s="85">
        <v>25220</v>
      </c>
      <c r="P95" s="85">
        <v>0</v>
      </c>
      <c r="Q95" s="85">
        <v>0</v>
      </c>
      <c r="R95" s="453">
        <v>546</v>
      </c>
      <c r="S95" s="85">
        <v>53015</v>
      </c>
      <c r="T95" s="85">
        <v>10</v>
      </c>
      <c r="U95" s="85">
        <v>973.3</v>
      </c>
      <c r="V95" s="453">
        <v>15</v>
      </c>
      <c r="W95" s="85">
        <v>1309.5</v>
      </c>
      <c r="X95" s="85">
        <v>10</v>
      </c>
      <c r="Y95" s="85">
        <v>873</v>
      </c>
      <c r="Z95" s="453"/>
      <c r="AA95" s="85"/>
      <c r="AB95" s="85"/>
      <c r="AC95" s="85"/>
      <c r="AD95" s="453">
        <v>134</v>
      </c>
      <c r="AE95" s="85">
        <v>13132</v>
      </c>
      <c r="AF95" s="85"/>
      <c r="AG95" s="85"/>
      <c r="AH95" s="453">
        <v>4</v>
      </c>
      <c r="AI95" s="85">
        <v>380</v>
      </c>
      <c r="AJ95" s="85"/>
      <c r="AK95" s="85"/>
      <c r="AL95" s="453">
        <v>130</v>
      </c>
      <c r="AM95" s="85">
        <v>12531.01</v>
      </c>
      <c r="AN95" s="85"/>
      <c r="AO95" s="85">
        <v>0</v>
      </c>
      <c r="AP95" s="454"/>
      <c r="AQ95" s="85"/>
      <c r="AR95" s="85"/>
      <c r="AS95" s="85"/>
      <c r="AT95" s="453">
        <v>113</v>
      </c>
      <c r="AU95" s="85">
        <v>11300</v>
      </c>
      <c r="AV95" s="85">
        <v>5</v>
      </c>
      <c r="AW95" s="85">
        <v>500</v>
      </c>
      <c r="AX95" s="453">
        <v>60</v>
      </c>
      <c r="AY95" s="85">
        <v>5084.34</v>
      </c>
      <c r="AZ95" s="85">
        <v>50</v>
      </c>
      <c r="BA95" s="85">
        <v>4150</v>
      </c>
      <c r="BB95" s="453">
        <v>9</v>
      </c>
      <c r="BC95" s="85">
        <v>1080</v>
      </c>
      <c r="BD95" s="85">
        <v>5</v>
      </c>
      <c r="BE95" s="85">
        <v>600</v>
      </c>
      <c r="BF95" s="453">
        <v>80</v>
      </c>
      <c r="BG95" s="85">
        <v>7600</v>
      </c>
      <c r="BH95" s="85">
        <v>100</v>
      </c>
      <c r="BI95" s="85">
        <v>9500</v>
      </c>
      <c r="BJ95" s="453">
        <v>340</v>
      </c>
      <c r="BK95" s="85">
        <v>32031.4</v>
      </c>
      <c r="BL95" s="85">
        <v>1</v>
      </c>
      <c r="BM95" s="85">
        <v>94.21</v>
      </c>
      <c r="BN95" s="459">
        <v>222</v>
      </c>
      <c r="BO95" s="459">
        <v>21398.58</v>
      </c>
      <c r="BP95" s="457">
        <v>34</v>
      </c>
      <c r="BQ95" s="457">
        <v>3366</v>
      </c>
      <c r="BR95" s="453"/>
      <c r="BS95" s="85"/>
      <c r="BT95" s="85">
        <v>20</v>
      </c>
      <c r="BU95" s="85">
        <v>4300</v>
      </c>
      <c r="BV95" s="453">
        <v>23</v>
      </c>
      <c r="BW95" s="85">
        <v>2300</v>
      </c>
      <c r="BX95" s="85">
        <v>0</v>
      </c>
      <c r="BY95" s="85">
        <v>0</v>
      </c>
      <c r="BZ95" s="453"/>
      <c r="CA95" s="85"/>
      <c r="CB95" s="85"/>
      <c r="CC95" s="85"/>
      <c r="CD95" s="453">
        <v>150</v>
      </c>
      <c r="CE95" s="85">
        <v>22480</v>
      </c>
      <c r="CF95" s="85">
        <v>100</v>
      </c>
      <c r="CG95" s="85">
        <v>8900</v>
      </c>
      <c r="CH95" s="453">
        <v>170</v>
      </c>
      <c r="CI95" s="85">
        <v>16015</v>
      </c>
      <c r="CJ95" s="85">
        <v>100</v>
      </c>
      <c r="CK95" s="85">
        <v>9499</v>
      </c>
      <c r="CL95" s="453">
        <v>52</v>
      </c>
      <c r="CM95" s="85">
        <v>5239.12</v>
      </c>
      <c r="CN95" s="85">
        <v>20</v>
      </c>
      <c r="CO95" s="85">
        <v>2020</v>
      </c>
      <c r="CP95" s="453">
        <v>1021</v>
      </c>
      <c r="CQ95" s="85">
        <v>125431.8</v>
      </c>
      <c r="CR95" s="85"/>
      <c r="CS95" s="85"/>
      <c r="CT95" s="453"/>
      <c r="CU95" s="85"/>
      <c r="CV95" s="85">
        <v>50</v>
      </c>
      <c r="CW95" s="85">
        <v>5600</v>
      </c>
      <c r="CX95" s="453">
        <v>100</v>
      </c>
      <c r="CY95" s="85">
        <v>9200</v>
      </c>
      <c r="CZ95" s="85">
        <v>15</v>
      </c>
      <c r="DA95" s="85">
        <v>1380</v>
      </c>
    </row>
    <row r="96" spans="1:105" ht="47.25" customHeight="1" x14ac:dyDescent="0.25">
      <c r="A96" s="103">
        <v>34</v>
      </c>
      <c r="B96" s="44" t="s">
        <v>200</v>
      </c>
      <c r="C96" s="44"/>
      <c r="D96" s="44" t="s">
        <v>201</v>
      </c>
      <c r="E96" s="45" t="s">
        <v>29</v>
      </c>
      <c r="F96" s="450">
        <f>J96+N96+R96+V96+Z96+AD96+AH96+AL96+AP96+AT96+AX96+BB96+BF96+BJ96+BN96+BR96+BV96+BZ96+CD96+CH96+CL96+CP96+CT96+CX96</f>
        <v>0</v>
      </c>
      <c r="G96" s="451">
        <f>K96+O96+S96+W96+AA96+AE96+AI96+AM96+AQ96+AU96+AY96+BC96+BG96+BK96+BO96+BS96+BW96+CA96+CE96+CI96+CM96+CQ96+CU96+CY96</f>
        <v>0</v>
      </c>
      <c r="H96" s="452">
        <f>L96+P96+T96+X96+AB96+AF96+AJ96+AN96+AR96+AV96+AZ96+BD96+BH96+BL96+BP96+BT96+BX96+CB96+CF96+CJ96+CN96+CR96+CV96+CZ96</f>
        <v>100</v>
      </c>
      <c r="I96" s="451">
        <f>M96+Q96+U96+Y96+AC96+AG96+AK96+AO96+AS96+AW96+BA96+BE96+BI96+BM96+BQ96+BU96+BY96+CC96+CG96+CK96+CO96+CS96+CW96+DA96</f>
        <v>52500</v>
      </c>
      <c r="J96" s="453"/>
      <c r="K96" s="85"/>
      <c r="L96" s="85"/>
      <c r="M96" s="85"/>
      <c r="N96" s="453"/>
      <c r="O96" s="85"/>
      <c r="P96" s="85"/>
      <c r="Q96" s="85"/>
      <c r="R96" s="453"/>
      <c r="S96" s="85"/>
      <c r="T96" s="85"/>
      <c r="U96" s="85">
        <v>0</v>
      </c>
      <c r="V96" s="453"/>
      <c r="W96" s="85"/>
      <c r="X96" s="85"/>
      <c r="Y96" s="85"/>
      <c r="Z96" s="453"/>
      <c r="AA96" s="85"/>
      <c r="AB96" s="85"/>
      <c r="AC96" s="85"/>
      <c r="AD96" s="453"/>
      <c r="AE96" s="85"/>
      <c r="AF96" s="85"/>
      <c r="AG96" s="85"/>
      <c r="AH96" s="453"/>
      <c r="AI96" s="85"/>
      <c r="AJ96" s="85"/>
      <c r="AK96" s="85"/>
      <c r="AL96" s="453"/>
      <c r="AM96" s="85">
        <v>0</v>
      </c>
      <c r="AN96" s="85">
        <v>0</v>
      </c>
      <c r="AO96" s="85">
        <v>0</v>
      </c>
      <c r="AP96" s="454"/>
      <c r="AQ96" s="85"/>
      <c r="AR96" s="85"/>
      <c r="AS96" s="85"/>
      <c r="AT96" s="453"/>
      <c r="AU96" s="85"/>
      <c r="AV96" s="85"/>
      <c r="AW96" s="85"/>
      <c r="AX96" s="453"/>
      <c r="AY96" s="85"/>
      <c r="AZ96" s="85"/>
      <c r="BA96" s="85"/>
      <c r="BB96" s="453"/>
      <c r="BC96" s="85"/>
      <c r="BD96" s="85"/>
      <c r="BE96" s="85"/>
      <c r="BF96" s="453"/>
      <c r="BG96" s="85"/>
      <c r="BH96" s="85"/>
      <c r="BI96" s="85"/>
      <c r="BJ96" s="453"/>
      <c r="BK96" s="85"/>
      <c r="BL96" s="85"/>
      <c r="BM96" s="85"/>
      <c r="BN96" s="8"/>
      <c r="BO96" s="8"/>
      <c r="BP96" s="85"/>
      <c r="BQ96" s="85"/>
      <c r="BR96" s="453"/>
      <c r="BS96" s="85"/>
      <c r="BT96" s="85"/>
      <c r="BU96" s="85"/>
      <c r="BV96" s="453"/>
      <c r="BW96" s="85"/>
      <c r="BX96" s="85">
        <v>50</v>
      </c>
      <c r="BY96" s="85">
        <v>50000</v>
      </c>
      <c r="BZ96" s="453"/>
      <c r="CA96" s="85"/>
      <c r="CB96" s="85"/>
      <c r="CC96" s="85"/>
      <c r="CD96" s="453"/>
      <c r="CE96" s="85"/>
      <c r="CF96" s="85"/>
      <c r="CG96" s="85"/>
      <c r="CH96" s="453"/>
      <c r="CI96" s="85"/>
      <c r="CJ96" s="85"/>
      <c r="CK96" s="85"/>
      <c r="CL96" s="453"/>
      <c r="CM96" s="85"/>
      <c r="CN96" s="85">
        <v>50</v>
      </c>
      <c r="CO96" s="85">
        <v>2500</v>
      </c>
      <c r="CP96" s="453"/>
      <c r="CQ96" s="85"/>
      <c r="CR96" s="85"/>
      <c r="CS96" s="85"/>
      <c r="CT96" s="453"/>
      <c r="CU96" s="85"/>
      <c r="CV96" s="85"/>
      <c r="CW96" s="85"/>
      <c r="CX96" s="453"/>
      <c r="CY96" s="85"/>
      <c r="CZ96" s="85"/>
      <c r="DA96" s="85"/>
    </row>
    <row r="97" spans="1:105" ht="57.75" customHeight="1" x14ac:dyDescent="0.25">
      <c r="A97" s="893">
        <v>35</v>
      </c>
      <c r="B97" s="39" t="s">
        <v>202</v>
      </c>
      <c r="C97" s="39" t="s">
        <v>203</v>
      </c>
      <c r="D97" s="5" t="s">
        <v>204</v>
      </c>
      <c r="E97" s="47" t="s">
        <v>205</v>
      </c>
      <c r="F97" s="450">
        <f>J97+N97+R97+V97+Z97+AD97+AH97+AL97+AP97+AT97+AX97+BB97+BF97+BJ97+BN97+BR97+BV97+BZ97+CD97+CH97+CL97+CP97+CT97+CX97</f>
        <v>0</v>
      </c>
      <c r="G97" s="451">
        <f>K97+O97+S97+W97+AA97+AE97+AI97+AM97+AQ97+AU97+AY97+BC97+BG97+BK97+BO97+BS97+BW97+CA97+CE97+CI97+CM97+CQ97+CU97+CY97</f>
        <v>0</v>
      </c>
      <c r="H97" s="452">
        <f>L97+P97+T97+X97+AB97+AF97+AJ97+AN97+AR97+AV97+AZ97+BD97+BH97+BL97+BP97+BT97+BX97+CB97+CF97+CJ97+CN97+CR97+CV97+CZ97</f>
        <v>2422</v>
      </c>
      <c r="I97" s="451">
        <f>M97+Q97+U97+Y97+AC97+AG97+AK97+AO97+AS97+AW97+BA97+BE97+BI97+BM97+BQ97+BU97+BY97+CC97+CG97+CK97+CO97+CS97+CW97+DA97</f>
        <v>35130</v>
      </c>
      <c r="J97" s="453"/>
      <c r="K97" s="85"/>
      <c r="L97" s="85"/>
      <c r="M97" s="85"/>
      <c r="N97" s="453">
        <v>0</v>
      </c>
      <c r="O97" s="85">
        <v>0</v>
      </c>
      <c r="P97" s="85">
        <v>2000</v>
      </c>
      <c r="Q97" s="85">
        <v>28000</v>
      </c>
      <c r="R97" s="453"/>
      <c r="S97" s="85"/>
      <c r="T97" s="85"/>
      <c r="U97" s="85">
        <v>0</v>
      </c>
      <c r="V97" s="453"/>
      <c r="W97" s="85"/>
      <c r="X97" s="85"/>
      <c r="Y97" s="85"/>
      <c r="Z97" s="453"/>
      <c r="AA97" s="85"/>
      <c r="AB97" s="85"/>
      <c r="AC97" s="85"/>
      <c r="AD97" s="453"/>
      <c r="AE97" s="85"/>
      <c r="AF97" s="85"/>
      <c r="AG97" s="85"/>
      <c r="AH97" s="453"/>
      <c r="AI97" s="85"/>
      <c r="AJ97" s="85"/>
      <c r="AK97" s="85"/>
      <c r="AL97" s="453"/>
      <c r="AM97" s="85">
        <v>0</v>
      </c>
      <c r="AN97" s="85">
        <v>0</v>
      </c>
      <c r="AO97" s="85">
        <v>0</v>
      </c>
      <c r="AP97" s="454"/>
      <c r="AQ97" s="85"/>
      <c r="AR97" s="85"/>
      <c r="AS97" s="85"/>
      <c r="AT97" s="453"/>
      <c r="AU97" s="85"/>
      <c r="AV97" s="85"/>
      <c r="AW97" s="85"/>
      <c r="AX97" s="453"/>
      <c r="AY97" s="85"/>
      <c r="AZ97" s="85"/>
      <c r="BA97" s="85"/>
      <c r="BB97" s="453"/>
      <c r="BC97" s="85"/>
      <c r="BD97" s="85">
        <v>20</v>
      </c>
      <c r="BE97" s="85">
        <v>300</v>
      </c>
      <c r="BF97" s="453"/>
      <c r="BG97" s="85"/>
      <c r="BH97" s="85"/>
      <c r="BI97" s="85"/>
      <c r="BJ97" s="453"/>
      <c r="BK97" s="85"/>
      <c r="BL97" s="85"/>
      <c r="BM97" s="85"/>
      <c r="BN97" s="455"/>
      <c r="BO97" s="455"/>
      <c r="BP97" s="457">
        <v>152</v>
      </c>
      <c r="BQ97" s="457">
        <v>2280</v>
      </c>
      <c r="BR97" s="453"/>
      <c r="BS97" s="85"/>
      <c r="BT97" s="85"/>
      <c r="BU97" s="85"/>
      <c r="BV97" s="453"/>
      <c r="BW97" s="85"/>
      <c r="BX97" s="85"/>
      <c r="BY97" s="85"/>
      <c r="BZ97" s="453"/>
      <c r="CA97" s="85"/>
      <c r="CB97" s="85"/>
      <c r="CC97" s="85"/>
      <c r="CD97" s="453"/>
      <c r="CE97" s="85"/>
      <c r="CF97" s="85"/>
      <c r="CG97" s="85"/>
      <c r="CH97" s="453"/>
      <c r="CI97" s="85"/>
      <c r="CJ97" s="85"/>
      <c r="CK97" s="85"/>
      <c r="CL97" s="453"/>
      <c r="CM97" s="85"/>
      <c r="CN97" s="85">
        <v>50</v>
      </c>
      <c r="CO97" s="85">
        <v>550</v>
      </c>
      <c r="CP97" s="453"/>
      <c r="CQ97" s="85"/>
      <c r="CR97" s="85"/>
      <c r="CS97" s="85"/>
      <c r="CT97" s="453"/>
      <c r="CU97" s="85"/>
      <c r="CV97" s="85">
        <v>200</v>
      </c>
      <c r="CW97" s="85">
        <v>4000</v>
      </c>
      <c r="CX97" s="453"/>
      <c r="CY97" s="85"/>
      <c r="CZ97" s="85"/>
      <c r="DA97" s="85"/>
    </row>
    <row r="98" spans="1:105" ht="63" x14ac:dyDescent="0.25">
      <c r="A98" s="894"/>
      <c r="B98" s="39" t="s">
        <v>206</v>
      </c>
      <c r="C98" s="5" t="s">
        <v>207</v>
      </c>
      <c r="D98" s="5" t="s">
        <v>204</v>
      </c>
      <c r="E98" s="40" t="s">
        <v>205</v>
      </c>
      <c r="F98" s="450">
        <f>J98+N98+R98+V98+Z98+AD98+AH98+AL98+AP98+AT98+AX98+BB98+BF98+BJ98+BN98+BR98+BV98+BZ98+CD98+CH98+CL98+CP98+CT98+CX98</f>
        <v>0</v>
      </c>
      <c r="G98" s="451">
        <f>K98+O98+S98+W98+AA98+AE98+AI98+AM98+AQ98+AU98+AY98+BC98+BG98+BK98+BO98+BS98+BW98+CA98+CE98+CI98+CM98+CQ98+CU98+CY98</f>
        <v>0</v>
      </c>
      <c r="H98" s="452">
        <f>L98+P98+T98+X98+AB98+AF98+AJ98+AN98+AR98+AV98+AZ98+BD98+BH98+BL98+BP98+BT98+BX98+CB98+CF98+CJ98+CN98+CR98+CV98+CZ98</f>
        <v>200</v>
      </c>
      <c r="I98" s="451">
        <f>M98+Q98+U98+Y98+AC98+AG98+AK98+AO98+AS98+AW98+BA98+BE98+BI98+BM98+BQ98+BU98+BY98+CC98+CG98+CK98+CO98+CS98+CW98+DA98</f>
        <v>4000</v>
      </c>
      <c r="J98" s="453"/>
      <c r="K98" s="85"/>
      <c r="L98" s="85"/>
      <c r="M98" s="85"/>
      <c r="N98" s="453"/>
      <c r="O98" s="85"/>
      <c r="P98" s="85"/>
      <c r="Q98" s="85"/>
      <c r="R98" s="453"/>
      <c r="S98" s="85"/>
      <c r="T98" s="85"/>
      <c r="U98" s="85">
        <v>0</v>
      </c>
      <c r="V98" s="453"/>
      <c r="W98" s="85"/>
      <c r="X98" s="85"/>
      <c r="Y98" s="85"/>
      <c r="Z98" s="453"/>
      <c r="AA98" s="85"/>
      <c r="AB98" s="85"/>
      <c r="AC98" s="85"/>
      <c r="AD98" s="453"/>
      <c r="AE98" s="85"/>
      <c r="AF98" s="85"/>
      <c r="AG98" s="85"/>
      <c r="AH98" s="453"/>
      <c r="AI98" s="85"/>
      <c r="AJ98" s="85"/>
      <c r="AK98" s="85"/>
      <c r="AL98" s="453"/>
      <c r="AM98" s="85">
        <v>0</v>
      </c>
      <c r="AN98" s="85">
        <v>0</v>
      </c>
      <c r="AO98" s="85">
        <v>0</v>
      </c>
      <c r="AP98" s="454"/>
      <c r="AQ98" s="85"/>
      <c r="AR98" s="85"/>
      <c r="AS98" s="85"/>
      <c r="AT98" s="453"/>
      <c r="AU98" s="85"/>
      <c r="AV98" s="85"/>
      <c r="AW98" s="85"/>
      <c r="AX98" s="453"/>
      <c r="AY98" s="85"/>
      <c r="AZ98" s="85"/>
      <c r="BA98" s="85"/>
      <c r="BB98" s="453"/>
      <c r="BC98" s="85"/>
      <c r="BD98" s="85"/>
      <c r="BE98" s="85"/>
      <c r="BF98" s="453"/>
      <c r="BG98" s="85"/>
      <c r="BH98" s="85"/>
      <c r="BI98" s="85"/>
      <c r="BJ98" s="453"/>
      <c r="BK98" s="85"/>
      <c r="BL98" s="85"/>
      <c r="BM98" s="85"/>
      <c r="BN98" s="455"/>
      <c r="BO98" s="455"/>
      <c r="BP98" s="85"/>
      <c r="BQ98" s="85"/>
      <c r="BR98" s="453"/>
      <c r="BS98" s="85"/>
      <c r="BT98" s="85"/>
      <c r="BU98" s="85"/>
      <c r="BV98" s="453"/>
      <c r="BW98" s="85"/>
      <c r="BX98" s="85"/>
      <c r="BY98" s="85"/>
      <c r="BZ98" s="453"/>
      <c r="CA98" s="85"/>
      <c r="CB98" s="85"/>
      <c r="CC98" s="85"/>
      <c r="CD98" s="453"/>
      <c r="CE98" s="85"/>
      <c r="CF98" s="85"/>
      <c r="CG98" s="85"/>
      <c r="CH98" s="453"/>
      <c r="CI98" s="85"/>
      <c r="CJ98" s="85"/>
      <c r="CK98" s="85"/>
      <c r="CL98" s="453"/>
      <c r="CM98" s="85"/>
      <c r="CN98" s="85"/>
      <c r="CO98" s="85"/>
      <c r="CP98" s="453"/>
      <c r="CQ98" s="85"/>
      <c r="CR98" s="85"/>
      <c r="CS98" s="85"/>
      <c r="CT98" s="453"/>
      <c r="CU98" s="85"/>
      <c r="CV98" s="85">
        <v>200</v>
      </c>
      <c r="CW98" s="85">
        <v>4000</v>
      </c>
      <c r="CX98" s="453"/>
      <c r="CY98" s="85"/>
      <c r="CZ98" s="85"/>
      <c r="DA98" s="85"/>
    </row>
    <row r="99" spans="1:105" ht="63" x14ac:dyDescent="0.25">
      <c r="A99" s="895"/>
      <c r="B99" s="39" t="s">
        <v>206</v>
      </c>
      <c r="C99" s="39" t="s">
        <v>208</v>
      </c>
      <c r="D99" s="5" t="s">
        <v>204</v>
      </c>
      <c r="E99" s="47" t="s">
        <v>205</v>
      </c>
      <c r="F99" s="450">
        <f>J99+N99+R99+V99+Z99+AD99+AH99+AL99+AP99+AT99+AX99+BB99+BF99+BJ99+BN99+BR99+BV99+BZ99+CD99+CH99+CL99+CP99+CT99+CX99</f>
        <v>0</v>
      </c>
      <c r="G99" s="451">
        <f>K99+O99+S99+W99+AA99+AE99+AI99+AM99+AQ99+AU99+AY99+BC99+BG99+BK99+BO99+BS99+BW99+CA99+CE99+CI99+CM99+CQ99+CU99+CY99</f>
        <v>0</v>
      </c>
      <c r="H99" s="452">
        <f>L99+P99+T99+X99+AB99+AF99+AJ99+AN99+AR99+AV99+AZ99+BD99+BH99+BL99+BP99+BT99+BX99+CB99+CF99+CJ99+CN99+CR99+CV99+CZ99</f>
        <v>0</v>
      </c>
      <c r="I99" s="451">
        <f>M99+Q99+U99+Y99+AC99+AG99+AK99+AO99+AS99+AW99+BA99+BE99+BI99+BM99+BQ99+BU99+BY99+CC99+CG99+CK99+CO99+CS99+CW99+DA99</f>
        <v>0</v>
      </c>
      <c r="J99" s="453"/>
      <c r="K99" s="85"/>
      <c r="L99" s="85"/>
      <c r="M99" s="85"/>
      <c r="N99" s="453"/>
      <c r="O99" s="85"/>
      <c r="P99" s="85"/>
      <c r="Q99" s="85"/>
      <c r="R99" s="453"/>
      <c r="S99" s="85"/>
      <c r="T99" s="85"/>
      <c r="U99" s="85">
        <v>0</v>
      </c>
      <c r="V99" s="453"/>
      <c r="W99" s="85"/>
      <c r="X99" s="85"/>
      <c r="Y99" s="85"/>
      <c r="Z99" s="453"/>
      <c r="AA99" s="85"/>
      <c r="AB99" s="85"/>
      <c r="AC99" s="85"/>
      <c r="AD99" s="453"/>
      <c r="AE99" s="85"/>
      <c r="AF99" s="85"/>
      <c r="AG99" s="85"/>
      <c r="AH99" s="453"/>
      <c r="AI99" s="85"/>
      <c r="AJ99" s="85"/>
      <c r="AK99" s="85"/>
      <c r="AL99" s="453"/>
      <c r="AM99" s="85">
        <v>0</v>
      </c>
      <c r="AN99" s="85">
        <v>0</v>
      </c>
      <c r="AO99" s="85">
        <v>0</v>
      </c>
      <c r="AP99" s="454"/>
      <c r="AQ99" s="85"/>
      <c r="AR99" s="85"/>
      <c r="AS99" s="85"/>
      <c r="AT99" s="453"/>
      <c r="AU99" s="85"/>
      <c r="AV99" s="85"/>
      <c r="AW99" s="85"/>
      <c r="AX99" s="453"/>
      <c r="AY99" s="85"/>
      <c r="AZ99" s="85"/>
      <c r="BA99" s="85"/>
      <c r="BB99" s="453"/>
      <c r="BC99" s="85"/>
      <c r="BD99" s="85"/>
      <c r="BE99" s="85"/>
      <c r="BF99" s="453"/>
      <c r="BG99" s="85"/>
      <c r="BH99" s="85"/>
      <c r="BI99" s="85"/>
      <c r="BJ99" s="453"/>
      <c r="BK99" s="85"/>
      <c r="BL99" s="85"/>
      <c r="BM99" s="85"/>
      <c r="BN99" s="455"/>
      <c r="BO99" s="455"/>
      <c r="BP99" s="85"/>
      <c r="BQ99" s="85"/>
      <c r="BR99" s="453"/>
      <c r="BS99" s="85"/>
      <c r="BT99" s="85"/>
      <c r="BU99" s="85"/>
      <c r="BV99" s="453"/>
      <c r="BW99" s="85"/>
      <c r="BX99" s="85"/>
      <c r="BY99" s="85"/>
      <c r="BZ99" s="453"/>
      <c r="CA99" s="85"/>
      <c r="CB99" s="85"/>
      <c r="CC99" s="85"/>
      <c r="CD99" s="453"/>
      <c r="CE99" s="85"/>
      <c r="CF99" s="85"/>
      <c r="CG99" s="85"/>
      <c r="CH99" s="453"/>
      <c r="CI99" s="85"/>
      <c r="CJ99" s="85"/>
      <c r="CK99" s="85"/>
      <c r="CL99" s="453"/>
      <c r="CM99" s="85"/>
      <c r="CN99" s="85"/>
      <c r="CO99" s="85"/>
      <c r="CP99" s="453"/>
      <c r="CQ99" s="85"/>
      <c r="CR99" s="85"/>
      <c r="CS99" s="85"/>
      <c r="CT99" s="453"/>
      <c r="CU99" s="85"/>
      <c r="CV99" s="85"/>
      <c r="CW99" s="85"/>
      <c r="CX99" s="453"/>
      <c r="CY99" s="85"/>
      <c r="CZ99" s="85"/>
      <c r="DA99" s="85"/>
    </row>
    <row r="100" spans="1:105" ht="20.25" customHeight="1" x14ac:dyDescent="0.25">
      <c r="A100" s="893">
        <v>36</v>
      </c>
      <c r="B100" s="39" t="s">
        <v>209</v>
      </c>
      <c r="C100" s="5" t="s">
        <v>210</v>
      </c>
      <c r="D100" s="5" t="s">
        <v>171</v>
      </c>
      <c r="E100" s="40" t="s">
        <v>42</v>
      </c>
      <c r="F100" s="450">
        <f>J100+N100+R100+V100+Z100+AD100+AH100+AL100+AP100+AT100+AX100+BB100+BF100+BJ100+BN100+BR100+BV100+BZ100+CD100+CH100+CL100+CP100+CT100+CX100</f>
        <v>2540</v>
      </c>
      <c r="G100" s="451">
        <f>K100+O100+S100+W100+AA100+AE100+AI100+AM100+AQ100+AU100+AY100+BC100+BG100+BK100+BO100+BS100+BW100+CA100+CE100+CI100+CM100+CQ100+CU100+CY100</f>
        <v>74040</v>
      </c>
      <c r="H100" s="452">
        <f>L100+P100+T100+X100+AB100+AF100+AJ100+AN100+AR100+AV100+AZ100+BD100+BH100+BL100+BP100+BT100+BX100+CB100+CF100+CJ100+CN100+CR100+CV100+CZ100</f>
        <v>7992</v>
      </c>
      <c r="I100" s="451">
        <f>M100+Q100+U100+Y100+AC100+AG100+AK100+AO100+AS100+AW100+BA100+BE100+BI100+BM100+BQ100+BU100+BY100+CC100+CG100+CK100+CO100+CS100+CW100+DA100</f>
        <v>64600</v>
      </c>
      <c r="J100" s="453"/>
      <c r="K100" s="85"/>
      <c r="L100" s="85"/>
      <c r="M100" s="85"/>
      <c r="N100" s="453">
        <v>40</v>
      </c>
      <c r="O100" s="85">
        <v>40</v>
      </c>
      <c r="P100" s="85">
        <v>10</v>
      </c>
      <c r="Q100" s="85">
        <v>10</v>
      </c>
      <c r="R100" s="453"/>
      <c r="S100" s="85"/>
      <c r="T100" s="85"/>
      <c r="U100" s="85">
        <v>0</v>
      </c>
      <c r="V100" s="453">
        <v>2000</v>
      </c>
      <c r="W100" s="85">
        <v>15800</v>
      </c>
      <c r="X100" s="85">
        <v>80</v>
      </c>
      <c r="Y100" s="85">
        <v>632</v>
      </c>
      <c r="Z100" s="453"/>
      <c r="AA100" s="85"/>
      <c r="AB100" s="85"/>
      <c r="AC100" s="85"/>
      <c r="AD100" s="453"/>
      <c r="AE100" s="85"/>
      <c r="AF100" s="85"/>
      <c r="AG100" s="85"/>
      <c r="AH100" s="453"/>
      <c r="AI100" s="85"/>
      <c r="AJ100" s="85"/>
      <c r="AK100" s="85"/>
      <c r="AL100" s="453">
        <v>500</v>
      </c>
      <c r="AM100" s="85">
        <v>58200</v>
      </c>
      <c r="AN100" s="85"/>
      <c r="AO100" s="85">
        <v>0</v>
      </c>
      <c r="AP100" s="454"/>
      <c r="AQ100" s="85"/>
      <c r="AR100" s="85"/>
      <c r="AS100" s="85"/>
      <c r="AT100" s="453"/>
      <c r="AU100" s="85"/>
      <c r="AV100" s="85"/>
      <c r="AW100" s="85"/>
      <c r="AX100" s="453"/>
      <c r="AY100" s="85"/>
      <c r="AZ100" s="85"/>
      <c r="BA100" s="85"/>
      <c r="BB100" s="453"/>
      <c r="BC100" s="85"/>
      <c r="BD100" s="85"/>
      <c r="BE100" s="85"/>
      <c r="BF100" s="453"/>
      <c r="BG100" s="85"/>
      <c r="BH100" s="85"/>
      <c r="BI100" s="85"/>
      <c r="BJ100" s="453"/>
      <c r="BK100" s="85"/>
      <c r="BL100" s="85"/>
      <c r="BM100" s="85"/>
      <c r="BN100" s="455"/>
      <c r="BO100" s="455"/>
      <c r="BP100" s="457">
        <v>152</v>
      </c>
      <c r="BQ100" s="457">
        <v>228</v>
      </c>
      <c r="BR100" s="453"/>
      <c r="BS100" s="85"/>
      <c r="BT100" s="85"/>
      <c r="BU100" s="85"/>
      <c r="BV100" s="453"/>
      <c r="BW100" s="85"/>
      <c r="BX100" s="85"/>
      <c r="BY100" s="85"/>
      <c r="BZ100" s="453"/>
      <c r="CA100" s="85"/>
      <c r="CB100" s="85"/>
      <c r="CC100" s="85"/>
      <c r="CD100" s="453"/>
      <c r="CE100" s="85"/>
      <c r="CF100" s="85"/>
      <c r="CG100" s="85"/>
      <c r="CH100" s="453"/>
      <c r="CI100" s="85"/>
      <c r="CJ100" s="85">
        <v>500</v>
      </c>
      <c r="CK100" s="85">
        <v>58200</v>
      </c>
      <c r="CL100" s="453"/>
      <c r="CM100" s="85"/>
      <c r="CN100" s="85">
        <v>7200</v>
      </c>
      <c r="CO100" s="85">
        <v>4680</v>
      </c>
      <c r="CP100" s="453"/>
      <c r="CQ100" s="85"/>
      <c r="CR100" s="85"/>
      <c r="CS100" s="85"/>
      <c r="CT100" s="453"/>
      <c r="CU100" s="85"/>
      <c r="CV100" s="85">
        <v>50</v>
      </c>
      <c r="CW100" s="85">
        <v>850</v>
      </c>
      <c r="CX100" s="453"/>
      <c r="CY100" s="85"/>
      <c r="CZ100" s="85"/>
      <c r="DA100" s="85"/>
    </row>
    <row r="101" spans="1:105" ht="31.5" x14ac:dyDescent="0.25">
      <c r="A101" s="894"/>
      <c r="B101" s="39" t="s">
        <v>211</v>
      </c>
      <c r="C101" s="5" t="s">
        <v>212</v>
      </c>
      <c r="D101" s="5" t="s">
        <v>171</v>
      </c>
      <c r="E101" s="40" t="s">
        <v>42</v>
      </c>
      <c r="F101" s="450">
        <f>J101+N101+R101+V101+Z101+AD101+AH101+AL101+AP101+AT101+AX101+BB101+BF101+BJ101+BN101+BR101+BV101+BZ101+CD101+CH101+CL101+CP101+CT101+CX101</f>
        <v>0</v>
      </c>
      <c r="G101" s="451">
        <f>K101+O101+S101+W101+AA101+AE101+AI101+AM101+AQ101+AU101+AY101+BC101+BG101+BK101+BO101+BS101+BW101+CA101+CE101+CI101+CM101+CQ101+CU101+CY101</f>
        <v>0</v>
      </c>
      <c r="H101" s="452">
        <f>L101+P101+T101+X101+AB101+AF101+AJ101+AN101+AR101+AV101+AZ101+BD101+BH101+BL101+BP101+BT101+BX101+CB101+CF101+CJ101+CN101+CR101+CV101+CZ101</f>
        <v>352</v>
      </c>
      <c r="I101" s="451">
        <f>M101+Q101+U101+Y101+AC101+AG101+AK101+AO101+AS101+AW101+BA101+BE101+BI101+BM101+BQ101+BU101+BY101+CC101+CG101+CK101+CO101+CS101+CW101+DA101</f>
        <v>19200</v>
      </c>
      <c r="J101" s="453"/>
      <c r="K101" s="85"/>
      <c r="L101" s="85"/>
      <c r="M101" s="85"/>
      <c r="N101" s="453"/>
      <c r="O101" s="85"/>
      <c r="P101" s="85"/>
      <c r="Q101" s="85"/>
      <c r="R101" s="453"/>
      <c r="S101" s="85"/>
      <c r="T101" s="85"/>
      <c r="U101" s="85">
        <v>0</v>
      </c>
      <c r="V101" s="453"/>
      <c r="W101" s="85"/>
      <c r="X101" s="85"/>
      <c r="Y101" s="85"/>
      <c r="Z101" s="453"/>
      <c r="AA101" s="85"/>
      <c r="AB101" s="85"/>
      <c r="AC101" s="85"/>
      <c r="AD101" s="453"/>
      <c r="AE101" s="85"/>
      <c r="AF101" s="85"/>
      <c r="AG101" s="85"/>
      <c r="AH101" s="453"/>
      <c r="AI101" s="85"/>
      <c r="AJ101" s="85"/>
      <c r="AK101" s="85"/>
      <c r="AL101" s="453"/>
      <c r="AM101" s="85">
        <v>0</v>
      </c>
      <c r="AN101" s="85">
        <v>0</v>
      </c>
      <c r="AO101" s="85">
        <v>0</v>
      </c>
      <c r="AP101" s="454"/>
      <c r="AQ101" s="85"/>
      <c r="AR101" s="85"/>
      <c r="AS101" s="85"/>
      <c r="AT101" s="453"/>
      <c r="AU101" s="85"/>
      <c r="AV101" s="85"/>
      <c r="AW101" s="85"/>
      <c r="AX101" s="453"/>
      <c r="AY101" s="85"/>
      <c r="AZ101" s="85"/>
      <c r="BA101" s="85"/>
      <c r="BB101" s="453"/>
      <c r="BC101" s="85"/>
      <c r="BD101" s="85"/>
      <c r="BE101" s="85"/>
      <c r="BF101" s="453"/>
      <c r="BG101" s="85"/>
      <c r="BH101" s="85"/>
      <c r="BI101" s="85"/>
      <c r="BJ101" s="453"/>
      <c r="BK101" s="85"/>
      <c r="BL101" s="85"/>
      <c r="BM101" s="85"/>
      <c r="BN101" s="455"/>
      <c r="BO101" s="455"/>
      <c r="BP101" s="457">
        <v>152</v>
      </c>
      <c r="BQ101" s="457">
        <v>15200</v>
      </c>
      <c r="BR101" s="453"/>
      <c r="BS101" s="85"/>
      <c r="BT101" s="85"/>
      <c r="BU101" s="85"/>
      <c r="BV101" s="453"/>
      <c r="BW101" s="85"/>
      <c r="BX101" s="85"/>
      <c r="BY101" s="85"/>
      <c r="BZ101" s="453"/>
      <c r="CA101" s="85"/>
      <c r="CB101" s="85"/>
      <c r="CC101" s="85"/>
      <c r="CD101" s="453"/>
      <c r="CE101" s="85"/>
      <c r="CF101" s="85"/>
      <c r="CG101" s="85"/>
      <c r="CH101" s="453"/>
      <c r="CI101" s="85"/>
      <c r="CJ101" s="85"/>
      <c r="CK101" s="85"/>
      <c r="CL101" s="453"/>
      <c r="CM101" s="85"/>
      <c r="CN101" s="85">
        <v>200</v>
      </c>
      <c r="CO101" s="85">
        <v>4000</v>
      </c>
      <c r="CP101" s="453"/>
      <c r="CQ101" s="85"/>
      <c r="CR101" s="85"/>
      <c r="CS101" s="85"/>
      <c r="CT101" s="453"/>
      <c r="CU101" s="85"/>
      <c r="CV101" s="85"/>
      <c r="CW101" s="85"/>
      <c r="CX101" s="453"/>
      <c r="CY101" s="85"/>
      <c r="CZ101" s="85"/>
      <c r="DA101" s="85"/>
    </row>
    <row r="102" spans="1:105" ht="19.5" customHeight="1" x14ac:dyDescent="0.25">
      <c r="A102" s="895"/>
      <c r="B102" s="39" t="s">
        <v>211</v>
      </c>
      <c r="C102" s="5" t="s">
        <v>213</v>
      </c>
      <c r="D102" s="5" t="s">
        <v>171</v>
      </c>
      <c r="E102" s="40" t="s">
        <v>78</v>
      </c>
      <c r="F102" s="450">
        <f>J102+N102+R102+V102+Z102+AD102+AH102+AL102+AP102+AT102+AX102+BB102+BF102+BJ102+BN102+BR102+BV102+BZ102+CD102+CH102+CL102+CP102+CT102+CX102</f>
        <v>8675</v>
      </c>
      <c r="G102" s="451">
        <f>K102+O102+S102+W102+AA102+AE102+AI102+AM102+AQ102+AU102+AY102+BC102+BG102+BK102+BO102+BS102+BW102+CA102+CE102+CI102+CM102+CQ102+CU102+CY102</f>
        <v>923552</v>
      </c>
      <c r="H102" s="452">
        <f>L102+P102+T102+X102+AB102+AF102+AJ102+AN102+AR102+AV102+AZ102+BD102+BH102+BL102+BP102+BT102+BX102+CB102+CF102+CJ102+CN102+CR102+CV102+CZ102</f>
        <v>6780</v>
      </c>
      <c r="I102" s="451">
        <f>M102+Q102+U102+Y102+AC102+AG102+AK102+AO102+AS102+AW102+BA102+BE102+BI102+BM102+BQ102+BU102+BY102+CC102+CG102+CK102+CO102+CS102+CW102+DA102</f>
        <v>766862.61</v>
      </c>
      <c r="J102" s="453"/>
      <c r="K102" s="85"/>
      <c r="L102" s="85">
        <v>25</v>
      </c>
      <c r="M102" s="85">
        <v>1250</v>
      </c>
      <c r="N102" s="453">
        <v>0</v>
      </c>
      <c r="O102" s="85">
        <v>0</v>
      </c>
      <c r="P102" s="85">
        <v>15</v>
      </c>
      <c r="Q102" s="85">
        <v>106.5</v>
      </c>
      <c r="R102" s="453">
        <v>2450</v>
      </c>
      <c r="S102" s="85">
        <v>313080</v>
      </c>
      <c r="T102" s="85">
        <v>100</v>
      </c>
      <c r="U102" s="85">
        <v>11640</v>
      </c>
      <c r="V102" s="453"/>
      <c r="W102" s="85"/>
      <c r="X102" s="85"/>
      <c r="Y102" s="85"/>
      <c r="Z102" s="453"/>
      <c r="AA102" s="85"/>
      <c r="AB102" s="85"/>
      <c r="AC102" s="85"/>
      <c r="AD102" s="453"/>
      <c r="AE102" s="85"/>
      <c r="AF102" s="85">
        <v>250</v>
      </c>
      <c r="AG102" s="85">
        <v>29100</v>
      </c>
      <c r="AH102" s="453"/>
      <c r="AI102" s="85"/>
      <c r="AJ102" s="85"/>
      <c r="AK102" s="85"/>
      <c r="AL102" s="453"/>
      <c r="AM102" s="85">
        <v>0</v>
      </c>
      <c r="AN102" s="85">
        <v>0</v>
      </c>
      <c r="AO102" s="85">
        <v>0</v>
      </c>
      <c r="AP102" s="454"/>
      <c r="AQ102" s="85"/>
      <c r="AR102" s="85"/>
      <c r="AS102" s="85"/>
      <c r="AT102" s="453"/>
      <c r="AU102" s="85"/>
      <c r="AV102" s="85"/>
      <c r="AW102" s="85"/>
      <c r="AX102" s="453"/>
      <c r="AY102" s="85"/>
      <c r="AZ102" s="85"/>
      <c r="BA102" s="85"/>
      <c r="BB102" s="453">
        <v>210</v>
      </c>
      <c r="BC102" s="85">
        <v>18690</v>
      </c>
      <c r="BD102" s="85">
        <v>40</v>
      </c>
      <c r="BE102" s="85">
        <v>3560</v>
      </c>
      <c r="BF102" s="453"/>
      <c r="BG102" s="85"/>
      <c r="BH102" s="85"/>
      <c r="BI102" s="85"/>
      <c r="BJ102" s="453">
        <v>0</v>
      </c>
      <c r="BK102" s="85"/>
      <c r="BL102" s="85">
        <v>4000</v>
      </c>
      <c r="BM102" s="85">
        <v>465600</v>
      </c>
      <c r="BN102" s="455">
        <v>200</v>
      </c>
      <c r="BO102" s="455">
        <v>19000</v>
      </c>
      <c r="BP102" s="85"/>
      <c r="BQ102" s="85"/>
      <c r="BR102" s="453">
        <v>800</v>
      </c>
      <c r="BS102" s="85">
        <v>81312</v>
      </c>
      <c r="BT102" s="85">
        <v>500</v>
      </c>
      <c r="BU102" s="85">
        <v>55220</v>
      </c>
      <c r="BV102" s="453"/>
      <c r="BW102" s="85"/>
      <c r="BX102" s="85">
        <v>1000</v>
      </c>
      <c r="BY102" s="85">
        <v>120000</v>
      </c>
      <c r="BZ102" s="453"/>
      <c r="CA102" s="85"/>
      <c r="CB102" s="85"/>
      <c r="CC102" s="85"/>
      <c r="CD102" s="453"/>
      <c r="CE102" s="85"/>
      <c r="CF102" s="85">
        <v>150</v>
      </c>
      <c r="CG102" s="85">
        <v>18120</v>
      </c>
      <c r="CH102" s="453"/>
      <c r="CI102" s="85"/>
      <c r="CJ102" s="85"/>
      <c r="CK102" s="85"/>
      <c r="CL102" s="453"/>
      <c r="CM102" s="85"/>
      <c r="CN102" s="85">
        <v>100</v>
      </c>
      <c r="CO102" s="85"/>
      <c r="CP102" s="453">
        <v>5015</v>
      </c>
      <c r="CQ102" s="85">
        <v>491470</v>
      </c>
      <c r="CR102" s="85">
        <v>500</v>
      </c>
      <c r="CS102" s="85">
        <v>51966.11</v>
      </c>
      <c r="CT102" s="453"/>
      <c r="CU102" s="85"/>
      <c r="CV102" s="85"/>
      <c r="CW102" s="85"/>
      <c r="CX102" s="453"/>
      <c r="CY102" s="85"/>
      <c r="CZ102" s="85">
        <v>100</v>
      </c>
      <c r="DA102" s="85">
        <v>10300</v>
      </c>
    </row>
    <row r="103" spans="1:105" ht="17.25" customHeight="1" x14ac:dyDescent="0.25">
      <c r="A103" s="893">
        <v>37</v>
      </c>
      <c r="B103" s="39" t="s">
        <v>214</v>
      </c>
      <c r="C103" s="5" t="s">
        <v>215</v>
      </c>
      <c r="D103" s="5" t="s">
        <v>216</v>
      </c>
      <c r="E103" s="40" t="s">
        <v>42</v>
      </c>
      <c r="F103" s="450">
        <f>J103+N103+R103+V103+Z103+AD103+AH103+AL103+AP103+AT103+AX103+BB103+BF103+BJ103+BN103+BR103+BV103+BZ103+CD103+CH103+CL103+CP103+CT103+CX103</f>
        <v>1960</v>
      </c>
      <c r="G103" s="451">
        <f>K103+O103+S103+W103+AA103+AE103+AI103+AM103+AQ103+AU103+AY103+BC103+BG103+BK103+BO103+BS103+BW103+CA103+CE103+CI103+CM103+CQ103+CU103+CY103</f>
        <v>14440.15</v>
      </c>
      <c r="H103" s="452">
        <f>L103+P103+T103+X103+AB103+AF103+AJ103+AN103+AR103+AV103+AZ103+BD103+BH103+BL103+BP103+BT103+BX103+CB103+CF103+CJ103+CN103+CR103+CV103+CZ103</f>
        <v>450</v>
      </c>
      <c r="I103" s="451">
        <f>M103+Q103+U103+Y103+AC103+AG103+AK103+AO103+AS103+AW103+BA103+BE103+BI103+BM103+BQ103+BU103+BY103+CC103+CG103+CK103+CO103+CS103+CW103+DA103</f>
        <v>5086.3</v>
      </c>
      <c r="J103" s="453"/>
      <c r="K103" s="85"/>
      <c r="L103" s="85"/>
      <c r="M103" s="85"/>
      <c r="N103" s="453">
        <v>0</v>
      </c>
      <c r="O103" s="85">
        <v>0</v>
      </c>
      <c r="P103" s="85">
        <v>50</v>
      </c>
      <c r="Q103" s="85">
        <v>360</v>
      </c>
      <c r="R103" s="453"/>
      <c r="S103" s="85"/>
      <c r="T103" s="85"/>
      <c r="U103" s="85">
        <v>0</v>
      </c>
      <c r="V103" s="453"/>
      <c r="W103" s="85"/>
      <c r="X103" s="85"/>
      <c r="Y103" s="85"/>
      <c r="Z103" s="453"/>
      <c r="AA103" s="85"/>
      <c r="AB103" s="85"/>
      <c r="AC103" s="85"/>
      <c r="AD103" s="453"/>
      <c r="AE103" s="85"/>
      <c r="AF103" s="85"/>
      <c r="AG103" s="85"/>
      <c r="AH103" s="453"/>
      <c r="AI103" s="85"/>
      <c r="AJ103" s="85"/>
      <c r="AK103" s="85"/>
      <c r="AL103" s="453"/>
      <c r="AM103" s="85">
        <v>0</v>
      </c>
      <c r="AN103" s="85">
        <v>0</v>
      </c>
      <c r="AO103" s="85">
        <v>0</v>
      </c>
      <c r="AP103" s="454">
        <v>10</v>
      </c>
      <c r="AQ103" s="85">
        <v>250</v>
      </c>
      <c r="AR103" s="85">
        <v>0</v>
      </c>
      <c r="AS103" s="85"/>
      <c r="AT103" s="453"/>
      <c r="AU103" s="85"/>
      <c r="AV103" s="85"/>
      <c r="AW103" s="85"/>
      <c r="AX103" s="453"/>
      <c r="AY103" s="85"/>
      <c r="AZ103" s="85"/>
      <c r="BA103" s="85"/>
      <c r="BB103" s="453"/>
      <c r="BC103" s="85"/>
      <c r="BD103" s="85"/>
      <c r="BE103" s="85"/>
      <c r="BF103" s="453"/>
      <c r="BG103" s="85"/>
      <c r="BH103" s="85"/>
      <c r="BI103" s="85"/>
      <c r="BJ103" s="453"/>
      <c r="BK103" s="85"/>
      <c r="BL103" s="85"/>
      <c r="BM103" s="85"/>
      <c r="BN103" s="455"/>
      <c r="BO103" s="455"/>
      <c r="BP103" s="85"/>
      <c r="BQ103" s="85"/>
      <c r="BR103" s="453"/>
      <c r="BS103" s="85"/>
      <c r="BT103" s="85"/>
      <c r="BU103" s="85"/>
      <c r="BV103" s="453"/>
      <c r="BW103" s="85"/>
      <c r="BX103" s="85"/>
      <c r="BY103" s="85"/>
      <c r="BZ103" s="453">
        <v>1950</v>
      </c>
      <c r="CA103" s="85">
        <v>14190.15</v>
      </c>
      <c r="CB103" s="85">
        <v>300</v>
      </c>
      <c r="CC103" s="85">
        <v>2226.3000000000002</v>
      </c>
      <c r="CD103" s="453"/>
      <c r="CE103" s="85"/>
      <c r="CF103" s="85"/>
      <c r="CG103" s="85"/>
      <c r="CH103" s="453"/>
      <c r="CI103" s="85"/>
      <c r="CJ103" s="85"/>
      <c r="CK103" s="85"/>
      <c r="CL103" s="453"/>
      <c r="CM103" s="85"/>
      <c r="CN103" s="85"/>
      <c r="CO103" s="85"/>
      <c r="CP103" s="453"/>
      <c r="CQ103" s="85"/>
      <c r="CR103" s="85"/>
      <c r="CS103" s="85"/>
      <c r="CT103" s="453"/>
      <c r="CU103" s="85"/>
      <c r="CV103" s="85">
        <v>100</v>
      </c>
      <c r="CW103" s="85">
        <v>2500</v>
      </c>
      <c r="CX103" s="453"/>
      <c r="CY103" s="85"/>
      <c r="CZ103" s="85"/>
      <c r="DA103" s="85"/>
    </row>
    <row r="104" spans="1:105" ht="27" customHeight="1" x14ac:dyDescent="0.25">
      <c r="A104" s="894"/>
      <c r="B104" s="39" t="s">
        <v>217</v>
      </c>
      <c r="C104" s="5" t="s">
        <v>218</v>
      </c>
      <c r="D104" s="5" t="s">
        <v>216</v>
      </c>
      <c r="E104" s="40" t="s">
        <v>42</v>
      </c>
      <c r="F104" s="450">
        <f>J104+N104+R104+V104+Z104+AD104+AH104+AL104+AP104+AT104+AX104+BB104+BF104+BJ104+BN104+BR104+BV104+BZ104+CD104+CH104+CL104+CP104+CT104+CX104</f>
        <v>0</v>
      </c>
      <c r="G104" s="451">
        <f>K104+O104+S104+W104+AA104+AE104+AI104+AM104+AQ104+AU104+AY104+BC104+BG104+BK104+BO104+BS104+BW104+CA104+CE104+CI104+CM104+CQ104+CU104+CY104</f>
        <v>0</v>
      </c>
      <c r="H104" s="452">
        <f>L104+P104+T104+X104+AB104+AF104+AJ104+AN104+AR104+AV104+AZ104+BD104+BH104+BL104+BP104+BT104+BX104+CB104+CF104+CJ104+CN104+CR104+CV104+CZ104</f>
        <v>200</v>
      </c>
      <c r="I104" s="451">
        <f>M104+Q104+U104+Y104+AC104+AG104+AK104+AO104+AS104+AW104+BA104+BE104+BI104+BM104+BQ104+BU104+BY104+CC104+CG104+CK104+CO104+CS104+CW104+DA104</f>
        <v>5600</v>
      </c>
      <c r="J104" s="453"/>
      <c r="K104" s="85"/>
      <c r="L104" s="85"/>
      <c r="M104" s="85"/>
      <c r="N104" s="453"/>
      <c r="O104" s="85"/>
      <c r="P104" s="85"/>
      <c r="Q104" s="85"/>
      <c r="R104" s="453"/>
      <c r="S104" s="85"/>
      <c r="T104" s="85"/>
      <c r="U104" s="85">
        <v>0</v>
      </c>
      <c r="V104" s="453"/>
      <c r="W104" s="85"/>
      <c r="X104" s="85"/>
      <c r="Y104" s="85"/>
      <c r="Z104" s="453"/>
      <c r="AA104" s="85"/>
      <c r="AB104" s="85"/>
      <c r="AC104" s="85"/>
      <c r="AD104" s="453"/>
      <c r="AE104" s="85"/>
      <c r="AF104" s="85"/>
      <c r="AG104" s="85"/>
      <c r="AH104" s="453"/>
      <c r="AI104" s="85"/>
      <c r="AJ104" s="85"/>
      <c r="AK104" s="85"/>
      <c r="AL104" s="453"/>
      <c r="AM104" s="85">
        <v>0</v>
      </c>
      <c r="AN104" s="85">
        <v>0</v>
      </c>
      <c r="AO104" s="85">
        <v>0</v>
      </c>
      <c r="AP104" s="454"/>
      <c r="AQ104" s="85"/>
      <c r="AR104" s="85"/>
      <c r="AS104" s="85"/>
      <c r="AT104" s="453"/>
      <c r="AU104" s="85"/>
      <c r="AV104" s="85"/>
      <c r="AW104" s="85"/>
      <c r="AX104" s="453"/>
      <c r="AY104" s="85"/>
      <c r="AZ104" s="85"/>
      <c r="BA104" s="85"/>
      <c r="BB104" s="453"/>
      <c r="BC104" s="85"/>
      <c r="BD104" s="85"/>
      <c r="BE104" s="85"/>
      <c r="BF104" s="453"/>
      <c r="BG104" s="85"/>
      <c r="BH104" s="85"/>
      <c r="BI104" s="85"/>
      <c r="BJ104" s="453"/>
      <c r="BK104" s="85"/>
      <c r="BL104" s="85"/>
      <c r="BM104" s="85"/>
      <c r="BN104" s="455"/>
      <c r="BO104" s="455"/>
      <c r="BP104" s="85"/>
      <c r="BQ104" s="85"/>
      <c r="BR104" s="453"/>
      <c r="BS104" s="85"/>
      <c r="BT104" s="85"/>
      <c r="BU104" s="85"/>
      <c r="BV104" s="453"/>
      <c r="BW104" s="85"/>
      <c r="BX104" s="85"/>
      <c r="BY104" s="85"/>
      <c r="BZ104" s="453"/>
      <c r="CA104" s="85"/>
      <c r="CB104" s="85"/>
      <c r="CC104" s="85"/>
      <c r="CD104" s="453"/>
      <c r="CE104" s="85"/>
      <c r="CF104" s="85"/>
      <c r="CG104" s="85"/>
      <c r="CH104" s="453"/>
      <c r="CI104" s="85"/>
      <c r="CJ104" s="85"/>
      <c r="CK104" s="85"/>
      <c r="CL104" s="453"/>
      <c r="CM104" s="85"/>
      <c r="CN104" s="85"/>
      <c r="CO104" s="85"/>
      <c r="CP104" s="453"/>
      <c r="CQ104" s="85"/>
      <c r="CR104" s="85"/>
      <c r="CS104" s="85"/>
      <c r="CT104" s="453"/>
      <c r="CU104" s="85"/>
      <c r="CV104" s="85">
        <v>200</v>
      </c>
      <c r="CW104" s="85">
        <v>5600</v>
      </c>
      <c r="CX104" s="453"/>
      <c r="CY104" s="85"/>
      <c r="CZ104" s="85"/>
      <c r="DA104" s="85"/>
    </row>
    <row r="105" spans="1:105" ht="31.5" x14ac:dyDescent="0.25">
      <c r="A105" s="894"/>
      <c r="B105" s="39" t="s">
        <v>217</v>
      </c>
      <c r="C105" s="5" t="s">
        <v>219</v>
      </c>
      <c r="D105" s="5" t="s">
        <v>216</v>
      </c>
      <c r="E105" s="40" t="s">
        <v>42</v>
      </c>
      <c r="F105" s="450">
        <f>J105+N105+R105+V105+Z105+AD105+AH105+AL105+AP105+AT105+AX105+BB105+BF105+BJ105+BN105+BR105+BV105+BZ105+CD105+CH105+CL105+CP105+CT105+CX105</f>
        <v>2995</v>
      </c>
      <c r="G105" s="451">
        <f>K105+O105+S105+W105+AA105+AE105+AI105+AM105+AQ105+AU105+AY105+BC105+BG105+BK105+BO105+BS105+BW105+CA105+CE105+CI105+CM105+CQ105+CU105+CY105</f>
        <v>31783.8</v>
      </c>
      <c r="H105" s="452">
        <f>L105+P105+T105+X105+AB105+AF105+AJ105+AN105+AR105+AV105+AZ105+BD105+BH105+BL105+BP105+BT105+BX105+CB105+CF105+CJ105+CN105+CR105+CV105+CZ105</f>
        <v>2317</v>
      </c>
      <c r="I105" s="451">
        <f>M105+Q105+U105+Y105+AC105+AG105+AK105+AO105+AS105+AW105+BA105+BE105+BI105+BM105+BQ105+BU105+BY105+CC105+CG105+CK105+CO105+CS105+CW105+DA105</f>
        <v>93017.13</v>
      </c>
      <c r="J105" s="453"/>
      <c r="K105" s="85"/>
      <c r="L105" s="85"/>
      <c r="M105" s="85"/>
      <c r="N105" s="453"/>
      <c r="O105" s="85"/>
      <c r="P105" s="85"/>
      <c r="Q105" s="85"/>
      <c r="R105" s="453"/>
      <c r="S105" s="85"/>
      <c r="T105" s="85"/>
      <c r="U105" s="85">
        <v>0</v>
      </c>
      <c r="V105" s="453"/>
      <c r="W105" s="85"/>
      <c r="X105" s="85">
        <v>15</v>
      </c>
      <c r="Y105" s="85">
        <v>270</v>
      </c>
      <c r="Z105" s="453"/>
      <c r="AA105" s="85"/>
      <c r="AB105" s="85"/>
      <c r="AC105" s="85"/>
      <c r="AD105" s="453"/>
      <c r="AE105" s="85"/>
      <c r="AF105" s="85">
        <v>100</v>
      </c>
      <c r="AG105" s="85"/>
      <c r="AH105" s="453"/>
      <c r="AI105" s="85"/>
      <c r="AJ105" s="85"/>
      <c r="AK105" s="85"/>
      <c r="AL105" s="453"/>
      <c r="AM105" s="85">
        <v>0</v>
      </c>
      <c r="AN105" s="85">
        <v>0</v>
      </c>
      <c r="AO105" s="85">
        <v>0</v>
      </c>
      <c r="AP105" s="454"/>
      <c r="AQ105" s="85"/>
      <c r="AR105" s="85"/>
      <c r="AS105" s="85"/>
      <c r="AT105" s="453"/>
      <c r="AU105" s="85"/>
      <c r="AV105" s="85"/>
      <c r="AW105" s="85"/>
      <c r="AX105" s="453"/>
      <c r="AY105" s="85"/>
      <c r="AZ105" s="85"/>
      <c r="BA105" s="85"/>
      <c r="BB105" s="453"/>
      <c r="BC105" s="85"/>
      <c r="BD105" s="85">
        <v>500</v>
      </c>
      <c r="BE105" s="85">
        <v>7500</v>
      </c>
      <c r="BF105" s="453">
        <v>1295</v>
      </c>
      <c r="BG105" s="85">
        <v>14245</v>
      </c>
      <c r="BH105" s="85">
        <v>100</v>
      </c>
      <c r="BI105" s="85">
        <v>1200</v>
      </c>
      <c r="BJ105" s="453">
        <v>0</v>
      </c>
      <c r="BK105" s="85"/>
      <c r="BL105" s="85">
        <v>1000</v>
      </c>
      <c r="BM105" s="85">
        <v>10000</v>
      </c>
      <c r="BN105" s="455"/>
      <c r="BO105" s="455"/>
      <c r="BP105" s="457">
        <v>152</v>
      </c>
      <c r="BQ105" s="457">
        <v>1869.6</v>
      </c>
      <c r="BR105" s="453"/>
      <c r="BS105" s="85"/>
      <c r="BT105" s="85"/>
      <c r="BU105" s="85"/>
      <c r="BV105" s="453"/>
      <c r="BW105" s="85"/>
      <c r="BX105" s="85"/>
      <c r="BY105" s="85"/>
      <c r="BZ105" s="453">
        <v>1700</v>
      </c>
      <c r="CA105" s="85">
        <v>17538.8</v>
      </c>
      <c r="CB105" s="85">
        <v>200</v>
      </c>
      <c r="CC105" s="85">
        <v>2504.1999999999998</v>
      </c>
      <c r="CD105" s="453"/>
      <c r="CE105" s="85"/>
      <c r="CF105" s="85"/>
      <c r="CG105" s="85"/>
      <c r="CH105" s="453"/>
      <c r="CI105" s="85"/>
      <c r="CJ105" s="85"/>
      <c r="CK105" s="85"/>
      <c r="CL105" s="453"/>
      <c r="CM105" s="85"/>
      <c r="CN105" s="85">
        <v>200</v>
      </c>
      <c r="CO105" s="85">
        <v>5000</v>
      </c>
      <c r="CP105" s="453"/>
      <c r="CQ105" s="85"/>
      <c r="CR105" s="85">
        <v>50</v>
      </c>
      <c r="CS105" s="85">
        <v>64673.33</v>
      </c>
      <c r="CT105" s="453"/>
      <c r="CU105" s="85"/>
      <c r="CV105" s="85"/>
      <c r="CW105" s="85"/>
      <c r="CX105" s="453"/>
      <c r="CY105" s="85"/>
      <c r="CZ105" s="85"/>
      <c r="DA105" s="85"/>
    </row>
    <row r="106" spans="1:105" ht="18.75" customHeight="1" x14ac:dyDescent="0.25">
      <c r="A106" s="894"/>
      <c r="B106" s="39" t="s">
        <v>217</v>
      </c>
      <c r="C106" s="5" t="s">
        <v>220</v>
      </c>
      <c r="D106" s="5" t="s">
        <v>216</v>
      </c>
      <c r="E106" s="40" t="s">
        <v>78</v>
      </c>
      <c r="F106" s="450">
        <f>J106+N106+R106+V106+Z106+AD106+AH106+AL106+AP106+AT106+AX106+BB106+BF106+BJ106+BN106+BR106+BV106+BZ106+CD106+CH106+CL106+CP106+CT106+CX106</f>
        <v>6000</v>
      </c>
      <c r="G106" s="451">
        <f>K106+O106+S106+W106+AA106+AE106+AI106+AM106+AQ106+AU106+AY106+BC106+BG106+BK106+BO106+BS106+BW106+CA106+CE106+CI106+CM106+CQ106+CU106+CY106</f>
        <v>528000</v>
      </c>
      <c r="H106" s="452">
        <f>L106+P106+T106+X106+AB106+AF106+AJ106+AN106+AR106+AV106+AZ106+BD106+BH106+BL106+BP106+BT106+BX106+CB106+CF106+CJ106+CN106+CR106+CV106+CZ106</f>
        <v>1550</v>
      </c>
      <c r="I106" s="451">
        <f>M106+Q106+U106+Y106+AC106+AG106+AK106+AO106+AS106+AW106+BA106+BE106+BI106+BM106+BQ106+BU106+BY106+CC106+CG106+CK106+CO106+CS106+CW106+DA106</f>
        <v>145365.26999999999</v>
      </c>
      <c r="J106" s="453"/>
      <c r="K106" s="85"/>
      <c r="L106" s="85"/>
      <c r="M106" s="85"/>
      <c r="N106" s="453"/>
      <c r="O106" s="85"/>
      <c r="P106" s="85"/>
      <c r="Q106" s="85"/>
      <c r="R106" s="453"/>
      <c r="S106" s="85"/>
      <c r="T106" s="85"/>
      <c r="U106" s="85">
        <v>0</v>
      </c>
      <c r="V106" s="453"/>
      <c r="W106" s="85"/>
      <c r="X106" s="85"/>
      <c r="Y106" s="85"/>
      <c r="Z106" s="453"/>
      <c r="AA106" s="85"/>
      <c r="AB106" s="85"/>
      <c r="AC106" s="85"/>
      <c r="AD106" s="453"/>
      <c r="AE106" s="85"/>
      <c r="AF106" s="85"/>
      <c r="AG106" s="85"/>
      <c r="AH106" s="453"/>
      <c r="AI106" s="85"/>
      <c r="AJ106" s="85"/>
      <c r="AK106" s="85"/>
      <c r="AL106" s="453"/>
      <c r="AM106" s="85">
        <v>0</v>
      </c>
      <c r="AN106" s="85">
        <v>0</v>
      </c>
      <c r="AO106" s="85">
        <v>0</v>
      </c>
      <c r="AP106" s="454"/>
      <c r="AQ106" s="85"/>
      <c r="AR106" s="85"/>
      <c r="AS106" s="85"/>
      <c r="AT106" s="453"/>
      <c r="AU106" s="85"/>
      <c r="AV106" s="85"/>
      <c r="AW106" s="85"/>
      <c r="AX106" s="453"/>
      <c r="AY106" s="85"/>
      <c r="AZ106" s="85"/>
      <c r="BA106" s="85"/>
      <c r="BB106" s="453"/>
      <c r="BC106" s="85"/>
      <c r="BD106" s="85">
        <v>500</v>
      </c>
      <c r="BE106" s="85">
        <v>44365.27</v>
      </c>
      <c r="BF106" s="453"/>
      <c r="BG106" s="85"/>
      <c r="BH106" s="85"/>
      <c r="BI106" s="85"/>
      <c r="BJ106" s="453"/>
      <c r="BK106" s="85"/>
      <c r="BL106" s="85"/>
      <c r="BM106" s="85"/>
      <c r="BN106" s="455"/>
      <c r="BO106" s="455"/>
      <c r="BP106" s="85"/>
      <c r="BQ106" s="85"/>
      <c r="BR106" s="453"/>
      <c r="BS106" s="85"/>
      <c r="BT106" s="85"/>
      <c r="BU106" s="85"/>
      <c r="BV106" s="453"/>
      <c r="BW106" s="85"/>
      <c r="BX106" s="85"/>
      <c r="BY106" s="85"/>
      <c r="BZ106" s="453"/>
      <c r="CA106" s="85"/>
      <c r="CB106" s="85"/>
      <c r="CC106" s="85"/>
      <c r="CD106" s="453"/>
      <c r="CE106" s="85"/>
      <c r="CF106" s="85"/>
      <c r="CG106" s="85"/>
      <c r="CH106" s="453">
        <v>6000</v>
      </c>
      <c r="CI106" s="85">
        <v>528000</v>
      </c>
      <c r="CJ106" s="85">
        <v>1000</v>
      </c>
      <c r="CK106" s="85">
        <v>100000</v>
      </c>
      <c r="CL106" s="453"/>
      <c r="CM106" s="85"/>
      <c r="CN106" s="85">
        <v>50</v>
      </c>
      <c r="CO106" s="85">
        <v>1000</v>
      </c>
      <c r="CP106" s="453"/>
      <c r="CQ106" s="85"/>
      <c r="CR106" s="85"/>
      <c r="CS106" s="85"/>
      <c r="CT106" s="453"/>
      <c r="CU106" s="85"/>
      <c r="CV106" s="85"/>
      <c r="CW106" s="85"/>
      <c r="CX106" s="453"/>
      <c r="CY106" s="85"/>
      <c r="CZ106" s="85"/>
      <c r="DA106" s="85"/>
    </row>
    <row r="107" spans="1:105" ht="18.75" customHeight="1" x14ac:dyDescent="0.25">
      <c r="A107" s="895"/>
      <c r="B107" s="39" t="s">
        <v>217</v>
      </c>
      <c r="C107" s="5" t="s">
        <v>221</v>
      </c>
      <c r="D107" s="5" t="s">
        <v>216</v>
      </c>
      <c r="E107" s="40" t="s">
        <v>29</v>
      </c>
      <c r="F107" s="450">
        <f>J107+N107+R107+V107+Z107+AD107+AH107+AL107+AP107+AT107+AX107+BB107+BF107+BJ107+BN107+BR107+BV107+BZ107+CD107+CH107+CL107+CP107+CT107+CX107</f>
        <v>535</v>
      </c>
      <c r="G107" s="451">
        <f>K107+O107+S107+W107+AA107+AE107+AI107+AM107+AQ107+AU107+AY107+BC107+BG107+BK107+BO107+BS107+BW107+CA107+CE107+CI107+CM107+CQ107+CU107+CY107</f>
        <v>47885</v>
      </c>
      <c r="H107" s="452">
        <f>L107+P107+T107+X107+AB107+AF107+AJ107+AN107+AR107+AV107+AZ107+BD107+BH107+BL107+BP107+BT107+BX107+CB107+CF107+CJ107+CN107+CR107+CV107+CZ107</f>
        <v>120</v>
      </c>
      <c r="I107" s="451">
        <f>M107+Q107+U107+Y107+AC107+AG107+AK107+AO107+AS107+AW107+BA107+BE107+BI107+BM107+BQ107+BU107+BY107+CC107+CG107+CK107+CO107+CS107+CW107+DA107</f>
        <v>13980</v>
      </c>
      <c r="J107" s="453"/>
      <c r="K107" s="85"/>
      <c r="L107" s="85"/>
      <c r="M107" s="85"/>
      <c r="N107" s="453"/>
      <c r="O107" s="85"/>
      <c r="P107" s="85"/>
      <c r="Q107" s="85"/>
      <c r="R107" s="453"/>
      <c r="S107" s="85"/>
      <c r="T107" s="85"/>
      <c r="U107" s="85">
        <v>0</v>
      </c>
      <c r="V107" s="453"/>
      <c r="W107" s="85"/>
      <c r="X107" s="85"/>
      <c r="Y107" s="85"/>
      <c r="Z107" s="453"/>
      <c r="AA107" s="85"/>
      <c r="AB107" s="85"/>
      <c r="AC107" s="85"/>
      <c r="AD107" s="453"/>
      <c r="AE107" s="85"/>
      <c r="AF107" s="85"/>
      <c r="AG107" s="85"/>
      <c r="AH107" s="453"/>
      <c r="AI107" s="85"/>
      <c r="AJ107" s="85"/>
      <c r="AK107" s="85"/>
      <c r="AL107" s="453">
        <v>415</v>
      </c>
      <c r="AM107" s="85">
        <v>41085</v>
      </c>
      <c r="AN107" s="85">
        <v>20</v>
      </c>
      <c r="AO107" s="85">
        <v>1980</v>
      </c>
      <c r="AP107" s="454"/>
      <c r="AQ107" s="85"/>
      <c r="AR107" s="85"/>
      <c r="AS107" s="85"/>
      <c r="AT107" s="453"/>
      <c r="AU107" s="85"/>
      <c r="AV107" s="85"/>
      <c r="AW107" s="85"/>
      <c r="AX107" s="453"/>
      <c r="AY107" s="85"/>
      <c r="AZ107" s="85"/>
      <c r="BA107" s="85"/>
      <c r="BB107" s="453"/>
      <c r="BC107" s="85"/>
      <c r="BD107" s="85"/>
      <c r="BE107" s="85"/>
      <c r="BF107" s="453"/>
      <c r="BG107" s="85"/>
      <c r="BH107" s="85"/>
      <c r="BI107" s="85"/>
      <c r="BJ107" s="453"/>
      <c r="BK107" s="85"/>
      <c r="BL107" s="85"/>
      <c r="BM107" s="85"/>
      <c r="BN107" s="455"/>
      <c r="BO107" s="455"/>
      <c r="BP107" s="85"/>
      <c r="BQ107" s="85"/>
      <c r="BR107" s="453"/>
      <c r="BS107" s="85"/>
      <c r="BT107" s="85"/>
      <c r="BU107" s="85"/>
      <c r="BV107" s="453"/>
      <c r="BW107" s="85"/>
      <c r="BX107" s="85"/>
      <c r="BY107" s="85"/>
      <c r="BZ107" s="453"/>
      <c r="CA107" s="85"/>
      <c r="CB107" s="85"/>
      <c r="CC107" s="85"/>
      <c r="CD107" s="453">
        <v>120</v>
      </c>
      <c r="CE107" s="85">
        <v>6800</v>
      </c>
      <c r="CF107" s="85">
        <v>100</v>
      </c>
      <c r="CG107" s="85">
        <v>12000</v>
      </c>
      <c r="CH107" s="453"/>
      <c r="CI107" s="85"/>
      <c r="CJ107" s="85"/>
      <c r="CK107" s="85"/>
      <c r="CL107" s="453"/>
      <c r="CM107" s="85"/>
      <c r="CN107" s="85"/>
      <c r="CO107" s="85"/>
      <c r="CP107" s="453"/>
      <c r="CQ107" s="85"/>
      <c r="CR107" s="85"/>
      <c r="CS107" s="85"/>
      <c r="CT107" s="453"/>
      <c r="CU107" s="85"/>
      <c r="CV107" s="85"/>
      <c r="CW107" s="85"/>
      <c r="CX107" s="453"/>
      <c r="CY107" s="85"/>
      <c r="CZ107" s="85"/>
      <c r="DA107" s="85"/>
    </row>
    <row r="108" spans="1:105" ht="19.5" customHeight="1" x14ac:dyDescent="0.25">
      <c r="A108" s="893">
        <v>38</v>
      </c>
      <c r="B108" s="44" t="s">
        <v>222</v>
      </c>
      <c r="C108" s="5" t="s">
        <v>223</v>
      </c>
      <c r="D108" s="5" t="s">
        <v>224</v>
      </c>
      <c r="E108" s="40" t="s">
        <v>78</v>
      </c>
      <c r="F108" s="450">
        <f>J108+N108+R108+V108+Z108+AD108+AH108+AL108+AP108+AT108+AX108+BB108+BF108+BJ108+BN108+BR108+BV108+BZ108+CD108+CH108+CL108+CP108+CT108+CX108</f>
        <v>29595</v>
      </c>
      <c r="G108" s="451">
        <f>K108+O108+S108+W108+AA108+AE108+AI108+AM108+AQ108+AU108+AY108+BC108+BG108+BK108+BO108+BS108+BW108+CA108+CE108+CI108+CM108+CQ108+CU108+CY108</f>
        <v>109221.86000000002</v>
      </c>
      <c r="H108" s="452">
        <f>L108+P108+T108+X108+AB108+AF108+AJ108+AN108+AR108+AV108+AZ108+BD108+BH108+BL108+BP108+BT108+BX108+CB108+CF108+CJ108+CN108+CR108+CV108+CZ108</f>
        <v>12545</v>
      </c>
      <c r="I108" s="451">
        <f>M108+Q108+U108+Y108+AC108+AG108+AK108+AO108+AS108+AW108+BA108+BE108+BI108+BM108+BQ108+BU108+BY108+CC108+CG108+CK108+CO108+CS108+CW108+DA108</f>
        <v>40514.67</v>
      </c>
      <c r="J108" s="453"/>
      <c r="K108" s="85"/>
      <c r="L108" s="85"/>
      <c r="M108" s="85"/>
      <c r="N108" s="453">
        <v>1470</v>
      </c>
      <c r="O108" s="85">
        <v>4851</v>
      </c>
      <c r="P108" s="85">
        <v>100</v>
      </c>
      <c r="Q108" s="85">
        <v>330</v>
      </c>
      <c r="R108" s="453">
        <v>0</v>
      </c>
      <c r="S108" s="85"/>
      <c r="T108" s="85">
        <v>300</v>
      </c>
      <c r="U108" s="85">
        <v>750</v>
      </c>
      <c r="V108" s="453">
        <v>450</v>
      </c>
      <c r="W108" s="85">
        <v>1889.55</v>
      </c>
      <c r="X108" s="85">
        <v>50</v>
      </c>
      <c r="Y108" s="85">
        <v>209.95</v>
      </c>
      <c r="Z108" s="453"/>
      <c r="AA108" s="85"/>
      <c r="AB108" s="85"/>
      <c r="AC108" s="85"/>
      <c r="AD108" s="453">
        <v>410</v>
      </c>
      <c r="AE108" s="85">
        <v>1426</v>
      </c>
      <c r="AF108" s="85">
        <v>500</v>
      </c>
      <c r="AG108" s="85">
        <v>1500</v>
      </c>
      <c r="AH108" s="453"/>
      <c r="AI108" s="85"/>
      <c r="AJ108" s="85"/>
      <c r="AK108" s="85"/>
      <c r="AL108" s="453"/>
      <c r="AM108" s="85">
        <v>0</v>
      </c>
      <c r="AN108" s="85">
        <v>0</v>
      </c>
      <c r="AO108" s="85">
        <v>0</v>
      </c>
      <c r="AP108" s="454">
        <v>5</v>
      </c>
      <c r="AQ108" s="85">
        <v>200</v>
      </c>
      <c r="AR108" s="85">
        <v>5</v>
      </c>
      <c r="AS108" s="85">
        <v>200</v>
      </c>
      <c r="AT108" s="453">
        <v>1060</v>
      </c>
      <c r="AU108" s="85">
        <v>3498</v>
      </c>
      <c r="AV108" s="85">
        <v>1500</v>
      </c>
      <c r="AW108" s="85">
        <v>4950</v>
      </c>
      <c r="AX108" s="453">
        <v>1880</v>
      </c>
      <c r="AY108" s="85">
        <v>6854.57</v>
      </c>
      <c r="AZ108" s="85">
        <v>2000</v>
      </c>
      <c r="BA108" s="85">
        <v>6960</v>
      </c>
      <c r="BB108" s="453">
        <v>1940</v>
      </c>
      <c r="BC108" s="85">
        <v>7066.9</v>
      </c>
      <c r="BD108" s="85">
        <v>400</v>
      </c>
      <c r="BE108" s="85">
        <v>1200</v>
      </c>
      <c r="BF108" s="453"/>
      <c r="BG108" s="85"/>
      <c r="BH108" s="85"/>
      <c r="BI108" s="85"/>
      <c r="BJ108" s="453">
        <v>30</v>
      </c>
      <c r="BK108" s="85">
        <v>111</v>
      </c>
      <c r="BL108" s="85">
        <v>3000</v>
      </c>
      <c r="BM108" s="85">
        <v>9450</v>
      </c>
      <c r="BN108" s="455">
        <v>760</v>
      </c>
      <c r="BO108" s="455">
        <v>2637.2</v>
      </c>
      <c r="BP108" s="457">
        <v>380</v>
      </c>
      <c r="BQ108" s="457">
        <v>836</v>
      </c>
      <c r="BR108" s="453">
        <v>6100</v>
      </c>
      <c r="BS108" s="85">
        <v>21810</v>
      </c>
      <c r="BT108" s="85">
        <v>800</v>
      </c>
      <c r="BU108" s="85">
        <v>2960</v>
      </c>
      <c r="BV108" s="453">
        <v>840</v>
      </c>
      <c r="BW108" s="85">
        <v>3854.8</v>
      </c>
      <c r="BX108" s="85">
        <v>500</v>
      </c>
      <c r="BY108" s="85">
        <v>2000</v>
      </c>
      <c r="BZ108" s="453">
        <v>10</v>
      </c>
      <c r="CA108" s="85">
        <v>21.86</v>
      </c>
      <c r="CB108" s="85">
        <v>10</v>
      </c>
      <c r="CC108" s="85">
        <v>21.8</v>
      </c>
      <c r="CD108" s="453">
        <v>200</v>
      </c>
      <c r="CE108" s="85">
        <v>2250</v>
      </c>
      <c r="CF108" s="85">
        <v>500</v>
      </c>
      <c r="CG108" s="85">
        <v>1911</v>
      </c>
      <c r="CH108" s="453">
        <v>5090</v>
      </c>
      <c r="CI108" s="85">
        <v>19322.189999999999</v>
      </c>
      <c r="CJ108" s="85">
        <v>1000</v>
      </c>
      <c r="CK108" s="85">
        <v>3800</v>
      </c>
      <c r="CL108" s="453">
        <v>2070</v>
      </c>
      <c r="CM108" s="85">
        <v>8288.49</v>
      </c>
      <c r="CN108" s="85">
        <v>300</v>
      </c>
      <c r="CO108" s="85">
        <v>689.1</v>
      </c>
      <c r="CP108" s="453">
        <v>6530</v>
      </c>
      <c r="CQ108" s="85">
        <v>22920.3</v>
      </c>
      <c r="CR108" s="85">
        <v>1000</v>
      </c>
      <c r="CS108" s="85">
        <v>2154.8200000000002</v>
      </c>
      <c r="CT108" s="453"/>
      <c r="CU108" s="85"/>
      <c r="CV108" s="85"/>
      <c r="CW108" s="85"/>
      <c r="CX108" s="453">
        <v>750</v>
      </c>
      <c r="CY108" s="85">
        <v>2220</v>
      </c>
      <c r="CZ108" s="85">
        <v>200</v>
      </c>
      <c r="DA108" s="85">
        <v>592</v>
      </c>
    </row>
    <row r="109" spans="1:105" ht="23.25" customHeight="1" x14ac:dyDescent="0.25">
      <c r="A109" s="895"/>
      <c r="B109" s="44" t="s">
        <v>225</v>
      </c>
      <c r="C109" s="5" t="s">
        <v>226</v>
      </c>
      <c r="D109" s="5" t="s">
        <v>224</v>
      </c>
      <c r="E109" s="40" t="s">
        <v>42</v>
      </c>
      <c r="F109" s="450">
        <f>J109+N109+R109+V109+Z109+AD109+AH109+AL109+AP109+AT109+AX109+BB109+BF109+BJ109+BN109+BR109+BV109+BZ109+CD109+CH109+CL109+CP109+CT109+CX109</f>
        <v>41075</v>
      </c>
      <c r="G109" s="451">
        <f>K109+O109+S109+W109+AA109+AE109+AI109+AM109+AQ109+AU109+AY109+BC109+BG109+BK109+BO109+BS109+BW109+CA109+CE109+CI109+CM109+CQ109+CU109+CY109</f>
        <v>160192.48000000001</v>
      </c>
      <c r="H109" s="452">
        <f>L109+P109+T109+X109+AB109+AF109+AJ109+AN109+AR109+AV109+AZ109+BD109+BH109+BL109+BP109+BT109+BX109+CB109+CF109+CJ109+CN109+CR109+CV109+CZ109</f>
        <v>4095</v>
      </c>
      <c r="I109" s="451">
        <f>M109+Q109+U109+Y109+AC109+AG109+AK109+AO109+AS109+AW109+BA109+BE109+BI109+BM109+BQ109+BU109+BY109+CC109+CG109+CK109+CO109+CS109+CW109+DA109</f>
        <v>4059</v>
      </c>
      <c r="J109" s="453"/>
      <c r="K109" s="85"/>
      <c r="L109" s="85"/>
      <c r="M109" s="85"/>
      <c r="N109" s="453">
        <v>600</v>
      </c>
      <c r="O109" s="85">
        <v>396</v>
      </c>
      <c r="P109" s="85">
        <v>0</v>
      </c>
      <c r="Q109" s="85">
        <v>0</v>
      </c>
      <c r="R109" s="453"/>
      <c r="S109" s="85"/>
      <c r="T109" s="85"/>
      <c r="U109" s="85">
        <v>0</v>
      </c>
      <c r="V109" s="453"/>
      <c r="W109" s="85"/>
      <c r="X109" s="85"/>
      <c r="Y109" s="85"/>
      <c r="Z109" s="453"/>
      <c r="AA109" s="85"/>
      <c r="AB109" s="85"/>
      <c r="AC109" s="85"/>
      <c r="AD109" s="453"/>
      <c r="AE109" s="85"/>
      <c r="AF109" s="85"/>
      <c r="AG109" s="85"/>
      <c r="AH109" s="453"/>
      <c r="AI109" s="85"/>
      <c r="AJ109" s="85"/>
      <c r="AK109" s="85"/>
      <c r="AL109" s="453">
        <v>5</v>
      </c>
      <c r="AM109" s="85">
        <v>200</v>
      </c>
      <c r="AN109" s="85">
        <v>5</v>
      </c>
      <c r="AO109" s="85">
        <v>0</v>
      </c>
      <c r="AP109" s="454"/>
      <c r="AQ109" s="85"/>
      <c r="AR109" s="85"/>
      <c r="AS109" s="85"/>
      <c r="AT109" s="453"/>
      <c r="AU109" s="85"/>
      <c r="AV109" s="85"/>
      <c r="AW109" s="85"/>
      <c r="AX109" s="453"/>
      <c r="AY109" s="85"/>
      <c r="AZ109" s="85"/>
      <c r="BA109" s="85"/>
      <c r="BB109" s="453"/>
      <c r="BC109" s="85"/>
      <c r="BD109" s="85"/>
      <c r="BE109" s="85"/>
      <c r="BF109" s="453">
        <v>1400</v>
      </c>
      <c r="BG109" s="85">
        <v>1400</v>
      </c>
      <c r="BH109" s="85">
        <v>3000</v>
      </c>
      <c r="BI109" s="85">
        <v>3000</v>
      </c>
      <c r="BJ109" s="453">
        <v>18420</v>
      </c>
      <c r="BK109" s="85">
        <v>144290</v>
      </c>
      <c r="BL109" s="85">
        <v>60</v>
      </c>
      <c r="BM109" s="85">
        <v>470</v>
      </c>
      <c r="BN109" s="455"/>
      <c r="BO109" s="455"/>
      <c r="BP109" s="457">
        <v>380</v>
      </c>
      <c r="BQ109" s="457">
        <v>304</v>
      </c>
      <c r="BR109" s="453"/>
      <c r="BS109" s="85"/>
      <c r="BT109" s="85"/>
      <c r="BU109" s="85"/>
      <c r="BV109" s="453"/>
      <c r="BW109" s="85"/>
      <c r="BX109" s="85"/>
      <c r="BY109" s="85"/>
      <c r="BZ109" s="453"/>
      <c r="CA109" s="85"/>
      <c r="CB109" s="85"/>
      <c r="CC109" s="85"/>
      <c r="CD109" s="453"/>
      <c r="CE109" s="85"/>
      <c r="CF109" s="85"/>
      <c r="CG109" s="85"/>
      <c r="CH109" s="453"/>
      <c r="CI109" s="85"/>
      <c r="CJ109" s="85"/>
      <c r="CK109" s="85"/>
      <c r="CL109" s="453">
        <v>450</v>
      </c>
      <c r="CM109" s="85">
        <v>270</v>
      </c>
      <c r="CN109" s="85">
        <v>500</v>
      </c>
      <c r="CO109" s="85">
        <v>210</v>
      </c>
      <c r="CP109" s="453">
        <v>19700</v>
      </c>
      <c r="CQ109" s="85">
        <v>13364.48</v>
      </c>
      <c r="CR109" s="85"/>
      <c r="CS109" s="85"/>
      <c r="CT109" s="453"/>
      <c r="CU109" s="85"/>
      <c r="CV109" s="85"/>
      <c r="CW109" s="85"/>
      <c r="CX109" s="453">
        <v>500</v>
      </c>
      <c r="CY109" s="85">
        <v>272</v>
      </c>
      <c r="CZ109" s="85">
        <v>150</v>
      </c>
      <c r="DA109" s="85">
        <v>75</v>
      </c>
    </row>
    <row r="110" spans="1:105" ht="21.75" customHeight="1" x14ac:dyDescent="0.25">
      <c r="A110" s="893">
        <v>39</v>
      </c>
      <c r="B110" s="39" t="s">
        <v>227</v>
      </c>
      <c r="C110" s="5" t="s">
        <v>228</v>
      </c>
      <c r="D110" s="5"/>
      <c r="E110" s="40" t="s">
        <v>78</v>
      </c>
      <c r="F110" s="450">
        <f>J110+N110+R110+V110+Z110+AD110+AH110+AL110+AP110+AT110+AX110+BB110+BF110+BJ110+BN110+BR110+BV110+BZ110+CD110+CH110+CL110+CP110+CT110+CX110</f>
        <v>3990</v>
      </c>
      <c r="G110" s="451">
        <f>K110+O110+S110+W110+AA110+AE110+AI110+AM110+AQ110+AU110+AY110+BC110+BG110+BK110+BO110+BS110+BW110+CA110+CE110+CI110+CM110+CQ110+CU110+CY110</f>
        <v>7831</v>
      </c>
      <c r="H110" s="452">
        <f>L110+P110+T110+X110+AB110+AF110+AJ110+AN110+AR110+AV110+AZ110+BD110+BH110+BL110+BP110+BT110+BX110+CB110+CF110+CJ110+CN110+CR110+CV110+CZ110</f>
        <v>7450</v>
      </c>
      <c r="I110" s="451">
        <f>M110+Q110+U110+Y110+AC110+AG110+AK110+AO110+AS110+AW110+BA110+BE110+BI110+BM110+BQ110+BU110+BY110+CC110+CG110+CK110+CO110+CS110+CW110+DA110</f>
        <v>19230</v>
      </c>
      <c r="J110" s="453"/>
      <c r="K110" s="85"/>
      <c r="L110" s="85"/>
      <c r="M110" s="85"/>
      <c r="N110" s="453">
        <v>1490</v>
      </c>
      <c r="O110" s="85">
        <v>2831</v>
      </c>
      <c r="P110" s="85">
        <v>7000</v>
      </c>
      <c r="Q110" s="85">
        <v>13300</v>
      </c>
      <c r="R110" s="453"/>
      <c r="S110" s="85"/>
      <c r="T110" s="85"/>
      <c r="U110" s="85">
        <v>0</v>
      </c>
      <c r="V110" s="453"/>
      <c r="W110" s="85"/>
      <c r="X110" s="85"/>
      <c r="Y110" s="85"/>
      <c r="Z110" s="453"/>
      <c r="AA110" s="85"/>
      <c r="AB110" s="85"/>
      <c r="AC110" s="85"/>
      <c r="AD110" s="453"/>
      <c r="AE110" s="85"/>
      <c r="AF110" s="85"/>
      <c r="AG110" s="85"/>
      <c r="AH110" s="453"/>
      <c r="AI110" s="85"/>
      <c r="AJ110" s="85"/>
      <c r="AK110" s="85"/>
      <c r="AL110" s="453"/>
      <c r="AM110" s="85">
        <v>0</v>
      </c>
      <c r="AN110" s="85">
        <v>0</v>
      </c>
      <c r="AO110" s="85">
        <v>0</v>
      </c>
      <c r="AP110" s="454"/>
      <c r="AQ110" s="85"/>
      <c r="AR110" s="85"/>
      <c r="AS110" s="85"/>
      <c r="AT110" s="453">
        <v>0</v>
      </c>
      <c r="AU110" s="85">
        <v>0</v>
      </c>
      <c r="AV110" s="85"/>
      <c r="AW110" s="85"/>
      <c r="AX110" s="453"/>
      <c r="AY110" s="85"/>
      <c r="AZ110" s="85"/>
      <c r="BA110" s="85"/>
      <c r="BB110" s="453"/>
      <c r="BC110" s="85"/>
      <c r="BD110" s="85"/>
      <c r="BE110" s="85"/>
      <c r="BF110" s="453"/>
      <c r="BG110" s="85"/>
      <c r="BH110" s="85"/>
      <c r="BI110" s="85"/>
      <c r="BJ110" s="453"/>
      <c r="BK110" s="85"/>
      <c r="BL110" s="85"/>
      <c r="BM110" s="85"/>
      <c r="BN110" s="455"/>
      <c r="BO110" s="455"/>
      <c r="BP110" s="85"/>
      <c r="BQ110" s="85"/>
      <c r="BR110" s="453"/>
      <c r="BS110" s="85"/>
      <c r="BT110" s="85"/>
      <c r="BU110" s="85"/>
      <c r="BV110" s="453"/>
      <c r="BW110" s="85"/>
      <c r="BX110" s="85"/>
      <c r="BY110" s="85"/>
      <c r="BZ110" s="453"/>
      <c r="CA110" s="85"/>
      <c r="CB110" s="85"/>
      <c r="CC110" s="85"/>
      <c r="CD110" s="453"/>
      <c r="CE110" s="85"/>
      <c r="CF110" s="85"/>
      <c r="CG110" s="85"/>
      <c r="CH110" s="453">
        <v>2500</v>
      </c>
      <c r="CI110" s="85">
        <v>5000</v>
      </c>
      <c r="CJ110" s="85"/>
      <c r="CK110" s="85"/>
      <c r="CL110" s="453"/>
      <c r="CM110" s="85"/>
      <c r="CN110" s="85">
        <v>50</v>
      </c>
      <c r="CO110" s="85">
        <v>90</v>
      </c>
      <c r="CP110" s="453"/>
      <c r="CQ110" s="85"/>
      <c r="CR110" s="85"/>
      <c r="CS110" s="85"/>
      <c r="CT110" s="453"/>
      <c r="CU110" s="85"/>
      <c r="CV110" s="85">
        <v>400</v>
      </c>
      <c r="CW110" s="85">
        <v>5840</v>
      </c>
      <c r="CX110" s="453"/>
      <c r="CY110" s="85"/>
      <c r="CZ110" s="85"/>
      <c r="DA110" s="85"/>
    </row>
    <row r="111" spans="1:105" ht="27" customHeight="1" x14ac:dyDescent="0.25">
      <c r="A111" s="894"/>
      <c r="B111" s="39" t="s">
        <v>229</v>
      </c>
      <c r="C111" s="5" t="s">
        <v>230</v>
      </c>
      <c r="D111" s="5"/>
      <c r="E111" s="40" t="s">
        <v>78</v>
      </c>
      <c r="F111" s="450">
        <f>J111+N111+R111+V111+Z111+AD111+AH111+AL111+AP111+AT111+AX111+BB111+BF111+BJ111+BN111+BR111+BV111+BZ111+CD111+CH111+CL111+CP111+CT111+CX111</f>
        <v>14000</v>
      </c>
      <c r="G111" s="451">
        <f>K111+O111+S111+W111+AA111+AE111+AI111+AM111+AQ111+AU111+AY111+BC111+BG111+BK111+BO111+BS111+BW111+CA111+CE111+CI111+CM111+CQ111+CU111+CY111</f>
        <v>13636</v>
      </c>
      <c r="H111" s="452">
        <f>L111+P111+T111+X111+AB111+AF111+AJ111+AN111+AR111+AV111+AZ111+BD111+BH111+BL111+BP111+BT111+BX111+CB111+CF111+CJ111+CN111+CR111+CV111+CZ111</f>
        <v>9950</v>
      </c>
      <c r="I111" s="451">
        <f>M111+Q111+U111+Y111+AC111+AG111+AK111+AO111+AS111+AW111+BA111+BE111+BI111+BM111+BQ111+BU111+BY111+CC111+CG111+CK111+CO111+CS111+CW111+DA111</f>
        <v>32535</v>
      </c>
      <c r="J111" s="453"/>
      <c r="K111" s="85"/>
      <c r="L111" s="85"/>
      <c r="M111" s="85"/>
      <c r="N111" s="453">
        <v>0</v>
      </c>
      <c r="O111" s="85">
        <v>0</v>
      </c>
      <c r="P111" s="85">
        <v>1000</v>
      </c>
      <c r="Q111" s="85">
        <v>3000</v>
      </c>
      <c r="R111" s="453"/>
      <c r="S111" s="85"/>
      <c r="T111" s="85"/>
      <c r="U111" s="85">
        <v>0</v>
      </c>
      <c r="V111" s="453"/>
      <c r="W111" s="85"/>
      <c r="X111" s="85"/>
      <c r="Y111" s="85"/>
      <c r="Z111" s="453"/>
      <c r="AA111" s="85"/>
      <c r="AB111" s="85"/>
      <c r="AC111" s="85"/>
      <c r="AD111" s="453"/>
      <c r="AE111" s="85"/>
      <c r="AF111" s="85"/>
      <c r="AG111" s="85"/>
      <c r="AH111" s="453"/>
      <c r="AI111" s="85"/>
      <c r="AJ111" s="85"/>
      <c r="AK111" s="85"/>
      <c r="AL111" s="453"/>
      <c r="AM111" s="85">
        <v>0</v>
      </c>
      <c r="AN111" s="85">
        <v>0</v>
      </c>
      <c r="AO111" s="85">
        <v>0</v>
      </c>
      <c r="AP111" s="454">
        <v>0</v>
      </c>
      <c r="AQ111" s="85">
        <v>0</v>
      </c>
      <c r="AR111" s="85">
        <v>0</v>
      </c>
      <c r="AS111" s="85"/>
      <c r="AT111" s="453">
        <v>4000</v>
      </c>
      <c r="AU111" s="85">
        <v>7636</v>
      </c>
      <c r="AV111" s="85">
        <v>500</v>
      </c>
      <c r="AW111" s="85">
        <v>950</v>
      </c>
      <c r="AX111" s="453">
        <v>0</v>
      </c>
      <c r="AY111" s="85">
        <v>0</v>
      </c>
      <c r="AZ111" s="85">
        <v>3000</v>
      </c>
      <c r="BA111" s="85">
        <v>5610</v>
      </c>
      <c r="BB111" s="453"/>
      <c r="BC111" s="85"/>
      <c r="BD111" s="85"/>
      <c r="BE111" s="85"/>
      <c r="BF111" s="453"/>
      <c r="BG111" s="85"/>
      <c r="BH111" s="85"/>
      <c r="BI111" s="85"/>
      <c r="BJ111" s="453"/>
      <c r="BK111" s="85"/>
      <c r="BL111" s="85"/>
      <c r="BM111" s="85"/>
      <c r="BN111" s="455"/>
      <c r="BO111" s="455"/>
      <c r="BP111" s="85"/>
      <c r="BQ111" s="85"/>
      <c r="BR111" s="453"/>
      <c r="BS111" s="85"/>
      <c r="BT111" s="85"/>
      <c r="BU111" s="85"/>
      <c r="BV111" s="453"/>
      <c r="BW111" s="85"/>
      <c r="BX111" s="85"/>
      <c r="BY111" s="85"/>
      <c r="BZ111" s="453"/>
      <c r="CA111" s="85"/>
      <c r="CB111" s="85"/>
      <c r="CC111" s="85"/>
      <c r="CD111" s="453">
        <v>10000</v>
      </c>
      <c r="CE111" s="85">
        <v>6000</v>
      </c>
      <c r="CF111" s="85">
        <v>5000</v>
      </c>
      <c r="CG111" s="85">
        <v>17000</v>
      </c>
      <c r="CH111" s="453"/>
      <c r="CI111" s="85"/>
      <c r="CJ111" s="85"/>
      <c r="CK111" s="85"/>
      <c r="CL111" s="453"/>
      <c r="CM111" s="85"/>
      <c r="CN111" s="85"/>
      <c r="CO111" s="85"/>
      <c r="CP111" s="453"/>
      <c r="CQ111" s="85"/>
      <c r="CR111" s="85"/>
      <c r="CS111" s="85"/>
      <c r="CT111" s="453"/>
      <c r="CU111" s="85"/>
      <c r="CV111" s="85">
        <v>400</v>
      </c>
      <c r="CW111" s="85">
        <v>5840</v>
      </c>
      <c r="CX111" s="453"/>
      <c r="CY111" s="85"/>
      <c r="CZ111" s="85">
        <v>50</v>
      </c>
      <c r="DA111" s="85">
        <v>135</v>
      </c>
    </row>
    <row r="112" spans="1:105" ht="23.25" customHeight="1" x14ac:dyDescent="0.25">
      <c r="A112" s="894"/>
      <c r="B112" s="39" t="s">
        <v>229</v>
      </c>
      <c r="C112" s="5" t="s">
        <v>231</v>
      </c>
      <c r="D112" s="5"/>
      <c r="E112" s="40" t="s">
        <v>29</v>
      </c>
      <c r="F112" s="450">
        <f>J112+N112+R112+V112+Z112+AD112+AH112+AL112+AP112+AT112+AX112+BB112+BF112+BJ112+BN112+BR112+BV112+BZ112+CD112+CH112+CL112+CP112+CT112+CX112</f>
        <v>56259</v>
      </c>
      <c r="G112" s="451">
        <f>K112+O112+S112+W112+AA112+AE112+AI112+AM112+AQ112+AU112+AY112+BC112+BG112+BK112+BO112+BS112+BW112+CA112+CE112+CI112+CM112+CQ112+CU112+CY112</f>
        <v>701641.58</v>
      </c>
      <c r="H112" s="452">
        <f>L112+P112+T112+X112+AB112+AF112+AJ112+AN112+AR112+AV112+AZ112+BD112+BH112+BL112+BP112+BT112+BX112+CB112+CF112+CJ112+CN112+CR112+CV112+CZ112</f>
        <v>40335</v>
      </c>
      <c r="I112" s="451">
        <f>M112+Q112+U112+Y112+AC112+AG112+AK112+AO112+AS112+AW112+BA112+BE112+BI112+BM112+BQ112+BU112+BY112+CC112+CG112+CK112+CO112+CS112+CW112+DA112</f>
        <v>523449.02999999997</v>
      </c>
      <c r="J112" s="453"/>
      <c r="K112" s="85"/>
      <c r="L112" s="85"/>
      <c r="M112" s="85"/>
      <c r="N112" s="453">
        <v>1240</v>
      </c>
      <c r="O112" s="85">
        <v>16244</v>
      </c>
      <c r="P112" s="85">
        <v>1000</v>
      </c>
      <c r="Q112" s="85">
        <v>13100</v>
      </c>
      <c r="R112" s="453">
        <v>8040</v>
      </c>
      <c r="S112" s="85">
        <v>101223</v>
      </c>
      <c r="T112" s="85">
        <v>5000</v>
      </c>
      <c r="U112" s="85">
        <v>68900</v>
      </c>
      <c r="V112" s="453">
        <v>800</v>
      </c>
      <c r="W112" s="85">
        <v>10792</v>
      </c>
      <c r="X112" s="85">
        <v>100</v>
      </c>
      <c r="Y112" s="85">
        <v>1349</v>
      </c>
      <c r="Z112" s="453">
        <v>11</v>
      </c>
      <c r="AA112" s="85">
        <v>133.97999999999999</v>
      </c>
      <c r="AB112" s="85">
        <v>10</v>
      </c>
      <c r="AC112" s="85">
        <v>122</v>
      </c>
      <c r="AD112" s="453">
        <v>1000</v>
      </c>
      <c r="AE112" s="85">
        <v>18000</v>
      </c>
      <c r="AF112" s="85">
        <v>7000</v>
      </c>
      <c r="AG112" s="85">
        <v>70000</v>
      </c>
      <c r="AH112" s="453"/>
      <c r="AI112" s="85"/>
      <c r="AJ112" s="85">
        <v>150</v>
      </c>
      <c r="AK112" s="85">
        <v>2085</v>
      </c>
      <c r="AL112" s="453"/>
      <c r="AM112" s="85">
        <v>0</v>
      </c>
      <c r="AN112" s="85">
        <v>0</v>
      </c>
      <c r="AO112" s="85">
        <v>0</v>
      </c>
      <c r="AP112" s="454">
        <v>1960</v>
      </c>
      <c r="AQ112" s="85">
        <v>27342</v>
      </c>
      <c r="AR112" s="85">
        <v>455</v>
      </c>
      <c r="AS112" s="85">
        <v>7198.1</v>
      </c>
      <c r="AT112" s="453">
        <v>0</v>
      </c>
      <c r="AU112" s="85">
        <v>0</v>
      </c>
      <c r="AV112" s="85">
        <v>1500</v>
      </c>
      <c r="AW112" s="85">
        <v>20100</v>
      </c>
      <c r="AX112" s="453"/>
      <c r="AY112" s="85"/>
      <c r="AZ112" s="85"/>
      <c r="BA112" s="85"/>
      <c r="BB112" s="453"/>
      <c r="BC112" s="85"/>
      <c r="BD112" s="85">
        <v>2300</v>
      </c>
      <c r="BE112" s="85">
        <v>25500</v>
      </c>
      <c r="BF112" s="453"/>
      <c r="BG112" s="85"/>
      <c r="BH112" s="85"/>
      <c r="BI112" s="85"/>
      <c r="BJ112" s="453">
        <v>0</v>
      </c>
      <c r="BK112" s="85"/>
      <c r="BL112" s="85">
        <v>7300</v>
      </c>
      <c r="BM112" s="85">
        <v>120450</v>
      </c>
      <c r="BN112" s="455">
        <v>10115</v>
      </c>
      <c r="BO112" s="455">
        <v>132911.1</v>
      </c>
      <c r="BP112" s="457">
        <v>1520</v>
      </c>
      <c r="BQ112" s="457">
        <v>19760</v>
      </c>
      <c r="BR112" s="453">
        <v>840</v>
      </c>
      <c r="BS112" s="85">
        <v>10668</v>
      </c>
      <c r="BT112" s="85">
        <v>500</v>
      </c>
      <c r="BU112" s="85">
        <v>6350</v>
      </c>
      <c r="BV112" s="453"/>
      <c r="BW112" s="85"/>
      <c r="BX112" s="85"/>
      <c r="BY112" s="85"/>
      <c r="BZ112" s="453"/>
      <c r="CA112" s="85"/>
      <c r="CB112" s="85"/>
      <c r="CC112" s="85"/>
      <c r="CD112" s="453">
        <v>12000</v>
      </c>
      <c r="CE112" s="85">
        <v>124333</v>
      </c>
      <c r="CF112" s="85">
        <v>3000</v>
      </c>
      <c r="CG112" s="85">
        <v>37950</v>
      </c>
      <c r="CH112" s="453">
        <v>13340</v>
      </c>
      <c r="CI112" s="85">
        <v>173426.78</v>
      </c>
      <c r="CJ112" s="85">
        <v>3000</v>
      </c>
      <c r="CK112" s="85">
        <v>45261.3</v>
      </c>
      <c r="CL112" s="453">
        <v>4400</v>
      </c>
      <c r="CM112" s="85">
        <v>55396</v>
      </c>
      <c r="CN112" s="85">
        <v>2500</v>
      </c>
      <c r="CO112" s="85">
        <v>32500</v>
      </c>
      <c r="CP112" s="453">
        <v>2513</v>
      </c>
      <c r="CQ112" s="85">
        <v>31171.72</v>
      </c>
      <c r="CR112" s="85">
        <v>5000</v>
      </c>
      <c r="CS112" s="85">
        <v>52823.63</v>
      </c>
      <c r="CT112" s="453"/>
      <c r="CU112" s="85"/>
      <c r="CV112" s="85"/>
      <c r="CW112" s="85"/>
      <c r="CX112" s="453"/>
      <c r="CY112" s="85"/>
      <c r="CZ112" s="85"/>
      <c r="DA112" s="85"/>
    </row>
    <row r="113" spans="1:105" ht="37.5" customHeight="1" x14ac:dyDescent="0.25">
      <c r="A113" s="894"/>
      <c r="B113" s="39" t="s">
        <v>229</v>
      </c>
      <c r="C113" s="5" t="s">
        <v>232</v>
      </c>
      <c r="D113" s="5"/>
      <c r="E113" s="40" t="s">
        <v>29</v>
      </c>
      <c r="F113" s="450">
        <f>J113+N113+R113+V113+Z113+AD113+AH113+AL113+AP113+AT113+AX113+BB113+BF113+BJ113+BN113+BR113+BV113+BZ113+CD113+CH113+CL113+CP113+CT113+CX113</f>
        <v>43247</v>
      </c>
      <c r="G113" s="451">
        <f>K113+O113+S113+W113+AA113+AE113+AI113+AM113+AQ113+AU113+AY113+BC113+BG113+BK113+BO113+BS113+BW113+CA113+CE113+CI113+CM113+CQ113+CU113+CY113</f>
        <v>548450.74</v>
      </c>
      <c r="H113" s="452">
        <f>L113+P113+T113+X113+AB113+AF113+AJ113+AN113+AR113+AV113+AZ113+BD113+BH113+BL113+BP113+BT113+BX113+CB113+CF113+CJ113+CN113+CR113+CV113+CZ113</f>
        <v>41990</v>
      </c>
      <c r="I113" s="451">
        <f>M113+Q113+U113+Y113+AC113+AG113+AK113+AO113+AS113+AW113+BA113+BE113+BI113+BM113+BQ113+BU113+BY113+CC113+CG113+CK113+CO113+CS113+CW113+DA113</f>
        <v>658011.9</v>
      </c>
      <c r="J113" s="453"/>
      <c r="K113" s="85"/>
      <c r="L113" s="85"/>
      <c r="M113" s="85"/>
      <c r="N113" s="453">
        <v>1350</v>
      </c>
      <c r="O113" s="85">
        <v>18751.5</v>
      </c>
      <c r="P113" s="85">
        <v>2500</v>
      </c>
      <c r="Q113" s="85">
        <v>34725</v>
      </c>
      <c r="R113" s="453">
        <v>3600</v>
      </c>
      <c r="S113" s="85">
        <v>5400</v>
      </c>
      <c r="T113" s="85">
        <v>500</v>
      </c>
      <c r="U113" s="85">
        <v>6755</v>
      </c>
      <c r="V113" s="453">
        <v>210</v>
      </c>
      <c r="W113" s="85">
        <v>3223.5</v>
      </c>
      <c r="X113" s="85">
        <v>100</v>
      </c>
      <c r="Y113" s="85">
        <v>1535</v>
      </c>
      <c r="Z113" s="453">
        <v>8</v>
      </c>
      <c r="AA113" s="85">
        <v>14.95</v>
      </c>
      <c r="AB113" s="85">
        <v>10</v>
      </c>
      <c r="AC113" s="85">
        <v>149.5</v>
      </c>
      <c r="AD113" s="453"/>
      <c r="AE113" s="85"/>
      <c r="AF113" s="85"/>
      <c r="AG113" s="85"/>
      <c r="AH113" s="453"/>
      <c r="AI113" s="85"/>
      <c r="AJ113" s="85"/>
      <c r="AK113" s="85"/>
      <c r="AL113" s="453">
        <v>860</v>
      </c>
      <c r="AM113" s="85">
        <v>12814</v>
      </c>
      <c r="AN113" s="85">
        <v>860</v>
      </c>
      <c r="AO113" s="85">
        <v>30400</v>
      </c>
      <c r="AP113" s="454">
        <v>0</v>
      </c>
      <c r="AQ113" s="85">
        <v>0</v>
      </c>
      <c r="AR113" s="85">
        <v>0</v>
      </c>
      <c r="AS113" s="85"/>
      <c r="AT113" s="453">
        <v>4490</v>
      </c>
      <c r="AU113" s="85">
        <v>59223.1</v>
      </c>
      <c r="AV113" s="85">
        <v>1000</v>
      </c>
      <c r="AW113" s="85">
        <v>13190</v>
      </c>
      <c r="AX113" s="453">
        <v>232</v>
      </c>
      <c r="AY113" s="85">
        <v>3782.21</v>
      </c>
      <c r="AZ113" s="85">
        <v>1000</v>
      </c>
      <c r="BA113" s="85">
        <v>16300</v>
      </c>
      <c r="BB113" s="453"/>
      <c r="BC113" s="85"/>
      <c r="BD113" s="85">
        <v>2300</v>
      </c>
      <c r="BE113" s="85">
        <v>31970</v>
      </c>
      <c r="BF113" s="453"/>
      <c r="BG113" s="85"/>
      <c r="BH113" s="85"/>
      <c r="BI113" s="85"/>
      <c r="BJ113" s="453">
        <v>885</v>
      </c>
      <c r="BK113" s="85">
        <v>14407.8</v>
      </c>
      <c r="BL113" s="85">
        <v>19250</v>
      </c>
      <c r="BM113" s="85">
        <v>313390</v>
      </c>
      <c r="BN113" s="455"/>
      <c r="BO113" s="455"/>
      <c r="BP113" s="457">
        <v>1520</v>
      </c>
      <c r="BQ113" s="457">
        <v>22648</v>
      </c>
      <c r="BR113" s="453"/>
      <c r="BS113" s="85"/>
      <c r="BT113" s="85">
        <v>200</v>
      </c>
      <c r="BU113" s="85">
        <v>2397</v>
      </c>
      <c r="BV113" s="453"/>
      <c r="BW113" s="85"/>
      <c r="BX113" s="85"/>
      <c r="BY113" s="85"/>
      <c r="BZ113" s="453">
        <v>2750</v>
      </c>
      <c r="CA113" s="85">
        <v>42340</v>
      </c>
      <c r="CB113" s="85">
        <v>250</v>
      </c>
      <c r="CC113" s="85">
        <v>3749.3</v>
      </c>
      <c r="CD113" s="453">
        <v>6000</v>
      </c>
      <c r="CE113" s="85">
        <v>45670</v>
      </c>
      <c r="CF113" s="85">
        <v>2000</v>
      </c>
      <c r="CG113" s="85">
        <v>28780</v>
      </c>
      <c r="CH113" s="453">
        <v>5760</v>
      </c>
      <c r="CI113" s="85">
        <v>85248</v>
      </c>
      <c r="CJ113" s="85">
        <v>2000</v>
      </c>
      <c r="CK113" s="85">
        <v>29363.1</v>
      </c>
      <c r="CL113" s="453">
        <v>10500</v>
      </c>
      <c r="CM113" s="85">
        <v>157555.38</v>
      </c>
      <c r="CN113" s="85">
        <v>2500</v>
      </c>
      <c r="CO113" s="85">
        <v>37500</v>
      </c>
      <c r="CP113" s="453">
        <v>6602</v>
      </c>
      <c r="CQ113" s="85">
        <v>100020.3</v>
      </c>
      <c r="CR113" s="85">
        <v>2000</v>
      </c>
      <c r="CS113" s="85">
        <v>23960</v>
      </c>
      <c r="CT113" s="453"/>
      <c r="CU113" s="85"/>
      <c r="CV113" s="85"/>
      <c r="CW113" s="85"/>
      <c r="CX113" s="453">
        <v>0</v>
      </c>
      <c r="CY113" s="85">
        <v>0</v>
      </c>
      <c r="CZ113" s="85">
        <v>4000</v>
      </c>
      <c r="DA113" s="85">
        <v>61200</v>
      </c>
    </row>
    <row r="114" spans="1:105" ht="38.25" customHeight="1" x14ac:dyDescent="0.25">
      <c r="A114" s="895"/>
      <c r="B114" s="39" t="s">
        <v>229</v>
      </c>
      <c r="C114" s="5" t="s">
        <v>233</v>
      </c>
      <c r="D114" s="5"/>
      <c r="E114" s="40" t="s">
        <v>29</v>
      </c>
      <c r="F114" s="450">
        <f>J114+N114+R114+V114+Z114+AD114+AH114+AL114+AP114+AT114+AX114+BB114+BF114+BJ114+BN114+BR114+BV114+BZ114+CD114+CH114+CL114+CP114+CT114+CX114</f>
        <v>23643</v>
      </c>
      <c r="G114" s="451">
        <f>K114+O114+S114+W114+AA114+AE114+AI114+AM114+AQ114+AU114+AY114+BC114+BG114+BK114+BO114+BS114+BW114+CA114+CE114+CI114+CM114+CQ114+CU114+CY114</f>
        <v>405876.81</v>
      </c>
      <c r="H114" s="452">
        <f>L114+P114+T114+X114+AB114+AF114+AJ114+AN114+AR114+AV114+AZ114+BD114+BH114+BL114+BP114+BT114+BX114+CB114+CF114+CJ114+CN114+CR114+CV114+CZ114</f>
        <v>44082</v>
      </c>
      <c r="I114" s="451">
        <f>M114+Q114+U114+Y114+AC114+AG114+AK114+AO114+AS114+AW114+BA114+BE114+BI114+BM114+BQ114+BU114+BY114+CC114+CG114+CK114+CO114+CS114+CW114+DA114</f>
        <v>804681.01</v>
      </c>
      <c r="J114" s="453"/>
      <c r="K114" s="85"/>
      <c r="L114" s="85"/>
      <c r="M114" s="85"/>
      <c r="N114" s="453"/>
      <c r="O114" s="85"/>
      <c r="P114" s="85"/>
      <c r="Q114" s="85"/>
      <c r="R114" s="453">
        <v>1200</v>
      </c>
      <c r="S114" s="85">
        <v>20400</v>
      </c>
      <c r="T114" s="85">
        <v>60</v>
      </c>
      <c r="U114" s="85">
        <v>1056</v>
      </c>
      <c r="V114" s="453">
        <v>10</v>
      </c>
      <c r="W114" s="85">
        <v>220</v>
      </c>
      <c r="X114" s="85">
        <v>20</v>
      </c>
      <c r="Y114" s="85">
        <v>440</v>
      </c>
      <c r="Z114" s="453"/>
      <c r="AA114" s="85"/>
      <c r="AB114" s="85"/>
      <c r="AC114" s="85"/>
      <c r="AD114" s="453"/>
      <c r="AE114" s="85"/>
      <c r="AF114" s="85"/>
      <c r="AG114" s="85"/>
      <c r="AH114" s="453">
        <v>210</v>
      </c>
      <c r="AI114" s="85">
        <v>3486</v>
      </c>
      <c r="AJ114" s="85">
        <v>1100</v>
      </c>
      <c r="AK114" s="85">
        <v>18260</v>
      </c>
      <c r="AL114" s="453">
        <v>600</v>
      </c>
      <c r="AM114" s="85">
        <v>11280</v>
      </c>
      <c r="AN114" s="85">
        <v>600</v>
      </c>
      <c r="AO114" s="85">
        <v>9954</v>
      </c>
      <c r="AP114" s="454">
        <v>6210</v>
      </c>
      <c r="AQ114" s="85">
        <v>111780</v>
      </c>
      <c r="AR114" s="85">
        <v>1502</v>
      </c>
      <c r="AS114" s="85">
        <v>33795</v>
      </c>
      <c r="AT114" s="453">
        <v>6040</v>
      </c>
      <c r="AU114" s="85">
        <v>103465.2</v>
      </c>
      <c r="AV114" s="85">
        <v>2000</v>
      </c>
      <c r="AW114" s="85">
        <v>46800</v>
      </c>
      <c r="AX114" s="453"/>
      <c r="AY114" s="85"/>
      <c r="AZ114" s="85"/>
      <c r="BA114" s="85"/>
      <c r="BB114" s="453"/>
      <c r="BC114" s="85"/>
      <c r="BD114" s="85">
        <v>3000</v>
      </c>
      <c r="BE114" s="85">
        <v>49140</v>
      </c>
      <c r="BF114" s="453">
        <v>6360</v>
      </c>
      <c r="BG114" s="85">
        <v>104240</v>
      </c>
      <c r="BH114" s="85">
        <v>1000</v>
      </c>
      <c r="BI114" s="85">
        <v>20000</v>
      </c>
      <c r="BJ114" s="453">
        <v>0</v>
      </c>
      <c r="BK114" s="85"/>
      <c r="BL114" s="85">
        <v>30000</v>
      </c>
      <c r="BM114" s="85">
        <v>472500</v>
      </c>
      <c r="BN114" s="455">
        <v>480</v>
      </c>
      <c r="BO114" s="455">
        <v>8256</v>
      </c>
      <c r="BP114" s="85"/>
      <c r="BQ114" s="85"/>
      <c r="BR114" s="453"/>
      <c r="BS114" s="85"/>
      <c r="BT114" s="85">
        <v>1000</v>
      </c>
      <c r="BU114" s="85">
        <v>16890</v>
      </c>
      <c r="BV114" s="453"/>
      <c r="BW114" s="85"/>
      <c r="BX114" s="85"/>
      <c r="BY114" s="85"/>
      <c r="BZ114" s="453"/>
      <c r="CA114" s="85"/>
      <c r="CB114" s="85"/>
      <c r="CC114" s="85"/>
      <c r="CD114" s="453">
        <v>1500</v>
      </c>
      <c r="CE114" s="85">
        <v>25000</v>
      </c>
      <c r="CF114" s="85">
        <v>1500</v>
      </c>
      <c r="CG114" s="85">
        <v>27000</v>
      </c>
      <c r="CH114" s="453">
        <v>340</v>
      </c>
      <c r="CI114" s="85">
        <v>6023.61</v>
      </c>
      <c r="CJ114" s="85"/>
      <c r="CK114" s="85"/>
      <c r="CL114" s="453"/>
      <c r="CM114" s="85"/>
      <c r="CN114" s="85">
        <v>1500</v>
      </c>
      <c r="CO114" s="85">
        <v>22500</v>
      </c>
      <c r="CP114" s="453">
        <v>693</v>
      </c>
      <c r="CQ114" s="85">
        <v>11726</v>
      </c>
      <c r="CR114" s="85">
        <v>200</v>
      </c>
      <c r="CS114" s="85">
        <v>3186.01</v>
      </c>
      <c r="CT114" s="453"/>
      <c r="CU114" s="85"/>
      <c r="CV114" s="85">
        <v>400</v>
      </c>
      <c r="CW114" s="85">
        <v>80000</v>
      </c>
      <c r="CX114" s="453"/>
      <c r="CY114" s="85"/>
      <c r="CZ114" s="85">
        <v>200</v>
      </c>
      <c r="DA114" s="85">
        <v>3160</v>
      </c>
    </row>
    <row r="115" spans="1:105" ht="39.75" customHeight="1" x14ac:dyDescent="0.25">
      <c r="A115" s="101">
        <v>40</v>
      </c>
      <c r="B115" s="44" t="s">
        <v>234</v>
      </c>
      <c r="C115" s="44" t="s">
        <v>235</v>
      </c>
      <c r="D115" s="44" t="s">
        <v>236</v>
      </c>
      <c r="E115" s="45" t="s">
        <v>29</v>
      </c>
      <c r="F115" s="450">
        <f>J115+N115+R115+V115+Z115+AD115+AH115+AL115+AP115+AT115+AX115+BB115+BF115+BJ115+BN115+BR115+BV115+BZ115+CD115+CH115+CL115+CP115+CT115+CX115</f>
        <v>14636</v>
      </c>
      <c r="G115" s="451">
        <f>K115+O115+S115+W115+AA115+AE115+AI115+AM115+AQ115+AU115+AY115+BC115+BG115+BK115+BO115+BS115+BW115+CA115+CE115+CI115+CM115+CQ115+CU115+CY115</f>
        <v>1394549</v>
      </c>
      <c r="H115" s="452">
        <f>L115+P115+T115+X115+AB115+AF115+AJ115+AN115+AR115+AV115+AZ115+BD115+BH115+BL115+BP115+BT115+BX115+CB115+CF115+CJ115+CN115+CR115+CV115+CZ115</f>
        <v>35030</v>
      </c>
      <c r="I115" s="451">
        <f>M115+Q115+U115+Y115+AC115+AG115+AK115+AO115+AS115+AW115+BA115+BE115+BI115+BM115+BQ115+BU115+BY115+CC115+CG115+CK115+CO115+CS115+CW115+DA115</f>
        <v>5406720.9699999997</v>
      </c>
      <c r="J115" s="453"/>
      <c r="K115" s="85"/>
      <c r="L115" s="85"/>
      <c r="M115" s="85"/>
      <c r="N115" s="453">
        <v>271</v>
      </c>
      <c r="O115" s="85">
        <v>12195</v>
      </c>
      <c r="P115" s="85">
        <v>150</v>
      </c>
      <c r="Q115" s="85">
        <v>6750</v>
      </c>
      <c r="R115" s="453">
        <v>200</v>
      </c>
      <c r="S115" s="85">
        <v>5110</v>
      </c>
      <c r="T115" s="85">
        <v>500</v>
      </c>
      <c r="U115" s="85">
        <v>132250</v>
      </c>
      <c r="V115" s="453">
        <v>300</v>
      </c>
      <c r="W115" s="85">
        <v>85500</v>
      </c>
      <c r="X115" s="85">
        <v>100</v>
      </c>
      <c r="Y115" s="85">
        <v>28500</v>
      </c>
      <c r="Z115" s="453"/>
      <c r="AA115" s="85"/>
      <c r="AB115" s="85"/>
      <c r="AC115" s="85"/>
      <c r="AD115" s="453"/>
      <c r="AE115" s="85"/>
      <c r="AF115" s="85">
        <v>1000</v>
      </c>
      <c r="AG115" s="85">
        <v>140000</v>
      </c>
      <c r="AH115" s="453"/>
      <c r="AI115" s="85"/>
      <c r="AJ115" s="85"/>
      <c r="AK115" s="85"/>
      <c r="AL115" s="453">
        <v>410</v>
      </c>
      <c r="AM115" s="85">
        <v>56170</v>
      </c>
      <c r="AN115" s="85">
        <v>1200</v>
      </c>
      <c r="AO115" s="85">
        <v>163260</v>
      </c>
      <c r="AP115" s="454"/>
      <c r="AQ115" s="85"/>
      <c r="AR115" s="85"/>
      <c r="AS115" s="85"/>
      <c r="AT115" s="453"/>
      <c r="AU115" s="85"/>
      <c r="AV115" s="85"/>
      <c r="AW115" s="85"/>
      <c r="AX115" s="453"/>
      <c r="AY115" s="85"/>
      <c r="AZ115" s="85"/>
      <c r="BA115" s="85"/>
      <c r="BB115" s="453">
        <v>830</v>
      </c>
      <c r="BC115" s="85">
        <v>99600</v>
      </c>
      <c r="BD115" s="85">
        <v>2000</v>
      </c>
      <c r="BE115" s="85">
        <v>578000</v>
      </c>
      <c r="BF115" s="453"/>
      <c r="BG115" s="85"/>
      <c r="BH115" s="85"/>
      <c r="BI115" s="85"/>
      <c r="BJ115" s="453">
        <v>883</v>
      </c>
      <c r="BK115" s="85">
        <v>81236</v>
      </c>
      <c r="BL115" s="85">
        <v>4000</v>
      </c>
      <c r="BM115" s="85">
        <v>368000</v>
      </c>
      <c r="BN115" s="459">
        <v>4182</v>
      </c>
      <c r="BO115" s="459">
        <v>380562</v>
      </c>
      <c r="BP115" s="457">
        <v>380</v>
      </c>
      <c r="BQ115" s="457">
        <v>39900</v>
      </c>
      <c r="BR115" s="453"/>
      <c r="BS115" s="85"/>
      <c r="BT115" s="85">
        <v>100</v>
      </c>
      <c r="BU115" s="85">
        <v>1600</v>
      </c>
      <c r="BV115" s="453">
        <v>1368</v>
      </c>
      <c r="BW115" s="85">
        <v>187416</v>
      </c>
      <c r="BX115" s="85">
        <v>200</v>
      </c>
      <c r="BY115" s="85">
        <v>28000</v>
      </c>
      <c r="BZ115" s="453"/>
      <c r="CA115" s="85"/>
      <c r="CB115" s="85"/>
      <c r="CC115" s="85"/>
      <c r="CD115" s="453">
        <v>3000</v>
      </c>
      <c r="CE115" s="85">
        <v>52000</v>
      </c>
      <c r="CF115" s="85">
        <v>500</v>
      </c>
      <c r="CG115" s="85">
        <v>140000</v>
      </c>
      <c r="CH115" s="453"/>
      <c r="CI115" s="85"/>
      <c r="CJ115" s="85">
        <v>20000</v>
      </c>
      <c r="CK115" s="85">
        <v>2700000</v>
      </c>
      <c r="CL115" s="453">
        <v>1992</v>
      </c>
      <c r="CM115" s="85">
        <v>209160</v>
      </c>
      <c r="CN115" s="85">
        <v>4000</v>
      </c>
      <c r="CO115" s="85">
        <v>960000</v>
      </c>
      <c r="CP115" s="453"/>
      <c r="CQ115" s="85"/>
      <c r="CR115" s="85">
        <v>200</v>
      </c>
      <c r="CS115" s="85">
        <v>20460.97</v>
      </c>
      <c r="CT115" s="453"/>
      <c r="CU115" s="85"/>
      <c r="CV115" s="85">
        <v>200</v>
      </c>
      <c r="CW115" s="85">
        <v>6000</v>
      </c>
      <c r="CX115" s="453">
        <v>1200</v>
      </c>
      <c r="CY115" s="85">
        <v>225600</v>
      </c>
      <c r="CZ115" s="85">
        <v>500</v>
      </c>
      <c r="DA115" s="85">
        <v>94000</v>
      </c>
    </row>
    <row r="116" spans="1:105" ht="31.5" x14ac:dyDescent="0.25">
      <c r="A116" s="893">
        <v>41</v>
      </c>
      <c r="B116" s="39" t="s">
        <v>237</v>
      </c>
      <c r="C116" s="5" t="s">
        <v>238</v>
      </c>
      <c r="D116" s="44" t="s">
        <v>236</v>
      </c>
      <c r="E116" s="40" t="s">
        <v>29</v>
      </c>
      <c r="F116" s="450">
        <f>J116+N116+R116+V116+Z116+AD116+AH116+AL116+AP116+AT116+AX116+BB116+BF116+BJ116+BN116+BR116+BV116+BZ116+CD116+CH116+CL116+CP116+CT116+CX116</f>
        <v>2820</v>
      </c>
      <c r="G116" s="451">
        <f>K116+O116+S116+W116+AA116+AE116+AI116+AM116+AQ116+AU116+AY116+BC116+BG116+BK116+BO116+BS116+BW116+CA116+CE116+CI116+CM116+CQ116+CU116+CY116</f>
        <v>56615</v>
      </c>
      <c r="H116" s="452">
        <f>L116+P116+T116+X116+AB116+AF116+AJ116+AN116+AR116+AV116+AZ116+BD116+BH116+BL116+BP116+BT116+BX116+CB116+CF116+CJ116+CN116+CR116+CV116+CZ116</f>
        <v>2450</v>
      </c>
      <c r="I116" s="451">
        <f>M116+Q116+U116+Y116+AC116+AG116+AK116+AO116+AS116+AW116+BA116+BE116+BI116+BM116+BQ116+BU116+BY116+CC116+CG116+CK116+CO116+CS116+CW116+DA116</f>
        <v>319750</v>
      </c>
      <c r="J116" s="453"/>
      <c r="K116" s="85"/>
      <c r="L116" s="85"/>
      <c r="M116" s="85"/>
      <c r="N116" s="453"/>
      <c r="O116" s="85"/>
      <c r="P116" s="85"/>
      <c r="Q116" s="85"/>
      <c r="R116" s="453"/>
      <c r="S116" s="85"/>
      <c r="T116" s="85"/>
      <c r="U116" s="85">
        <v>0</v>
      </c>
      <c r="V116" s="453"/>
      <c r="W116" s="85"/>
      <c r="X116" s="85"/>
      <c r="Y116" s="85"/>
      <c r="Z116" s="453"/>
      <c r="AA116" s="85"/>
      <c r="AB116" s="85"/>
      <c r="AC116" s="85"/>
      <c r="AD116" s="453"/>
      <c r="AE116" s="85"/>
      <c r="AF116" s="85"/>
      <c r="AG116" s="85"/>
      <c r="AH116" s="453"/>
      <c r="AI116" s="85"/>
      <c r="AJ116" s="85"/>
      <c r="AK116" s="85"/>
      <c r="AL116" s="453">
        <v>2530</v>
      </c>
      <c r="AM116" s="85">
        <v>50235</v>
      </c>
      <c r="AN116" s="85">
        <v>1200</v>
      </c>
      <c r="AO116" s="85">
        <v>25200</v>
      </c>
      <c r="AP116" s="454">
        <v>0</v>
      </c>
      <c r="AQ116" s="85">
        <v>0</v>
      </c>
      <c r="AR116" s="85">
        <v>50</v>
      </c>
      <c r="AS116" s="85">
        <v>1250</v>
      </c>
      <c r="AT116" s="453"/>
      <c r="AU116" s="85"/>
      <c r="AV116" s="85"/>
      <c r="AW116" s="85"/>
      <c r="AX116" s="453"/>
      <c r="AY116" s="85"/>
      <c r="AZ116" s="85"/>
      <c r="BA116" s="85"/>
      <c r="BB116" s="453"/>
      <c r="BC116" s="85"/>
      <c r="BD116" s="85">
        <v>100</v>
      </c>
      <c r="BE116" s="85">
        <v>3000</v>
      </c>
      <c r="BF116" s="453"/>
      <c r="BG116" s="85"/>
      <c r="BH116" s="85"/>
      <c r="BI116" s="85"/>
      <c r="BJ116" s="453"/>
      <c r="BK116" s="85"/>
      <c r="BL116" s="85"/>
      <c r="BM116" s="85"/>
      <c r="BN116" s="455">
        <v>290</v>
      </c>
      <c r="BO116" s="455">
        <v>6380</v>
      </c>
      <c r="BP116" s="85"/>
      <c r="BQ116" s="457"/>
      <c r="BR116" s="453"/>
      <c r="BS116" s="85"/>
      <c r="BT116" s="85"/>
      <c r="BU116" s="85"/>
      <c r="BV116" s="453"/>
      <c r="BW116" s="85"/>
      <c r="BX116" s="85"/>
      <c r="BY116" s="85"/>
      <c r="BZ116" s="453"/>
      <c r="CA116" s="85"/>
      <c r="CB116" s="85"/>
      <c r="CC116" s="85"/>
      <c r="CD116" s="453"/>
      <c r="CE116" s="85"/>
      <c r="CF116" s="85"/>
      <c r="CG116" s="85"/>
      <c r="CH116" s="453"/>
      <c r="CI116" s="85"/>
      <c r="CJ116" s="85"/>
      <c r="CK116" s="85"/>
      <c r="CL116" s="453"/>
      <c r="CM116" s="85"/>
      <c r="CN116" s="85">
        <v>1000</v>
      </c>
      <c r="CO116" s="85">
        <v>290000</v>
      </c>
      <c r="CP116" s="453"/>
      <c r="CQ116" s="85"/>
      <c r="CR116" s="85"/>
      <c r="CS116" s="85"/>
      <c r="CT116" s="453"/>
      <c r="CU116" s="85"/>
      <c r="CV116" s="85">
        <v>100</v>
      </c>
      <c r="CW116" s="85">
        <v>300</v>
      </c>
      <c r="CX116" s="453"/>
      <c r="CY116" s="85"/>
      <c r="CZ116" s="85"/>
      <c r="DA116" s="85"/>
    </row>
    <row r="117" spans="1:105" ht="31.5" x14ac:dyDescent="0.25">
      <c r="A117" s="895"/>
      <c r="B117" s="39" t="s">
        <v>239</v>
      </c>
      <c r="C117" s="5" t="s">
        <v>240</v>
      </c>
      <c r="D117" s="44" t="s">
        <v>236</v>
      </c>
      <c r="E117" s="40" t="s">
        <v>29</v>
      </c>
      <c r="F117" s="450">
        <f>J117+N117+R117+V117+Z117+AD117+AH117+AL117+AP117+AT117+AX117+BB117+BF117+BJ117+BN117+BR117+BV117+BZ117+CD117+CH117+CL117+CP117+CT117+CX117</f>
        <v>28673</v>
      </c>
      <c r="G117" s="451">
        <f>K117+O117+S117+W117+AA117+AE117+AI117+AM117+AQ117+AU117+AY117+BC117+BG117+BK117+BO117+BS117+BW117+CA117+CE117+CI117+CM117+CQ117+CU117+CY117</f>
        <v>591505.30000000005</v>
      </c>
      <c r="H117" s="452">
        <f>L117+P117+T117+X117+AB117+AF117+AJ117+AN117+AR117+AV117+AZ117+BD117+BH117+BL117+BP117+BT117+BX117+CB117+CF117+CJ117+CN117+CR117+CV117+CZ117</f>
        <v>10830</v>
      </c>
      <c r="I117" s="451">
        <f>M117+Q117+U117+Y117+AC117+AG117+AK117+AO117+AS117+AW117+BA117+BE117+BI117+BM117+BQ117+BU117+BY117+CC117+CG117+CK117+CO117+CS117+CW117+DA117</f>
        <v>213883</v>
      </c>
      <c r="J117" s="453"/>
      <c r="K117" s="85"/>
      <c r="L117" s="85"/>
      <c r="M117" s="85"/>
      <c r="N117" s="453">
        <v>9520</v>
      </c>
      <c r="O117" s="85">
        <v>180880</v>
      </c>
      <c r="P117" s="85">
        <v>4000</v>
      </c>
      <c r="Q117" s="85">
        <v>76000</v>
      </c>
      <c r="R117" s="453">
        <v>2250</v>
      </c>
      <c r="S117" s="85">
        <v>44349</v>
      </c>
      <c r="T117" s="85">
        <v>1000</v>
      </c>
      <c r="U117" s="85">
        <v>19500</v>
      </c>
      <c r="V117" s="453">
        <v>210</v>
      </c>
      <c r="W117" s="85">
        <v>5880</v>
      </c>
      <c r="X117" s="85">
        <v>100</v>
      </c>
      <c r="Y117" s="85">
        <v>2800</v>
      </c>
      <c r="Z117" s="453">
        <v>20</v>
      </c>
      <c r="AA117" s="85">
        <v>630</v>
      </c>
      <c r="AB117" s="85">
        <v>50</v>
      </c>
      <c r="AC117" s="85">
        <v>1575</v>
      </c>
      <c r="AD117" s="453">
        <v>2220</v>
      </c>
      <c r="AE117" s="85">
        <v>49145</v>
      </c>
      <c r="AF117" s="85">
        <v>1000</v>
      </c>
      <c r="AG117" s="85">
        <v>22000</v>
      </c>
      <c r="AH117" s="453"/>
      <c r="AI117" s="85"/>
      <c r="AJ117" s="85"/>
      <c r="AK117" s="85"/>
      <c r="AL117" s="453"/>
      <c r="AM117" s="85">
        <v>0</v>
      </c>
      <c r="AN117" s="85">
        <v>0</v>
      </c>
      <c r="AO117" s="85">
        <v>0</v>
      </c>
      <c r="AP117" s="454">
        <v>55</v>
      </c>
      <c r="AQ117" s="85">
        <v>1100</v>
      </c>
      <c r="AR117" s="85"/>
      <c r="AS117" s="85"/>
      <c r="AT117" s="453">
        <v>0</v>
      </c>
      <c r="AU117" s="85">
        <v>0</v>
      </c>
      <c r="AV117" s="85">
        <v>1500</v>
      </c>
      <c r="AW117" s="85">
        <v>30000</v>
      </c>
      <c r="AX117" s="453"/>
      <c r="AY117" s="85"/>
      <c r="AZ117" s="85"/>
      <c r="BA117" s="85"/>
      <c r="BB117" s="453">
        <v>1250</v>
      </c>
      <c r="BC117" s="85">
        <v>27640</v>
      </c>
      <c r="BD117" s="85">
        <v>100</v>
      </c>
      <c r="BE117" s="85">
        <v>2200</v>
      </c>
      <c r="BF117" s="453"/>
      <c r="BG117" s="85"/>
      <c r="BH117" s="85"/>
      <c r="BI117" s="85"/>
      <c r="BJ117" s="453">
        <v>4790</v>
      </c>
      <c r="BK117" s="85">
        <v>93405</v>
      </c>
      <c r="BL117" s="85">
        <v>600</v>
      </c>
      <c r="BM117" s="85">
        <v>11700</v>
      </c>
      <c r="BN117" s="459">
        <v>5158</v>
      </c>
      <c r="BO117" s="459">
        <v>128176.3</v>
      </c>
      <c r="BP117" s="457">
        <v>380</v>
      </c>
      <c r="BQ117" s="457">
        <v>8208</v>
      </c>
      <c r="BR117" s="453"/>
      <c r="BS117" s="85"/>
      <c r="BT117" s="85"/>
      <c r="BU117" s="85"/>
      <c r="BV117" s="453">
        <v>0</v>
      </c>
      <c r="BW117" s="85">
        <v>0</v>
      </c>
      <c r="BX117" s="85">
        <v>0</v>
      </c>
      <c r="BY117" s="85">
        <v>0</v>
      </c>
      <c r="BZ117" s="453"/>
      <c r="CA117" s="85"/>
      <c r="CB117" s="85"/>
      <c r="CC117" s="85"/>
      <c r="CD117" s="453">
        <v>1200</v>
      </c>
      <c r="CE117" s="85">
        <v>540</v>
      </c>
      <c r="CF117" s="85">
        <v>2000</v>
      </c>
      <c r="CG117" s="85">
        <v>39600</v>
      </c>
      <c r="CH117" s="453"/>
      <c r="CI117" s="85"/>
      <c r="CJ117" s="85"/>
      <c r="CK117" s="85"/>
      <c r="CL117" s="453">
        <v>2000</v>
      </c>
      <c r="CM117" s="85">
        <v>59760</v>
      </c>
      <c r="CN117" s="85"/>
      <c r="CO117" s="85"/>
      <c r="CP117" s="453"/>
      <c r="CQ117" s="85"/>
      <c r="CR117" s="85"/>
      <c r="CS117" s="85"/>
      <c r="CT117" s="453"/>
      <c r="CU117" s="85"/>
      <c r="CV117" s="85">
        <v>100</v>
      </c>
      <c r="CW117" s="85">
        <v>300</v>
      </c>
      <c r="CX117" s="453"/>
      <c r="CY117" s="85"/>
      <c r="CZ117" s="85"/>
      <c r="DA117" s="85"/>
    </row>
    <row r="118" spans="1:105" ht="24" customHeight="1" x14ac:dyDescent="0.25">
      <c r="A118" s="893">
        <v>42</v>
      </c>
      <c r="B118" s="39" t="s">
        <v>241</v>
      </c>
      <c r="C118" s="5" t="s">
        <v>240</v>
      </c>
      <c r="D118" s="44" t="s">
        <v>236</v>
      </c>
      <c r="E118" s="40" t="s">
        <v>29</v>
      </c>
      <c r="F118" s="450">
        <f>J118+N118+R118+V118+Z118+AD118+AH118+AL118+AP118+AT118+AX118+BB118+BF118+BJ118+BN118+BR118+BV118+BZ118+CD118+CH118+CL118+CP118+CT118+CX118</f>
        <v>8616</v>
      </c>
      <c r="G118" s="451">
        <f>K118+O118+S118+W118+AA118+AE118+AI118+AM118+AQ118+AU118+AY118+BC118+BG118+BK118+BO118+BS118+BW118+CA118+CE118+CI118+CM118+CQ118+CU118+CY118</f>
        <v>685817.60000000009</v>
      </c>
      <c r="H118" s="452">
        <f>L118+P118+T118+X118+AB118+AF118+AJ118+AN118+AR118+AV118+AZ118+BD118+BH118+BL118+BP118+BT118+BX118+CB118+CF118+CJ118+CN118+CR118+CV118+CZ118</f>
        <v>8480</v>
      </c>
      <c r="I118" s="451">
        <f>M118+Q118+U118+Y118+AC118+AG118+AK118+AO118+AS118+AW118+BA118+BE118+BI118+BM118+BQ118+BU118+BY118+CC118+CG118+CK118+CO118+CS118+CW118+DA118</f>
        <v>1112320</v>
      </c>
      <c r="J118" s="453"/>
      <c r="K118" s="85"/>
      <c r="L118" s="85"/>
      <c r="M118" s="85"/>
      <c r="N118" s="453">
        <v>308</v>
      </c>
      <c r="O118" s="85">
        <v>24332</v>
      </c>
      <c r="P118" s="85">
        <v>100</v>
      </c>
      <c r="Q118" s="85">
        <v>7900</v>
      </c>
      <c r="R118" s="453">
        <v>0</v>
      </c>
      <c r="S118" s="85">
        <v>0</v>
      </c>
      <c r="T118" s="85">
        <v>1000</v>
      </c>
      <c r="U118" s="85">
        <v>80000</v>
      </c>
      <c r="V118" s="453"/>
      <c r="W118" s="85"/>
      <c r="X118" s="85"/>
      <c r="Y118" s="85"/>
      <c r="Z118" s="453"/>
      <c r="AA118" s="85"/>
      <c r="AB118" s="85"/>
      <c r="AC118" s="85"/>
      <c r="AD118" s="453">
        <v>1008</v>
      </c>
      <c r="AE118" s="85">
        <v>80640</v>
      </c>
      <c r="AF118" s="85">
        <v>1000</v>
      </c>
      <c r="AG118" s="85">
        <v>100000</v>
      </c>
      <c r="AH118" s="453"/>
      <c r="AI118" s="85"/>
      <c r="AJ118" s="85"/>
      <c r="AK118" s="85"/>
      <c r="AL118" s="453"/>
      <c r="AM118" s="85">
        <v>0</v>
      </c>
      <c r="AN118" s="85">
        <v>0</v>
      </c>
      <c r="AO118" s="85">
        <v>0</v>
      </c>
      <c r="AP118" s="454"/>
      <c r="AQ118" s="85"/>
      <c r="AR118" s="85"/>
      <c r="AS118" s="85"/>
      <c r="AT118" s="453">
        <v>0</v>
      </c>
      <c r="AU118" s="85">
        <v>0</v>
      </c>
      <c r="AV118" s="85">
        <v>800</v>
      </c>
      <c r="AW118" s="85">
        <v>78400</v>
      </c>
      <c r="AX118" s="453"/>
      <c r="AY118" s="85"/>
      <c r="AZ118" s="85"/>
      <c r="BA118" s="85"/>
      <c r="BB118" s="453"/>
      <c r="BC118" s="85"/>
      <c r="BD118" s="85">
        <v>100</v>
      </c>
      <c r="BE118" s="85">
        <v>9500</v>
      </c>
      <c r="BF118" s="453"/>
      <c r="BG118" s="85"/>
      <c r="BH118" s="85"/>
      <c r="BI118" s="85"/>
      <c r="BJ118" s="453">
        <v>0</v>
      </c>
      <c r="BK118" s="85"/>
      <c r="BL118" s="85">
        <v>2000</v>
      </c>
      <c r="BM118" s="85">
        <v>160000</v>
      </c>
      <c r="BN118" s="459">
        <v>4320</v>
      </c>
      <c r="BO118" s="459">
        <v>396273.60000000003</v>
      </c>
      <c r="BP118" s="457">
        <v>380</v>
      </c>
      <c r="BQ118" s="457">
        <v>100320</v>
      </c>
      <c r="BR118" s="453"/>
      <c r="BS118" s="85"/>
      <c r="BT118" s="85"/>
      <c r="BU118" s="85"/>
      <c r="BV118" s="453">
        <v>680</v>
      </c>
      <c r="BW118" s="85">
        <v>74120</v>
      </c>
      <c r="BX118" s="85">
        <v>0</v>
      </c>
      <c r="BY118" s="85">
        <v>0</v>
      </c>
      <c r="BZ118" s="453"/>
      <c r="CA118" s="85"/>
      <c r="CB118" s="85"/>
      <c r="CC118" s="85"/>
      <c r="CD118" s="453">
        <v>1300</v>
      </c>
      <c r="CE118" s="85">
        <v>31312</v>
      </c>
      <c r="CF118" s="85">
        <v>300</v>
      </c>
      <c r="CG118" s="85">
        <v>24000</v>
      </c>
      <c r="CH118" s="453">
        <v>500</v>
      </c>
      <c r="CI118" s="85">
        <v>40000</v>
      </c>
      <c r="CJ118" s="85">
        <v>500</v>
      </c>
      <c r="CK118" s="85">
        <v>40000</v>
      </c>
      <c r="CL118" s="453"/>
      <c r="CM118" s="85"/>
      <c r="CN118" s="85">
        <v>2000</v>
      </c>
      <c r="CO118" s="85">
        <v>480000</v>
      </c>
      <c r="CP118" s="453">
        <v>500</v>
      </c>
      <c r="CQ118" s="85">
        <v>39140</v>
      </c>
      <c r="CR118" s="85">
        <v>200</v>
      </c>
      <c r="CS118" s="85">
        <v>17200</v>
      </c>
      <c r="CT118" s="453"/>
      <c r="CU118" s="85"/>
      <c r="CV118" s="85"/>
      <c r="CW118" s="85"/>
      <c r="CX118" s="453">
        <v>0</v>
      </c>
      <c r="CY118" s="85">
        <v>0</v>
      </c>
      <c r="CZ118" s="85">
        <v>100</v>
      </c>
      <c r="DA118" s="85">
        <v>15000</v>
      </c>
    </row>
    <row r="119" spans="1:105" ht="31.5" x14ac:dyDescent="0.25">
      <c r="A119" s="895"/>
      <c r="B119" s="39" t="s">
        <v>242</v>
      </c>
      <c r="C119" s="5" t="s">
        <v>243</v>
      </c>
      <c r="D119" s="44" t="s">
        <v>236</v>
      </c>
      <c r="E119" s="40" t="s">
        <v>29</v>
      </c>
      <c r="F119" s="450">
        <f>J119+N119+R119+V119+Z119+AD119+AH119+AL119+AP119+AT119+AX119+BB119+BF119+BJ119+BN119+BR119+BV119+BZ119+CD119+CH119+CL119+CP119+CT119+CX119</f>
        <v>0</v>
      </c>
      <c r="G119" s="451">
        <f>K119+O119+S119+W119+AA119+AE119+AI119+AM119+AQ119+AU119+AY119+BC119+BG119+BK119+BO119+BS119+BW119+CA119+CE119+CI119+CM119+CQ119+CU119+CY119</f>
        <v>0</v>
      </c>
      <c r="H119" s="452">
        <f>L119+P119+T119+X119+AB119+AF119+AJ119+AN119+AR119+AV119+AZ119+BD119+BH119+BL119+BP119+BT119+BX119+CB119+CF119+CJ119+CN119+CR119+CV119+CZ119</f>
        <v>0</v>
      </c>
      <c r="I119" s="451">
        <f>M119+Q119+U119+Y119+AC119+AG119+AK119+AO119+AS119+AW119+BA119+BE119+BI119+BM119+BQ119+BU119+BY119+CC119+CG119+CK119+CO119+CS119+CW119+DA119</f>
        <v>0</v>
      </c>
      <c r="J119" s="453"/>
      <c r="K119" s="85"/>
      <c r="L119" s="85"/>
      <c r="M119" s="85"/>
      <c r="N119" s="453"/>
      <c r="O119" s="85"/>
      <c r="P119" s="85"/>
      <c r="Q119" s="85"/>
      <c r="R119" s="453"/>
      <c r="S119" s="85"/>
      <c r="T119" s="85"/>
      <c r="U119" s="85">
        <v>0</v>
      </c>
      <c r="V119" s="453"/>
      <c r="W119" s="85"/>
      <c r="X119" s="85"/>
      <c r="Y119" s="85"/>
      <c r="Z119" s="453"/>
      <c r="AA119" s="85"/>
      <c r="AB119" s="85"/>
      <c r="AC119" s="85"/>
      <c r="AD119" s="453"/>
      <c r="AE119" s="85"/>
      <c r="AF119" s="85"/>
      <c r="AG119" s="85"/>
      <c r="AH119" s="453"/>
      <c r="AI119" s="85"/>
      <c r="AJ119" s="85"/>
      <c r="AK119" s="85"/>
      <c r="AL119" s="453"/>
      <c r="AM119" s="85">
        <v>0</v>
      </c>
      <c r="AN119" s="85">
        <v>0</v>
      </c>
      <c r="AO119" s="85">
        <v>0</v>
      </c>
      <c r="AP119" s="454"/>
      <c r="AQ119" s="85"/>
      <c r="AR119" s="85"/>
      <c r="AS119" s="85"/>
      <c r="AT119" s="453"/>
      <c r="AU119" s="85"/>
      <c r="AV119" s="85"/>
      <c r="AW119" s="85"/>
      <c r="AX119" s="453"/>
      <c r="AY119" s="85"/>
      <c r="AZ119" s="85"/>
      <c r="BA119" s="85"/>
      <c r="BB119" s="453"/>
      <c r="BC119" s="85"/>
      <c r="BD119" s="85"/>
      <c r="BE119" s="85"/>
      <c r="BF119" s="453"/>
      <c r="BG119" s="85"/>
      <c r="BH119" s="85"/>
      <c r="BI119" s="85"/>
      <c r="BJ119" s="453"/>
      <c r="BK119" s="85"/>
      <c r="BL119" s="85"/>
      <c r="BM119" s="85"/>
      <c r="BN119" s="455"/>
      <c r="BO119" s="455"/>
      <c r="BP119" s="85"/>
      <c r="BQ119" s="85"/>
      <c r="BR119" s="453"/>
      <c r="BS119" s="85"/>
      <c r="BT119" s="85"/>
      <c r="BU119" s="85"/>
      <c r="BV119" s="453"/>
      <c r="BW119" s="85"/>
      <c r="BX119" s="85"/>
      <c r="BY119" s="85"/>
      <c r="BZ119" s="453"/>
      <c r="CA119" s="85"/>
      <c r="CB119" s="85"/>
      <c r="CC119" s="85"/>
      <c r="CD119" s="453"/>
      <c r="CE119" s="85"/>
      <c r="CF119" s="85"/>
      <c r="CG119" s="85"/>
      <c r="CH119" s="453"/>
      <c r="CI119" s="85"/>
      <c r="CJ119" s="85"/>
      <c r="CK119" s="85"/>
      <c r="CL119" s="453"/>
      <c r="CM119" s="85"/>
      <c r="CN119" s="85"/>
      <c r="CO119" s="85"/>
      <c r="CP119" s="453"/>
      <c r="CQ119" s="85"/>
      <c r="CR119" s="85"/>
      <c r="CS119" s="85"/>
      <c r="CT119" s="453"/>
      <c r="CU119" s="85"/>
      <c r="CV119" s="85"/>
      <c r="CW119" s="85"/>
      <c r="CX119" s="453"/>
      <c r="CY119" s="85"/>
      <c r="CZ119" s="85"/>
      <c r="DA119" s="85"/>
    </row>
    <row r="120" spans="1:105" ht="31.5" x14ac:dyDescent="0.25">
      <c r="A120" s="893">
        <v>43</v>
      </c>
      <c r="B120" s="39" t="s">
        <v>244</v>
      </c>
      <c r="C120" s="5" t="s">
        <v>245</v>
      </c>
      <c r="D120" s="44" t="s">
        <v>236</v>
      </c>
      <c r="E120" s="40" t="s">
        <v>29</v>
      </c>
      <c r="F120" s="450">
        <f>J120+N120+R120+V120+Z120+AD120+AH120+AL120+AP120+AT120+AX120+BB120+BF120+BJ120+BN120+BR120+BV120+BZ120+CD120+CH120+CL120+CP120+CT120+CX120</f>
        <v>50</v>
      </c>
      <c r="G120" s="451">
        <f>K120+O120+S120+W120+AA120+AE120+AI120+AM120+AQ120+AU120+AY120+BC120+BG120+BK120+BO120+BS120+BW120+CA120+CE120+CI120+CM120+CQ120+CU120+CY120</f>
        <v>945</v>
      </c>
      <c r="H120" s="452">
        <f>L120+P120+T120+X120+AB120+AF120+AJ120+AN120+AR120+AV120+AZ120+BD120+BH120+BL120+BP120+BT120+BX120+CB120+CF120+CJ120+CN120+CR120+CV120+CZ120</f>
        <v>50</v>
      </c>
      <c r="I120" s="451">
        <f>M120+Q120+U120+Y120+AC120+AG120+AK120+AO120+AS120+AW120+BA120+BE120+BI120+BM120+BQ120+BU120+BY120+CC120+CG120+CK120+CO120+CS120+CW120+DA120</f>
        <v>945</v>
      </c>
      <c r="J120" s="453">
        <v>50</v>
      </c>
      <c r="K120" s="89">
        <v>945</v>
      </c>
      <c r="L120" s="85">
        <v>50</v>
      </c>
      <c r="M120" s="85">
        <v>945</v>
      </c>
      <c r="N120" s="453"/>
      <c r="O120" s="85"/>
      <c r="P120" s="85"/>
      <c r="Q120" s="85"/>
      <c r="R120" s="453"/>
      <c r="S120" s="85"/>
      <c r="T120" s="85"/>
      <c r="U120" s="85">
        <v>0</v>
      </c>
      <c r="V120" s="453"/>
      <c r="W120" s="85"/>
      <c r="X120" s="85"/>
      <c r="Y120" s="85"/>
      <c r="Z120" s="453"/>
      <c r="AA120" s="85"/>
      <c r="AB120" s="85"/>
      <c r="AC120" s="85"/>
      <c r="AD120" s="453"/>
      <c r="AE120" s="85"/>
      <c r="AF120" s="85"/>
      <c r="AG120" s="85"/>
      <c r="AH120" s="453"/>
      <c r="AI120" s="85"/>
      <c r="AJ120" s="85"/>
      <c r="AK120" s="85"/>
      <c r="AL120" s="453"/>
      <c r="AM120" s="85">
        <v>0</v>
      </c>
      <c r="AN120" s="85">
        <v>0</v>
      </c>
      <c r="AO120" s="85">
        <v>0</v>
      </c>
      <c r="AP120" s="454"/>
      <c r="AQ120" s="85"/>
      <c r="AR120" s="85"/>
      <c r="AS120" s="85"/>
      <c r="AT120" s="453"/>
      <c r="AU120" s="85"/>
      <c r="AV120" s="85"/>
      <c r="AW120" s="85"/>
      <c r="AX120" s="453"/>
      <c r="AY120" s="85"/>
      <c r="AZ120" s="85"/>
      <c r="BA120" s="85"/>
      <c r="BB120" s="453"/>
      <c r="BC120" s="85"/>
      <c r="BD120" s="85"/>
      <c r="BE120" s="85"/>
      <c r="BF120" s="453"/>
      <c r="BG120" s="85"/>
      <c r="BH120" s="85"/>
      <c r="BI120" s="85"/>
      <c r="BJ120" s="453"/>
      <c r="BK120" s="85"/>
      <c r="BL120" s="85"/>
      <c r="BM120" s="85"/>
      <c r="BN120" s="455"/>
      <c r="BO120" s="455"/>
      <c r="BP120" s="85"/>
      <c r="BQ120" s="85"/>
      <c r="BR120" s="453"/>
      <c r="BS120" s="85"/>
      <c r="BT120" s="85"/>
      <c r="BU120" s="85"/>
      <c r="BV120" s="453"/>
      <c r="BW120" s="85"/>
      <c r="BX120" s="85"/>
      <c r="BY120" s="85"/>
      <c r="BZ120" s="453"/>
      <c r="CA120" s="85"/>
      <c r="CB120" s="85"/>
      <c r="CC120" s="85"/>
      <c r="CD120" s="453"/>
      <c r="CE120" s="85"/>
      <c r="CF120" s="85"/>
      <c r="CG120" s="85"/>
      <c r="CH120" s="453"/>
      <c r="CI120" s="85"/>
      <c r="CJ120" s="85"/>
      <c r="CK120" s="85"/>
      <c r="CL120" s="453"/>
      <c r="CM120" s="85"/>
      <c r="CN120" s="85"/>
      <c r="CO120" s="85"/>
      <c r="CP120" s="453"/>
      <c r="CQ120" s="85"/>
      <c r="CR120" s="85"/>
      <c r="CS120" s="85"/>
      <c r="CT120" s="453"/>
      <c r="CU120" s="85"/>
      <c r="CV120" s="85"/>
      <c r="CW120" s="85"/>
      <c r="CX120" s="453"/>
      <c r="CY120" s="85"/>
      <c r="CZ120" s="85"/>
      <c r="DA120" s="85"/>
    </row>
    <row r="121" spans="1:105" ht="30" customHeight="1" x14ac:dyDescent="0.25">
      <c r="A121" s="895"/>
      <c r="B121" s="39" t="s">
        <v>246</v>
      </c>
      <c r="C121" s="5" t="s">
        <v>247</v>
      </c>
      <c r="D121" s="44" t="s">
        <v>236</v>
      </c>
      <c r="E121" s="40" t="s">
        <v>29</v>
      </c>
      <c r="F121" s="450">
        <f>J121+N121+R121+V121+Z121+AD121+AH121+AL121+AP121+AT121+AX121+BB121+BF121+BJ121+BN121+BR121+BV121+BZ121+CD121+CH121+CL121+CP121+CT121+CX121</f>
        <v>88723</v>
      </c>
      <c r="G121" s="451">
        <f>K121+O121+S121+W121+AA121+AE121+AI121+AM121+AQ121+AU121+AY121+BC121+BG121+BK121+BO121+BS121+BW121+CA121+CE121+CI121+CM121+CQ121+CU121+CY121</f>
        <v>2317016.56</v>
      </c>
      <c r="H121" s="452">
        <f>L121+P121+T121+X121+AB121+AF121+AJ121+AN121+AR121+AV121+AZ121+BD121+BH121+BL121+BP121+BT121+BX121+CB121+CF121+CJ121+CN121+CR121+CV121+CZ121</f>
        <v>60700</v>
      </c>
      <c r="I121" s="451">
        <f>M121+Q121+U121+Y121+AC121+AG121+AK121+AO121+AS121+AW121+BA121+BE121+BI121+BM121+BQ121+BU121+BY121+CC121+CG121+CK121+CO121+CS121+CW121+DA121</f>
        <v>1275239.24</v>
      </c>
      <c r="J121" s="453"/>
      <c r="K121" s="85"/>
      <c r="L121" s="85">
        <v>60</v>
      </c>
      <c r="M121" s="85">
        <v>1800</v>
      </c>
      <c r="N121" s="453">
        <v>6200</v>
      </c>
      <c r="O121" s="85">
        <v>115320.00000000001</v>
      </c>
      <c r="P121" s="85">
        <v>500</v>
      </c>
      <c r="Q121" s="85">
        <v>9300</v>
      </c>
      <c r="R121" s="453">
        <v>4820</v>
      </c>
      <c r="S121" s="85">
        <v>65075</v>
      </c>
      <c r="T121" s="85">
        <v>6500</v>
      </c>
      <c r="U121" s="85">
        <v>97500</v>
      </c>
      <c r="V121" s="453">
        <v>130</v>
      </c>
      <c r="W121" s="85">
        <v>2655.9</v>
      </c>
      <c r="X121" s="85">
        <v>100</v>
      </c>
      <c r="Y121" s="85">
        <v>2043</v>
      </c>
      <c r="Z121" s="453">
        <v>0</v>
      </c>
      <c r="AA121" s="85">
        <v>0</v>
      </c>
      <c r="AB121" s="85">
        <v>50</v>
      </c>
      <c r="AC121" s="85">
        <v>1500</v>
      </c>
      <c r="AD121" s="453"/>
      <c r="AE121" s="85"/>
      <c r="AF121" s="85">
        <v>2000</v>
      </c>
      <c r="AG121" s="85">
        <v>36000</v>
      </c>
      <c r="AH121" s="453">
        <v>3500</v>
      </c>
      <c r="AI121" s="85">
        <v>696500</v>
      </c>
      <c r="AJ121" s="85">
        <v>350</v>
      </c>
      <c r="AK121" s="85">
        <v>104650</v>
      </c>
      <c r="AL121" s="453">
        <v>1978</v>
      </c>
      <c r="AM121" s="85">
        <v>40306.800000000003</v>
      </c>
      <c r="AN121" s="85"/>
      <c r="AO121" s="85">
        <v>0</v>
      </c>
      <c r="AP121" s="454">
        <v>1480</v>
      </c>
      <c r="AQ121" s="85">
        <v>28564</v>
      </c>
      <c r="AR121" s="85">
        <v>280</v>
      </c>
      <c r="AS121" s="85">
        <v>4734.1400000000003</v>
      </c>
      <c r="AT121" s="453">
        <v>0</v>
      </c>
      <c r="AU121" s="85">
        <v>0</v>
      </c>
      <c r="AV121" s="85">
        <v>4000</v>
      </c>
      <c r="AW121" s="85">
        <v>68000</v>
      </c>
      <c r="AX121" s="453"/>
      <c r="AY121" s="85"/>
      <c r="AZ121" s="85"/>
      <c r="BA121" s="85"/>
      <c r="BB121" s="453">
        <v>21700</v>
      </c>
      <c r="BC121" s="85">
        <v>416089.5</v>
      </c>
      <c r="BD121" s="85">
        <v>5000</v>
      </c>
      <c r="BE121" s="85">
        <v>82250</v>
      </c>
      <c r="BF121" s="453">
        <v>5450</v>
      </c>
      <c r="BG121" s="85">
        <v>107910</v>
      </c>
      <c r="BH121" s="85">
        <v>3000</v>
      </c>
      <c r="BI121" s="85">
        <v>60000</v>
      </c>
      <c r="BJ121" s="453">
        <v>5700</v>
      </c>
      <c r="BK121" s="85">
        <v>94050</v>
      </c>
      <c r="BL121" s="85">
        <v>20000</v>
      </c>
      <c r="BM121" s="85">
        <v>330000</v>
      </c>
      <c r="BN121" s="459">
        <v>1305</v>
      </c>
      <c r="BO121" s="459">
        <v>20123.099999999999</v>
      </c>
      <c r="BP121" s="457">
        <v>380</v>
      </c>
      <c r="BQ121" s="457">
        <v>100320</v>
      </c>
      <c r="BR121" s="453">
        <v>1000</v>
      </c>
      <c r="BS121" s="85">
        <v>18214</v>
      </c>
      <c r="BT121" s="85">
        <v>1000</v>
      </c>
      <c r="BU121" s="85">
        <v>16630</v>
      </c>
      <c r="BV121" s="453">
        <v>15800</v>
      </c>
      <c r="BW121" s="85">
        <v>321530</v>
      </c>
      <c r="BX121" s="85">
        <v>5000</v>
      </c>
      <c r="BY121" s="85">
        <v>120000</v>
      </c>
      <c r="BZ121" s="453">
        <v>7600</v>
      </c>
      <c r="CA121" s="85">
        <v>148732</v>
      </c>
      <c r="CB121" s="85">
        <v>1380</v>
      </c>
      <c r="CC121" s="85">
        <v>18547.099999999999</v>
      </c>
      <c r="CD121" s="453">
        <v>1350</v>
      </c>
      <c r="CE121" s="85">
        <v>40500</v>
      </c>
      <c r="CF121" s="85">
        <v>3000</v>
      </c>
      <c r="CG121" s="85">
        <v>50400</v>
      </c>
      <c r="CH121" s="453"/>
      <c r="CI121" s="85"/>
      <c r="CJ121" s="85">
        <v>2000</v>
      </c>
      <c r="CK121" s="85">
        <v>32415</v>
      </c>
      <c r="CL121" s="453">
        <v>2000</v>
      </c>
      <c r="CM121" s="85">
        <v>37278.26</v>
      </c>
      <c r="CN121" s="85">
        <v>3600</v>
      </c>
      <c r="CO121" s="85">
        <v>90000</v>
      </c>
      <c r="CP121" s="453">
        <v>4600</v>
      </c>
      <c r="CQ121" s="85">
        <v>87722</v>
      </c>
      <c r="CR121" s="85">
        <v>500</v>
      </c>
      <c r="CS121" s="85">
        <v>8500</v>
      </c>
      <c r="CT121" s="453"/>
      <c r="CU121" s="85"/>
      <c r="CV121" s="85">
        <v>500</v>
      </c>
      <c r="CW121" s="85">
        <v>12750</v>
      </c>
      <c r="CX121" s="453">
        <v>4110</v>
      </c>
      <c r="CY121" s="85">
        <v>76446</v>
      </c>
      <c r="CZ121" s="85">
        <v>1500</v>
      </c>
      <c r="DA121" s="85">
        <v>27900</v>
      </c>
    </row>
    <row r="122" spans="1:105" ht="31.5" x14ac:dyDescent="0.25">
      <c r="A122" s="893">
        <v>44</v>
      </c>
      <c r="B122" s="39" t="s">
        <v>248</v>
      </c>
      <c r="C122" s="5" t="s">
        <v>249</v>
      </c>
      <c r="D122" s="5" t="s">
        <v>250</v>
      </c>
      <c r="E122" s="40" t="s">
        <v>29</v>
      </c>
      <c r="F122" s="450">
        <f>J122+N122+R122+V122+Z122+AD122+AH122+AL122+AP122+AT122+AX122+BB122+BF122+BJ122+BN122+BR122+BV122+BZ122+CD122+CH122+CL122+CP122+CT122+CX122</f>
        <v>501</v>
      </c>
      <c r="G122" s="451">
        <f>K122+O122+S122+W122+AA122+AE122+AI122+AM122+AQ122+AU122+AY122+BC122+BG122+BK122+BO122+BS122+BW122+CA122+CE122+CI122+CM122+CQ122+CU122+CY122</f>
        <v>17240</v>
      </c>
      <c r="H122" s="452">
        <f>L122+P122+T122+X122+AB122+AF122+AJ122+AN122+AR122+AV122+AZ122+BD122+BH122+BL122+BP122+BT122+BX122+CB122+CF122+CJ122+CN122+CR122+CV122+CZ122</f>
        <v>911</v>
      </c>
      <c r="I122" s="451">
        <f>M122+Q122+U122+Y122+AC122+AG122+AK122+AO122+AS122+AW122+BA122+BE122+BI122+BM122+BQ122+BU122+BY122+CC122+CG122+CK122+CO122+CS122+CW122+DA122</f>
        <v>50488</v>
      </c>
      <c r="J122" s="453"/>
      <c r="K122" s="85"/>
      <c r="L122" s="85"/>
      <c r="M122" s="85"/>
      <c r="N122" s="453">
        <v>0</v>
      </c>
      <c r="O122" s="85">
        <v>0</v>
      </c>
      <c r="P122" s="85">
        <v>10</v>
      </c>
      <c r="Q122" s="85">
        <v>190</v>
      </c>
      <c r="R122" s="453"/>
      <c r="S122" s="85"/>
      <c r="T122" s="85"/>
      <c r="U122" s="85">
        <v>0</v>
      </c>
      <c r="V122" s="453"/>
      <c r="W122" s="85"/>
      <c r="X122" s="85"/>
      <c r="Y122" s="85"/>
      <c r="Z122" s="453"/>
      <c r="AA122" s="85"/>
      <c r="AB122" s="85"/>
      <c r="AC122" s="85"/>
      <c r="AD122" s="453"/>
      <c r="AE122" s="85"/>
      <c r="AF122" s="85"/>
      <c r="AG122" s="85"/>
      <c r="AH122" s="453"/>
      <c r="AI122" s="85"/>
      <c r="AJ122" s="85"/>
      <c r="AK122" s="85"/>
      <c r="AL122" s="453">
        <v>501</v>
      </c>
      <c r="AM122" s="85">
        <v>17240</v>
      </c>
      <c r="AN122" s="85">
        <v>501</v>
      </c>
      <c r="AO122" s="85">
        <v>49098</v>
      </c>
      <c r="AP122" s="454"/>
      <c r="AQ122" s="85"/>
      <c r="AR122" s="85"/>
      <c r="AS122" s="85"/>
      <c r="AT122" s="453"/>
      <c r="AU122" s="85"/>
      <c r="AV122" s="85"/>
      <c r="AW122" s="85"/>
      <c r="AX122" s="453"/>
      <c r="AY122" s="85"/>
      <c r="AZ122" s="85"/>
      <c r="BA122" s="85"/>
      <c r="BB122" s="453"/>
      <c r="BC122" s="85"/>
      <c r="BD122" s="85"/>
      <c r="BE122" s="85"/>
      <c r="BF122" s="453"/>
      <c r="BG122" s="85"/>
      <c r="BH122" s="85"/>
      <c r="BI122" s="85"/>
      <c r="BJ122" s="453"/>
      <c r="BK122" s="85"/>
      <c r="BL122" s="85"/>
      <c r="BM122" s="85"/>
      <c r="BN122" s="455"/>
      <c r="BO122" s="455"/>
      <c r="BP122" s="85"/>
      <c r="BQ122" s="85"/>
      <c r="BR122" s="453"/>
      <c r="BS122" s="85"/>
      <c r="BT122" s="85"/>
      <c r="BU122" s="85"/>
      <c r="BV122" s="453"/>
      <c r="BW122" s="85"/>
      <c r="BX122" s="85"/>
      <c r="BY122" s="85"/>
      <c r="BZ122" s="453"/>
      <c r="CA122" s="85"/>
      <c r="CB122" s="85"/>
      <c r="CC122" s="85"/>
      <c r="CD122" s="453"/>
      <c r="CE122" s="85"/>
      <c r="CF122" s="85"/>
      <c r="CG122" s="85"/>
      <c r="CH122" s="453"/>
      <c r="CI122" s="85"/>
      <c r="CJ122" s="85"/>
      <c r="CK122" s="85"/>
      <c r="CL122" s="453"/>
      <c r="CM122" s="85"/>
      <c r="CN122" s="85"/>
      <c r="CO122" s="85"/>
      <c r="CP122" s="453"/>
      <c r="CQ122" s="85"/>
      <c r="CR122" s="85"/>
      <c r="CS122" s="85"/>
      <c r="CT122" s="453"/>
      <c r="CU122" s="85"/>
      <c r="CV122" s="85">
        <v>400</v>
      </c>
      <c r="CW122" s="85">
        <v>1200</v>
      </c>
      <c r="CX122" s="453"/>
      <c r="CY122" s="85"/>
      <c r="CZ122" s="85"/>
      <c r="DA122" s="85"/>
    </row>
    <row r="123" spans="1:105" ht="31.5" x14ac:dyDescent="0.25">
      <c r="A123" s="894"/>
      <c r="B123" s="39" t="s">
        <v>251</v>
      </c>
      <c r="C123" s="5" t="s">
        <v>252</v>
      </c>
      <c r="D123" s="5" t="s">
        <v>250</v>
      </c>
      <c r="E123" s="40" t="s">
        <v>29</v>
      </c>
      <c r="F123" s="450">
        <f>J123+N123+R123+V123+Z123+AD123+AH123+AL123+AP123+AT123+AX123+BB123+BF123+BJ123+BN123+BR123+BV123+BZ123+CD123+CH123+CL123+CP123+CT123+CX123</f>
        <v>28046</v>
      </c>
      <c r="G123" s="451">
        <f>K123+O123+S123+W123+AA123+AE123+AI123+AM123+AQ123+AU123+AY123+BC123+BG123+BK123+BO123+BS123+BW123+CA123+CE123+CI123+CM123+CQ123+CU123+CY123</f>
        <v>650088.6</v>
      </c>
      <c r="H123" s="452">
        <f>L123+P123+T123+X123+AB123+AF123+AJ123+AN123+AR123+AV123+AZ123+BD123+BH123+BL123+BP123+BT123+BX123+CB123+CF123+CJ123+CN123+CR123+CV123+CZ123</f>
        <v>14410</v>
      </c>
      <c r="I123" s="451">
        <f>M123+Q123+U123+Y123+AC123+AG123+AK123+AO123+AS123+AW123+BA123+BE123+BI123+BM123+BQ123+BU123+BY123+CC123+CG123+CK123+CO123+CS123+CW123+DA123</f>
        <v>311481.09999999998</v>
      </c>
      <c r="J123" s="453"/>
      <c r="K123" s="85"/>
      <c r="L123" s="85"/>
      <c r="M123" s="85"/>
      <c r="N123" s="453">
        <v>270</v>
      </c>
      <c r="O123" s="85">
        <v>5940</v>
      </c>
      <c r="P123" s="85">
        <v>200</v>
      </c>
      <c r="Q123" s="85">
        <v>4400</v>
      </c>
      <c r="R123" s="453">
        <v>6600</v>
      </c>
      <c r="S123" s="85">
        <v>165000</v>
      </c>
      <c r="T123" s="85">
        <v>5000</v>
      </c>
      <c r="U123" s="85">
        <v>113000</v>
      </c>
      <c r="V123" s="453"/>
      <c r="W123" s="85"/>
      <c r="X123" s="85"/>
      <c r="Y123" s="85"/>
      <c r="Z123" s="453"/>
      <c r="AA123" s="85"/>
      <c r="AB123" s="85"/>
      <c r="AC123" s="85"/>
      <c r="AD123" s="453"/>
      <c r="AE123" s="85"/>
      <c r="AF123" s="85">
        <v>200</v>
      </c>
      <c r="AG123" s="85">
        <v>6000</v>
      </c>
      <c r="AH123" s="453"/>
      <c r="AI123" s="85"/>
      <c r="AJ123" s="85"/>
      <c r="AK123" s="85"/>
      <c r="AL123" s="453">
        <v>500</v>
      </c>
      <c r="AM123" s="85">
        <v>11420</v>
      </c>
      <c r="AN123" s="85">
        <v>500</v>
      </c>
      <c r="AO123" s="85">
        <v>0</v>
      </c>
      <c r="AP123" s="454">
        <v>0</v>
      </c>
      <c r="AQ123" s="85">
        <v>0</v>
      </c>
      <c r="AR123" s="85">
        <v>0</v>
      </c>
      <c r="AS123" s="85">
        <v>0</v>
      </c>
      <c r="AT123" s="453">
        <v>0</v>
      </c>
      <c r="AU123" s="85">
        <v>0</v>
      </c>
      <c r="AV123" s="85">
        <v>1000</v>
      </c>
      <c r="AW123" s="85">
        <v>18000</v>
      </c>
      <c r="AX123" s="453"/>
      <c r="AY123" s="85"/>
      <c r="AZ123" s="85"/>
      <c r="BA123" s="85"/>
      <c r="BB123" s="453">
        <v>3750</v>
      </c>
      <c r="BC123" s="85">
        <v>72815</v>
      </c>
      <c r="BD123" s="85">
        <v>300</v>
      </c>
      <c r="BE123" s="85">
        <v>5640</v>
      </c>
      <c r="BF123" s="453"/>
      <c r="BG123" s="85"/>
      <c r="BH123" s="85"/>
      <c r="BI123" s="85"/>
      <c r="BJ123" s="453">
        <v>15312</v>
      </c>
      <c r="BK123" s="85">
        <v>352176</v>
      </c>
      <c r="BL123" s="85">
        <v>3000</v>
      </c>
      <c r="BM123" s="85">
        <v>49800</v>
      </c>
      <c r="BN123" s="459">
        <v>210</v>
      </c>
      <c r="BO123" s="459">
        <v>4821.6000000000004</v>
      </c>
      <c r="BP123" s="457">
        <v>380</v>
      </c>
      <c r="BQ123" s="457">
        <v>11020</v>
      </c>
      <c r="BR123" s="453">
        <v>340</v>
      </c>
      <c r="BS123" s="85">
        <v>5440</v>
      </c>
      <c r="BT123" s="85">
        <v>300</v>
      </c>
      <c r="BU123" s="85">
        <v>4617</v>
      </c>
      <c r="BV123" s="453"/>
      <c r="BW123" s="85"/>
      <c r="BX123" s="85"/>
      <c r="BY123" s="85"/>
      <c r="BZ123" s="453"/>
      <c r="CA123" s="85"/>
      <c r="CB123" s="85"/>
      <c r="CC123" s="85"/>
      <c r="CD123" s="453"/>
      <c r="CE123" s="85"/>
      <c r="CF123" s="85">
        <v>30</v>
      </c>
      <c r="CG123" s="85">
        <v>494.1</v>
      </c>
      <c r="CH123" s="453"/>
      <c r="CI123" s="85"/>
      <c r="CJ123" s="85">
        <v>2000</v>
      </c>
      <c r="CK123" s="85">
        <v>36640</v>
      </c>
      <c r="CL123" s="453">
        <v>944</v>
      </c>
      <c r="CM123" s="85">
        <v>30208</v>
      </c>
      <c r="CN123" s="85">
        <v>1000</v>
      </c>
      <c r="CO123" s="85">
        <v>55000</v>
      </c>
      <c r="CP123" s="453"/>
      <c r="CQ123" s="85"/>
      <c r="CR123" s="85"/>
      <c r="CS123" s="85"/>
      <c r="CT123" s="453"/>
      <c r="CU123" s="85"/>
      <c r="CV123" s="85">
        <v>200</v>
      </c>
      <c r="CW123" s="85">
        <v>1200</v>
      </c>
      <c r="CX123" s="453">
        <v>120</v>
      </c>
      <c r="CY123" s="85">
        <v>2268</v>
      </c>
      <c r="CZ123" s="85">
        <v>300</v>
      </c>
      <c r="DA123" s="85">
        <v>5670</v>
      </c>
    </row>
    <row r="124" spans="1:105" ht="21" customHeight="1" x14ac:dyDescent="0.25">
      <c r="A124" s="894"/>
      <c r="B124" s="39" t="s">
        <v>251</v>
      </c>
      <c r="C124" s="5" t="s">
        <v>180</v>
      </c>
      <c r="D124" s="5" t="s">
        <v>250</v>
      </c>
      <c r="E124" s="40" t="s">
        <v>42</v>
      </c>
      <c r="F124" s="450">
        <f>J124+N124+R124+V124+Z124+AD124+AH124+AL124+AP124+AT124+AX124+BB124+BF124+BJ124+BN124+BR124+BV124+BZ124+CD124+CH124+CL124+CP124+CT124+CX124</f>
        <v>15170</v>
      </c>
      <c r="G124" s="451">
        <f>K124+O124+S124+W124+AA124+AE124+AI124+AM124+AQ124+AU124+AY124+BC124+BG124+BK124+BO124+BS124+BW124+CA124+CE124+CI124+CM124+CQ124+CU124+CY124</f>
        <v>49598.57</v>
      </c>
      <c r="H124" s="452">
        <f>L124+P124+T124+X124+AB124+AF124+AJ124+AN124+AR124+AV124+AZ124+BD124+BH124+BL124+BP124+BT124+BX124+CB124+CF124+CJ124+CN124+CR124+CV124+CZ124</f>
        <v>1450</v>
      </c>
      <c r="I124" s="451">
        <f>M124+Q124+U124+Y124+AC124+AG124+AK124+AO124+AS124+AW124+BA124+BE124+BI124+BM124+BQ124+BU124+BY124+CC124+CG124+CK124+CO124+CS124+CW124+DA124</f>
        <v>15327.1</v>
      </c>
      <c r="J124" s="453"/>
      <c r="K124" s="85"/>
      <c r="L124" s="85"/>
      <c r="M124" s="85"/>
      <c r="N124" s="453"/>
      <c r="O124" s="85"/>
      <c r="P124" s="85"/>
      <c r="Q124" s="85"/>
      <c r="R124" s="453"/>
      <c r="S124" s="85"/>
      <c r="T124" s="85"/>
      <c r="U124" s="85">
        <v>0</v>
      </c>
      <c r="V124" s="453"/>
      <c r="W124" s="85"/>
      <c r="X124" s="85"/>
      <c r="Y124" s="85"/>
      <c r="Z124" s="453"/>
      <c r="AA124" s="85"/>
      <c r="AB124" s="85"/>
      <c r="AC124" s="85"/>
      <c r="AD124" s="453"/>
      <c r="AE124" s="85"/>
      <c r="AF124" s="85"/>
      <c r="AG124" s="85"/>
      <c r="AH124" s="453"/>
      <c r="AI124" s="85"/>
      <c r="AJ124" s="85"/>
      <c r="AK124" s="85"/>
      <c r="AL124" s="453"/>
      <c r="AM124" s="85">
        <v>0</v>
      </c>
      <c r="AN124" s="85">
        <v>0</v>
      </c>
      <c r="AO124" s="85">
        <v>0</v>
      </c>
      <c r="AP124" s="454"/>
      <c r="AQ124" s="85"/>
      <c r="AR124" s="85"/>
      <c r="AS124" s="85"/>
      <c r="AT124" s="453"/>
      <c r="AU124" s="85"/>
      <c r="AV124" s="85"/>
      <c r="AW124" s="85"/>
      <c r="AX124" s="453"/>
      <c r="AY124" s="85"/>
      <c r="AZ124" s="85"/>
      <c r="BA124" s="85"/>
      <c r="BB124" s="453"/>
      <c r="BC124" s="85"/>
      <c r="BD124" s="85"/>
      <c r="BE124" s="85"/>
      <c r="BF124" s="453"/>
      <c r="BG124" s="85"/>
      <c r="BH124" s="85"/>
      <c r="BI124" s="85"/>
      <c r="BJ124" s="453">
        <v>11740</v>
      </c>
      <c r="BK124" s="85">
        <v>37568</v>
      </c>
      <c r="BL124" s="85">
        <v>20</v>
      </c>
      <c r="BM124" s="85">
        <v>64</v>
      </c>
      <c r="BN124" s="455"/>
      <c r="BO124" s="455"/>
      <c r="BP124" s="457">
        <v>380</v>
      </c>
      <c r="BQ124" s="457">
        <v>912</v>
      </c>
      <c r="BR124" s="453"/>
      <c r="BS124" s="85"/>
      <c r="BT124" s="85"/>
      <c r="BU124" s="85"/>
      <c r="BV124" s="453"/>
      <c r="BW124" s="85"/>
      <c r="BX124" s="85"/>
      <c r="BY124" s="85"/>
      <c r="BZ124" s="453">
        <v>700</v>
      </c>
      <c r="CA124" s="85">
        <v>2100</v>
      </c>
      <c r="CB124" s="85">
        <v>50</v>
      </c>
      <c r="CC124" s="85">
        <v>151.19999999999999</v>
      </c>
      <c r="CD124" s="453"/>
      <c r="CE124" s="85"/>
      <c r="CF124" s="85"/>
      <c r="CG124" s="85"/>
      <c r="CH124" s="453"/>
      <c r="CI124" s="85"/>
      <c r="CJ124" s="85"/>
      <c r="CK124" s="85"/>
      <c r="CL124" s="453"/>
      <c r="CM124" s="85"/>
      <c r="CN124" s="85">
        <v>500</v>
      </c>
      <c r="CO124" s="85">
        <v>12500</v>
      </c>
      <c r="CP124" s="453">
        <v>2300</v>
      </c>
      <c r="CQ124" s="85">
        <v>8468.57</v>
      </c>
      <c r="CR124" s="85">
        <v>200</v>
      </c>
      <c r="CS124" s="85">
        <v>679.9</v>
      </c>
      <c r="CT124" s="453"/>
      <c r="CU124" s="85"/>
      <c r="CV124" s="85"/>
      <c r="CW124" s="85"/>
      <c r="CX124" s="453">
        <v>430</v>
      </c>
      <c r="CY124" s="85">
        <v>1462</v>
      </c>
      <c r="CZ124" s="85">
        <v>300</v>
      </c>
      <c r="DA124" s="85">
        <v>1020</v>
      </c>
    </row>
    <row r="125" spans="1:105" ht="24.75" customHeight="1" x14ac:dyDescent="0.25">
      <c r="A125" s="895"/>
      <c r="B125" s="39" t="s">
        <v>251</v>
      </c>
      <c r="C125" s="5" t="s">
        <v>253</v>
      </c>
      <c r="D125" s="5" t="s">
        <v>250</v>
      </c>
      <c r="E125" s="40" t="s">
        <v>42</v>
      </c>
      <c r="F125" s="450">
        <f>J125+N125+R125+V125+Z125+AD125+AH125+AL125+AP125+AT125+AX125+BB125+BF125+BJ125+BN125+BR125+BV125+BZ125+CD125+CH125+CL125+CP125+CT125+CX125</f>
        <v>0</v>
      </c>
      <c r="G125" s="451">
        <f>K125+O125+S125+W125+AA125+AE125+AI125+AM125+AQ125+AU125+AY125+BC125+BG125+BK125+BO125+BS125+BW125+CA125+CE125+CI125+CM125+CQ125+CU125+CY125</f>
        <v>0</v>
      </c>
      <c r="H125" s="452">
        <f>L125+P125+T125+X125+AB125+AF125+AJ125+AN125+AR125+AV125+AZ125+BD125+BH125+BL125+BP125+BT125+BX125+CB125+CF125+CJ125+CN125+CR125+CV125+CZ125</f>
        <v>0</v>
      </c>
      <c r="I125" s="451">
        <f>M125+Q125+U125+Y125+AC125+AG125+AK125+AO125+AS125+AW125+BA125+BE125+BI125+BM125+BQ125+BU125+BY125+CC125+CG125+CK125+CO125+CS125+CW125+DA125</f>
        <v>0</v>
      </c>
      <c r="J125" s="453"/>
      <c r="K125" s="85"/>
      <c r="L125" s="85"/>
      <c r="M125" s="85"/>
      <c r="N125" s="453"/>
      <c r="O125" s="85"/>
      <c r="P125" s="85"/>
      <c r="Q125" s="85"/>
      <c r="R125" s="453"/>
      <c r="S125" s="85"/>
      <c r="T125" s="85"/>
      <c r="U125" s="85">
        <v>0</v>
      </c>
      <c r="V125" s="453"/>
      <c r="W125" s="85"/>
      <c r="X125" s="85"/>
      <c r="Y125" s="85"/>
      <c r="Z125" s="453"/>
      <c r="AA125" s="85"/>
      <c r="AB125" s="85"/>
      <c r="AC125" s="85"/>
      <c r="AD125" s="453"/>
      <c r="AE125" s="85"/>
      <c r="AF125" s="85"/>
      <c r="AG125" s="85"/>
      <c r="AH125" s="453"/>
      <c r="AI125" s="85"/>
      <c r="AJ125" s="85"/>
      <c r="AK125" s="85"/>
      <c r="AL125" s="453"/>
      <c r="AM125" s="85"/>
      <c r="AN125" s="85"/>
      <c r="AO125" s="85"/>
      <c r="AP125" s="454"/>
      <c r="AQ125" s="85"/>
      <c r="AR125" s="85"/>
      <c r="AS125" s="85"/>
      <c r="AT125" s="453"/>
      <c r="AU125" s="85"/>
      <c r="AV125" s="85"/>
      <c r="AW125" s="85"/>
      <c r="AX125" s="453"/>
      <c r="AY125" s="85"/>
      <c r="AZ125" s="85"/>
      <c r="BA125" s="85"/>
      <c r="BB125" s="453"/>
      <c r="BC125" s="85"/>
      <c r="BD125" s="85"/>
      <c r="BE125" s="85"/>
      <c r="BF125" s="453"/>
      <c r="BG125" s="85"/>
      <c r="BH125" s="85"/>
      <c r="BI125" s="85"/>
      <c r="BJ125" s="453"/>
      <c r="BK125" s="85"/>
      <c r="BL125" s="85"/>
      <c r="BM125" s="85"/>
      <c r="BN125" s="455"/>
      <c r="BO125" s="455"/>
      <c r="BP125" s="85"/>
      <c r="BQ125" s="85"/>
      <c r="BR125" s="453"/>
      <c r="BS125" s="85"/>
      <c r="BT125" s="85"/>
      <c r="BU125" s="85"/>
      <c r="BV125" s="453"/>
      <c r="BW125" s="85"/>
      <c r="BX125" s="85"/>
      <c r="BY125" s="85"/>
      <c r="BZ125" s="453"/>
      <c r="CA125" s="85"/>
      <c r="CB125" s="85"/>
      <c r="CC125" s="85"/>
      <c r="CD125" s="453"/>
      <c r="CE125" s="85"/>
      <c r="CF125" s="85"/>
      <c r="CG125" s="85"/>
      <c r="CH125" s="453"/>
      <c r="CI125" s="85"/>
      <c r="CJ125" s="85"/>
      <c r="CK125" s="85"/>
      <c r="CL125" s="453"/>
      <c r="CM125" s="85"/>
      <c r="CN125" s="85"/>
      <c r="CO125" s="85"/>
      <c r="CP125" s="453"/>
      <c r="CQ125" s="85"/>
      <c r="CR125" s="85"/>
      <c r="CS125" s="85"/>
      <c r="CT125" s="453"/>
      <c r="CU125" s="85"/>
      <c r="CV125" s="85"/>
      <c r="CW125" s="85"/>
      <c r="CX125" s="453"/>
      <c r="CY125" s="85"/>
      <c r="CZ125" s="85"/>
      <c r="DA125" s="85"/>
    </row>
    <row r="126" spans="1:105" s="19" customFormat="1" ht="37.5" customHeight="1" x14ac:dyDescent="0.25">
      <c r="A126" s="896">
        <v>45</v>
      </c>
      <c r="B126" s="79" t="s">
        <v>254</v>
      </c>
      <c r="C126" s="28" t="s">
        <v>255</v>
      </c>
      <c r="D126" s="28" t="s">
        <v>77</v>
      </c>
      <c r="E126" s="305" t="s">
        <v>256</v>
      </c>
      <c r="F126" s="456">
        <f>J126+N126+R126+V126+Z126+AD126+AH126+AL126+AP126+AT126+AX126+BB126+BF126+BJ126+BN126+BR126+BV126+BZ126+CD126+CH126+CL126+CP126+CT126+CX126</f>
        <v>0</v>
      </c>
      <c r="G126" s="451">
        <f>K126+O126+S126+W126+AA126+AE126+AI126+AM126+AQ126+AU126+AY126+BC126+BG126+BK126+BO126+BS126+BW126+CA126+CE126+CI126+CM126+CQ126+CU126+CY126</f>
        <v>0</v>
      </c>
      <c r="H126" s="452">
        <f>L126+P126+T126+X126+AB126+AF126+AJ126+AN126+AR126+AV126+AZ126+BD126+BH126+BL126+BP126+BT126+BX126+CB126+CF126+CJ126+CN126+CR126+CV126+CZ126</f>
        <v>200</v>
      </c>
      <c r="I126" s="451">
        <f>M126+Q126+U126+Y126+AC126+AG126+AK126+AO126+AS126+AW126+BA126+BE126+BI126+BM126+BQ126+BU126+BY126+CC126+CG126+CK126+CO126+CS126+CW126+DA126</f>
        <v>600000</v>
      </c>
      <c r="J126" s="453"/>
      <c r="K126" s="85"/>
      <c r="L126" s="85"/>
      <c r="M126" s="85"/>
      <c r="N126" s="453"/>
      <c r="O126" s="85"/>
      <c r="P126" s="85"/>
      <c r="Q126" s="85"/>
      <c r="R126" s="453"/>
      <c r="S126" s="85"/>
      <c r="T126" s="85"/>
      <c r="U126" s="85">
        <v>0</v>
      </c>
      <c r="V126" s="453"/>
      <c r="W126" s="85"/>
      <c r="X126" s="85"/>
      <c r="Y126" s="85"/>
      <c r="Z126" s="453"/>
      <c r="AA126" s="85"/>
      <c r="AB126" s="85"/>
      <c r="AC126" s="85"/>
      <c r="AD126" s="453"/>
      <c r="AE126" s="85"/>
      <c r="AF126" s="85"/>
      <c r="AG126" s="85"/>
      <c r="AH126" s="453"/>
      <c r="AI126" s="85"/>
      <c r="AJ126" s="85"/>
      <c r="AK126" s="85"/>
      <c r="AL126" s="453"/>
      <c r="AM126" s="85">
        <v>0</v>
      </c>
      <c r="AN126" s="85">
        <v>0</v>
      </c>
      <c r="AO126" s="85">
        <v>0</v>
      </c>
      <c r="AP126" s="454"/>
      <c r="AQ126" s="85"/>
      <c r="AR126" s="85"/>
      <c r="AS126" s="85"/>
      <c r="AT126" s="453"/>
      <c r="AU126" s="85"/>
      <c r="AV126" s="85"/>
      <c r="AW126" s="85"/>
      <c r="AX126" s="453"/>
      <c r="AY126" s="85"/>
      <c r="AZ126" s="85"/>
      <c r="BA126" s="85"/>
      <c r="BB126" s="453"/>
      <c r="BC126" s="85"/>
      <c r="BD126" s="85"/>
      <c r="BE126" s="85"/>
      <c r="BF126" s="453"/>
      <c r="BG126" s="85"/>
      <c r="BH126" s="85"/>
      <c r="BI126" s="85"/>
      <c r="BJ126" s="453"/>
      <c r="BK126" s="85"/>
      <c r="BL126" s="85"/>
      <c r="BM126" s="85"/>
      <c r="BN126" s="455"/>
      <c r="BO126" s="455"/>
      <c r="BP126" s="85"/>
      <c r="BQ126" s="85"/>
      <c r="BR126" s="453"/>
      <c r="BS126" s="85"/>
      <c r="BT126" s="85"/>
      <c r="BU126" s="85"/>
      <c r="BV126" s="453"/>
      <c r="BW126" s="85"/>
      <c r="BX126" s="85"/>
      <c r="BY126" s="85"/>
      <c r="BZ126" s="453"/>
      <c r="CA126" s="85"/>
      <c r="CB126" s="85"/>
      <c r="CC126" s="85"/>
      <c r="CD126" s="453"/>
      <c r="CE126" s="85"/>
      <c r="CF126" s="85"/>
      <c r="CG126" s="85"/>
      <c r="CH126" s="453"/>
      <c r="CI126" s="85"/>
      <c r="CJ126" s="85"/>
      <c r="CK126" s="85"/>
      <c r="CL126" s="453"/>
      <c r="CM126" s="85"/>
      <c r="CN126" s="85"/>
      <c r="CO126" s="85"/>
      <c r="CP126" s="453"/>
      <c r="CQ126" s="85"/>
      <c r="CR126" s="85"/>
      <c r="CS126" s="85"/>
      <c r="CT126" s="453"/>
      <c r="CU126" s="85"/>
      <c r="CV126" s="85">
        <v>200</v>
      </c>
      <c r="CW126" s="85">
        <v>600000</v>
      </c>
      <c r="CX126" s="453"/>
      <c r="CY126" s="85"/>
      <c r="CZ126" s="85"/>
      <c r="DA126" s="85"/>
    </row>
    <row r="127" spans="1:105" s="19" customFormat="1" ht="53.25" customHeight="1" x14ac:dyDescent="0.25">
      <c r="A127" s="897"/>
      <c r="B127" s="79" t="s">
        <v>257</v>
      </c>
      <c r="C127" s="28" t="s">
        <v>258</v>
      </c>
      <c r="D127" s="28" t="s">
        <v>77</v>
      </c>
      <c r="E127" s="305" t="s">
        <v>256</v>
      </c>
      <c r="F127" s="456">
        <f>J127+N127+R127+V127+Z127+AD127+AH127+AL127+AP127+AT127+AX127+BB127+BF127+BJ127+BN127+BR127+BV127+BZ127+CD127+CH127+CL127+CP127+CT127+CX127</f>
        <v>12431</v>
      </c>
      <c r="G127" s="451">
        <f>K127+O127+S127+W127+AA127+AE127+AI127+AM127+AQ127+AU127+AY127+BC127+BG127+BK127+BO127+BS127+BW127+CA127+CE127+CI127+CM127+CQ127+CU127+CY127</f>
        <v>2956004.8000000003</v>
      </c>
      <c r="H127" s="452">
        <f>L127+P127+T127+X127+AB127+AF127+AJ127+AN127+AR127+AV127+AZ127+BD127+BH127+BL127+BP127+BT127+BX127+CB127+CF127+CJ127+CN127+CR127+CV127+CZ127</f>
        <v>28970</v>
      </c>
      <c r="I127" s="451">
        <f>M127+Q127+U127+Y127+AC127+AG127+AK127+AO127+AS127+AW127+BA127+BE127+BI127+BM127+BQ127+BU127+BY127+CC127+CG127+CK127+CO127+CS127+CW127+DA127</f>
        <v>5660540</v>
      </c>
      <c r="J127" s="453"/>
      <c r="K127" s="85"/>
      <c r="L127" s="85"/>
      <c r="M127" s="85"/>
      <c r="N127" s="453"/>
      <c r="O127" s="85"/>
      <c r="P127" s="85"/>
      <c r="Q127" s="85"/>
      <c r="R127" s="453">
        <v>0</v>
      </c>
      <c r="S127" s="85">
        <v>0</v>
      </c>
      <c r="T127" s="85">
        <v>300</v>
      </c>
      <c r="U127" s="85">
        <v>57390</v>
      </c>
      <c r="V127" s="453"/>
      <c r="W127" s="85"/>
      <c r="X127" s="85"/>
      <c r="Y127" s="85"/>
      <c r="Z127" s="453"/>
      <c r="AA127" s="85"/>
      <c r="AB127" s="85"/>
      <c r="AC127" s="85"/>
      <c r="AD127" s="453"/>
      <c r="AE127" s="85"/>
      <c r="AF127" s="85"/>
      <c r="AG127" s="85"/>
      <c r="AH127" s="453">
        <v>410</v>
      </c>
      <c r="AI127" s="85">
        <v>71750</v>
      </c>
      <c r="AJ127" s="85">
        <v>40</v>
      </c>
      <c r="AK127" s="85">
        <v>7000</v>
      </c>
      <c r="AL127" s="453">
        <v>300</v>
      </c>
      <c r="AM127" s="85">
        <v>57600</v>
      </c>
      <c r="AN127" s="85">
        <v>1200</v>
      </c>
      <c r="AO127" s="85">
        <v>217200</v>
      </c>
      <c r="AP127" s="454"/>
      <c r="AQ127" s="85"/>
      <c r="AR127" s="85"/>
      <c r="AS127" s="85"/>
      <c r="AT127" s="453"/>
      <c r="AU127" s="85"/>
      <c r="AV127" s="85"/>
      <c r="AW127" s="85"/>
      <c r="AX127" s="453"/>
      <c r="AY127" s="85"/>
      <c r="AZ127" s="85"/>
      <c r="BA127" s="85"/>
      <c r="BB127" s="453"/>
      <c r="BC127" s="85"/>
      <c r="BD127" s="85"/>
      <c r="BE127" s="85"/>
      <c r="BF127" s="453">
        <v>0</v>
      </c>
      <c r="BG127" s="85">
        <v>0</v>
      </c>
      <c r="BH127" s="85">
        <v>3000</v>
      </c>
      <c r="BI127" s="85">
        <v>705000</v>
      </c>
      <c r="BJ127" s="453">
        <v>388</v>
      </c>
      <c r="BK127" s="85">
        <v>93120</v>
      </c>
      <c r="BL127" s="85">
        <v>3000</v>
      </c>
      <c r="BM127" s="85">
        <v>576000</v>
      </c>
      <c r="BN127" s="455">
        <v>2649</v>
      </c>
      <c r="BO127" s="8">
        <v>688191</v>
      </c>
      <c r="BP127" s="457">
        <v>380</v>
      </c>
      <c r="BQ127" s="457">
        <v>91200</v>
      </c>
      <c r="BR127" s="453"/>
      <c r="BS127" s="85"/>
      <c r="BT127" s="85"/>
      <c r="BU127" s="85"/>
      <c r="BV127" s="453">
        <v>540</v>
      </c>
      <c r="BW127" s="85">
        <v>97702.2</v>
      </c>
      <c r="BX127" s="85">
        <v>0</v>
      </c>
      <c r="BY127" s="85">
        <v>0</v>
      </c>
      <c r="BZ127" s="453"/>
      <c r="CA127" s="85"/>
      <c r="CB127" s="85"/>
      <c r="CC127" s="85"/>
      <c r="CD127" s="453"/>
      <c r="CE127" s="85"/>
      <c r="CF127" s="85"/>
      <c r="CG127" s="85"/>
      <c r="CH127" s="453">
        <v>7440</v>
      </c>
      <c r="CI127" s="85">
        <v>1815360</v>
      </c>
      <c r="CJ127" s="85">
        <v>20000</v>
      </c>
      <c r="CK127" s="85">
        <v>3778000</v>
      </c>
      <c r="CL127" s="453"/>
      <c r="CM127" s="85"/>
      <c r="CN127" s="85"/>
      <c r="CO127" s="85"/>
      <c r="CP127" s="453">
        <v>704</v>
      </c>
      <c r="CQ127" s="85">
        <v>132281.60000000001</v>
      </c>
      <c r="CR127" s="85">
        <v>1000</v>
      </c>
      <c r="CS127" s="85">
        <v>217500</v>
      </c>
      <c r="CT127" s="453"/>
      <c r="CU127" s="85"/>
      <c r="CV127" s="85"/>
      <c r="CW127" s="85"/>
      <c r="CX127" s="453">
        <v>0</v>
      </c>
      <c r="CY127" s="85">
        <v>0</v>
      </c>
      <c r="CZ127" s="85">
        <v>50</v>
      </c>
      <c r="DA127" s="85">
        <v>11250</v>
      </c>
    </row>
    <row r="128" spans="1:105" s="19" customFormat="1" ht="59.25" customHeight="1" x14ac:dyDescent="0.25">
      <c r="A128" s="897"/>
      <c r="B128" s="79" t="s">
        <v>257</v>
      </c>
      <c r="C128" s="28" t="s">
        <v>259</v>
      </c>
      <c r="D128" s="28" t="s">
        <v>77</v>
      </c>
      <c r="E128" s="305" t="s">
        <v>256</v>
      </c>
      <c r="F128" s="456">
        <f>J128+N128+R128+V128+Z128+AD128+AH128+AL128+AP128+AT128+AX128+BB128+BF128+BJ128+BN128+BR128+BV128+BZ128+CD128+CH128+CL128+CP128+CT128+CX128</f>
        <v>4000</v>
      </c>
      <c r="G128" s="451">
        <f>K128+O128+S128+W128+AA128+AE128+AI128+AM128+AQ128+AU128+AY128+BC128+BG128+BK128+BO128+BS128+BW128+CA128+CE128+CI128+CM128+CQ128+CU128+CY128</f>
        <v>1400000</v>
      </c>
      <c r="H128" s="452">
        <f>L128+P128+T128+X128+AB128+AF128+AJ128+AN128+AR128+AV128+AZ128+BD128+BH128+BL128+BP128+BT128+BX128+CB128+CF128+CJ128+CN128+CR128+CV128+CZ128</f>
        <v>2080</v>
      </c>
      <c r="I128" s="451">
        <f>M128+Q128+U128+Y128+AC128+AG128+AK128+AO128+AS128+AW128+BA128+BE128+BI128+BM128+BQ128+BU128+BY128+CC128+CG128+CK128+CO128+CS128+CW128+DA128</f>
        <v>922500</v>
      </c>
      <c r="J128" s="453"/>
      <c r="K128" s="85"/>
      <c r="L128" s="85"/>
      <c r="M128" s="85"/>
      <c r="N128" s="453"/>
      <c r="O128" s="85"/>
      <c r="P128" s="85"/>
      <c r="Q128" s="85"/>
      <c r="R128" s="453"/>
      <c r="S128" s="85"/>
      <c r="T128" s="85"/>
      <c r="U128" s="85">
        <v>0</v>
      </c>
      <c r="V128" s="453"/>
      <c r="W128" s="85"/>
      <c r="X128" s="85"/>
      <c r="Y128" s="85"/>
      <c r="Z128" s="453"/>
      <c r="AA128" s="85"/>
      <c r="AB128" s="85"/>
      <c r="AC128" s="85"/>
      <c r="AD128" s="453"/>
      <c r="AE128" s="85"/>
      <c r="AF128" s="85">
        <v>200</v>
      </c>
      <c r="AG128" s="85">
        <v>384000</v>
      </c>
      <c r="AH128" s="453"/>
      <c r="AI128" s="85"/>
      <c r="AJ128" s="85"/>
      <c r="AK128" s="85"/>
      <c r="AL128" s="453"/>
      <c r="AM128" s="85">
        <v>0</v>
      </c>
      <c r="AN128" s="85">
        <v>0</v>
      </c>
      <c r="AO128" s="85">
        <v>0</v>
      </c>
      <c r="AP128" s="454"/>
      <c r="AQ128" s="85"/>
      <c r="AR128" s="85"/>
      <c r="AS128" s="85"/>
      <c r="AT128" s="453"/>
      <c r="AU128" s="85"/>
      <c r="AV128" s="85"/>
      <c r="AW128" s="85"/>
      <c r="AX128" s="453"/>
      <c r="AY128" s="85"/>
      <c r="AZ128" s="85"/>
      <c r="BA128" s="85"/>
      <c r="BB128" s="453">
        <v>4000</v>
      </c>
      <c r="BC128" s="85">
        <v>1400000</v>
      </c>
      <c r="BD128" s="85">
        <v>200</v>
      </c>
      <c r="BE128" s="85">
        <v>38400</v>
      </c>
      <c r="BF128" s="453"/>
      <c r="BG128" s="85"/>
      <c r="BH128" s="85"/>
      <c r="BI128" s="85"/>
      <c r="BJ128" s="453"/>
      <c r="BK128" s="85"/>
      <c r="BL128" s="85"/>
      <c r="BM128" s="85"/>
      <c r="BN128" s="8"/>
      <c r="BO128" s="8"/>
      <c r="BP128" s="457">
        <v>380</v>
      </c>
      <c r="BQ128" s="457">
        <v>117800</v>
      </c>
      <c r="BR128" s="453"/>
      <c r="BS128" s="85"/>
      <c r="BT128" s="85"/>
      <c r="BU128" s="85"/>
      <c r="BV128" s="453"/>
      <c r="BW128" s="85"/>
      <c r="BX128" s="85"/>
      <c r="BY128" s="85"/>
      <c r="BZ128" s="453"/>
      <c r="CA128" s="85"/>
      <c r="CB128" s="85"/>
      <c r="CC128" s="85"/>
      <c r="CD128" s="453"/>
      <c r="CE128" s="85"/>
      <c r="CF128" s="85"/>
      <c r="CG128" s="85"/>
      <c r="CH128" s="453"/>
      <c r="CI128" s="85"/>
      <c r="CJ128" s="85">
        <v>500</v>
      </c>
      <c r="CK128" s="85">
        <v>160000</v>
      </c>
      <c r="CL128" s="453"/>
      <c r="CM128" s="85"/>
      <c r="CN128" s="85"/>
      <c r="CO128" s="85"/>
      <c r="CP128" s="453"/>
      <c r="CQ128" s="85"/>
      <c r="CR128" s="85">
        <v>800</v>
      </c>
      <c r="CS128" s="85">
        <v>222300</v>
      </c>
      <c r="CT128" s="453"/>
      <c r="CU128" s="85"/>
      <c r="CV128" s="85"/>
      <c r="CW128" s="85"/>
      <c r="CX128" s="453"/>
      <c r="CY128" s="85"/>
      <c r="CZ128" s="85"/>
      <c r="DA128" s="85"/>
    </row>
    <row r="129" spans="1:105" s="19" customFormat="1" ht="57" customHeight="1" x14ac:dyDescent="0.25">
      <c r="A129" s="897"/>
      <c r="B129" s="79" t="s">
        <v>257</v>
      </c>
      <c r="C129" s="28" t="s">
        <v>260</v>
      </c>
      <c r="D129" s="28" t="s">
        <v>77</v>
      </c>
      <c r="E129" s="305" t="s">
        <v>256</v>
      </c>
      <c r="F129" s="456">
        <f>J129+N129+R129+V129+Z129+AD129+AH129+AL129+AP129+AT129+AX129+BB129+BF129+BJ129+BN129+BR129+BV129+BZ129+CD129+CH129+CL129+CP129+CT129+CX129</f>
        <v>9140</v>
      </c>
      <c r="G129" s="451">
        <f>K129+O129+S129+W129+AA129+AE129+AI129+AM129+AQ129+AU129+AY129+BC129+BG129+BK129+BO129+BS129+BW129+CA129+CE129+CI129+CM129+CQ129+CU129+CY129</f>
        <v>3889070</v>
      </c>
      <c r="H129" s="452">
        <f>L129+P129+T129+X129+AB129+AF129+AJ129+AN129+AR129+AV129+AZ129+BD129+BH129+BL129+BP129+BT129+BX129+CB129+CF129+CJ129+CN129+CR129+CV129+CZ129</f>
        <v>10500</v>
      </c>
      <c r="I129" s="451">
        <f>M129+Q129+U129+Y129+AC129+AG129+AK129+AO129+AS129+AW129+BA129+BE129+BI129+BM129+BQ129+BU129+BY129+CC129+CG129+CK129+CO129+CS129+CW129+DA129</f>
        <v>4290000</v>
      </c>
      <c r="J129" s="453"/>
      <c r="K129" s="85"/>
      <c r="L129" s="85"/>
      <c r="M129" s="85"/>
      <c r="N129" s="453"/>
      <c r="O129" s="85"/>
      <c r="P129" s="85"/>
      <c r="Q129" s="85"/>
      <c r="R129" s="453"/>
      <c r="S129" s="85"/>
      <c r="T129" s="85"/>
      <c r="U129" s="85">
        <v>0</v>
      </c>
      <c r="V129" s="453"/>
      <c r="W129" s="85"/>
      <c r="X129" s="85"/>
      <c r="Y129" s="85"/>
      <c r="Z129" s="453"/>
      <c r="AA129" s="85"/>
      <c r="AB129" s="85"/>
      <c r="AC129" s="85"/>
      <c r="AD129" s="453"/>
      <c r="AE129" s="85"/>
      <c r="AF129" s="85"/>
      <c r="AG129" s="85"/>
      <c r="AH129" s="453"/>
      <c r="AI129" s="85"/>
      <c r="AJ129" s="85"/>
      <c r="AK129" s="85"/>
      <c r="AL129" s="453"/>
      <c r="AM129" s="85">
        <v>0</v>
      </c>
      <c r="AN129" s="85">
        <v>0</v>
      </c>
      <c r="AO129" s="85">
        <v>0</v>
      </c>
      <c r="AP129" s="454"/>
      <c r="AQ129" s="85"/>
      <c r="AR129" s="85"/>
      <c r="AS129" s="85"/>
      <c r="AT129" s="453"/>
      <c r="AU129" s="85"/>
      <c r="AV129" s="85"/>
      <c r="AW129" s="85"/>
      <c r="AX129" s="453"/>
      <c r="AY129" s="85"/>
      <c r="AZ129" s="85"/>
      <c r="BA129" s="85"/>
      <c r="BB129" s="453"/>
      <c r="BC129" s="85"/>
      <c r="BD129" s="85"/>
      <c r="BE129" s="85"/>
      <c r="BF129" s="453"/>
      <c r="BG129" s="85"/>
      <c r="BH129" s="85"/>
      <c r="BI129" s="85"/>
      <c r="BJ129" s="453"/>
      <c r="BK129" s="85"/>
      <c r="BL129" s="85"/>
      <c r="BM129" s="85"/>
      <c r="BN129" s="455"/>
      <c r="BO129" s="8"/>
      <c r="BP129" s="85"/>
      <c r="BQ129" s="85"/>
      <c r="BR129" s="453"/>
      <c r="BS129" s="85"/>
      <c r="BT129" s="85"/>
      <c r="BU129" s="85"/>
      <c r="BV129" s="453"/>
      <c r="BW129" s="85"/>
      <c r="BX129" s="85"/>
      <c r="BY129" s="85"/>
      <c r="BZ129" s="453"/>
      <c r="CA129" s="85"/>
      <c r="CB129" s="85"/>
      <c r="CC129" s="85"/>
      <c r="CD129" s="453"/>
      <c r="CE129" s="85"/>
      <c r="CF129" s="85"/>
      <c r="CG129" s="85"/>
      <c r="CH129" s="453">
        <v>9140</v>
      </c>
      <c r="CI129" s="85">
        <v>3889070</v>
      </c>
      <c r="CJ129" s="85">
        <v>10000</v>
      </c>
      <c r="CK129" s="85">
        <v>4200000</v>
      </c>
      <c r="CL129" s="453"/>
      <c r="CM129" s="85"/>
      <c r="CN129" s="85">
        <v>500</v>
      </c>
      <c r="CO129" s="85">
        <v>90000</v>
      </c>
      <c r="CP129" s="453"/>
      <c r="CQ129" s="85"/>
      <c r="CR129" s="85"/>
      <c r="CS129" s="85"/>
      <c r="CT129" s="453"/>
      <c r="CU129" s="85"/>
      <c r="CV129" s="85"/>
      <c r="CW129" s="85"/>
      <c r="CX129" s="453"/>
      <c r="CY129" s="85"/>
      <c r="CZ129" s="85"/>
      <c r="DA129" s="85"/>
    </row>
    <row r="130" spans="1:105" s="19" customFormat="1" ht="35.25" customHeight="1" x14ac:dyDescent="0.25">
      <c r="A130" s="897"/>
      <c r="B130" s="79" t="s">
        <v>257</v>
      </c>
      <c r="C130" s="28" t="s">
        <v>261</v>
      </c>
      <c r="D130" s="28" t="s">
        <v>77</v>
      </c>
      <c r="E130" s="305" t="s">
        <v>256</v>
      </c>
      <c r="F130" s="456">
        <f>J130+N130+R130+V130+Z130+AD130+AH130+AL130+AP130+AT130+AX130+BB130+BF130+BJ130+BN130+BR130+BV130+BZ130+CD130+CH130+CL130+CP130+CT130+CX130</f>
        <v>0</v>
      </c>
      <c r="G130" s="451">
        <f>K130+O130+S130+W130+AA130+AE130+AI130+AM130+AQ130+AU130+AY130+BC130+BG130+BK130+BO130+BS130+BW130+CA130+CE130+CI130+CM130+CQ130+CU130+CY130</f>
        <v>0</v>
      </c>
      <c r="H130" s="452">
        <f>L130+P130+T130+X130+AB130+AF130+AJ130+AN130+AR130+AV130+AZ130+BD130+BH130+BL130+BP130+BT130+BX130+CB130+CF130+CJ130+CN130+CR130+CV130+CZ130</f>
        <v>0</v>
      </c>
      <c r="I130" s="451">
        <f>M130+Q130+U130+Y130+AC130+AG130+AK130+AO130+AS130+AW130+BA130+BE130+BI130+BM130+BQ130+BU130+BY130+CC130+CG130+CK130+CO130+CS130+CW130+DA130</f>
        <v>0</v>
      </c>
      <c r="J130" s="453"/>
      <c r="K130" s="85"/>
      <c r="L130" s="85"/>
      <c r="M130" s="85"/>
      <c r="N130" s="453"/>
      <c r="O130" s="85"/>
      <c r="P130" s="85"/>
      <c r="Q130" s="85"/>
      <c r="R130" s="453"/>
      <c r="S130" s="85"/>
      <c r="T130" s="85"/>
      <c r="U130" s="85">
        <v>0</v>
      </c>
      <c r="V130" s="453"/>
      <c r="W130" s="85"/>
      <c r="X130" s="85"/>
      <c r="Y130" s="85"/>
      <c r="Z130" s="453"/>
      <c r="AA130" s="85"/>
      <c r="AB130" s="85"/>
      <c r="AC130" s="85"/>
      <c r="AD130" s="453"/>
      <c r="AE130" s="85"/>
      <c r="AF130" s="85"/>
      <c r="AG130" s="85"/>
      <c r="AH130" s="453"/>
      <c r="AI130" s="85"/>
      <c r="AJ130" s="85"/>
      <c r="AK130" s="85"/>
      <c r="AL130" s="453"/>
      <c r="AM130" s="85">
        <v>0</v>
      </c>
      <c r="AN130" s="85">
        <v>0</v>
      </c>
      <c r="AO130" s="85">
        <v>0</v>
      </c>
      <c r="AP130" s="454"/>
      <c r="AQ130" s="85"/>
      <c r="AR130" s="85"/>
      <c r="AS130" s="85"/>
      <c r="AT130" s="453"/>
      <c r="AU130" s="85"/>
      <c r="AV130" s="85"/>
      <c r="AW130" s="85"/>
      <c r="AX130" s="453"/>
      <c r="AY130" s="85"/>
      <c r="AZ130" s="85"/>
      <c r="BA130" s="85"/>
      <c r="BB130" s="453"/>
      <c r="BC130" s="85"/>
      <c r="BD130" s="85"/>
      <c r="BE130" s="85"/>
      <c r="BF130" s="453"/>
      <c r="BG130" s="85"/>
      <c r="BH130" s="85"/>
      <c r="BI130" s="85"/>
      <c r="BJ130" s="453"/>
      <c r="BK130" s="85"/>
      <c r="BL130" s="85"/>
      <c r="BM130" s="85"/>
      <c r="BN130" s="455"/>
      <c r="BO130" s="8"/>
      <c r="BP130" s="85"/>
      <c r="BQ130" s="85"/>
      <c r="BR130" s="453"/>
      <c r="BS130" s="85"/>
      <c r="BT130" s="85"/>
      <c r="BU130" s="85"/>
      <c r="BV130" s="453"/>
      <c r="BW130" s="85"/>
      <c r="BX130" s="85"/>
      <c r="BY130" s="85"/>
      <c r="BZ130" s="453"/>
      <c r="CA130" s="85"/>
      <c r="CB130" s="85"/>
      <c r="CC130" s="85"/>
      <c r="CD130" s="453"/>
      <c r="CE130" s="85"/>
      <c r="CF130" s="85"/>
      <c r="CG130" s="85"/>
      <c r="CH130" s="453"/>
      <c r="CI130" s="85"/>
      <c r="CJ130" s="85"/>
      <c r="CK130" s="85"/>
      <c r="CL130" s="453"/>
      <c r="CM130" s="85"/>
      <c r="CN130" s="85"/>
      <c r="CO130" s="85"/>
      <c r="CP130" s="453"/>
      <c r="CQ130" s="85"/>
      <c r="CR130" s="85"/>
      <c r="CS130" s="85"/>
      <c r="CT130" s="453"/>
      <c r="CU130" s="85"/>
      <c r="CV130" s="85"/>
      <c r="CW130" s="85"/>
      <c r="CX130" s="453"/>
      <c r="CY130" s="85"/>
      <c r="CZ130" s="85"/>
      <c r="DA130" s="85"/>
    </row>
    <row r="131" spans="1:105" s="19" customFormat="1" ht="36.75" customHeight="1" x14ac:dyDescent="0.25">
      <c r="A131" s="897"/>
      <c r="B131" s="79" t="s">
        <v>257</v>
      </c>
      <c r="C131" s="28" t="s">
        <v>262</v>
      </c>
      <c r="D131" s="28" t="s">
        <v>77</v>
      </c>
      <c r="E131" s="305" t="s">
        <v>256</v>
      </c>
      <c r="F131" s="456">
        <f>J131+N131+R131+V131+Z131+AD131+AH131+AL131+AP131+AT131+AX131+BB131+BF131+BJ131+BN131+BR131+BV131+BZ131+CD131+CH131+CL131+CP131+CT131+CX131</f>
        <v>0</v>
      </c>
      <c r="G131" s="451">
        <f>K131+O131+S131+W131+AA131+AE131+AI131+AM131+AQ131+AU131+AY131+BC131+BG131+BK131+BO131+BS131+BW131+CA131+CE131+CI131+CM131+CQ131+CU131+CY131</f>
        <v>0</v>
      </c>
      <c r="H131" s="452">
        <f>L131+P131+T131+X131+AB131+AF131+AJ131+AN131+AR131+AV131+AZ131+BD131+BH131+BL131+BP131+BT131+BX131+CB131+CF131+CJ131+CN131+CR131+CV131+CZ131</f>
        <v>0</v>
      </c>
      <c r="I131" s="451">
        <f>M131+Q131+U131+Y131+AC131+AG131+AK131+AO131+AS131+AW131+BA131+BE131+BI131+BM131+BQ131+BU131+BY131+CC131+CG131+CK131+CO131+CS131+CW131+DA131</f>
        <v>0</v>
      </c>
      <c r="J131" s="453"/>
      <c r="K131" s="85"/>
      <c r="L131" s="85"/>
      <c r="M131" s="85"/>
      <c r="N131" s="453"/>
      <c r="O131" s="85"/>
      <c r="P131" s="85"/>
      <c r="Q131" s="85"/>
      <c r="R131" s="453"/>
      <c r="S131" s="85"/>
      <c r="T131" s="85"/>
      <c r="U131" s="85">
        <v>0</v>
      </c>
      <c r="V131" s="453"/>
      <c r="W131" s="85"/>
      <c r="X131" s="85"/>
      <c r="Y131" s="85"/>
      <c r="Z131" s="453"/>
      <c r="AA131" s="85"/>
      <c r="AB131" s="85"/>
      <c r="AC131" s="85"/>
      <c r="AD131" s="453"/>
      <c r="AE131" s="85"/>
      <c r="AF131" s="85"/>
      <c r="AG131" s="85"/>
      <c r="AH131" s="453"/>
      <c r="AI131" s="85"/>
      <c r="AJ131" s="85"/>
      <c r="AK131" s="85"/>
      <c r="AL131" s="453"/>
      <c r="AM131" s="85">
        <v>0</v>
      </c>
      <c r="AN131" s="85">
        <v>0</v>
      </c>
      <c r="AO131" s="85">
        <v>0</v>
      </c>
      <c r="AP131" s="454"/>
      <c r="AQ131" s="85"/>
      <c r="AR131" s="85"/>
      <c r="AS131" s="85"/>
      <c r="AT131" s="453"/>
      <c r="AU131" s="85"/>
      <c r="AV131" s="85"/>
      <c r="AW131" s="85"/>
      <c r="AX131" s="453"/>
      <c r="AY131" s="85"/>
      <c r="AZ131" s="85"/>
      <c r="BA131" s="85"/>
      <c r="BB131" s="453"/>
      <c r="BC131" s="85"/>
      <c r="BD131" s="85"/>
      <c r="BE131" s="85"/>
      <c r="BF131" s="453"/>
      <c r="BG131" s="85"/>
      <c r="BH131" s="85"/>
      <c r="BI131" s="85"/>
      <c r="BJ131" s="453"/>
      <c r="BK131" s="85"/>
      <c r="BL131" s="85"/>
      <c r="BM131" s="85"/>
      <c r="BN131" s="455"/>
      <c r="BO131" s="8"/>
      <c r="BP131" s="85"/>
      <c r="BQ131" s="85"/>
      <c r="BR131" s="453"/>
      <c r="BS131" s="85"/>
      <c r="BT131" s="85"/>
      <c r="BU131" s="85"/>
      <c r="BV131" s="453"/>
      <c r="BW131" s="85"/>
      <c r="BX131" s="85"/>
      <c r="BY131" s="85"/>
      <c r="BZ131" s="453"/>
      <c r="CA131" s="85"/>
      <c r="CB131" s="85"/>
      <c r="CC131" s="85"/>
      <c r="CD131" s="453"/>
      <c r="CE131" s="85"/>
      <c r="CF131" s="85"/>
      <c r="CG131" s="85"/>
      <c r="CH131" s="453"/>
      <c r="CI131" s="85"/>
      <c r="CJ131" s="85"/>
      <c r="CK131" s="85"/>
      <c r="CL131" s="453"/>
      <c r="CM131" s="85"/>
      <c r="CN131" s="85"/>
      <c r="CO131" s="85"/>
      <c r="CP131" s="453"/>
      <c r="CQ131" s="85"/>
      <c r="CR131" s="85"/>
      <c r="CS131" s="85"/>
      <c r="CT131" s="453"/>
      <c r="CU131" s="85"/>
      <c r="CV131" s="85"/>
      <c r="CW131" s="85"/>
      <c r="CX131" s="453"/>
      <c r="CY131" s="85"/>
      <c r="CZ131" s="85"/>
      <c r="DA131" s="85"/>
    </row>
    <row r="132" spans="1:105" s="19" customFormat="1" ht="25.5" customHeight="1" x14ac:dyDescent="0.25">
      <c r="A132" s="898"/>
      <c r="B132" s="79" t="s">
        <v>257</v>
      </c>
      <c r="C132" s="28" t="s">
        <v>263</v>
      </c>
      <c r="D132" s="28" t="s">
        <v>77</v>
      </c>
      <c r="E132" s="305" t="s">
        <v>256</v>
      </c>
      <c r="F132" s="456">
        <f>J132+N132+R132+V132+Z132+AD132+AH132+AL132+AP132+AT132+AX132+BB132+BF132+BJ132+BN132+BR132+BV132+BZ132+CD132+CH132+CL132+CP132+CT132+CX132</f>
        <v>0</v>
      </c>
      <c r="G132" s="451">
        <f>K132+O132+S132+W132+AA132+AE132+AI132+AM132+AQ132+AU132+AY132+BC132+BG132+BK132+BO132+BS132+BW132+CA132+CE132+CI132+CM132+CQ132+CU132+CY132</f>
        <v>0</v>
      </c>
      <c r="H132" s="452">
        <f>L132+P132+T132+X132+AB132+AF132+AJ132+AN132+AR132+AV132+AZ132+BD132+BH132+BL132+BP132+BT132+BX132+CB132+CF132+CJ132+CN132+CR132+CV132+CZ132</f>
        <v>0</v>
      </c>
      <c r="I132" s="451">
        <f>M132+Q132+U132+Y132+AC132+AG132+AK132+AO132+AS132+AW132+BA132+BE132+BI132+BM132+BQ132+BU132+BY132+CC132+CG132+CK132+CO132+CS132+CW132+DA132</f>
        <v>0</v>
      </c>
      <c r="J132" s="453"/>
      <c r="K132" s="85"/>
      <c r="L132" s="85"/>
      <c r="M132" s="85"/>
      <c r="N132" s="453"/>
      <c r="O132" s="85"/>
      <c r="P132" s="85"/>
      <c r="Q132" s="85"/>
      <c r="R132" s="453"/>
      <c r="S132" s="85"/>
      <c r="T132" s="85"/>
      <c r="U132" s="85">
        <v>0</v>
      </c>
      <c r="V132" s="453"/>
      <c r="W132" s="85"/>
      <c r="X132" s="85"/>
      <c r="Y132" s="85"/>
      <c r="Z132" s="453"/>
      <c r="AA132" s="85"/>
      <c r="AB132" s="85"/>
      <c r="AC132" s="85"/>
      <c r="AD132" s="453"/>
      <c r="AE132" s="85"/>
      <c r="AF132" s="85"/>
      <c r="AG132" s="85"/>
      <c r="AH132" s="453"/>
      <c r="AI132" s="85"/>
      <c r="AJ132" s="85"/>
      <c r="AK132" s="85"/>
      <c r="AL132" s="453"/>
      <c r="AM132" s="85">
        <v>0</v>
      </c>
      <c r="AN132" s="85">
        <v>0</v>
      </c>
      <c r="AO132" s="85">
        <v>0</v>
      </c>
      <c r="AP132" s="454"/>
      <c r="AQ132" s="85"/>
      <c r="AR132" s="85"/>
      <c r="AS132" s="85"/>
      <c r="AT132" s="453"/>
      <c r="AU132" s="85"/>
      <c r="AV132" s="85"/>
      <c r="AW132" s="85"/>
      <c r="AX132" s="453"/>
      <c r="AY132" s="85"/>
      <c r="AZ132" s="85"/>
      <c r="BA132" s="85"/>
      <c r="BB132" s="453"/>
      <c r="BC132" s="85"/>
      <c r="BD132" s="85"/>
      <c r="BE132" s="85"/>
      <c r="BF132" s="453"/>
      <c r="BG132" s="85"/>
      <c r="BH132" s="85"/>
      <c r="BI132" s="85"/>
      <c r="BJ132" s="453"/>
      <c r="BK132" s="85"/>
      <c r="BL132" s="85"/>
      <c r="BM132" s="85"/>
      <c r="BN132" s="455"/>
      <c r="BO132" s="8"/>
      <c r="BP132" s="85"/>
      <c r="BQ132" s="85"/>
      <c r="BR132" s="453"/>
      <c r="BS132" s="85"/>
      <c r="BT132" s="85"/>
      <c r="BU132" s="85"/>
      <c r="BV132" s="453"/>
      <c r="BW132" s="85"/>
      <c r="BX132" s="85"/>
      <c r="BY132" s="85"/>
      <c r="BZ132" s="453"/>
      <c r="CA132" s="85"/>
      <c r="CB132" s="85"/>
      <c r="CC132" s="85"/>
      <c r="CD132" s="453"/>
      <c r="CE132" s="85"/>
      <c r="CF132" s="85"/>
      <c r="CG132" s="85"/>
      <c r="CH132" s="453"/>
      <c r="CI132" s="85"/>
      <c r="CJ132" s="85"/>
      <c r="CK132" s="85"/>
      <c r="CL132" s="453"/>
      <c r="CM132" s="85"/>
      <c r="CN132" s="85"/>
      <c r="CO132" s="85"/>
      <c r="CP132" s="453"/>
      <c r="CQ132" s="85"/>
      <c r="CR132" s="85"/>
      <c r="CS132" s="85"/>
      <c r="CT132" s="453"/>
      <c r="CU132" s="85"/>
      <c r="CV132" s="85"/>
      <c r="CW132" s="85"/>
      <c r="CX132" s="453"/>
      <c r="CY132" s="85"/>
      <c r="CZ132" s="85"/>
      <c r="DA132" s="85"/>
    </row>
    <row r="133" spans="1:105" ht="31.5" x14ac:dyDescent="0.25">
      <c r="A133" s="103">
        <v>46</v>
      </c>
      <c r="B133" s="39" t="s">
        <v>264</v>
      </c>
      <c r="C133" s="5" t="s">
        <v>265</v>
      </c>
      <c r="D133" s="5" t="s">
        <v>266</v>
      </c>
      <c r="E133" s="40" t="s">
        <v>78</v>
      </c>
      <c r="F133" s="450">
        <f>J133+N133+R133+V133+Z133+AD133+AH133+AL133+AP133+AT133+AX133+BB133+BF133+BJ133+BN133+BR133+BV133+BZ133+CD133+CH133+CL133+CP133+CT133+CX133</f>
        <v>9152</v>
      </c>
      <c r="G133" s="451">
        <f>K133+O133+S133+W133+AA133+AE133+AI133+AM133+AQ133+AU133+AY133+BC133+BG133+BK133+BO133+BS133+BW133+CA133+CE133+CI133+CM133+CQ133+CU133+CY133</f>
        <v>128625.09</v>
      </c>
      <c r="H133" s="452">
        <f>L133+P133+T133+X133+AB133+AF133+AJ133+AN133+AR133+AV133+AZ133+BD133+BH133+BL133+BP133+BT133+BX133+CB133+CF133+CJ133+CN133+CR133+CV133+CZ133</f>
        <v>6055</v>
      </c>
      <c r="I133" s="451">
        <f>M133+Q133+U133+Y133+AC133+AG133+AK133+AO133+AS133+AW133+BA133+BE133+BI133+BM133+BQ133+BU133+BY133+CC133+CG133+CK133+CO133+CS133+CW133+DA133</f>
        <v>78513.69</v>
      </c>
      <c r="J133" s="453"/>
      <c r="K133" s="85"/>
      <c r="L133" s="85"/>
      <c r="M133" s="85"/>
      <c r="N133" s="453">
        <v>1800</v>
      </c>
      <c r="O133" s="85">
        <v>22140</v>
      </c>
      <c r="P133" s="85">
        <v>1200</v>
      </c>
      <c r="Q133" s="85">
        <v>14760</v>
      </c>
      <c r="R133" s="453">
        <v>1070</v>
      </c>
      <c r="S133" s="85">
        <v>13444</v>
      </c>
      <c r="T133" s="85">
        <v>50</v>
      </c>
      <c r="U133" s="85">
        <v>628.5</v>
      </c>
      <c r="V133" s="453">
        <v>10</v>
      </c>
      <c r="W133" s="85">
        <v>138</v>
      </c>
      <c r="X133" s="85">
        <v>10</v>
      </c>
      <c r="Y133" s="85">
        <v>138</v>
      </c>
      <c r="Z133" s="453">
        <v>0</v>
      </c>
      <c r="AA133" s="85">
        <v>0</v>
      </c>
      <c r="AB133" s="85">
        <v>10</v>
      </c>
      <c r="AC133" s="85">
        <v>95</v>
      </c>
      <c r="AD133" s="453"/>
      <c r="AE133" s="85"/>
      <c r="AF133" s="85">
        <v>100</v>
      </c>
      <c r="AG133" s="85">
        <v>1200</v>
      </c>
      <c r="AH133" s="453"/>
      <c r="AI133" s="85"/>
      <c r="AJ133" s="85"/>
      <c r="AK133" s="85"/>
      <c r="AL133" s="453">
        <v>7</v>
      </c>
      <c r="AM133" s="85">
        <v>875</v>
      </c>
      <c r="AN133" s="85">
        <v>7</v>
      </c>
      <c r="AO133" s="85">
        <v>0</v>
      </c>
      <c r="AP133" s="454"/>
      <c r="AQ133" s="85"/>
      <c r="AR133" s="85">
        <v>2</v>
      </c>
      <c r="AS133" s="85">
        <v>240</v>
      </c>
      <c r="AT133" s="453">
        <v>400</v>
      </c>
      <c r="AU133" s="85">
        <v>5716</v>
      </c>
      <c r="AV133" s="85">
        <v>200</v>
      </c>
      <c r="AW133" s="85">
        <v>2480</v>
      </c>
      <c r="AX133" s="453">
        <v>730</v>
      </c>
      <c r="AY133" s="85">
        <v>9014.4</v>
      </c>
      <c r="AZ133" s="85">
        <v>600</v>
      </c>
      <c r="BA133" s="85">
        <v>5400</v>
      </c>
      <c r="BB133" s="453">
        <v>250</v>
      </c>
      <c r="BC133" s="85">
        <v>3096.28</v>
      </c>
      <c r="BD133" s="85">
        <v>100</v>
      </c>
      <c r="BE133" s="85">
        <v>1238.5</v>
      </c>
      <c r="BF133" s="453"/>
      <c r="BG133" s="85"/>
      <c r="BH133" s="85"/>
      <c r="BI133" s="85"/>
      <c r="BJ133" s="453">
        <v>2360</v>
      </c>
      <c r="BK133" s="85">
        <v>32801.64</v>
      </c>
      <c r="BL133" s="85">
        <v>1000</v>
      </c>
      <c r="BM133" s="85">
        <v>12500</v>
      </c>
      <c r="BN133" s="455">
        <v>565</v>
      </c>
      <c r="BO133" s="455">
        <v>7797</v>
      </c>
      <c r="BP133" s="457">
        <v>76</v>
      </c>
      <c r="BQ133" s="457">
        <v>418</v>
      </c>
      <c r="BR133" s="453"/>
      <c r="BS133" s="85"/>
      <c r="BT133" s="85">
        <v>250</v>
      </c>
      <c r="BU133" s="85">
        <v>3041</v>
      </c>
      <c r="BV133" s="453"/>
      <c r="BW133" s="85"/>
      <c r="BX133" s="85">
        <v>100</v>
      </c>
      <c r="BY133" s="85">
        <v>1200</v>
      </c>
      <c r="BZ133" s="453"/>
      <c r="CA133" s="85"/>
      <c r="CB133" s="85"/>
      <c r="CC133" s="85"/>
      <c r="CD133" s="453"/>
      <c r="CE133" s="85"/>
      <c r="CF133" s="85">
        <v>1500</v>
      </c>
      <c r="CG133" s="85">
        <v>20998.5</v>
      </c>
      <c r="CH133" s="453">
        <v>60</v>
      </c>
      <c r="CI133" s="85">
        <v>750</v>
      </c>
      <c r="CJ133" s="85"/>
      <c r="CK133" s="85"/>
      <c r="CL133" s="453">
        <v>530</v>
      </c>
      <c r="CM133" s="85">
        <v>4742.17</v>
      </c>
      <c r="CN133" s="85">
        <v>500</v>
      </c>
      <c r="CO133" s="85">
        <v>4470</v>
      </c>
      <c r="CP133" s="453">
        <v>730</v>
      </c>
      <c r="CQ133" s="85">
        <v>21855.599999999999</v>
      </c>
      <c r="CR133" s="85">
        <v>100</v>
      </c>
      <c r="CS133" s="85">
        <v>7263.69</v>
      </c>
      <c r="CT133" s="453"/>
      <c r="CU133" s="85"/>
      <c r="CV133" s="85"/>
      <c r="CW133" s="85"/>
      <c r="CX133" s="453">
        <v>640</v>
      </c>
      <c r="CY133" s="85">
        <v>6255</v>
      </c>
      <c r="CZ133" s="85">
        <v>250</v>
      </c>
      <c r="DA133" s="85">
        <v>2442.5</v>
      </c>
    </row>
    <row r="134" spans="1:105" ht="33" customHeight="1" x14ac:dyDescent="0.25">
      <c r="A134" s="893">
        <v>47</v>
      </c>
      <c r="B134" s="39" t="s">
        <v>267</v>
      </c>
      <c r="C134" s="5" t="s">
        <v>268</v>
      </c>
      <c r="D134" s="5" t="s">
        <v>77</v>
      </c>
      <c r="E134" s="40" t="s">
        <v>256</v>
      </c>
      <c r="F134" s="450">
        <f>J134+N134+R134+V134+Z134+AD134+AH134+AL134+AP134+AT134+AX134+BB134+BF134+BJ134+BN134+BR134+BV134+BZ134+CD134+CH134+CL134+CP134+CT134+CX134</f>
        <v>0</v>
      </c>
      <c r="G134" s="451">
        <f>K134+O134+S134+W134+AA134+AE134+AI134+AM134+AQ134+AU134+AY134+BC134+BG134+BK134+BO134+BS134+BW134+CA134+CE134+CI134+CM134+CQ134+CU134+CY134</f>
        <v>0</v>
      </c>
      <c r="H134" s="452">
        <f>L134+P134+T134+X134+AB134+AF134+AJ134+AN134+AR134+AV134+AZ134+BD134+BH134+BL134+BP134+BT134+BX134+CB134+CF134+CJ134+CN134+CR134+CV134+CZ134</f>
        <v>0</v>
      </c>
      <c r="I134" s="451">
        <f>M134+Q134+U134+Y134+AC134+AG134+AK134+AO134+AS134+AW134+BA134+BE134+BI134+BM134+BQ134+BU134+BY134+CC134+CG134+CK134+CO134+CS134+CW134+DA134</f>
        <v>0</v>
      </c>
      <c r="J134" s="453"/>
      <c r="K134" s="85"/>
      <c r="L134" s="85"/>
      <c r="M134" s="85"/>
      <c r="N134" s="453"/>
      <c r="O134" s="85"/>
      <c r="P134" s="85"/>
      <c r="Q134" s="85"/>
      <c r="R134" s="453"/>
      <c r="S134" s="85"/>
      <c r="T134" s="85"/>
      <c r="U134" s="85">
        <v>0</v>
      </c>
      <c r="V134" s="453"/>
      <c r="W134" s="85"/>
      <c r="X134" s="85"/>
      <c r="Y134" s="85"/>
      <c r="Z134" s="453"/>
      <c r="AA134" s="85"/>
      <c r="AB134" s="85"/>
      <c r="AC134" s="85"/>
      <c r="AD134" s="453"/>
      <c r="AE134" s="85"/>
      <c r="AF134" s="85"/>
      <c r="AG134" s="85"/>
      <c r="AH134" s="453"/>
      <c r="AI134" s="85"/>
      <c r="AJ134" s="85"/>
      <c r="AK134" s="85"/>
      <c r="AL134" s="453"/>
      <c r="AM134" s="85">
        <v>0</v>
      </c>
      <c r="AN134" s="85">
        <v>0</v>
      </c>
      <c r="AO134" s="85">
        <v>0</v>
      </c>
      <c r="AP134" s="454"/>
      <c r="AQ134" s="85"/>
      <c r="AR134" s="85"/>
      <c r="AS134" s="85"/>
      <c r="AT134" s="453"/>
      <c r="AU134" s="85"/>
      <c r="AV134" s="85"/>
      <c r="AW134" s="85"/>
      <c r="AX134" s="453"/>
      <c r="AY134" s="85"/>
      <c r="AZ134" s="85"/>
      <c r="BA134" s="85"/>
      <c r="BB134" s="453"/>
      <c r="BC134" s="85"/>
      <c r="BD134" s="85"/>
      <c r="BE134" s="85"/>
      <c r="BF134" s="453"/>
      <c r="BG134" s="85"/>
      <c r="BH134" s="85"/>
      <c r="BI134" s="85"/>
      <c r="BJ134" s="453"/>
      <c r="BK134" s="85"/>
      <c r="BL134" s="85"/>
      <c r="BM134" s="85"/>
      <c r="BN134" s="455"/>
      <c r="BO134" s="8"/>
      <c r="BP134" s="85"/>
      <c r="BQ134" s="85"/>
      <c r="BR134" s="453"/>
      <c r="BS134" s="85"/>
      <c r="BT134" s="85"/>
      <c r="BU134" s="85"/>
      <c r="BV134" s="453"/>
      <c r="BW134" s="85"/>
      <c r="BX134" s="85"/>
      <c r="BY134" s="85"/>
      <c r="BZ134" s="453"/>
      <c r="CA134" s="85"/>
      <c r="CB134" s="85"/>
      <c r="CC134" s="85"/>
      <c r="CD134" s="453"/>
      <c r="CE134" s="85"/>
      <c r="CF134" s="85"/>
      <c r="CG134" s="85"/>
      <c r="CH134" s="453"/>
      <c r="CI134" s="85"/>
      <c r="CJ134" s="85"/>
      <c r="CK134" s="85"/>
      <c r="CL134" s="453"/>
      <c r="CM134" s="85"/>
      <c r="CN134" s="85"/>
      <c r="CO134" s="85"/>
      <c r="CP134" s="453"/>
      <c r="CQ134" s="85"/>
      <c r="CR134" s="85"/>
      <c r="CS134" s="85"/>
      <c r="CT134" s="453"/>
      <c r="CU134" s="85"/>
      <c r="CV134" s="85"/>
      <c r="CW134" s="85"/>
      <c r="CX134" s="453"/>
      <c r="CY134" s="85"/>
      <c r="CZ134" s="85"/>
      <c r="DA134" s="85"/>
    </row>
    <row r="135" spans="1:105" ht="27.75" customHeight="1" x14ac:dyDescent="0.25">
      <c r="A135" s="894"/>
      <c r="B135" s="39" t="s">
        <v>267</v>
      </c>
      <c r="C135" s="5" t="s">
        <v>269</v>
      </c>
      <c r="D135" s="5" t="s">
        <v>77</v>
      </c>
      <c r="E135" s="40" t="s">
        <v>256</v>
      </c>
      <c r="F135" s="450">
        <f>J135+N135+R135+V135+Z135+AD135+AH135+AL135+AP135+AT135+AX135+BB135+BF135+BJ135+BN135+BR135+BV135+BZ135+CD135+CH135+CL135+CP135+CT135+CX135</f>
        <v>0</v>
      </c>
      <c r="G135" s="451">
        <f>K135+O135+S135+W135+AA135+AE135+AI135+AM135+AQ135+AU135+AY135+BC135+BG135+BK135+BO135+BS135+BW135+CA135+CE135+CI135+CM135+CQ135+CU135+CY135</f>
        <v>0</v>
      </c>
      <c r="H135" s="452">
        <f>L135+P135+T135+X135+AB135+AF135+AJ135+AN135+AR135+AV135+AZ135+BD135+BH135+BL135+BP135+BT135+BX135+CB135+CF135+CJ135+CN135+CR135+CV135+CZ135</f>
        <v>0</v>
      </c>
      <c r="I135" s="451">
        <f>M135+Q135+U135+Y135+AC135+AG135+AK135+AO135+AS135+AW135+BA135+BE135+BI135+BM135+BQ135+BU135+BY135+CC135+CG135+CK135+CO135+CS135+CW135+DA135</f>
        <v>0</v>
      </c>
      <c r="J135" s="453"/>
      <c r="K135" s="85"/>
      <c r="L135" s="85"/>
      <c r="M135" s="85"/>
      <c r="N135" s="453"/>
      <c r="O135" s="85"/>
      <c r="P135" s="85"/>
      <c r="Q135" s="85"/>
      <c r="R135" s="453"/>
      <c r="S135" s="85"/>
      <c r="T135" s="85"/>
      <c r="U135" s="85">
        <v>0</v>
      </c>
      <c r="V135" s="453"/>
      <c r="W135" s="85"/>
      <c r="X135" s="85"/>
      <c r="Y135" s="85"/>
      <c r="Z135" s="453"/>
      <c r="AA135" s="85"/>
      <c r="AB135" s="85"/>
      <c r="AC135" s="85"/>
      <c r="AD135" s="453"/>
      <c r="AE135" s="85"/>
      <c r="AF135" s="85"/>
      <c r="AG135" s="85"/>
      <c r="AH135" s="453"/>
      <c r="AI135" s="85"/>
      <c r="AJ135" s="85"/>
      <c r="AK135" s="85"/>
      <c r="AL135" s="453"/>
      <c r="AM135" s="85">
        <v>0</v>
      </c>
      <c r="AN135" s="85">
        <v>0</v>
      </c>
      <c r="AO135" s="85">
        <v>0</v>
      </c>
      <c r="AP135" s="454"/>
      <c r="AQ135" s="85"/>
      <c r="AR135" s="85"/>
      <c r="AS135" s="85"/>
      <c r="AT135" s="453"/>
      <c r="AU135" s="85"/>
      <c r="AV135" s="85"/>
      <c r="AW135" s="85"/>
      <c r="AX135" s="453"/>
      <c r="AY135" s="85"/>
      <c r="AZ135" s="85"/>
      <c r="BA135" s="85"/>
      <c r="BB135" s="453"/>
      <c r="BC135" s="85"/>
      <c r="BD135" s="85"/>
      <c r="BE135" s="85"/>
      <c r="BF135" s="453"/>
      <c r="BG135" s="85"/>
      <c r="BH135" s="85"/>
      <c r="BI135" s="85"/>
      <c r="BJ135" s="453"/>
      <c r="BK135" s="85"/>
      <c r="BL135" s="85"/>
      <c r="BM135" s="85"/>
      <c r="BN135" s="455"/>
      <c r="BO135" s="8"/>
      <c r="BP135" s="85"/>
      <c r="BQ135" s="85"/>
      <c r="BR135" s="453"/>
      <c r="BS135" s="85"/>
      <c r="BT135" s="85"/>
      <c r="BU135" s="85"/>
      <c r="BV135" s="453"/>
      <c r="BW135" s="85"/>
      <c r="BX135" s="85"/>
      <c r="BY135" s="85"/>
      <c r="BZ135" s="453"/>
      <c r="CA135" s="85"/>
      <c r="CB135" s="85"/>
      <c r="CC135" s="85"/>
      <c r="CD135" s="453"/>
      <c r="CE135" s="85"/>
      <c r="CF135" s="85"/>
      <c r="CG135" s="85"/>
      <c r="CH135" s="453"/>
      <c r="CI135" s="85"/>
      <c r="CJ135" s="85"/>
      <c r="CK135" s="85"/>
      <c r="CL135" s="453"/>
      <c r="CM135" s="85"/>
      <c r="CN135" s="85"/>
      <c r="CO135" s="85"/>
      <c r="CP135" s="453"/>
      <c r="CQ135" s="85"/>
      <c r="CR135" s="85"/>
      <c r="CS135" s="85"/>
      <c r="CT135" s="453"/>
      <c r="CU135" s="85"/>
      <c r="CV135" s="85"/>
      <c r="CW135" s="85"/>
      <c r="CX135" s="453"/>
      <c r="CY135" s="85"/>
      <c r="CZ135" s="85"/>
      <c r="DA135" s="85"/>
    </row>
    <row r="136" spans="1:105" ht="38.25" customHeight="1" x14ac:dyDescent="0.25">
      <c r="A136" s="894"/>
      <c r="B136" s="39" t="s">
        <v>267</v>
      </c>
      <c r="C136" s="5" t="s">
        <v>270</v>
      </c>
      <c r="D136" s="5" t="s">
        <v>77</v>
      </c>
      <c r="E136" s="40" t="s">
        <v>256</v>
      </c>
      <c r="F136" s="450">
        <f>J136+N136+R136+V136+Z136+AD136+AH136+AL136+AP136+AT136+AX136+BB136+BF136+BJ136+BN136+BR136+BV136+BZ136+CD136+CH136+CL136+CP136+CT136+CX136</f>
        <v>0</v>
      </c>
      <c r="G136" s="451">
        <f>K136+O136+S136+W136+AA136+AE136+AI136+AM136+AQ136+AU136+AY136+BC136+BG136+BK136+BO136+BS136+BW136+CA136+CE136+CI136+CM136+CQ136+CU136+CY136</f>
        <v>0</v>
      </c>
      <c r="H136" s="452">
        <f>L136+P136+T136+X136+AB136+AF136+AJ136+AN136+AR136+AV136+AZ136+BD136+BH136+BL136+BP136+BT136+BX136+CB136+CF136+CJ136+CN136+CR136+CV136+CZ136</f>
        <v>0</v>
      </c>
      <c r="I136" s="451">
        <f>M136+Q136+U136+Y136+AC136+AG136+AK136+AO136+AS136+AW136+BA136+BE136+BI136+BM136+BQ136+BU136+BY136+CC136+CG136+CK136+CO136+CS136+CW136+DA136</f>
        <v>0</v>
      </c>
      <c r="J136" s="453"/>
      <c r="K136" s="85"/>
      <c r="L136" s="85"/>
      <c r="M136" s="85"/>
      <c r="N136" s="453"/>
      <c r="O136" s="85"/>
      <c r="P136" s="85"/>
      <c r="Q136" s="85"/>
      <c r="R136" s="453"/>
      <c r="S136" s="85"/>
      <c r="T136" s="85"/>
      <c r="U136" s="85">
        <v>0</v>
      </c>
      <c r="V136" s="453"/>
      <c r="W136" s="85"/>
      <c r="X136" s="85"/>
      <c r="Y136" s="85"/>
      <c r="Z136" s="453"/>
      <c r="AA136" s="85"/>
      <c r="AB136" s="85"/>
      <c r="AC136" s="85"/>
      <c r="AD136" s="453"/>
      <c r="AE136" s="85"/>
      <c r="AF136" s="85"/>
      <c r="AG136" s="85"/>
      <c r="AH136" s="453"/>
      <c r="AI136" s="85"/>
      <c r="AJ136" s="85"/>
      <c r="AK136" s="85"/>
      <c r="AL136" s="453"/>
      <c r="AM136" s="85">
        <v>0</v>
      </c>
      <c r="AN136" s="85">
        <v>0</v>
      </c>
      <c r="AO136" s="85">
        <v>0</v>
      </c>
      <c r="AP136" s="454"/>
      <c r="AQ136" s="85"/>
      <c r="AR136" s="85"/>
      <c r="AS136" s="85"/>
      <c r="AT136" s="453"/>
      <c r="AU136" s="85"/>
      <c r="AV136" s="85"/>
      <c r="AW136" s="85"/>
      <c r="AX136" s="453"/>
      <c r="AY136" s="85"/>
      <c r="AZ136" s="85"/>
      <c r="BA136" s="85"/>
      <c r="BB136" s="453"/>
      <c r="BC136" s="85"/>
      <c r="BD136" s="85"/>
      <c r="BE136" s="85"/>
      <c r="BF136" s="453"/>
      <c r="BG136" s="85"/>
      <c r="BH136" s="85"/>
      <c r="BI136" s="85"/>
      <c r="BJ136" s="453"/>
      <c r="BK136" s="85"/>
      <c r="BL136" s="85"/>
      <c r="BM136" s="85"/>
      <c r="BN136" s="455"/>
      <c r="BO136" s="8"/>
      <c r="BP136" s="85"/>
      <c r="BQ136" s="85"/>
      <c r="BR136" s="453"/>
      <c r="BS136" s="85"/>
      <c r="BT136" s="85"/>
      <c r="BU136" s="85"/>
      <c r="BV136" s="453"/>
      <c r="BW136" s="85"/>
      <c r="BX136" s="85"/>
      <c r="BY136" s="85"/>
      <c r="BZ136" s="453"/>
      <c r="CA136" s="85"/>
      <c r="CB136" s="85"/>
      <c r="CC136" s="85"/>
      <c r="CD136" s="453"/>
      <c r="CE136" s="85"/>
      <c r="CF136" s="85"/>
      <c r="CG136" s="85"/>
      <c r="CH136" s="453"/>
      <c r="CI136" s="85"/>
      <c r="CJ136" s="85"/>
      <c r="CK136" s="85"/>
      <c r="CL136" s="453"/>
      <c r="CM136" s="85"/>
      <c r="CN136" s="85"/>
      <c r="CO136" s="85"/>
      <c r="CP136" s="453"/>
      <c r="CQ136" s="85"/>
      <c r="CR136" s="85"/>
      <c r="CS136" s="85"/>
      <c r="CT136" s="453"/>
      <c r="CU136" s="85"/>
      <c r="CV136" s="85"/>
      <c r="CW136" s="85"/>
      <c r="CX136" s="453"/>
      <c r="CY136" s="85"/>
      <c r="CZ136" s="85"/>
      <c r="DA136" s="85"/>
    </row>
    <row r="137" spans="1:105" ht="37.5" customHeight="1" x14ac:dyDescent="0.25">
      <c r="A137" s="894"/>
      <c r="B137" s="39" t="s">
        <v>271</v>
      </c>
      <c r="C137" s="5" t="s">
        <v>272</v>
      </c>
      <c r="D137" s="5" t="s">
        <v>77</v>
      </c>
      <c r="E137" s="40" t="s">
        <v>256</v>
      </c>
      <c r="F137" s="450">
        <f>J137+N137+R137+V137+Z137+AD137+AH137+AL137+AP137+AT137+AX137+BB137+BF137+BJ137+BN137+BR137+BV137+BZ137+CD137+CH137+CL137+CP137+CT137+CX137</f>
        <v>0</v>
      </c>
      <c r="G137" s="451">
        <f>K137+O137+S137+W137+AA137+AE137+AI137+AM137+AQ137+AU137+AY137+BC137+BG137+BK137+BO137+BS137+BW137+CA137+CE137+CI137+CM137+CQ137+CU137+CY137</f>
        <v>0</v>
      </c>
      <c r="H137" s="452">
        <f>L137+P137+T137+X137+AB137+AF137+AJ137+AN137+AR137+AV137+AZ137+BD137+BH137+BL137+BP137+BT137+BX137+CB137+CF137+CJ137+CN137+CR137+CV137+CZ137</f>
        <v>0</v>
      </c>
      <c r="I137" s="451">
        <f>M137+Q137+U137+Y137+AC137+AG137+AK137+AO137+AS137+AW137+BA137+BE137+BI137+BM137+BQ137+BU137+BY137+CC137+CG137+CK137+CO137+CS137+CW137+DA137</f>
        <v>0</v>
      </c>
      <c r="J137" s="453"/>
      <c r="K137" s="85"/>
      <c r="L137" s="85"/>
      <c r="M137" s="85"/>
      <c r="N137" s="453"/>
      <c r="O137" s="85"/>
      <c r="P137" s="85"/>
      <c r="Q137" s="85"/>
      <c r="R137" s="453"/>
      <c r="S137" s="85"/>
      <c r="T137" s="85"/>
      <c r="U137" s="85">
        <v>0</v>
      </c>
      <c r="V137" s="453"/>
      <c r="W137" s="85"/>
      <c r="X137" s="85"/>
      <c r="Y137" s="85"/>
      <c r="Z137" s="453"/>
      <c r="AA137" s="85"/>
      <c r="AB137" s="85"/>
      <c r="AC137" s="85"/>
      <c r="AD137" s="453"/>
      <c r="AE137" s="85"/>
      <c r="AF137" s="85"/>
      <c r="AG137" s="85"/>
      <c r="AH137" s="453"/>
      <c r="AI137" s="85"/>
      <c r="AJ137" s="85"/>
      <c r="AK137" s="85"/>
      <c r="AL137" s="453"/>
      <c r="AM137" s="85">
        <v>0</v>
      </c>
      <c r="AN137" s="85">
        <v>0</v>
      </c>
      <c r="AO137" s="85">
        <v>0</v>
      </c>
      <c r="AP137" s="454"/>
      <c r="AQ137" s="85"/>
      <c r="AR137" s="85"/>
      <c r="AS137" s="85"/>
      <c r="AT137" s="453"/>
      <c r="AU137" s="85"/>
      <c r="AV137" s="85"/>
      <c r="AW137" s="85"/>
      <c r="AX137" s="453"/>
      <c r="AY137" s="85"/>
      <c r="AZ137" s="85"/>
      <c r="BA137" s="85"/>
      <c r="BB137" s="453"/>
      <c r="BC137" s="85"/>
      <c r="BD137" s="85"/>
      <c r="BE137" s="85"/>
      <c r="BF137" s="453"/>
      <c r="BG137" s="85"/>
      <c r="BH137" s="85"/>
      <c r="BI137" s="85"/>
      <c r="BJ137" s="453"/>
      <c r="BK137" s="85"/>
      <c r="BL137" s="85"/>
      <c r="BM137" s="85"/>
      <c r="BN137" s="455"/>
      <c r="BO137" s="8"/>
      <c r="BP137" s="85"/>
      <c r="BQ137" s="85"/>
      <c r="BR137" s="453"/>
      <c r="BS137" s="85"/>
      <c r="BT137" s="85"/>
      <c r="BU137" s="85"/>
      <c r="BV137" s="453"/>
      <c r="BW137" s="85"/>
      <c r="BX137" s="85"/>
      <c r="BY137" s="85"/>
      <c r="BZ137" s="453"/>
      <c r="CA137" s="85"/>
      <c r="CB137" s="85"/>
      <c r="CC137" s="85"/>
      <c r="CD137" s="453"/>
      <c r="CE137" s="85"/>
      <c r="CF137" s="85"/>
      <c r="CG137" s="85"/>
      <c r="CH137" s="453"/>
      <c r="CI137" s="85"/>
      <c r="CJ137" s="85"/>
      <c r="CK137" s="85"/>
      <c r="CL137" s="453"/>
      <c r="CM137" s="85"/>
      <c r="CN137" s="85"/>
      <c r="CO137" s="85"/>
      <c r="CP137" s="453"/>
      <c r="CQ137" s="85"/>
      <c r="CR137" s="85"/>
      <c r="CS137" s="85"/>
      <c r="CT137" s="453"/>
      <c r="CU137" s="85"/>
      <c r="CV137" s="85"/>
      <c r="CW137" s="85"/>
      <c r="CX137" s="453"/>
      <c r="CY137" s="85"/>
      <c r="CZ137" s="85"/>
      <c r="DA137" s="85"/>
    </row>
    <row r="138" spans="1:105" ht="40.5" customHeight="1" x14ac:dyDescent="0.25">
      <c r="A138" s="894"/>
      <c r="B138" s="39" t="s">
        <v>267</v>
      </c>
      <c r="C138" s="5" t="s">
        <v>273</v>
      </c>
      <c r="D138" s="5" t="s">
        <v>77</v>
      </c>
      <c r="E138" s="40" t="s">
        <v>256</v>
      </c>
      <c r="F138" s="450">
        <f>J138+N138+R138+V138+Z138+AD138+AH138+AL138+AP138+AT138+AX138+BB138+BF138+BJ138+BN138+BR138+BV138+BZ138+CD138+CH138+CL138+CP138+CT138+CX138</f>
        <v>0</v>
      </c>
      <c r="G138" s="451">
        <f>K138+O138+S138+W138+AA138+AE138+AI138+AM138+AQ138+AU138+AY138+BC138+BG138+BK138+BO138+BS138+BW138+CA138+CE138+CI138+CM138+CQ138+CU138+CY138</f>
        <v>0</v>
      </c>
      <c r="H138" s="452">
        <f>L138+P138+T138+X138+AB138+AF138+AJ138+AN138+AR138+AV138+AZ138+BD138+BH138+BL138+BP138+BT138+BX138+CB138+CF138+CJ138+CN138+CR138+CV138+CZ138</f>
        <v>0</v>
      </c>
      <c r="I138" s="451">
        <f>M138+Q138+U138+Y138+AC138+AG138+AK138+AO138+AS138+AW138+BA138+BE138+BI138+BM138+BQ138+BU138+BY138+CC138+CG138+CK138+CO138+CS138+CW138+DA138</f>
        <v>0</v>
      </c>
      <c r="J138" s="453"/>
      <c r="K138" s="85"/>
      <c r="L138" s="85"/>
      <c r="M138" s="85"/>
      <c r="N138" s="453"/>
      <c r="O138" s="85"/>
      <c r="P138" s="85"/>
      <c r="Q138" s="85"/>
      <c r="R138" s="453"/>
      <c r="S138" s="85"/>
      <c r="T138" s="85"/>
      <c r="U138" s="85">
        <v>0</v>
      </c>
      <c r="V138" s="453"/>
      <c r="W138" s="85"/>
      <c r="X138" s="85"/>
      <c r="Y138" s="85"/>
      <c r="Z138" s="453"/>
      <c r="AA138" s="85"/>
      <c r="AB138" s="85"/>
      <c r="AC138" s="85"/>
      <c r="AD138" s="453"/>
      <c r="AE138" s="85"/>
      <c r="AF138" s="85"/>
      <c r="AG138" s="85"/>
      <c r="AH138" s="453"/>
      <c r="AI138" s="85"/>
      <c r="AJ138" s="85"/>
      <c r="AK138" s="85"/>
      <c r="AL138" s="453"/>
      <c r="AM138" s="85">
        <v>0</v>
      </c>
      <c r="AN138" s="85">
        <v>0</v>
      </c>
      <c r="AO138" s="85">
        <v>0</v>
      </c>
      <c r="AP138" s="454"/>
      <c r="AQ138" s="85"/>
      <c r="AR138" s="85"/>
      <c r="AS138" s="85"/>
      <c r="AT138" s="453"/>
      <c r="AU138" s="85"/>
      <c r="AV138" s="85"/>
      <c r="AW138" s="85"/>
      <c r="AX138" s="453"/>
      <c r="AY138" s="85"/>
      <c r="AZ138" s="85"/>
      <c r="BA138" s="85"/>
      <c r="BB138" s="453"/>
      <c r="BC138" s="85"/>
      <c r="BD138" s="85"/>
      <c r="BE138" s="85"/>
      <c r="BF138" s="453"/>
      <c r="BG138" s="85"/>
      <c r="BH138" s="85"/>
      <c r="BI138" s="85"/>
      <c r="BJ138" s="453"/>
      <c r="BK138" s="85"/>
      <c r="BL138" s="85"/>
      <c r="BM138" s="85"/>
      <c r="BN138" s="455"/>
      <c r="BO138" s="8"/>
      <c r="BP138" s="85"/>
      <c r="BQ138" s="85"/>
      <c r="BR138" s="453"/>
      <c r="BS138" s="85"/>
      <c r="BT138" s="85"/>
      <c r="BU138" s="85"/>
      <c r="BV138" s="453"/>
      <c r="BW138" s="85"/>
      <c r="BX138" s="85"/>
      <c r="BY138" s="85"/>
      <c r="BZ138" s="453"/>
      <c r="CA138" s="85"/>
      <c r="CB138" s="85"/>
      <c r="CC138" s="85"/>
      <c r="CD138" s="453"/>
      <c r="CE138" s="85"/>
      <c r="CF138" s="85"/>
      <c r="CG138" s="85"/>
      <c r="CH138" s="453"/>
      <c r="CI138" s="85"/>
      <c r="CJ138" s="85"/>
      <c r="CK138" s="85"/>
      <c r="CL138" s="453"/>
      <c r="CM138" s="85"/>
      <c r="CN138" s="85"/>
      <c r="CO138" s="85"/>
      <c r="CP138" s="453"/>
      <c r="CQ138" s="85"/>
      <c r="CR138" s="85"/>
      <c r="CS138" s="85"/>
      <c r="CT138" s="453"/>
      <c r="CU138" s="85"/>
      <c r="CV138" s="85"/>
      <c r="CW138" s="85"/>
      <c r="CX138" s="453"/>
      <c r="CY138" s="85"/>
      <c r="CZ138" s="85"/>
      <c r="DA138" s="85"/>
    </row>
    <row r="139" spans="1:105" ht="36" customHeight="1" x14ac:dyDescent="0.25">
      <c r="A139" s="894"/>
      <c r="B139" s="39" t="s">
        <v>267</v>
      </c>
      <c r="C139" s="5" t="s">
        <v>274</v>
      </c>
      <c r="D139" s="5" t="s">
        <v>77</v>
      </c>
      <c r="E139" s="40" t="s">
        <v>256</v>
      </c>
      <c r="F139" s="450">
        <f>J139+N139+R139+V139+Z139+AD139+AH139+AL139+AP139+AT139+AX139+BB139+BF139+BJ139+BN139+BR139+BV139+BZ139+CD139+CH139+CL139+CP139+CT139+CX139</f>
        <v>0</v>
      </c>
      <c r="G139" s="451">
        <f>K139+O139+S139+W139+AA139+AE139+AI139+AM139+AQ139+AU139+AY139+BC139+BG139+BK139+BO139+BS139+BW139+CA139+CE139+CI139+CM139+CQ139+CU139+CY139</f>
        <v>0</v>
      </c>
      <c r="H139" s="452">
        <f>L139+P139+T139+X139+AB139+AF139+AJ139+AN139+AR139+AV139+AZ139+BD139+BH139+BL139+BP139+BT139+BX139+CB139+CF139+CJ139+CN139+CR139+CV139+CZ139</f>
        <v>0</v>
      </c>
      <c r="I139" s="451">
        <f>M139+Q139+U139+Y139+AC139+AG139+AK139+AO139+AS139+AW139+BA139+BE139+BI139+BM139+BQ139+BU139+BY139+CC139+CG139+CK139+CO139+CS139+CW139+DA139</f>
        <v>0</v>
      </c>
      <c r="J139" s="453"/>
      <c r="K139" s="85"/>
      <c r="L139" s="85"/>
      <c r="M139" s="85"/>
      <c r="N139" s="453"/>
      <c r="O139" s="85"/>
      <c r="P139" s="85"/>
      <c r="Q139" s="85"/>
      <c r="R139" s="453"/>
      <c r="S139" s="85"/>
      <c r="T139" s="85"/>
      <c r="U139" s="85">
        <v>0</v>
      </c>
      <c r="V139" s="453"/>
      <c r="W139" s="85"/>
      <c r="X139" s="85"/>
      <c r="Y139" s="85"/>
      <c r="Z139" s="453"/>
      <c r="AA139" s="85"/>
      <c r="AB139" s="85"/>
      <c r="AC139" s="85"/>
      <c r="AD139" s="453"/>
      <c r="AE139" s="85"/>
      <c r="AF139" s="85"/>
      <c r="AG139" s="85"/>
      <c r="AH139" s="453"/>
      <c r="AI139" s="85"/>
      <c r="AJ139" s="85"/>
      <c r="AK139" s="85"/>
      <c r="AL139" s="453"/>
      <c r="AM139" s="85">
        <v>0</v>
      </c>
      <c r="AN139" s="85">
        <v>0</v>
      </c>
      <c r="AO139" s="85">
        <v>0</v>
      </c>
      <c r="AP139" s="454"/>
      <c r="AQ139" s="85"/>
      <c r="AR139" s="85"/>
      <c r="AS139" s="85"/>
      <c r="AT139" s="453"/>
      <c r="AU139" s="85"/>
      <c r="AV139" s="85"/>
      <c r="AW139" s="85"/>
      <c r="AX139" s="453"/>
      <c r="AY139" s="85"/>
      <c r="AZ139" s="85"/>
      <c r="BA139" s="85"/>
      <c r="BB139" s="453"/>
      <c r="BC139" s="85"/>
      <c r="BD139" s="85"/>
      <c r="BE139" s="85"/>
      <c r="BF139" s="453"/>
      <c r="BG139" s="85"/>
      <c r="BH139" s="85"/>
      <c r="BI139" s="85"/>
      <c r="BJ139" s="453"/>
      <c r="BK139" s="85"/>
      <c r="BL139" s="85"/>
      <c r="BM139" s="85"/>
      <c r="BN139" s="455"/>
      <c r="BO139" s="8"/>
      <c r="BP139" s="85"/>
      <c r="BQ139" s="85"/>
      <c r="BR139" s="453"/>
      <c r="BS139" s="85"/>
      <c r="BT139" s="85"/>
      <c r="BU139" s="85"/>
      <c r="BV139" s="453"/>
      <c r="BW139" s="85"/>
      <c r="BX139" s="85"/>
      <c r="BY139" s="85"/>
      <c r="BZ139" s="453"/>
      <c r="CA139" s="85"/>
      <c r="CB139" s="85"/>
      <c r="CC139" s="85"/>
      <c r="CD139" s="453"/>
      <c r="CE139" s="85"/>
      <c r="CF139" s="85"/>
      <c r="CG139" s="85"/>
      <c r="CH139" s="453"/>
      <c r="CI139" s="85"/>
      <c r="CJ139" s="85"/>
      <c r="CK139" s="85"/>
      <c r="CL139" s="453"/>
      <c r="CM139" s="85"/>
      <c r="CN139" s="85"/>
      <c r="CO139" s="85"/>
      <c r="CP139" s="453"/>
      <c r="CQ139" s="85"/>
      <c r="CR139" s="85"/>
      <c r="CS139" s="85"/>
      <c r="CT139" s="453"/>
      <c r="CU139" s="85"/>
      <c r="CV139" s="85"/>
      <c r="CW139" s="85"/>
      <c r="CX139" s="453"/>
      <c r="CY139" s="85"/>
      <c r="CZ139" s="85"/>
      <c r="DA139" s="85"/>
    </row>
    <row r="140" spans="1:105" ht="33" customHeight="1" x14ac:dyDescent="0.25">
      <c r="A140" s="895"/>
      <c r="B140" s="39" t="s">
        <v>275</v>
      </c>
      <c r="C140" s="5" t="s">
        <v>276</v>
      </c>
      <c r="D140" s="5" t="s">
        <v>77</v>
      </c>
      <c r="E140" s="40" t="s">
        <v>256</v>
      </c>
      <c r="F140" s="450">
        <f>J140+N140+R140+V140+Z140+AD140+AH140+AL140+AP140+AT140+AX140+BB140+BF140+BJ140+BN140+BR140+BV140+BZ140+CD140+CH140+CL140+CP140+CT140+CX140</f>
        <v>0</v>
      </c>
      <c r="G140" s="451">
        <f>K140+O140+S140+W140+AA140+AE140+AI140+AM140+AQ140+AU140+AY140+BC140+BG140+BK140+BO140+BS140+BW140+CA140+CE140+CI140+CM140+CQ140+CU140+CY140</f>
        <v>0</v>
      </c>
      <c r="H140" s="452">
        <f>L140+P140+T140+X140+AB140+AF140+AJ140+AN140+AR140+AV140+AZ140+BD140+BH140+BL140+BP140+BT140+BX140+CB140+CF140+CJ140+CN140+CR140+CV140+CZ140</f>
        <v>0</v>
      </c>
      <c r="I140" s="451">
        <f>M140+Q140+U140+Y140+AC140+AG140+AK140+AO140+AS140+AW140+BA140+BE140+BI140+BM140+BQ140+BU140+BY140+CC140+CG140+CK140+CO140+CS140+CW140+DA140</f>
        <v>0</v>
      </c>
      <c r="J140" s="453"/>
      <c r="K140" s="85"/>
      <c r="L140" s="85"/>
      <c r="M140" s="85"/>
      <c r="N140" s="453"/>
      <c r="O140" s="85"/>
      <c r="P140" s="85"/>
      <c r="Q140" s="85"/>
      <c r="R140" s="453"/>
      <c r="S140" s="85"/>
      <c r="T140" s="85"/>
      <c r="U140" s="85">
        <v>0</v>
      </c>
      <c r="V140" s="453"/>
      <c r="W140" s="85"/>
      <c r="X140" s="85"/>
      <c r="Y140" s="85"/>
      <c r="Z140" s="453"/>
      <c r="AA140" s="85"/>
      <c r="AB140" s="85"/>
      <c r="AC140" s="85"/>
      <c r="AD140" s="453"/>
      <c r="AE140" s="85"/>
      <c r="AF140" s="85"/>
      <c r="AG140" s="85"/>
      <c r="AH140" s="453"/>
      <c r="AI140" s="85"/>
      <c r="AJ140" s="85"/>
      <c r="AK140" s="85"/>
      <c r="AL140" s="453"/>
      <c r="AM140" s="85">
        <v>0</v>
      </c>
      <c r="AN140" s="85">
        <v>0</v>
      </c>
      <c r="AO140" s="85">
        <v>0</v>
      </c>
      <c r="AP140" s="454"/>
      <c r="AQ140" s="85"/>
      <c r="AR140" s="85"/>
      <c r="AS140" s="85"/>
      <c r="AT140" s="453"/>
      <c r="AU140" s="85"/>
      <c r="AV140" s="85"/>
      <c r="AW140" s="85"/>
      <c r="AX140" s="453"/>
      <c r="AY140" s="85"/>
      <c r="AZ140" s="85"/>
      <c r="BA140" s="85"/>
      <c r="BB140" s="453"/>
      <c r="BC140" s="85"/>
      <c r="BD140" s="85"/>
      <c r="BE140" s="85"/>
      <c r="BF140" s="453"/>
      <c r="BG140" s="85"/>
      <c r="BH140" s="85"/>
      <c r="BI140" s="85"/>
      <c r="BJ140" s="453"/>
      <c r="BK140" s="85"/>
      <c r="BL140" s="85"/>
      <c r="BM140" s="85"/>
      <c r="BN140" s="455"/>
      <c r="BO140" s="8"/>
      <c r="BP140" s="85"/>
      <c r="BQ140" s="85"/>
      <c r="BR140" s="453"/>
      <c r="BS140" s="85"/>
      <c r="BT140" s="85"/>
      <c r="BU140" s="85"/>
      <c r="BV140" s="453"/>
      <c r="BW140" s="85"/>
      <c r="BX140" s="85"/>
      <c r="BY140" s="85"/>
      <c r="BZ140" s="453"/>
      <c r="CA140" s="85"/>
      <c r="CB140" s="85"/>
      <c r="CC140" s="85"/>
      <c r="CD140" s="453"/>
      <c r="CE140" s="85"/>
      <c r="CF140" s="85"/>
      <c r="CG140" s="85"/>
      <c r="CH140" s="453"/>
      <c r="CI140" s="85"/>
      <c r="CJ140" s="85"/>
      <c r="CK140" s="85"/>
      <c r="CL140" s="453"/>
      <c r="CM140" s="85"/>
      <c r="CN140" s="85"/>
      <c r="CO140" s="85"/>
      <c r="CP140" s="453"/>
      <c r="CQ140" s="85"/>
      <c r="CR140" s="85"/>
      <c r="CS140" s="85"/>
      <c r="CT140" s="453"/>
      <c r="CU140" s="85"/>
      <c r="CV140" s="85"/>
      <c r="CW140" s="85"/>
      <c r="CX140" s="453"/>
      <c r="CY140" s="85"/>
      <c r="CZ140" s="85"/>
      <c r="DA140" s="85"/>
    </row>
    <row r="141" spans="1:105" ht="36.75" customHeight="1" x14ac:dyDescent="0.25">
      <c r="A141" s="893">
        <v>48</v>
      </c>
      <c r="B141" s="39" t="s">
        <v>277</v>
      </c>
      <c r="C141" s="5" t="s">
        <v>278</v>
      </c>
      <c r="D141" s="5" t="s">
        <v>77</v>
      </c>
      <c r="E141" s="40" t="s">
        <v>256</v>
      </c>
      <c r="F141" s="450">
        <f>J141+N141+R141+V141+Z141+AD141+AH141+AL141+AP141+AT141+AX141+BB141+BF141+BJ141+BN141+BR141+BV141+BZ141+CD141+CH141+CL141+CP141+CT141+CX141</f>
        <v>0</v>
      </c>
      <c r="G141" s="451">
        <f>K141+O141+S141+W141+AA141+AE141+AI141+AM141+AQ141+AU141+AY141+BC141+BG141+BK141+BO141+BS141+BW141+CA141+CE141+CI141+CM141+CQ141+CU141+CY141</f>
        <v>0</v>
      </c>
      <c r="H141" s="452">
        <f>L141+P141+T141+X141+AB141+AF141+AJ141+AN141+AR141+AV141+AZ141+BD141+BH141+BL141+BP141+BT141+BX141+CB141+CF141+CJ141+CN141+CR141+CV141+CZ141</f>
        <v>0</v>
      </c>
      <c r="I141" s="451">
        <f>M141+Q141+U141+Y141+AC141+AG141+AK141+AO141+AS141+AW141+BA141+BE141+BI141+BM141+BQ141+BU141+BY141+CC141+CG141+CK141+CO141+CS141+CW141+DA141</f>
        <v>0</v>
      </c>
      <c r="J141" s="453"/>
      <c r="K141" s="85"/>
      <c r="L141" s="85"/>
      <c r="M141" s="85"/>
      <c r="N141" s="453"/>
      <c r="O141" s="85"/>
      <c r="P141" s="85"/>
      <c r="Q141" s="85"/>
      <c r="R141" s="453"/>
      <c r="S141" s="85"/>
      <c r="T141" s="85"/>
      <c r="U141" s="85">
        <v>0</v>
      </c>
      <c r="V141" s="453"/>
      <c r="W141" s="85"/>
      <c r="X141" s="85"/>
      <c r="Y141" s="85"/>
      <c r="Z141" s="453"/>
      <c r="AA141" s="85"/>
      <c r="AB141" s="85"/>
      <c r="AC141" s="85"/>
      <c r="AD141" s="453"/>
      <c r="AE141" s="85"/>
      <c r="AF141" s="85"/>
      <c r="AG141" s="85"/>
      <c r="AH141" s="453"/>
      <c r="AI141" s="85"/>
      <c r="AJ141" s="85"/>
      <c r="AK141" s="85"/>
      <c r="AL141" s="453"/>
      <c r="AM141" s="85">
        <v>0</v>
      </c>
      <c r="AN141" s="85">
        <v>0</v>
      </c>
      <c r="AO141" s="85">
        <v>0</v>
      </c>
      <c r="AP141" s="454"/>
      <c r="AQ141" s="85"/>
      <c r="AR141" s="85"/>
      <c r="AS141" s="85"/>
      <c r="AT141" s="453"/>
      <c r="AU141" s="85"/>
      <c r="AV141" s="85"/>
      <c r="AW141" s="85"/>
      <c r="AX141" s="453"/>
      <c r="AY141" s="85"/>
      <c r="AZ141" s="85"/>
      <c r="BA141" s="85"/>
      <c r="BB141" s="453"/>
      <c r="BC141" s="85"/>
      <c r="BD141" s="85"/>
      <c r="BE141" s="85"/>
      <c r="BF141" s="453"/>
      <c r="BG141" s="85"/>
      <c r="BH141" s="85"/>
      <c r="BI141" s="85"/>
      <c r="BJ141" s="453"/>
      <c r="BK141" s="85"/>
      <c r="BL141" s="85"/>
      <c r="BM141" s="85"/>
      <c r="BN141" s="455"/>
      <c r="BO141" s="8"/>
      <c r="BP141" s="85"/>
      <c r="BQ141" s="85"/>
      <c r="BR141" s="453"/>
      <c r="BS141" s="85"/>
      <c r="BT141" s="85"/>
      <c r="BU141" s="85"/>
      <c r="BV141" s="453"/>
      <c r="BW141" s="85"/>
      <c r="BX141" s="85"/>
      <c r="BY141" s="85"/>
      <c r="BZ141" s="453"/>
      <c r="CA141" s="85"/>
      <c r="CB141" s="85"/>
      <c r="CC141" s="85"/>
      <c r="CD141" s="453"/>
      <c r="CE141" s="85"/>
      <c r="CF141" s="85"/>
      <c r="CG141" s="85"/>
      <c r="CH141" s="453"/>
      <c r="CI141" s="85"/>
      <c r="CJ141" s="85"/>
      <c r="CK141" s="85"/>
      <c r="CL141" s="453"/>
      <c r="CM141" s="85"/>
      <c r="CN141" s="85"/>
      <c r="CO141" s="85"/>
      <c r="CP141" s="453"/>
      <c r="CQ141" s="85"/>
      <c r="CR141" s="85"/>
      <c r="CS141" s="85"/>
      <c r="CT141" s="453"/>
      <c r="CU141" s="85"/>
      <c r="CV141" s="85"/>
      <c r="CW141" s="85"/>
      <c r="CX141" s="453"/>
      <c r="CY141" s="85"/>
      <c r="CZ141" s="85"/>
      <c r="DA141" s="85"/>
    </row>
    <row r="142" spans="1:105" ht="45" customHeight="1" x14ac:dyDescent="0.25">
      <c r="A142" s="895"/>
      <c r="B142" s="39" t="s">
        <v>277</v>
      </c>
      <c r="C142" s="5" t="s">
        <v>279</v>
      </c>
      <c r="D142" s="5" t="s">
        <v>77</v>
      </c>
      <c r="E142" s="40" t="s">
        <v>256</v>
      </c>
      <c r="F142" s="450">
        <f>J142+N142+R142+V142+Z142+AD142+AH142+AL142+AP142+AT142+AX142+BB142+BF142+BJ142+BN142+BR142+BV142+BZ142+CD142+CH142+CL142+CP142+CT142+CX142</f>
        <v>0</v>
      </c>
      <c r="G142" s="451">
        <f>K142+O142+S142+W142+AA142+AE142+AI142+AM142+AQ142+AU142+AY142+BC142+BG142+BK142+BO142+BS142+BW142+CA142+CE142+CI142+CM142+CQ142+CU142+CY142</f>
        <v>0</v>
      </c>
      <c r="H142" s="452">
        <f>L142+P142+T142+X142+AB142+AF142+AJ142+AN142+AR142+AV142+AZ142+BD142+BH142+BL142+BP142+BT142+BX142+CB142+CF142+CJ142+CN142+CR142+CV142+CZ142</f>
        <v>0</v>
      </c>
      <c r="I142" s="451">
        <f>M142+Q142+U142+Y142+AC142+AG142+AK142+AO142+AS142+AW142+BA142+BE142+BI142+BM142+BQ142+BU142+BY142+CC142+CG142+CK142+CO142+CS142+CW142+DA142</f>
        <v>0</v>
      </c>
      <c r="J142" s="453"/>
      <c r="K142" s="85"/>
      <c r="L142" s="85"/>
      <c r="M142" s="85"/>
      <c r="N142" s="453"/>
      <c r="O142" s="85"/>
      <c r="P142" s="85"/>
      <c r="Q142" s="85"/>
      <c r="R142" s="453"/>
      <c r="S142" s="85"/>
      <c r="T142" s="85"/>
      <c r="U142" s="85">
        <v>0</v>
      </c>
      <c r="V142" s="453"/>
      <c r="W142" s="85"/>
      <c r="X142" s="85"/>
      <c r="Y142" s="85"/>
      <c r="Z142" s="453"/>
      <c r="AA142" s="85"/>
      <c r="AB142" s="85"/>
      <c r="AC142" s="85"/>
      <c r="AD142" s="453"/>
      <c r="AE142" s="85"/>
      <c r="AF142" s="85"/>
      <c r="AG142" s="85"/>
      <c r="AH142" s="453"/>
      <c r="AI142" s="85"/>
      <c r="AJ142" s="85"/>
      <c r="AK142" s="85"/>
      <c r="AL142" s="453"/>
      <c r="AM142" s="85">
        <v>0</v>
      </c>
      <c r="AN142" s="85">
        <v>0</v>
      </c>
      <c r="AO142" s="85">
        <v>0</v>
      </c>
      <c r="AP142" s="454"/>
      <c r="AQ142" s="85"/>
      <c r="AR142" s="85"/>
      <c r="AS142" s="85"/>
      <c r="AT142" s="453"/>
      <c r="AU142" s="85"/>
      <c r="AV142" s="85"/>
      <c r="AW142" s="85"/>
      <c r="AX142" s="453"/>
      <c r="AY142" s="85"/>
      <c r="AZ142" s="85"/>
      <c r="BA142" s="85"/>
      <c r="BB142" s="453"/>
      <c r="BC142" s="85"/>
      <c r="BD142" s="85"/>
      <c r="BE142" s="85"/>
      <c r="BF142" s="453"/>
      <c r="BG142" s="85"/>
      <c r="BH142" s="85"/>
      <c r="BI142" s="85"/>
      <c r="BJ142" s="453"/>
      <c r="BK142" s="85"/>
      <c r="BL142" s="85"/>
      <c r="BM142" s="85"/>
      <c r="BN142" s="455"/>
      <c r="BO142" s="8"/>
      <c r="BP142" s="85"/>
      <c r="BQ142" s="85"/>
      <c r="BR142" s="453"/>
      <c r="BS142" s="85"/>
      <c r="BT142" s="85"/>
      <c r="BU142" s="85"/>
      <c r="BV142" s="453"/>
      <c r="BW142" s="85"/>
      <c r="BX142" s="85"/>
      <c r="BY142" s="85"/>
      <c r="BZ142" s="453"/>
      <c r="CA142" s="85"/>
      <c r="CB142" s="85"/>
      <c r="CC142" s="85"/>
      <c r="CD142" s="453"/>
      <c r="CE142" s="85"/>
      <c r="CF142" s="85"/>
      <c r="CG142" s="85"/>
      <c r="CH142" s="453"/>
      <c r="CI142" s="85"/>
      <c r="CJ142" s="85"/>
      <c r="CK142" s="85"/>
      <c r="CL142" s="453"/>
      <c r="CM142" s="85"/>
      <c r="CN142" s="85"/>
      <c r="CO142" s="85"/>
      <c r="CP142" s="453"/>
      <c r="CQ142" s="85"/>
      <c r="CR142" s="85"/>
      <c r="CS142" s="85"/>
      <c r="CT142" s="453"/>
      <c r="CU142" s="85"/>
      <c r="CV142" s="85"/>
      <c r="CW142" s="85"/>
      <c r="CX142" s="453"/>
      <c r="CY142" s="85"/>
      <c r="CZ142" s="85"/>
      <c r="DA142" s="85"/>
    </row>
    <row r="143" spans="1:105" ht="71.25" customHeight="1" x14ac:dyDescent="0.25">
      <c r="A143" s="894">
        <v>49</v>
      </c>
      <c r="B143" s="39" t="s">
        <v>280</v>
      </c>
      <c r="C143" s="4" t="s">
        <v>281</v>
      </c>
      <c r="D143" s="4" t="s">
        <v>88</v>
      </c>
      <c r="E143" s="46" t="s">
        <v>29</v>
      </c>
      <c r="F143" s="450">
        <f>J143+N143+R143+V143+Z143+AD143+AH143+AL143+AP143+AT143+AX143+BB143+BF143+BJ143+BN143+BR143+BV143+BZ143+CD143+CH143+CL143+CP143+CT143+CX143</f>
        <v>13480</v>
      </c>
      <c r="G143" s="451">
        <f>K143+O143+S143+W143+AA143+AE143+AI143+AM143+AQ143+AU143+AY143+BC143+BG143+BK143+BO143+BS143+BW143+CA143+CE143+CI143+CM143+CQ143+CU143+CY143</f>
        <v>3687996</v>
      </c>
      <c r="H143" s="452">
        <f>L143+P143+T143+X143+AB143+AF143+AJ143+AN143+AR143+AV143+AZ143+BD143+BH143+BL143+BP143+BT143+BX143+CB143+CF143+CJ143+CN143+CR143+CV143+CZ143</f>
        <v>121</v>
      </c>
      <c r="I143" s="451">
        <f>M143+Q143+U143+Y143+AC143+AG143+AK143+AO143+AS143+AW143+BA143+BE143+BI143+BM143+BQ143+BU143+BY143+CC143+CG143+CK143+CO143+CS143+CW143+DA143</f>
        <v>34353.199999999997</v>
      </c>
      <c r="J143" s="453"/>
      <c r="K143" s="85"/>
      <c r="L143" s="85"/>
      <c r="M143" s="85"/>
      <c r="N143" s="453"/>
      <c r="O143" s="85"/>
      <c r="P143" s="85"/>
      <c r="Q143" s="85"/>
      <c r="R143" s="453">
        <v>3300</v>
      </c>
      <c r="S143" s="85">
        <v>100236</v>
      </c>
      <c r="T143" s="85">
        <v>50</v>
      </c>
      <c r="U143" s="85">
        <v>17208</v>
      </c>
      <c r="V143" s="453"/>
      <c r="W143" s="85"/>
      <c r="X143" s="85"/>
      <c r="Y143" s="85"/>
      <c r="Z143" s="453"/>
      <c r="AA143" s="85"/>
      <c r="AB143" s="85"/>
      <c r="AC143" s="85"/>
      <c r="AD143" s="453"/>
      <c r="AE143" s="85"/>
      <c r="AF143" s="85"/>
      <c r="AG143" s="85"/>
      <c r="AH143" s="453"/>
      <c r="AI143" s="85"/>
      <c r="AJ143" s="85"/>
      <c r="AK143" s="85"/>
      <c r="AL143" s="453">
        <v>1025</v>
      </c>
      <c r="AM143" s="85">
        <v>352764</v>
      </c>
      <c r="AN143" s="85"/>
      <c r="AO143" s="85">
        <v>0</v>
      </c>
      <c r="AP143" s="454"/>
      <c r="AQ143" s="85"/>
      <c r="AR143" s="85"/>
      <c r="AS143" s="85"/>
      <c r="AT143" s="453"/>
      <c r="AU143" s="85"/>
      <c r="AV143" s="85"/>
      <c r="AW143" s="85"/>
      <c r="AX143" s="453"/>
      <c r="AY143" s="85"/>
      <c r="AZ143" s="85"/>
      <c r="BA143" s="85"/>
      <c r="BB143" s="453"/>
      <c r="BC143" s="85"/>
      <c r="BD143" s="85">
        <v>50</v>
      </c>
      <c r="BE143" s="85">
        <v>9450</v>
      </c>
      <c r="BF143" s="453"/>
      <c r="BG143" s="85"/>
      <c r="BH143" s="85"/>
      <c r="BI143" s="85"/>
      <c r="BJ143" s="453">
        <v>4210</v>
      </c>
      <c r="BK143" s="85">
        <v>1448913.6</v>
      </c>
      <c r="BL143" s="85">
        <v>20</v>
      </c>
      <c r="BM143" s="85">
        <v>6883.2</v>
      </c>
      <c r="BN143" s="85">
        <v>265</v>
      </c>
      <c r="BO143" s="85">
        <v>91202.4</v>
      </c>
      <c r="BP143" s="85"/>
      <c r="BQ143" s="85"/>
      <c r="BR143" s="453"/>
      <c r="BS143" s="85"/>
      <c r="BT143" s="85"/>
      <c r="BU143" s="85"/>
      <c r="BV143" s="453"/>
      <c r="BW143" s="85"/>
      <c r="BX143" s="85"/>
      <c r="BY143" s="85"/>
      <c r="BZ143" s="453"/>
      <c r="CA143" s="85"/>
      <c r="CB143" s="85"/>
      <c r="CC143" s="85"/>
      <c r="CD143" s="453"/>
      <c r="CE143" s="85"/>
      <c r="CF143" s="85"/>
      <c r="CG143" s="85"/>
      <c r="CH143" s="453">
        <v>4500</v>
      </c>
      <c r="CI143" s="85">
        <v>1548720</v>
      </c>
      <c r="CJ143" s="85"/>
      <c r="CK143" s="85"/>
      <c r="CL143" s="453"/>
      <c r="CM143" s="85"/>
      <c r="CN143" s="85"/>
      <c r="CO143" s="85"/>
      <c r="CP143" s="453">
        <v>180</v>
      </c>
      <c r="CQ143" s="85">
        <v>146160</v>
      </c>
      <c r="CR143" s="85">
        <v>1</v>
      </c>
      <c r="CS143" s="85">
        <v>812</v>
      </c>
      <c r="CT143" s="453"/>
      <c r="CU143" s="85"/>
      <c r="CV143" s="85"/>
      <c r="CW143" s="85"/>
      <c r="CX143" s="453"/>
      <c r="CY143" s="85"/>
      <c r="CZ143" s="85"/>
      <c r="DA143" s="85"/>
    </row>
    <row r="144" spans="1:105" ht="74.25" customHeight="1" x14ac:dyDescent="0.25">
      <c r="A144" s="894"/>
      <c r="B144" s="79" t="s">
        <v>280</v>
      </c>
      <c r="C144" s="4" t="s">
        <v>282</v>
      </c>
      <c r="D144" s="4" t="s">
        <v>88</v>
      </c>
      <c r="E144" s="46" t="s">
        <v>29</v>
      </c>
      <c r="F144" s="450">
        <f>J144+N144+R144+V144+Z144+AD144+AH144+AL144+AP144+AT144+AX144+BB144+BF144+BJ144+BN144+BR144+BV144+BZ144+CD144+CH144+CL144+CP144+CT144+CX144</f>
        <v>0</v>
      </c>
      <c r="G144" s="451">
        <f>K144+O144+S144+W144+AA144+AE144+AI144+AM144+AQ144+AU144+AY144+BC144+BG144+BK144+BO144+BS144+BW144+CA144+CE144+CI144+CM144+CQ144+CU144+CY144</f>
        <v>0</v>
      </c>
      <c r="H144" s="452">
        <f>L144+P144+T144+X144+AB144+AF144+AJ144+AN144+AR144+AV144+AZ144+BD144+BH144+BL144+BP144+BT144+BX144+CB144+CF144+CJ144+CN144+CR144+CV144+CZ144</f>
        <v>20</v>
      </c>
      <c r="I144" s="451">
        <f>M144+Q144+U144+Y144+AC144+AG144+AK144+AO144+AS144+AW144+BA144+BE144+BI144+BM144+BQ144+BU144+BY144+CC144+CG144+CK144+CO144+CS144+CW144+DA144</f>
        <v>27184.86</v>
      </c>
      <c r="J144" s="453"/>
      <c r="K144" s="85"/>
      <c r="L144" s="85"/>
      <c r="M144" s="85"/>
      <c r="N144" s="453"/>
      <c r="O144" s="85"/>
      <c r="P144" s="85"/>
      <c r="Q144" s="85"/>
      <c r="R144" s="453"/>
      <c r="S144" s="85"/>
      <c r="T144" s="85"/>
      <c r="U144" s="85">
        <v>0</v>
      </c>
      <c r="V144" s="453"/>
      <c r="W144" s="85"/>
      <c r="X144" s="85"/>
      <c r="Y144" s="85"/>
      <c r="Z144" s="453"/>
      <c r="AA144" s="85"/>
      <c r="AB144" s="85"/>
      <c r="AC144" s="85"/>
      <c r="AD144" s="453"/>
      <c r="AE144" s="85"/>
      <c r="AF144" s="85"/>
      <c r="AG144" s="85"/>
      <c r="AH144" s="453"/>
      <c r="AI144" s="85"/>
      <c r="AJ144" s="85"/>
      <c r="AK144" s="85"/>
      <c r="AL144" s="453"/>
      <c r="AM144" s="85">
        <v>0</v>
      </c>
      <c r="AN144" s="85">
        <v>0</v>
      </c>
      <c r="AO144" s="85">
        <v>0</v>
      </c>
      <c r="AP144" s="454"/>
      <c r="AQ144" s="85"/>
      <c r="AR144" s="85"/>
      <c r="AS144" s="85"/>
      <c r="AT144" s="453"/>
      <c r="AU144" s="85"/>
      <c r="AV144" s="85"/>
      <c r="AW144" s="85"/>
      <c r="AX144" s="453"/>
      <c r="AY144" s="85"/>
      <c r="AZ144" s="85"/>
      <c r="BA144" s="85"/>
      <c r="BB144" s="453"/>
      <c r="BC144" s="85"/>
      <c r="BD144" s="85"/>
      <c r="BE144" s="85"/>
      <c r="BF144" s="453"/>
      <c r="BG144" s="85"/>
      <c r="BH144" s="85"/>
      <c r="BI144" s="85"/>
      <c r="BJ144" s="453"/>
      <c r="BK144" s="85"/>
      <c r="BL144" s="85"/>
      <c r="BM144" s="85"/>
      <c r="BN144" s="85"/>
      <c r="BO144" s="85"/>
      <c r="BP144" s="85"/>
      <c r="BQ144" s="85"/>
      <c r="BR144" s="453"/>
      <c r="BS144" s="85"/>
      <c r="BT144" s="85"/>
      <c r="BU144" s="85"/>
      <c r="BV144" s="453"/>
      <c r="BW144" s="85"/>
      <c r="BX144" s="85"/>
      <c r="BY144" s="85"/>
      <c r="BZ144" s="453"/>
      <c r="CA144" s="85"/>
      <c r="CB144" s="85"/>
      <c r="CC144" s="85"/>
      <c r="CD144" s="453"/>
      <c r="CE144" s="85"/>
      <c r="CF144" s="85"/>
      <c r="CG144" s="85"/>
      <c r="CH144" s="453"/>
      <c r="CI144" s="85"/>
      <c r="CJ144" s="85"/>
      <c r="CK144" s="85"/>
      <c r="CL144" s="453"/>
      <c r="CM144" s="85"/>
      <c r="CN144" s="85"/>
      <c r="CO144" s="85"/>
      <c r="CP144" s="453"/>
      <c r="CQ144" s="85"/>
      <c r="CR144" s="85">
        <v>20</v>
      </c>
      <c r="CS144" s="85">
        <v>27184.86</v>
      </c>
      <c r="CT144" s="453"/>
      <c r="CU144" s="85"/>
      <c r="CV144" s="85"/>
      <c r="CW144" s="85"/>
      <c r="CX144" s="453"/>
      <c r="CY144" s="85"/>
      <c r="CZ144" s="85"/>
      <c r="DA144" s="85"/>
    </row>
    <row r="145" spans="1:105" ht="57.75" customHeight="1" x14ac:dyDescent="0.25">
      <c r="A145" s="894"/>
      <c r="B145" s="39" t="s">
        <v>280</v>
      </c>
      <c r="C145" s="4" t="s">
        <v>283</v>
      </c>
      <c r="D145" s="4" t="s">
        <v>88</v>
      </c>
      <c r="E145" s="46" t="s">
        <v>29</v>
      </c>
      <c r="F145" s="450">
        <f>J145+N145+R145+V145+Z145+AD145+AH145+AL145+AP145+AT145+AX145+BB145+BF145+BJ145+BN145+BR145+BV145+BZ145+CD145+CH145+CL145+CP145+CT145+CX145</f>
        <v>650</v>
      </c>
      <c r="G145" s="451">
        <f>K145+O145+S145+W145+AA145+AE145+AI145+AM145+AQ145+AU145+AY145+BC145+BG145+BK145+BO145+BS145+BW145+CA145+CE145+CI145+CM145+CQ145+CU145+CY145</f>
        <v>223704</v>
      </c>
      <c r="H145" s="452">
        <f>L145+P145+T145+X145+AB145+AF145+AJ145+AN145+AR145+AV145+AZ145+BD145+BH145+BL145+BP145+BT145+BX145+CB145+CF145+CJ145+CN145+CR145+CV145+CZ145</f>
        <v>140</v>
      </c>
      <c r="I145" s="451">
        <f>M145+Q145+U145+Y145+AC145+AG145+AK145+AO145+AS145+AW145+BA145+BE145+BI145+BM145+BQ145+BU145+BY145+CC145+CG145+CK145+CO145+CS145+CW145+DA145</f>
        <v>64000</v>
      </c>
      <c r="J145" s="453"/>
      <c r="K145" s="85"/>
      <c r="L145" s="85"/>
      <c r="M145" s="85"/>
      <c r="N145" s="453"/>
      <c r="O145" s="85"/>
      <c r="P145" s="85"/>
      <c r="Q145" s="85"/>
      <c r="R145" s="453"/>
      <c r="S145" s="85"/>
      <c r="T145" s="85"/>
      <c r="U145" s="85">
        <v>0</v>
      </c>
      <c r="V145" s="453"/>
      <c r="W145" s="85"/>
      <c r="X145" s="85"/>
      <c r="Y145" s="85"/>
      <c r="Z145" s="453"/>
      <c r="AA145" s="85"/>
      <c r="AB145" s="85"/>
      <c r="AC145" s="85"/>
      <c r="AD145" s="453">
        <v>650</v>
      </c>
      <c r="AE145" s="85">
        <v>223704</v>
      </c>
      <c r="AF145" s="85"/>
      <c r="AG145" s="85"/>
      <c r="AH145" s="453"/>
      <c r="AI145" s="85"/>
      <c r="AJ145" s="85"/>
      <c r="AK145" s="85"/>
      <c r="AL145" s="453"/>
      <c r="AM145" s="85">
        <v>0</v>
      </c>
      <c r="AN145" s="85">
        <v>0</v>
      </c>
      <c r="AO145" s="85">
        <v>0</v>
      </c>
      <c r="AP145" s="454"/>
      <c r="AQ145" s="85"/>
      <c r="AR145" s="85"/>
      <c r="AS145" s="85"/>
      <c r="AT145" s="453"/>
      <c r="AU145" s="85"/>
      <c r="AV145" s="85"/>
      <c r="AW145" s="85"/>
      <c r="AX145" s="453"/>
      <c r="AY145" s="85"/>
      <c r="AZ145" s="85"/>
      <c r="BA145" s="85"/>
      <c r="BB145" s="453"/>
      <c r="BC145" s="85"/>
      <c r="BD145" s="85"/>
      <c r="BE145" s="85"/>
      <c r="BF145" s="453"/>
      <c r="BG145" s="85"/>
      <c r="BH145" s="85"/>
      <c r="BI145" s="85"/>
      <c r="BJ145" s="453"/>
      <c r="BK145" s="85"/>
      <c r="BL145" s="85"/>
      <c r="BM145" s="85"/>
      <c r="BN145" s="85"/>
      <c r="BO145" s="85"/>
      <c r="BP145" s="85"/>
      <c r="BQ145" s="85"/>
      <c r="BR145" s="453"/>
      <c r="BS145" s="85"/>
      <c r="BT145" s="85"/>
      <c r="BU145" s="85"/>
      <c r="BV145" s="453"/>
      <c r="BW145" s="85"/>
      <c r="BX145" s="85"/>
      <c r="BY145" s="85"/>
      <c r="BZ145" s="453"/>
      <c r="CA145" s="85"/>
      <c r="CB145" s="85"/>
      <c r="CC145" s="85"/>
      <c r="CD145" s="453"/>
      <c r="CE145" s="85"/>
      <c r="CF145" s="85">
        <v>20</v>
      </c>
      <c r="CG145" s="85">
        <v>1000</v>
      </c>
      <c r="CH145" s="453"/>
      <c r="CI145" s="85"/>
      <c r="CJ145" s="85"/>
      <c r="CK145" s="85"/>
      <c r="CL145" s="453"/>
      <c r="CM145" s="85"/>
      <c r="CN145" s="85">
        <v>100</v>
      </c>
      <c r="CO145" s="85">
        <v>54000</v>
      </c>
      <c r="CP145" s="453"/>
      <c r="CQ145" s="85"/>
      <c r="CR145" s="85"/>
      <c r="CS145" s="85"/>
      <c r="CT145" s="453"/>
      <c r="CU145" s="85"/>
      <c r="CV145" s="85"/>
      <c r="CW145" s="85"/>
      <c r="CX145" s="453"/>
      <c r="CY145" s="85"/>
      <c r="CZ145" s="85">
        <v>20</v>
      </c>
      <c r="DA145" s="85">
        <v>9000</v>
      </c>
    </row>
    <row r="146" spans="1:105" ht="36" customHeight="1" x14ac:dyDescent="0.25">
      <c r="A146" s="894"/>
      <c r="B146" s="39" t="s">
        <v>280</v>
      </c>
      <c r="C146" s="4" t="s">
        <v>284</v>
      </c>
      <c r="D146" s="4" t="s">
        <v>88</v>
      </c>
      <c r="E146" s="46" t="s">
        <v>153</v>
      </c>
      <c r="F146" s="450">
        <f>J146+N146+R146+V146+Z146+AD146+AH146+AL146+AP146+AT146+AX146+BB146+BF146+BJ146+BN146+BR146+BV146+BZ146+CD146+CH146+CL146+CP146+CT146+CX146</f>
        <v>0</v>
      </c>
      <c r="G146" s="451">
        <f>K146+O146+S146+W146+AA146+AE146+AI146+AM146+AQ146+AU146+AY146+BC146+BG146+BK146+BO146+BS146+BW146+CA146+CE146+CI146+CM146+CQ146+CU146+CY146</f>
        <v>0</v>
      </c>
      <c r="H146" s="452">
        <f>L146+P146+T146+X146+AB146+AF146+AJ146+AN146+AR146+AV146+AZ146+BD146+BH146+BL146+BP146+BT146+BX146+CB146+CF146+CJ146+CN146+CR146+CV146+CZ146</f>
        <v>10</v>
      </c>
      <c r="I146" s="451">
        <f>M146+Q146+U146+Y146+AC146+AG146+AK146+AO146+AS146+AW146+BA146+BE146+BI146+BM146+BQ146+BU146+BY146+CC146+CG146+CK146+CO146+CS146+CW146+DA146</f>
        <v>4100</v>
      </c>
      <c r="J146" s="453"/>
      <c r="K146" s="85"/>
      <c r="L146" s="85"/>
      <c r="M146" s="85"/>
      <c r="N146" s="453"/>
      <c r="O146" s="85"/>
      <c r="P146" s="85"/>
      <c r="Q146" s="85"/>
      <c r="R146" s="453"/>
      <c r="S146" s="85"/>
      <c r="T146" s="85"/>
      <c r="U146" s="85">
        <v>0</v>
      </c>
      <c r="V146" s="453"/>
      <c r="W146" s="85"/>
      <c r="X146" s="85"/>
      <c r="Y146" s="85"/>
      <c r="Z146" s="453"/>
      <c r="AA146" s="85"/>
      <c r="AB146" s="85"/>
      <c r="AC146" s="85"/>
      <c r="AD146" s="453"/>
      <c r="AE146" s="85"/>
      <c r="AF146" s="85"/>
      <c r="AG146" s="85"/>
      <c r="AH146" s="453"/>
      <c r="AI146" s="85"/>
      <c r="AJ146" s="85"/>
      <c r="AK146" s="85"/>
      <c r="AL146" s="453"/>
      <c r="AM146" s="85">
        <v>0</v>
      </c>
      <c r="AN146" s="85">
        <v>0</v>
      </c>
      <c r="AO146" s="85">
        <v>0</v>
      </c>
      <c r="AP146" s="454"/>
      <c r="AQ146" s="85"/>
      <c r="AR146" s="85"/>
      <c r="AS146" s="85"/>
      <c r="AT146" s="453"/>
      <c r="AU146" s="85"/>
      <c r="AV146" s="85"/>
      <c r="AW146" s="85"/>
      <c r="AX146" s="453"/>
      <c r="AY146" s="85"/>
      <c r="AZ146" s="85"/>
      <c r="BA146" s="85"/>
      <c r="BB146" s="453"/>
      <c r="BC146" s="85"/>
      <c r="BD146" s="85"/>
      <c r="BE146" s="85"/>
      <c r="BF146" s="453"/>
      <c r="BG146" s="85"/>
      <c r="BH146" s="85"/>
      <c r="BI146" s="85"/>
      <c r="BJ146" s="453"/>
      <c r="BK146" s="85"/>
      <c r="BL146" s="85"/>
      <c r="BM146" s="85"/>
      <c r="BN146" s="85"/>
      <c r="BO146" s="85"/>
      <c r="BP146" s="85"/>
      <c r="BQ146" s="85"/>
      <c r="BR146" s="453"/>
      <c r="BS146" s="85"/>
      <c r="BT146" s="85"/>
      <c r="BU146" s="85"/>
      <c r="BV146" s="453"/>
      <c r="BW146" s="85"/>
      <c r="BX146" s="85"/>
      <c r="BY146" s="85"/>
      <c r="BZ146" s="453"/>
      <c r="CA146" s="85"/>
      <c r="CB146" s="85"/>
      <c r="CC146" s="85"/>
      <c r="CD146" s="453"/>
      <c r="CE146" s="85"/>
      <c r="CF146" s="85"/>
      <c r="CG146" s="85"/>
      <c r="CH146" s="453"/>
      <c r="CI146" s="85"/>
      <c r="CJ146" s="85"/>
      <c r="CK146" s="85"/>
      <c r="CL146" s="453"/>
      <c r="CM146" s="85"/>
      <c r="CN146" s="85"/>
      <c r="CO146" s="85"/>
      <c r="CP146" s="453"/>
      <c r="CQ146" s="85"/>
      <c r="CR146" s="85"/>
      <c r="CS146" s="85"/>
      <c r="CT146" s="453"/>
      <c r="CU146" s="85"/>
      <c r="CV146" s="85"/>
      <c r="CW146" s="85"/>
      <c r="CX146" s="453"/>
      <c r="CY146" s="85"/>
      <c r="CZ146" s="85">
        <v>10</v>
      </c>
      <c r="DA146" s="85">
        <v>4100</v>
      </c>
    </row>
    <row r="147" spans="1:105" ht="34.5" customHeight="1" x14ac:dyDescent="0.25">
      <c r="A147" s="895"/>
      <c r="B147" s="39" t="s">
        <v>280</v>
      </c>
      <c r="C147" s="4" t="s">
        <v>285</v>
      </c>
      <c r="D147" s="4" t="s">
        <v>88</v>
      </c>
      <c r="E147" s="46" t="s">
        <v>153</v>
      </c>
      <c r="F147" s="450">
        <f>J147+N147+R147+V147+Z147+AD147+AH147+AL147+AP147+AT147+AX147+BB147+BF147+BJ147+BN147+BR147+BV147+BZ147+CD147+CH147+CL147+CP147+CT147+CX147</f>
        <v>0</v>
      </c>
      <c r="G147" s="451">
        <f>K147+O147+S147+W147+AA147+AE147+AI147+AM147+AQ147+AU147+AY147+BC147+BG147+BK147+BO147+BS147+BW147+CA147+CE147+CI147+CM147+CQ147+CU147+CY147</f>
        <v>0</v>
      </c>
      <c r="H147" s="452">
        <f>L147+P147+T147+X147+AB147+AF147+AJ147+AN147+AR147+AV147+AZ147+BD147+BH147+BL147+BP147+BT147+BX147+CB147+CF147+CJ147+CN147+CR147+CV147+CZ147</f>
        <v>0</v>
      </c>
      <c r="I147" s="451">
        <f>M147+Q147+U147+Y147+AC147+AG147+AK147+AO147+AS147+AW147+BA147+BE147+BI147+BM147+BQ147+BU147+BY147+CC147+CG147+CK147+CO147+CS147+CW147+DA147</f>
        <v>0</v>
      </c>
      <c r="J147" s="453"/>
      <c r="K147" s="85"/>
      <c r="L147" s="85"/>
      <c r="M147" s="85"/>
      <c r="N147" s="453"/>
      <c r="O147" s="85"/>
      <c r="P147" s="85"/>
      <c r="Q147" s="85"/>
      <c r="R147" s="453"/>
      <c r="S147" s="85"/>
      <c r="T147" s="85"/>
      <c r="U147" s="85">
        <v>0</v>
      </c>
      <c r="V147" s="453"/>
      <c r="W147" s="85"/>
      <c r="X147" s="85"/>
      <c r="Y147" s="85"/>
      <c r="Z147" s="453"/>
      <c r="AA147" s="85"/>
      <c r="AB147" s="85"/>
      <c r="AC147" s="85"/>
      <c r="AD147" s="453"/>
      <c r="AE147" s="85"/>
      <c r="AF147" s="85"/>
      <c r="AG147" s="85"/>
      <c r="AH147" s="453"/>
      <c r="AI147" s="85"/>
      <c r="AJ147" s="85"/>
      <c r="AK147" s="85"/>
      <c r="AL147" s="453"/>
      <c r="AM147" s="85">
        <v>0</v>
      </c>
      <c r="AN147" s="85">
        <v>0</v>
      </c>
      <c r="AO147" s="85">
        <v>0</v>
      </c>
      <c r="AP147" s="454"/>
      <c r="AQ147" s="85"/>
      <c r="AR147" s="85"/>
      <c r="AS147" s="85"/>
      <c r="AT147" s="453"/>
      <c r="AU147" s="85"/>
      <c r="AV147" s="85"/>
      <c r="AW147" s="85"/>
      <c r="AX147" s="453"/>
      <c r="AY147" s="85"/>
      <c r="AZ147" s="85"/>
      <c r="BA147" s="85"/>
      <c r="BB147" s="453"/>
      <c r="BC147" s="85"/>
      <c r="BD147" s="85"/>
      <c r="BE147" s="85"/>
      <c r="BF147" s="453"/>
      <c r="BG147" s="85"/>
      <c r="BH147" s="85"/>
      <c r="BI147" s="85"/>
      <c r="BJ147" s="453"/>
      <c r="BK147" s="85"/>
      <c r="BL147" s="85"/>
      <c r="BM147" s="85"/>
      <c r="BN147" s="85"/>
      <c r="BO147" s="85"/>
      <c r="BP147" s="85"/>
      <c r="BQ147" s="85"/>
      <c r="BR147" s="453"/>
      <c r="BS147" s="85"/>
      <c r="BT147" s="85"/>
      <c r="BU147" s="85"/>
      <c r="BV147" s="453"/>
      <c r="BW147" s="85"/>
      <c r="BX147" s="85"/>
      <c r="BY147" s="85"/>
      <c r="BZ147" s="453"/>
      <c r="CA147" s="85"/>
      <c r="CB147" s="85"/>
      <c r="CC147" s="85"/>
      <c r="CD147" s="453"/>
      <c r="CE147" s="85"/>
      <c r="CF147" s="85"/>
      <c r="CG147" s="85"/>
      <c r="CH147" s="453"/>
      <c r="CI147" s="85"/>
      <c r="CJ147" s="85"/>
      <c r="CK147" s="85"/>
      <c r="CL147" s="453"/>
      <c r="CM147" s="85"/>
      <c r="CN147" s="85"/>
      <c r="CO147" s="85"/>
      <c r="CP147" s="453"/>
      <c r="CQ147" s="85"/>
      <c r="CR147" s="85"/>
      <c r="CS147" s="85"/>
      <c r="CT147" s="453"/>
      <c r="CU147" s="85"/>
      <c r="CV147" s="85"/>
      <c r="CW147" s="85"/>
      <c r="CX147" s="453"/>
      <c r="CY147" s="85"/>
      <c r="CZ147" s="85"/>
      <c r="DA147" s="85"/>
    </row>
    <row r="148" spans="1:105" ht="33.75" customHeight="1" x14ac:dyDescent="0.25">
      <c r="A148" s="893">
        <v>50</v>
      </c>
      <c r="B148" s="4" t="s">
        <v>286</v>
      </c>
      <c r="C148" s="4" t="s">
        <v>287</v>
      </c>
      <c r="D148" s="4" t="s">
        <v>88</v>
      </c>
      <c r="E148" s="46" t="s">
        <v>153</v>
      </c>
      <c r="F148" s="450">
        <f>J148+N148+R148+V148+Z148+AD148+AH148+AL148+AP148+AT148+AX148+BB148+BF148+BJ148+BN148+BR148+BV148+BZ148+CD148+CH148+CL148+CP148+CT148+CX148</f>
        <v>14430</v>
      </c>
      <c r="G148" s="451">
        <f>K148+O148+S148+W148+AA148+AE148+AI148+AM148+AQ148+AU148+AY148+BC148+BG148+BK148+BO148+BS148+BW148+CA148+CE148+CI148+CM148+CQ148+CU148+CY148</f>
        <v>14495.5</v>
      </c>
      <c r="H148" s="452">
        <f>L148+P148+T148+X148+AB148+AF148+AJ148+AN148+AR148+AV148+AZ148+BD148+BH148+BL148+BP148+BT148+BX148+CB148+CF148+CJ148+CN148+CR148+CV148+CZ148</f>
        <v>11070</v>
      </c>
      <c r="I148" s="451">
        <f>M148+Q148+U148+Y148+AC148+AG148+AK148+AO148+AS148+AW148+BA148+BE148+BI148+BM148+BQ148+BU148+BY148+CC148+CG148+CK148+CO148+CS148+CW148+DA148</f>
        <v>22705.87</v>
      </c>
      <c r="J148" s="453"/>
      <c r="K148" s="85"/>
      <c r="L148" s="85"/>
      <c r="M148" s="85"/>
      <c r="N148" s="453">
        <v>0</v>
      </c>
      <c r="O148" s="85">
        <v>0</v>
      </c>
      <c r="P148" s="85">
        <v>600</v>
      </c>
      <c r="Q148" s="85">
        <v>720</v>
      </c>
      <c r="R148" s="453"/>
      <c r="S148" s="85"/>
      <c r="T148" s="85"/>
      <c r="U148" s="85">
        <v>0</v>
      </c>
      <c r="V148" s="453">
        <v>2500</v>
      </c>
      <c r="W148" s="85">
        <v>1125</v>
      </c>
      <c r="X148" s="85">
        <v>300</v>
      </c>
      <c r="Y148" s="85">
        <v>135</v>
      </c>
      <c r="Z148" s="453"/>
      <c r="AA148" s="85"/>
      <c r="AB148" s="85"/>
      <c r="AC148" s="85"/>
      <c r="AD148" s="453"/>
      <c r="AE148" s="85"/>
      <c r="AF148" s="85"/>
      <c r="AG148" s="85"/>
      <c r="AH148" s="453"/>
      <c r="AI148" s="85"/>
      <c r="AJ148" s="85"/>
      <c r="AK148" s="85"/>
      <c r="AL148" s="453"/>
      <c r="AM148" s="85">
        <v>0</v>
      </c>
      <c r="AN148" s="85">
        <v>0</v>
      </c>
      <c r="AO148" s="85">
        <v>0</v>
      </c>
      <c r="AP148" s="454"/>
      <c r="AQ148" s="85"/>
      <c r="AR148" s="85"/>
      <c r="AS148" s="85"/>
      <c r="AT148" s="453"/>
      <c r="AU148" s="85"/>
      <c r="AV148" s="85"/>
      <c r="AW148" s="85"/>
      <c r="AX148" s="453"/>
      <c r="AY148" s="85"/>
      <c r="AZ148" s="85"/>
      <c r="BA148" s="85"/>
      <c r="BB148" s="453"/>
      <c r="BC148" s="85"/>
      <c r="BD148" s="85">
        <v>400</v>
      </c>
      <c r="BE148" s="85">
        <v>4751</v>
      </c>
      <c r="BF148" s="453">
        <v>0</v>
      </c>
      <c r="BG148" s="85">
        <v>0</v>
      </c>
      <c r="BH148" s="85">
        <v>3000</v>
      </c>
      <c r="BI148" s="85">
        <v>9000</v>
      </c>
      <c r="BJ148" s="453">
        <v>0</v>
      </c>
      <c r="BK148" s="85"/>
      <c r="BL148" s="85">
        <v>0</v>
      </c>
      <c r="BM148" s="85"/>
      <c r="BN148" s="85"/>
      <c r="BO148" s="85"/>
      <c r="BP148" s="85"/>
      <c r="BQ148" s="85"/>
      <c r="BR148" s="453"/>
      <c r="BS148" s="85"/>
      <c r="BT148" s="85"/>
      <c r="BU148" s="85"/>
      <c r="BV148" s="453"/>
      <c r="BW148" s="85"/>
      <c r="BX148" s="85"/>
      <c r="BY148" s="85"/>
      <c r="BZ148" s="453">
        <v>7300</v>
      </c>
      <c r="CA148" s="85">
        <v>8991.67</v>
      </c>
      <c r="CB148" s="85">
        <v>400</v>
      </c>
      <c r="CC148" s="85">
        <v>568.5</v>
      </c>
      <c r="CD148" s="453">
        <v>1200</v>
      </c>
      <c r="CE148" s="85">
        <v>600</v>
      </c>
      <c r="CF148" s="85"/>
      <c r="CG148" s="85"/>
      <c r="CH148" s="453"/>
      <c r="CI148" s="85"/>
      <c r="CJ148" s="85"/>
      <c r="CK148" s="85"/>
      <c r="CL148" s="453">
        <v>70</v>
      </c>
      <c r="CM148" s="85">
        <v>79.47</v>
      </c>
      <c r="CN148" s="85">
        <v>5000</v>
      </c>
      <c r="CO148" s="85">
        <v>6023</v>
      </c>
      <c r="CP148" s="453">
        <v>3360</v>
      </c>
      <c r="CQ148" s="85">
        <v>3699.36</v>
      </c>
      <c r="CR148" s="85">
        <v>1370</v>
      </c>
      <c r="CS148" s="85">
        <v>1508.37</v>
      </c>
      <c r="CT148" s="453"/>
      <c r="CU148" s="85"/>
      <c r="CV148" s="85"/>
      <c r="CW148" s="85"/>
      <c r="CX148" s="453"/>
      <c r="CY148" s="85"/>
      <c r="CZ148" s="85"/>
      <c r="DA148" s="85"/>
    </row>
    <row r="149" spans="1:105" ht="26.25" customHeight="1" x14ac:dyDescent="0.25">
      <c r="A149" s="895"/>
      <c r="B149" s="4" t="s">
        <v>288</v>
      </c>
      <c r="C149" s="4" t="s">
        <v>289</v>
      </c>
      <c r="D149" s="39" t="s">
        <v>88</v>
      </c>
      <c r="E149" s="46" t="s">
        <v>78</v>
      </c>
      <c r="F149" s="450">
        <f>J149+N149+R149+V149+Z149+AD149+AH149+AL149+AP149+AT149+AX149+BB149+BF149+BJ149+BN149+BR149+BV149+BZ149+CD149+CH149+CL149+CP149+CT149+CX149</f>
        <v>15850</v>
      </c>
      <c r="G149" s="451">
        <f>K149+O149+S149+W149+AA149+AE149+AI149+AM149+AQ149+AU149+AY149+BC149+BG149+BK149+BO149+BS149+BW149+CA149+CE149+CI149+CM149+CQ149+CU149+CY149</f>
        <v>157705.86000000002</v>
      </c>
      <c r="H149" s="452">
        <f>L149+P149+T149+X149+AB149+AF149+AJ149+AN149+AR149+AV149+AZ149+BD149+BH149+BL149+BP149+BT149+BX149+CB149+CF149+CJ149+CN149+CR149+CV149+CZ149</f>
        <v>1240</v>
      </c>
      <c r="I149" s="451">
        <f>M149+Q149+U149+Y149+AC149+AG149+AK149+AO149+AS149+AW149+BA149+BE149+BI149+BM149+BQ149+BU149+BY149+CC149+CG149+CK149+CO149+CS149+CW149+DA149</f>
        <v>17921</v>
      </c>
      <c r="J149" s="453"/>
      <c r="K149" s="85"/>
      <c r="L149" s="85"/>
      <c r="M149" s="85"/>
      <c r="N149" s="453">
        <v>285</v>
      </c>
      <c r="O149" s="85">
        <v>3591</v>
      </c>
      <c r="P149" s="85">
        <v>100</v>
      </c>
      <c r="Q149" s="85">
        <v>1260</v>
      </c>
      <c r="R149" s="453">
        <v>3456</v>
      </c>
      <c r="S149" s="85">
        <v>4288</v>
      </c>
      <c r="T149" s="85">
        <v>50</v>
      </c>
      <c r="U149" s="85">
        <v>63</v>
      </c>
      <c r="V149" s="453"/>
      <c r="W149" s="85"/>
      <c r="X149" s="85"/>
      <c r="Y149" s="85"/>
      <c r="Z149" s="453"/>
      <c r="AA149" s="85"/>
      <c r="AB149" s="85"/>
      <c r="AC149" s="85"/>
      <c r="AD149" s="453">
        <v>1023</v>
      </c>
      <c r="AE149" s="85">
        <v>12617</v>
      </c>
      <c r="AF149" s="85">
        <v>100</v>
      </c>
      <c r="AG149" s="85">
        <v>45</v>
      </c>
      <c r="AH149" s="453"/>
      <c r="AI149" s="85"/>
      <c r="AJ149" s="85"/>
      <c r="AK149" s="85"/>
      <c r="AL149" s="453"/>
      <c r="AM149" s="85">
        <v>0</v>
      </c>
      <c r="AN149" s="85">
        <v>0</v>
      </c>
      <c r="AO149" s="85">
        <v>0</v>
      </c>
      <c r="AP149" s="454"/>
      <c r="AQ149" s="85"/>
      <c r="AR149" s="85"/>
      <c r="AS149" s="85"/>
      <c r="AT149" s="453">
        <v>1160</v>
      </c>
      <c r="AU149" s="85">
        <v>14766.8</v>
      </c>
      <c r="AV149" s="85">
        <v>30</v>
      </c>
      <c r="AW149" s="85">
        <v>381.9</v>
      </c>
      <c r="AX149" s="453"/>
      <c r="AY149" s="85"/>
      <c r="AZ149" s="85"/>
      <c r="BA149" s="85"/>
      <c r="BB149" s="453">
        <v>2880</v>
      </c>
      <c r="BC149" s="85">
        <v>34560</v>
      </c>
      <c r="BD149" s="85">
        <v>50</v>
      </c>
      <c r="BE149" s="85">
        <v>600</v>
      </c>
      <c r="BF149" s="453"/>
      <c r="BG149" s="85"/>
      <c r="BH149" s="85"/>
      <c r="BI149" s="85"/>
      <c r="BJ149" s="453">
        <v>2595</v>
      </c>
      <c r="BK149" s="85">
        <v>32005</v>
      </c>
      <c r="BL149" s="85">
        <v>60</v>
      </c>
      <c r="BM149" s="85">
        <v>740</v>
      </c>
      <c r="BN149" s="85">
        <v>8</v>
      </c>
      <c r="BO149" s="85">
        <v>103.2</v>
      </c>
      <c r="BP149" s="457">
        <v>380</v>
      </c>
      <c r="BQ149" s="457">
        <v>5700</v>
      </c>
      <c r="BR149" s="453"/>
      <c r="BS149" s="85"/>
      <c r="BT149" s="85"/>
      <c r="BU149" s="85"/>
      <c r="BV149" s="453">
        <v>201</v>
      </c>
      <c r="BW149" s="85">
        <v>2834.1</v>
      </c>
      <c r="BX149" s="85">
        <v>300</v>
      </c>
      <c r="BY149" s="85">
        <v>7000</v>
      </c>
      <c r="BZ149" s="453">
        <v>540</v>
      </c>
      <c r="CA149" s="85">
        <v>5760</v>
      </c>
      <c r="CB149" s="85">
        <v>50</v>
      </c>
      <c r="CC149" s="85">
        <v>533.29999999999995</v>
      </c>
      <c r="CD149" s="453"/>
      <c r="CE149" s="85"/>
      <c r="CF149" s="85">
        <v>90</v>
      </c>
      <c r="CG149" s="85">
        <v>1117.8</v>
      </c>
      <c r="CH149" s="453">
        <v>3590</v>
      </c>
      <c r="CI149" s="85">
        <v>45692</v>
      </c>
      <c r="CJ149" s="85"/>
      <c r="CK149" s="85"/>
      <c r="CL149" s="453">
        <v>112</v>
      </c>
      <c r="CM149" s="85">
        <v>1488.76</v>
      </c>
      <c r="CN149" s="85"/>
      <c r="CO149" s="85"/>
      <c r="CP149" s="453"/>
      <c r="CQ149" s="85"/>
      <c r="CR149" s="85"/>
      <c r="CS149" s="85"/>
      <c r="CT149" s="453"/>
      <c r="CU149" s="85"/>
      <c r="CV149" s="85"/>
      <c r="CW149" s="85"/>
      <c r="CX149" s="453"/>
      <c r="CY149" s="85"/>
      <c r="CZ149" s="85">
        <v>30</v>
      </c>
      <c r="DA149" s="85">
        <v>480</v>
      </c>
    </row>
    <row r="150" spans="1:105" ht="35.25" customHeight="1" x14ac:dyDescent="0.25">
      <c r="A150" s="893">
        <v>51</v>
      </c>
      <c r="B150" s="48" t="s">
        <v>290</v>
      </c>
      <c r="C150" s="4" t="s">
        <v>291</v>
      </c>
      <c r="D150" s="39" t="s">
        <v>292</v>
      </c>
      <c r="E150" s="46" t="s">
        <v>293</v>
      </c>
      <c r="F150" s="450">
        <f>J150+N150+R150+V150+Z150+AD150+AH150+AL150+AP150+AT150+AX150+BB150+BF150+BJ150+BN150+BR150+BV150+BZ150+CD150+CH150+CL150+CP150+CT150+CX150</f>
        <v>5180</v>
      </c>
      <c r="G150" s="451">
        <f>K150+O150+S150+W150+AA150+AE150+AI150+AM150+AQ150+AU150+AY150+BC150+BG150+BK150+BO150+BS150+BW150+CA150+CE150+CI150+CM150+CQ150+CU150+CY150</f>
        <v>87893.34</v>
      </c>
      <c r="H150" s="452">
        <f>L150+P150+T150+X150+AB150+AF150+AJ150+AN150+AR150+AV150+AZ150+BD150+BH150+BL150+BP150+BT150+BX150+CB150+CF150+CJ150+CN150+CR150+CV150+CZ150</f>
        <v>0</v>
      </c>
      <c r="I150" s="451">
        <f>M150+Q150+U150+Y150+AC150+AG150+AK150+AO150+AS150+AW150+BA150+BE150+BI150+BM150+BQ150+BU150+BY150+CC150+CG150+CK150+CO150+CS150+CW150+DA150</f>
        <v>0</v>
      </c>
      <c r="J150" s="453"/>
      <c r="K150" s="85"/>
      <c r="L150" s="85"/>
      <c r="M150" s="85"/>
      <c r="N150" s="453">
        <v>260</v>
      </c>
      <c r="O150" s="85">
        <v>0</v>
      </c>
      <c r="P150" s="85">
        <v>0</v>
      </c>
      <c r="Q150" s="85">
        <v>0</v>
      </c>
      <c r="R150" s="453"/>
      <c r="S150" s="85"/>
      <c r="T150" s="85"/>
      <c r="U150" s="85">
        <v>0</v>
      </c>
      <c r="V150" s="453"/>
      <c r="W150" s="85"/>
      <c r="X150" s="85"/>
      <c r="Y150" s="85"/>
      <c r="Z150" s="453"/>
      <c r="AA150" s="85"/>
      <c r="AB150" s="85"/>
      <c r="AC150" s="85"/>
      <c r="AD150" s="453"/>
      <c r="AE150" s="85"/>
      <c r="AF150" s="85"/>
      <c r="AG150" s="85"/>
      <c r="AH150" s="453"/>
      <c r="AI150" s="85"/>
      <c r="AJ150" s="85"/>
      <c r="AK150" s="85"/>
      <c r="AL150" s="453">
        <v>4920</v>
      </c>
      <c r="AM150" s="85">
        <v>87893.34</v>
      </c>
      <c r="AN150" s="85"/>
      <c r="AO150" s="85">
        <v>0</v>
      </c>
      <c r="AP150" s="454"/>
      <c r="AQ150" s="85"/>
      <c r="AR150" s="85"/>
      <c r="AS150" s="85"/>
      <c r="AT150" s="453"/>
      <c r="AU150" s="85"/>
      <c r="AV150" s="85"/>
      <c r="AW150" s="85"/>
      <c r="AX150" s="453"/>
      <c r="AY150" s="85"/>
      <c r="AZ150" s="85"/>
      <c r="BA150" s="85"/>
      <c r="BB150" s="453"/>
      <c r="BC150" s="85"/>
      <c r="BD150" s="85"/>
      <c r="BE150" s="85"/>
      <c r="BF150" s="453"/>
      <c r="BG150" s="85"/>
      <c r="BH150" s="85"/>
      <c r="BI150" s="85"/>
      <c r="BJ150" s="453"/>
      <c r="BK150" s="85"/>
      <c r="BL150" s="85"/>
      <c r="BM150" s="85"/>
      <c r="BN150" s="85"/>
      <c r="BO150" s="85"/>
      <c r="BP150" s="85"/>
      <c r="BQ150" s="85"/>
      <c r="BR150" s="453"/>
      <c r="BS150" s="85"/>
      <c r="BT150" s="85"/>
      <c r="BU150" s="85"/>
      <c r="BV150" s="453"/>
      <c r="BW150" s="85"/>
      <c r="BX150" s="85"/>
      <c r="BY150" s="85"/>
      <c r="BZ150" s="453"/>
      <c r="CA150" s="85"/>
      <c r="CB150" s="85"/>
      <c r="CC150" s="85"/>
      <c r="CD150" s="453"/>
      <c r="CE150" s="85"/>
      <c r="CF150" s="85"/>
      <c r="CG150" s="85"/>
      <c r="CH150" s="453"/>
      <c r="CI150" s="85"/>
      <c r="CJ150" s="85"/>
      <c r="CK150" s="85"/>
      <c r="CL150" s="453"/>
      <c r="CM150" s="85"/>
      <c r="CN150" s="85"/>
      <c r="CO150" s="85"/>
      <c r="CP150" s="453"/>
      <c r="CQ150" s="85"/>
      <c r="CR150" s="85"/>
      <c r="CS150" s="85"/>
      <c r="CT150" s="453"/>
      <c r="CU150" s="85"/>
      <c r="CV150" s="85"/>
      <c r="CW150" s="85"/>
      <c r="CX150" s="453"/>
      <c r="CY150" s="85"/>
      <c r="CZ150" s="85"/>
      <c r="DA150" s="85"/>
    </row>
    <row r="151" spans="1:105" ht="36" customHeight="1" x14ac:dyDescent="0.25">
      <c r="A151" s="894"/>
      <c r="B151" s="48" t="s">
        <v>290</v>
      </c>
      <c r="C151" s="4" t="s">
        <v>294</v>
      </c>
      <c r="D151" s="39" t="s">
        <v>292</v>
      </c>
      <c r="E151" s="46" t="s">
        <v>295</v>
      </c>
      <c r="F151" s="450">
        <f>J151+N151+R151+V151+Z151+AD151+AH151+AL151+AP151+AT151+AX151+BB151+BF151+BJ151+BN151+BR151+BV151+BZ151+CD151+CH151+CL151+CP151+CT151+CX151</f>
        <v>12840</v>
      </c>
      <c r="G151" s="451">
        <f>K151+O151+S151+W151+AA151+AE151+AI151+AM151+AQ151+AU151+AY151+BC151+BG151+BK151+BO151+BS151+BW151+CA151+CE151+CI151+CM151+CQ151+CU151+CY151</f>
        <v>229829.58</v>
      </c>
      <c r="H151" s="452">
        <f>L151+P151+T151+X151+AB151+AF151+AJ151+AN151+AR151+AV151+AZ151+BD151+BH151+BL151+BP151+BT151+BX151+CB151+CF151+CJ151+CN151+CR151+CV151+CZ151</f>
        <v>860</v>
      </c>
      <c r="I151" s="451">
        <f>M151+Q151+U151+Y151+AC151+AG151+AK151+AO151+AS151+AW151+BA151+BE151+BI151+BM151+BQ151+BU151+BY151+CC151+CG151+CK151+CO151+CS151+CW151+DA151</f>
        <v>14985.63</v>
      </c>
      <c r="J151" s="453"/>
      <c r="K151" s="85"/>
      <c r="L151" s="85"/>
      <c r="M151" s="85"/>
      <c r="N151" s="453"/>
      <c r="O151" s="85">
        <v>0</v>
      </c>
      <c r="P151" s="85">
        <v>20</v>
      </c>
      <c r="Q151" s="85">
        <v>290</v>
      </c>
      <c r="R151" s="453"/>
      <c r="S151" s="85"/>
      <c r="T151" s="85"/>
      <c r="U151" s="85">
        <v>0</v>
      </c>
      <c r="V151" s="453"/>
      <c r="W151" s="85"/>
      <c r="X151" s="85"/>
      <c r="Y151" s="85"/>
      <c r="Z151" s="453"/>
      <c r="AA151" s="85"/>
      <c r="AB151" s="85"/>
      <c r="AC151" s="85"/>
      <c r="AD151" s="453"/>
      <c r="AE151" s="85"/>
      <c r="AF151" s="85"/>
      <c r="AG151" s="85"/>
      <c r="AH151" s="453"/>
      <c r="AI151" s="85"/>
      <c r="AJ151" s="85"/>
      <c r="AK151" s="85"/>
      <c r="AL151" s="453"/>
      <c r="AM151" s="85">
        <v>0</v>
      </c>
      <c r="AN151" s="85">
        <v>0</v>
      </c>
      <c r="AO151" s="85">
        <v>0</v>
      </c>
      <c r="AP151" s="454"/>
      <c r="AQ151" s="85"/>
      <c r="AR151" s="85"/>
      <c r="AS151" s="85"/>
      <c r="AT151" s="453"/>
      <c r="AU151" s="85"/>
      <c r="AV151" s="85"/>
      <c r="AW151" s="85"/>
      <c r="AX151" s="453"/>
      <c r="AY151" s="85"/>
      <c r="AZ151" s="85"/>
      <c r="BA151" s="85"/>
      <c r="BB151" s="453"/>
      <c r="BC151" s="85"/>
      <c r="BD151" s="85"/>
      <c r="BE151" s="85"/>
      <c r="BF151" s="453"/>
      <c r="BG151" s="85"/>
      <c r="BH151" s="85"/>
      <c r="BI151" s="85"/>
      <c r="BJ151" s="453">
        <v>12840</v>
      </c>
      <c r="BK151" s="85">
        <v>229829.58</v>
      </c>
      <c r="BL151" s="85">
        <v>740</v>
      </c>
      <c r="BM151" s="85">
        <v>13245.63</v>
      </c>
      <c r="BN151" s="85"/>
      <c r="BO151" s="85"/>
      <c r="BP151" s="85"/>
      <c r="BQ151" s="85"/>
      <c r="BR151" s="453"/>
      <c r="BS151" s="85"/>
      <c r="BT151" s="85"/>
      <c r="BU151" s="85"/>
      <c r="BV151" s="453"/>
      <c r="BW151" s="85"/>
      <c r="BX151" s="85"/>
      <c r="BY151" s="85"/>
      <c r="BZ151" s="453"/>
      <c r="CA151" s="85"/>
      <c r="CB151" s="85"/>
      <c r="CC151" s="85"/>
      <c r="CD151" s="453"/>
      <c r="CE151" s="85"/>
      <c r="CF151" s="85"/>
      <c r="CG151" s="85"/>
      <c r="CH151" s="453"/>
      <c r="CI151" s="85"/>
      <c r="CJ151" s="85"/>
      <c r="CK151" s="85"/>
      <c r="CL151" s="453"/>
      <c r="CM151" s="85"/>
      <c r="CN151" s="85">
        <v>100</v>
      </c>
      <c r="CO151" s="85">
        <v>1450</v>
      </c>
      <c r="CP151" s="453"/>
      <c r="CQ151" s="85"/>
      <c r="CR151" s="85"/>
      <c r="CS151" s="85"/>
      <c r="CT151" s="453"/>
      <c r="CU151" s="85"/>
      <c r="CV151" s="85"/>
      <c r="CW151" s="85"/>
      <c r="CX151" s="453"/>
      <c r="CY151" s="85"/>
      <c r="CZ151" s="85"/>
      <c r="DA151" s="85"/>
    </row>
    <row r="152" spans="1:105" ht="47.25" x14ac:dyDescent="0.25">
      <c r="A152" s="894"/>
      <c r="B152" s="48" t="s">
        <v>290</v>
      </c>
      <c r="C152" s="4" t="s">
        <v>296</v>
      </c>
      <c r="D152" s="39" t="s">
        <v>292</v>
      </c>
      <c r="E152" s="46" t="s">
        <v>293</v>
      </c>
      <c r="F152" s="450">
        <f>J152+N152+R152+V152+Z152+AD152+AH152+AL152+AP152+AT152+AX152+BB152+BF152+BJ152+BN152+BR152+BV152+BZ152+CD152+CH152+CL152+CP152+CT152+CX152</f>
        <v>2160</v>
      </c>
      <c r="G152" s="451">
        <f>K152+O152+S152+W152+AA152+AE152+AI152+AM152+AQ152+AU152+AY152+BC152+BG152+BK152+BO152+BS152+BW152+CA152+CE152+CI152+CM152+CQ152+CU152+CY152</f>
        <v>55610</v>
      </c>
      <c r="H152" s="452">
        <f>L152+P152+T152+X152+AB152+AF152+AJ152+AN152+AR152+AV152+AZ152+BD152+BH152+BL152+BP152+BT152+BX152+CB152+CF152+CJ152+CN152+CR152+CV152+CZ152</f>
        <v>282</v>
      </c>
      <c r="I152" s="451">
        <f>M152+Q152+U152+Y152+AC152+AG152+AK152+AO152+AS152+AW152+BA152+BE152+BI152+BM152+BQ152+BU152+BY152+CC152+CG152+CK152+CO152+CS152+CW152+DA152</f>
        <v>7556</v>
      </c>
      <c r="J152" s="453"/>
      <c r="K152" s="85"/>
      <c r="L152" s="85"/>
      <c r="M152" s="85"/>
      <c r="N152" s="453"/>
      <c r="O152" s="85"/>
      <c r="P152" s="85"/>
      <c r="Q152" s="85"/>
      <c r="R152" s="453"/>
      <c r="S152" s="85"/>
      <c r="T152" s="85"/>
      <c r="U152" s="85">
        <v>0</v>
      </c>
      <c r="V152" s="453"/>
      <c r="W152" s="85"/>
      <c r="X152" s="85"/>
      <c r="Y152" s="85"/>
      <c r="Z152" s="453"/>
      <c r="AA152" s="85"/>
      <c r="AB152" s="85"/>
      <c r="AC152" s="85"/>
      <c r="AD152" s="453"/>
      <c r="AE152" s="85"/>
      <c r="AF152" s="85"/>
      <c r="AG152" s="85"/>
      <c r="AH152" s="453"/>
      <c r="AI152" s="85"/>
      <c r="AJ152" s="85"/>
      <c r="AK152" s="85"/>
      <c r="AL152" s="453"/>
      <c r="AM152" s="85">
        <v>0</v>
      </c>
      <c r="AN152" s="85">
        <v>0</v>
      </c>
      <c r="AO152" s="85">
        <v>0</v>
      </c>
      <c r="AP152" s="454"/>
      <c r="AQ152" s="85"/>
      <c r="AR152" s="85"/>
      <c r="AS152" s="85"/>
      <c r="AT152" s="453"/>
      <c r="AU152" s="85"/>
      <c r="AV152" s="85"/>
      <c r="AW152" s="85"/>
      <c r="AX152" s="453"/>
      <c r="AY152" s="85"/>
      <c r="AZ152" s="85"/>
      <c r="BA152" s="85"/>
      <c r="BB152" s="453"/>
      <c r="BC152" s="85"/>
      <c r="BD152" s="85"/>
      <c r="BE152" s="85"/>
      <c r="BF152" s="453"/>
      <c r="BG152" s="85"/>
      <c r="BH152" s="85"/>
      <c r="BI152" s="85"/>
      <c r="BJ152" s="453">
        <v>1100</v>
      </c>
      <c r="BK152" s="85">
        <v>22220</v>
      </c>
      <c r="BL152" s="85">
        <v>30</v>
      </c>
      <c r="BM152" s="85">
        <v>606</v>
      </c>
      <c r="BN152" s="85"/>
      <c r="BO152" s="85"/>
      <c r="BP152" s="457">
        <v>152</v>
      </c>
      <c r="BQ152" s="457">
        <v>3800</v>
      </c>
      <c r="BR152" s="453"/>
      <c r="BS152" s="85"/>
      <c r="BT152" s="85"/>
      <c r="BU152" s="85"/>
      <c r="BV152" s="453"/>
      <c r="BW152" s="85"/>
      <c r="BX152" s="85"/>
      <c r="BY152" s="85"/>
      <c r="BZ152" s="453"/>
      <c r="CA152" s="85"/>
      <c r="CB152" s="85"/>
      <c r="CC152" s="85"/>
      <c r="CD152" s="453"/>
      <c r="CE152" s="85"/>
      <c r="CF152" s="85"/>
      <c r="CG152" s="85"/>
      <c r="CH152" s="453"/>
      <c r="CI152" s="85"/>
      <c r="CJ152" s="85"/>
      <c r="CK152" s="85"/>
      <c r="CL152" s="453"/>
      <c r="CM152" s="85"/>
      <c r="CN152" s="85"/>
      <c r="CO152" s="85"/>
      <c r="CP152" s="453"/>
      <c r="CQ152" s="85"/>
      <c r="CR152" s="85"/>
      <c r="CS152" s="85"/>
      <c r="CT152" s="453"/>
      <c r="CU152" s="85"/>
      <c r="CV152" s="85"/>
      <c r="CW152" s="85"/>
      <c r="CX152" s="453">
        <v>1060</v>
      </c>
      <c r="CY152" s="85">
        <v>33390</v>
      </c>
      <c r="CZ152" s="85">
        <v>100</v>
      </c>
      <c r="DA152" s="85">
        <v>3150</v>
      </c>
    </row>
    <row r="153" spans="1:105" ht="42.75" customHeight="1" x14ac:dyDescent="0.25">
      <c r="A153" s="894"/>
      <c r="B153" s="48" t="s">
        <v>290</v>
      </c>
      <c r="C153" s="4" t="s">
        <v>297</v>
      </c>
      <c r="D153" s="39" t="s">
        <v>292</v>
      </c>
      <c r="E153" s="46" t="s">
        <v>293</v>
      </c>
      <c r="F153" s="450">
        <f>J153+N153+R153+V153+Z153+AD153+AH153+AL153+AP153+AT153+AX153+BB153+BF153+BJ153+BN153+BR153+BV153+BZ153+CD153+CH153+CL153+CP153+CT153+CX153</f>
        <v>0</v>
      </c>
      <c r="G153" s="451">
        <f>K153+O153+S153+W153+AA153+AE153+AI153+AM153+AQ153+AU153+AY153+BC153+BG153+BK153+BO153+BS153+BW153+CA153+CE153+CI153+CM153+CQ153+CU153+CY153</f>
        <v>0</v>
      </c>
      <c r="H153" s="452">
        <f>L153+P153+T153+X153+AB153+AF153+AJ153+AN153+AR153+AV153+AZ153+BD153+BH153+BL153+BP153+BT153+BX153+CB153+CF153+CJ153+CN153+CR153+CV153+CZ153</f>
        <v>0</v>
      </c>
      <c r="I153" s="451">
        <f>M153+Q153+U153+Y153+AC153+AG153+AK153+AO153+AS153+AW153+BA153+BE153+BI153+BM153+BQ153+BU153+BY153+CC153+CG153+CK153+CO153+CS153+CW153+DA153</f>
        <v>0</v>
      </c>
      <c r="J153" s="453"/>
      <c r="K153" s="85"/>
      <c r="L153" s="85"/>
      <c r="M153" s="85"/>
      <c r="N153" s="453"/>
      <c r="O153" s="85"/>
      <c r="P153" s="85"/>
      <c r="Q153" s="85"/>
      <c r="R153" s="453"/>
      <c r="S153" s="85"/>
      <c r="T153" s="85"/>
      <c r="U153" s="85">
        <v>0</v>
      </c>
      <c r="V153" s="453"/>
      <c r="W153" s="85"/>
      <c r="X153" s="85"/>
      <c r="Y153" s="85"/>
      <c r="Z153" s="453"/>
      <c r="AA153" s="85"/>
      <c r="AB153" s="85"/>
      <c r="AC153" s="85"/>
      <c r="AD153" s="453"/>
      <c r="AE153" s="85"/>
      <c r="AF153" s="85"/>
      <c r="AG153" s="85"/>
      <c r="AH153" s="453"/>
      <c r="AI153" s="85"/>
      <c r="AJ153" s="85"/>
      <c r="AK153" s="85"/>
      <c r="AL153" s="453"/>
      <c r="AM153" s="85">
        <v>0</v>
      </c>
      <c r="AN153" s="85">
        <v>0</v>
      </c>
      <c r="AO153" s="85">
        <v>0</v>
      </c>
      <c r="AP153" s="454"/>
      <c r="AQ153" s="85"/>
      <c r="AR153" s="85"/>
      <c r="AS153" s="85"/>
      <c r="AT153" s="453"/>
      <c r="AU153" s="85"/>
      <c r="AV153" s="85"/>
      <c r="AW153" s="85"/>
      <c r="AX153" s="453"/>
      <c r="AY153" s="85"/>
      <c r="AZ153" s="85"/>
      <c r="BA153" s="85"/>
      <c r="BB153" s="453"/>
      <c r="BC153" s="85"/>
      <c r="BD153" s="85"/>
      <c r="BE153" s="85"/>
      <c r="BF153" s="453"/>
      <c r="BG153" s="85"/>
      <c r="BH153" s="85"/>
      <c r="BI153" s="85"/>
      <c r="BJ153" s="453"/>
      <c r="BK153" s="85"/>
      <c r="BL153" s="85"/>
      <c r="BM153" s="85"/>
      <c r="BN153" s="85"/>
      <c r="BO153" s="85"/>
      <c r="BP153" s="85"/>
      <c r="BQ153" s="85"/>
      <c r="BR153" s="453"/>
      <c r="BS153" s="85"/>
      <c r="BT153" s="85"/>
      <c r="BU153" s="85"/>
      <c r="BV153" s="453"/>
      <c r="BW153" s="85"/>
      <c r="BX153" s="85"/>
      <c r="BY153" s="85"/>
      <c r="BZ153" s="453"/>
      <c r="CA153" s="85"/>
      <c r="CB153" s="85"/>
      <c r="CC153" s="85"/>
      <c r="CD153" s="453"/>
      <c r="CE153" s="85"/>
      <c r="CF153" s="85"/>
      <c r="CG153" s="85"/>
      <c r="CH153" s="453"/>
      <c r="CI153" s="85"/>
      <c r="CJ153" s="85"/>
      <c r="CK153" s="85"/>
      <c r="CL153" s="453"/>
      <c r="CM153" s="85"/>
      <c r="CN153" s="85"/>
      <c r="CO153" s="85"/>
      <c r="CP153" s="453"/>
      <c r="CQ153" s="85"/>
      <c r="CR153" s="85"/>
      <c r="CS153" s="85"/>
      <c r="CT153" s="453"/>
      <c r="CU153" s="85"/>
      <c r="CV153" s="85"/>
      <c r="CW153" s="85"/>
      <c r="CX153" s="453"/>
      <c r="CY153" s="85"/>
      <c r="CZ153" s="85"/>
      <c r="DA153" s="85"/>
    </row>
    <row r="154" spans="1:105" ht="40.5" customHeight="1" x14ac:dyDescent="0.25">
      <c r="A154" s="894"/>
      <c r="B154" s="48" t="s">
        <v>290</v>
      </c>
      <c r="C154" s="4" t="s">
        <v>298</v>
      </c>
      <c r="D154" s="39" t="s">
        <v>292</v>
      </c>
      <c r="E154" s="46" t="s">
        <v>295</v>
      </c>
      <c r="F154" s="450">
        <f>J154+N154+R154+V154+Z154+AD154+AH154+AL154+AP154+AT154+AX154+BB154+BF154+BJ154+BN154+BR154+BV154+BZ154+CD154+CH154+CL154+CP154+CT154+CX154</f>
        <v>0</v>
      </c>
      <c r="G154" s="451">
        <f>K154+O154+S154+W154+AA154+AE154+AI154+AM154+AQ154+AU154+AY154+BC154+BG154+BK154+BO154+BS154+BW154+CA154+CE154+CI154+CM154+CQ154+CU154+CY154</f>
        <v>0</v>
      </c>
      <c r="H154" s="452">
        <f>L154+P154+T154+X154+AB154+AF154+AJ154+AN154+AR154+AV154+AZ154+BD154+BH154+BL154+BP154+BT154+BX154+CB154+CF154+CJ154+CN154+CR154+CV154+CZ154</f>
        <v>0</v>
      </c>
      <c r="I154" s="451">
        <f>M154+Q154+U154+Y154+AC154+AG154+AK154+AO154+AS154+AW154+BA154+BE154+BI154+BM154+BQ154+BU154+BY154+CC154+CG154+CK154+CO154+CS154+CW154+DA154</f>
        <v>0</v>
      </c>
      <c r="J154" s="453"/>
      <c r="K154" s="85"/>
      <c r="L154" s="85"/>
      <c r="M154" s="85"/>
      <c r="N154" s="453"/>
      <c r="O154" s="85"/>
      <c r="P154" s="85"/>
      <c r="Q154" s="85"/>
      <c r="R154" s="453"/>
      <c r="S154" s="85"/>
      <c r="T154" s="85"/>
      <c r="U154" s="85">
        <v>0</v>
      </c>
      <c r="V154" s="453"/>
      <c r="W154" s="85"/>
      <c r="X154" s="85"/>
      <c r="Y154" s="85"/>
      <c r="Z154" s="453"/>
      <c r="AA154" s="85"/>
      <c r="AB154" s="85"/>
      <c r="AC154" s="85"/>
      <c r="AD154" s="453"/>
      <c r="AE154" s="85"/>
      <c r="AF154" s="85"/>
      <c r="AG154" s="85"/>
      <c r="AH154" s="453"/>
      <c r="AI154" s="85"/>
      <c r="AJ154" s="85"/>
      <c r="AK154" s="85"/>
      <c r="AL154" s="453"/>
      <c r="AM154" s="85">
        <v>0</v>
      </c>
      <c r="AN154" s="85">
        <v>0</v>
      </c>
      <c r="AO154" s="85">
        <v>0</v>
      </c>
      <c r="AP154" s="454"/>
      <c r="AQ154" s="85"/>
      <c r="AR154" s="85"/>
      <c r="AS154" s="85"/>
      <c r="AT154" s="453"/>
      <c r="AU154" s="85"/>
      <c r="AV154" s="85"/>
      <c r="AW154" s="85"/>
      <c r="AX154" s="453"/>
      <c r="AY154" s="85"/>
      <c r="AZ154" s="85"/>
      <c r="BA154" s="85"/>
      <c r="BB154" s="453"/>
      <c r="BC154" s="85"/>
      <c r="BD154" s="85"/>
      <c r="BE154" s="85"/>
      <c r="BF154" s="453"/>
      <c r="BG154" s="85"/>
      <c r="BH154" s="85"/>
      <c r="BI154" s="85"/>
      <c r="BJ154" s="453"/>
      <c r="BK154" s="85"/>
      <c r="BL154" s="85"/>
      <c r="BM154" s="85"/>
      <c r="BN154" s="85"/>
      <c r="BO154" s="85"/>
      <c r="BP154" s="85"/>
      <c r="BQ154" s="85"/>
      <c r="BR154" s="453"/>
      <c r="BS154" s="85"/>
      <c r="BT154" s="85"/>
      <c r="BU154" s="85"/>
      <c r="BV154" s="453"/>
      <c r="BW154" s="85"/>
      <c r="BX154" s="85"/>
      <c r="BY154" s="85"/>
      <c r="BZ154" s="453"/>
      <c r="CA154" s="85"/>
      <c r="CB154" s="85"/>
      <c r="CC154" s="85"/>
      <c r="CD154" s="453"/>
      <c r="CE154" s="85"/>
      <c r="CF154" s="85"/>
      <c r="CG154" s="85"/>
      <c r="CH154" s="453"/>
      <c r="CI154" s="85"/>
      <c r="CJ154" s="85"/>
      <c r="CK154" s="85"/>
      <c r="CL154" s="453"/>
      <c r="CM154" s="85"/>
      <c r="CN154" s="85"/>
      <c r="CO154" s="85"/>
      <c r="CP154" s="453"/>
      <c r="CQ154" s="85"/>
      <c r="CR154" s="85"/>
      <c r="CS154" s="85"/>
      <c r="CT154" s="453"/>
      <c r="CU154" s="85"/>
      <c r="CV154" s="85"/>
      <c r="CW154" s="85"/>
      <c r="CX154" s="453"/>
      <c r="CY154" s="85"/>
      <c r="CZ154" s="85"/>
      <c r="DA154" s="85"/>
    </row>
    <row r="155" spans="1:105" ht="39" customHeight="1" x14ac:dyDescent="0.25">
      <c r="A155" s="894"/>
      <c r="B155" s="48" t="s">
        <v>290</v>
      </c>
      <c r="C155" s="4" t="s">
        <v>299</v>
      </c>
      <c r="D155" s="39" t="s">
        <v>292</v>
      </c>
      <c r="E155" s="46" t="s">
        <v>29</v>
      </c>
      <c r="F155" s="450">
        <f>J155+N155+R155+V155+Z155+AD155+AH155+AL155+AP155+AT155+AX155+BB155+BF155+BJ155+BN155+BR155+BV155+BZ155+CD155+CH155+CL155+CP155+CT155+CX155</f>
        <v>700</v>
      </c>
      <c r="G155" s="451">
        <f>K155+O155+S155+W155+AA155+AE155+AI155+AM155+AQ155+AU155+AY155+BC155+BG155+BK155+BO155+BS155+BW155+CA155+CE155+CI155+CM155+CQ155+CU155+CY155</f>
        <v>12530</v>
      </c>
      <c r="H155" s="452">
        <f>L155+P155+T155+X155+AB155+AF155+AJ155+AN155+AR155+AV155+AZ155+BD155+BH155+BL155+BP155+BT155+BX155+CB155+CF155+CJ155+CN155+CR155+CV155+CZ155</f>
        <v>4920</v>
      </c>
      <c r="I155" s="451">
        <f>M155+Q155+U155+Y155+AC155+AG155+AK155+AO155+AS155+AW155+BA155+BE155+BI155+BM155+BQ155+BU155+BY155+CC155+CG155+CK155+CO155+CS155+CW155+DA155</f>
        <v>0</v>
      </c>
      <c r="J155" s="453"/>
      <c r="K155" s="85"/>
      <c r="L155" s="85"/>
      <c r="M155" s="85"/>
      <c r="N155" s="453"/>
      <c r="O155" s="85"/>
      <c r="P155" s="85"/>
      <c r="Q155" s="85"/>
      <c r="R155" s="453"/>
      <c r="S155" s="85"/>
      <c r="T155" s="85"/>
      <c r="U155" s="85">
        <v>0</v>
      </c>
      <c r="V155" s="453"/>
      <c r="W155" s="85"/>
      <c r="X155" s="85"/>
      <c r="Y155" s="85"/>
      <c r="Z155" s="453"/>
      <c r="AA155" s="85"/>
      <c r="AB155" s="85"/>
      <c r="AC155" s="85"/>
      <c r="AD155" s="453">
        <v>700</v>
      </c>
      <c r="AE155" s="85">
        <v>12530</v>
      </c>
      <c r="AF155" s="85"/>
      <c r="AG155" s="85"/>
      <c r="AH155" s="453"/>
      <c r="AI155" s="85"/>
      <c r="AJ155" s="85"/>
      <c r="AK155" s="85"/>
      <c r="AL155" s="453"/>
      <c r="AM155" s="85"/>
      <c r="AN155" s="85">
        <v>4920</v>
      </c>
      <c r="AO155" s="85">
        <v>0</v>
      </c>
      <c r="AP155" s="454"/>
      <c r="AQ155" s="85"/>
      <c r="AR155" s="85"/>
      <c r="AS155" s="85"/>
      <c r="AT155" s="453"/>
      <c r="AU155" s="85"/>
      <c r="AV155" s="85"/>
      <c r="AW155" s="85"/>
      <c r="AX155" s="453"/>
      <c r="AY155" s="85"/>
      <c r="AZ155" s="85"/>
      <c r="BA155" s="85"/>
      <c r="BB155" s="453"/>
      <c r="BC155" s="85"/>
      <c r="BD155" s="85"/>
      <c r="BE155" s="85"/>
      <c r="BF155" s="453"/>
      <c r="BG155" s="85"/>
      <c r="BH155" s="85"/>
      <c r="BI155" s="85"/>
      <c r="BJ155" s="453"/>
      <c r="BK155" s="85"/>
      <c r="BL155" s="85"/>
      <c r="BM155" s="85"/>
      <c r="BN155" s="85"/>
      <c r="BO155" s="85"/>
      <c r="BP155" s="85"/>
      <c r="BQ155" s="85"/>
      <c r="BR155" s="453"/>
      <c r="BS155" s="85"/>
      <c r="BT155" s="85"/>
      <c r="BU155" s="85"/>
      <c r="BV155" s="453"/>
      <c r="BW155" s="85"/>
      <c r="BX155" s="85"/>
      <c r="BY155" s="85"/>
      <c r="BZ155" s="453"/>
      <c r="CA155" s="85"/>
      <c r="CB155" s="85"/>
      <c r="CC155" s="85"/>
      <c r="CD155" s="453"/>
      <c r="CE155" s="85"/>
      <c r="CF155" s="85"/>
      <c r="CG155" s="85"/>
      <c r="CH155" s="453"/>
      <c r="CI155" s="85"/>
      <c r="CJ155" s="85"/>
      <c r="CK155" s="85"/>
      <c r="CL155" s="453"/>
      <c r="CM155" s="85"/>
      <c r="CN155" s="85"/>
      <c r="CO155" s="85"/>
      <c r="CP155" s="453"/>
      <c r="CQ155" s="85"/>
      <c r="CR155" s="85"/>
      <c r="CS155" s="85"/>
      <c r="CT155" s="453"/>
      <c r="CU155" s="85"/>
      <c r="CV155" s="85"/>
      <c r="CW155" s="85"/>
      <c r="CX155" s="453"/>
      <c r="CY155" s="85"/>
      <c r="CZ155" s="85"/>
      <c r="DA155" s="85"/>
    </row>
    <row r="156" spans="1:105" ht="47.25" x14ac:dyDescent="0.25">
      <c r="A156" s="894"/>
      <c r="B156" s="48" t="s">
        <v>290</v>
      </c>
      <c r="C156" s="3" t="s">
        <v>300</v>
      </c>
      <c r="D156" s="4" t="s">
        <v>292</v>
      </c>
      <c r="E156" s="46" t="s">
        <v>153</v>
      </c>
      <c r="F156" s="450">
        <f>J156+N156+R156+V156+Z156+AD156+AH156+AL156+AP156+AT156+AX156+BB156+BF156+BJ156+BN156+BR156+BV156+BZ156+CD156+CH156+CL156+CP156+CT156+CX156</f>
        <v>0</v>
      </c>
      <c r="G156" s="451">
        <f>K156+O156+S156+W156+AA156+AE156+AI156+AM156+AQ156+AU156+AY156+BC156+BG156+BK156+BO156+BS156+BW156+CA156+CE156+CI156+CM156+CQ156+CU156+CY156</f>
        <v>0</v>
      </c>
      <c r="H156" s="452">
        <f>L156+P156+T156+X156+AB156+AF156+AJ156+AN156+AR156+AV156+AZ156+BD156+BH156+BL156+BP156+BT156+BX156+CB156+CF156+CJ156+CN156+CR156+CV156+CZ156</f>
        <v>1000</v>
      </c>
      <c r="I156" s="451">
        <f>M156+Q156+U156+Y156+AC156+AG156+AK156+AO156+AS156+AW156+BA156+BE156+BI156+BM156+BQ156+BU156+BY156+CC156+CG156+CK156+CO156+CS156+CW156+DA156</f>
        <v>40000</v>
      </c>
      <c r="J156" s="453"/>
      <c r="K156" s="85"/>
      <c r="L156" s="85"/>
      <c r="M156" s="85"/>
      <c r="N156" s="453"/>
      <c r="O156" s="85"/>
      <c r="P156" s="85"/>
      <c r="Q156" s="85"/>
      <c r="R156" s="453"/>
      <c r="S156" s="85"/>
      <c r="T156" s="85"/>
      <c r="U156" s="85">
        <v>0</v>
      </c>
      <c r="V156" s="453"/>
      <c r="W156" s="85"/>
      <c r="X156" s="85"/>
      <c r="Y156" s="85"/>
      <c r="Z156" s="453"/>
      <c r="AA156" s="85"/>
      <c r="AB156" s="85"/>
      <c r="AC156" s="85"/>
      <c r="AD156" s="453"/>
      <c r="AE156" s="85"/>
      <c r="AF156" s="85">
        <v>1000</v>
      </c>
      <c r="AG156" s="85">
        <v>40000</v>
      </c>
      <c r="AH156" s="453"/>
      <c r="AI156" s="85"/>
      <c r="AJ156" s="85"/>
      <c r="AK156" s="85"/>
      <c r="AL156" s="453"/>
      <c r="AM156" s="85">
        <v>0</v>
      </c>
      <c r="AN156" s="85">
        <v>0</v>
      </c>
      <c r="AO156" s="85">
        <v>0</v>
      </c>
      <c r="AP156" s="454"/>
      <c r="AQ156" s="85"/>
      <c r="AR156" s="85"/>
      <c r="AS156" s="85"/>
      <c r="AT156" s="453"/>
      <c r="AU156" s="85"/>
      <c r="AV156" s="85"/>
      <c r="AW156" s="85"/>
      <c r="AX156" s="453"/>
      <c r="AY156" s="85"/>
      <c r="AZ156" s="85"/>
      <c r="BA156" s="85"/>
      <c r="BB156" s="453"/>
      <c r="BC156" s="85"/>
      <c r="BD156" s="85"/>
      <c r="BE156" s="85"/>
      <c r="BF156" s="453"/>
      <c r="BG156" s="85"/>
      <c r="BH156" s="85"/>
      <c r="BI156" s="85"/>
      <c r="BJ156" s="453"/>
      <c r="BK156" s="85"/>
      <c r="BL156" s="85"/>
      <c r="BM156" s="85"/>
      <c r="BN156" s="85"/>
      <c r="BO156" s="85"/>
      <c r="BP156" s="85"/>
      <c r="BQ156" s="85"/>
      <c r="BR156" s="453"/>
      <c r="BS156" s="85"/>
      <c r="BT156" s="85"/>
      <c r="BU156" s="85"/>
      <c r="BV156" s="453"/>
      <c r="BW156" s="85"/>
      <c r="BX156" s="85"/>
      <c r="BY156" s="85"/>
      <c r="BZ156" s="453"/>
      <c r="CA156" s="85"/>
      <c r="CB156" s="85"/>
      <c r="CC156" s="85"/>
      <c r="CD156" s="453"/>
      <c r="CE156" s="85"/>
      <c r="CF156" s="85"/>
      <c r="CG156" s="85"/>
      <c r="CH156" s="453"/>
      <c r="CI156" s="85"/>
      <c r="CJ156" s="85"/>
      <c r="CK156" s="85"/>
      <c r="CL156" s="453"/>
      <c r="CM156" s="85"/>
      <c r="CN156" s="85"/>
      <c r="CO156" s="85"/>
      <c r="CP156" s="453"/>
      <c r="CQ156" s="85"/>
      <c r="CR156" s="85"/>
      <c r="CS156" s="85"/>
      <c r="CT156" s="453"/>
      <c r="CU156" s="85"/>
      <c r="CV156" s="85"/>
      <c r="CW156" s="85"/>
      <c r="CX156" s="453"/>
      <c r="CY156" s="85"/>
      <c r="CZ156" s="85"/>
      <c r="DA156" s="85"/>
    </row>
    <row r="157" spans="1:105" ht="47.25" x14ac:dyDescent="0.25">
      <c r="A157" s="894"/>
      <c r="B157" s="48" t="s">
        <v>290</v>
      </c>
      <c r="C157" s="3" t="s">
        <v>301</v>
      </c>
      <c r="D157" s="4" t="s">
        <v>292</v>
      </c>
      <c r="E157" s="46" t="s">
        <v>153</v>
      </c>
      <c r="F157" s="450">
        <f>J157+N157+R157+V157+Z157+AD157+AH157+AL157+AP157+AT157+AX157+BB157+BF157+BJ157+BN157+BR157+BV157+BZ157+CD157+CH157+CL157+CP157+CT157+CX157</f>
        <v>19260</v>
      </c>
      <c r="G157" s="451">
        <f>K157+O157+S157+W157+AA157+AE157+AI157+AM157+AQ157+AU157+AY157+BC157+BG157+BK157+BO157+BS157+BW157+CA157+CE157+CI157+CM157+CQ157+CU157+CY157</f>
        <v>263510.94</v>
      </c>
      <c r="H157" s="452">
        <f>L157+P157+T157+X157+AB157+AF157+AJ157+AN157+AR157+AV157+AZ157+BD157+BH157+BL157+BP157+BT157+BX157+CB157+CF157+CJ157+CN157+CR157+CV157+CZ157</f>
        <v>3100</v>
      </c>
      <c r="I157" s="451">
        <f>M157+Q157+U157+Y157+AC157+AG157+AK157+AO157+AS157+AW157+BA157+BE157+BI157+BM157+BQ157+BU157+BY157+CC157+CG157+CK157+CO157+CS157+CW157+DA157</f>
        <v>48520</v>
      </c>
      <c r="J157" s="453"/>
      <c r="K157" s="85"/>
      <c r="L157" s="85"/>
      <c r="M157" s="85"/>
      <c r="N157" s="453"/>
      <c r="O157" s="85"/>
      <c r="P157" s="85"/>
      <c r="Q157" s="85"/>
      <c r="R157" s="453">
        <v>0</v>
      </c>
      <c r="S157" s="85">
        <v>0</v>
      </c>
      <c r="T157" s="85">
        <v>600</v>
      </c>
      <c r="U157" s="85">
        <v>10740</v>
      </c>
      <c r="V157" s="453"/>
      <c r="W157" s="85"/>
      <c r="X157" s="85"/>
      <c r="Y157" s="85"/>
      <c r="Z157" s="453"/>
      <c r="AA157" s="85"/>
      <c r="AB157" s="85"/>
      <c r="AC157" s="85"/>
      <c r="AD157" s="453"/>
      <c r="AE157" s="85"/>
      <c r="AF157" s="85"/>
      <c r="AG157" s="85"/>
      <c r="AH157" s="453"/>
      <c r="AI157" s="85"/>
      <c r="AJ157" s="85"/>
      <c r="AK157" s="85"/>
      <c r="AL157" s="453"/>
      <c r="AM157" s="85">
        <v>0</v>
      </c>
      <c r="AN157" s="85">
        <v>0</v>
      </c>
      <c r="AO157" s="85">
        <v>0</v>
      </c>
      <c r="AP157" s="454"/>
      <c r="AQ157" s="85"/>
      <c r="AR157" s="85"/>
      <c r="AS157" s="85"/>
      <c r="AT157" s="453"/>
      <c r="AU157" s="85"/>
      <c r="AV157" s="85"/>
      <c r="AW157" s="85"/>
      <c r="AX157" s="453"/>
      <c r="AY157" s="85"/>
      <c r="AZ157" s="85"/>
      <c r="BA157" s="85"/>
      <c r="BB157" s="453"/>
      <c r="BC157" s="85"/>
      <c r="BD157" s="85">
        <v>300</v>
      </c>
      <c r="BE157" s="85">
        <v>1800</v>
      </c>
      <c r="BF157" s="453"/>
      <c r="BG157" s="85"/>
      <c r="BH157" s="85"/>
      <c r="BI157" s="85"/>
      <c r="BJ157" s="453"/>
      <c r="BK157" s="85"/>
      <c r="BL157" s="85"/>
      <c r="BM157" s="85"/>
      <c r="BN157" s="85">
        <v>1080</v>
      </c>
      <c r="BO157" s="85">
        <v>19332</v>
      </c>
      <c r="BP157" s="85"/>
      <c r="BQ157" s="85"/>
      <c r="BR157" s="453"/>
      <c r="BS157" s="85"/>
      <c r="BT157" s="85"/>
      <c r="BU157" s="85"/>
      <c r="BV157" s="453"/>
      <c r="BW157" s="85"/>
      <c r="BX157" s="85"/>
      <c r="BY157" s="85"/>
      <c r="BZ157" s="453"/>
      <c r="CA157" s="85"/>
      <c r="CB157" s="85"/>
      <c r="CC157" s="85"/>
      <c r="CD157" s="453"/>
      <c r="CE157" s="85"/>
      <c r="CF157" s="85"/>
      <c r="CG157" s="85"/>
      <c r="CH157" s="453">
        <v>9280</v>
      </c>
      <c r="CI157" s="85">
        <v>166107.35999999999</v>
      </c>
      <c r="CJ157" s="85">
        <v>1200</v>
      </c>
      <c r="CK157" s="85">
        <v>21480</v>
      </c>
      <c r="CL157" s="453">
        <v>8900</v>
      </c>
      <c r="CM157" s="85">
        <v>78071.58</v>
      </c>
      <c r="CN157" s="85">
        <v>1000</v>
      </c>
      <c r="CO157" s="85">
        <v>14500</v>
      </c>
      <c r="CP157" s="453"/>
      <c r="CQ157" s="85"/>
      <c r="CR157" s="85"/>
      <c r="CS157" s="85"/>
      <c r="CT157" s="453"/>
      <c r="CU157" s="85"/>
      <c r="CV157" s="85"/>
      <c r="CW157" s="85"/>
      <c r="CX157" s="453"/>
      <c r="CY157" s="85"/>
      <c r="CZ157" s="85"/>
      <c r="DA157" s="85"/>
    </row>
    <row r="158" spans="1:105" ht="47.25" x14ac:dyDescent="0.25">
      <c r="A158" s="894"/>
      <c r="B158" s="48" t="s">
        <v>290</v>
      </c>
      <c r="C158" s="3" t="s">
        <v>302</v>
      </c>
      <c r="D158" s="39" t="s">
        <v>292</v>
      </c>
      <c r="E158" s="46" t="s">
        <v>153</v>
      </c>
      <c r="F158" s="450">
        <f>J158+N158+R158+V158+Z158+AD158+AH158+AL158+AP158+AT158+AX158+BB158+BF158+BJ158+BN158+BR158+BV158+BZ158+CD158+CH158+CL158+CP158+CT158+CX158</f>
        <v>3300</v>
      </c>
      <c r="G158" s="451">
        <f>K158+O158+S158+W158+AA158+AE158+AI158+AM158+AQ158+AU158+AY158+BC158+BG158+BK158+BO158+BS158+BW158+CA158+CE158+CI158+CM158+CQ158+CU158+CY158</f>
        <v>58405</v>
      </c>
      <c r="H158" s="452">
        <f>L158+P158+T158+X158+AB158+AF158+AJ158+AN158+AR158+AV158+AZ158+BD158+BH158+BL158+BP158+BT158+BX158+CB158+CF158+CJ158+CN158+CR158+CV158+CZ158</f>
        <v>1052</v>
      </c>
      <c r="I158" s="451">
        <f>M158+Q158+U158+Y158+AC158+AG158+AK158+AO158+AS158+AW158+BA158+BE158+BI158+BM158+BQ158+BU158+BY158+CC158+CG158+CK158+CO158+CS158+CW158+DA158</f>
        <v>26703</v>
      </c>
      <c r="J158" s="453"/>
      <c r="K158" s="85"/>
      <c r="L158" s="85"/>
      <c r="M158" s="85"/>
      <c r="N158" s="453"/>
      <c r="O158" s="85"/>
      <c r="P158" s="85"/>
      <c r="Q158" s="85"/>
      <c r="R158" s="453"/>
      <c r="S158" s="85"/>
      <c r="T158" s="85"/>
      <c r="U158" s="85">
        <v>0</v>
      </c>
      <c r="V158" s="453"/>
      <c r="W158" s="85"/>
      <c r="X158" s="85"/>
      <c r="Y158" s="85"/>
      <c r="Z158" s="453"/>
      <c r="AA158" s="85"/>
      <c r="AB158" s="85"/>
      <c r="AC158" s="85"/>
      <c r="AD158" s="453"/>
      <c r="AE158" s="85"/>
      <c r="AF158" s="85"/>
      <c r="AG158" s="85"/>
      <c r="AH158" s="453"/>
      <c r="AI158" s="85"/>
      <c r="AJ158" s="85"/>
      <c r="AK158" s="85"/>
      <c r="AL158" s="453"/>
      <c r="AM158" s="85">
        <v>0</v>
      </c>
      <c r="AN158" s="85">
        <v>0</v>
      </c>
      <c r="AO158" s="85">
        <v>0</v>
      </c>
      <c r="AP158" s="454"/>
      <c r="AQ158" s="85"/>
      <c r="AR158" s="85"/>
      <c r="AS158" s="85"/>
      <c r="AT158" s="453"/>
      <c r="AU158" s="85"/>
      <c r="AV158" s="85"/>
      <c r="AW158" s="85"/>
      <c r="AX158" s="453"/>
      <c r="AY158" s="85"/>
      <c r="AZ158" s="85"/>
      <c r="BA158" s="85"/>
      <c r="BB158" s="453"/>
      <c r="BC158" s="85"/>
      <c r="BD158" s="85">
        <v>200</v>
      </c>
      <c r="BE158" s="85">
        <v>2000</v>
      </c>
      <c r="BF158" s="453"/>
      <c r="BG158" s="85"/>
      <c r="BH158" s="85"/>
      <c r="BI158" s="85"/>
      <c r="BJ158" s="453"/>
      <c r="BK158" s="85"/>
      <c r="BL158" s="85"/>
      <c r="BM158" s="85"/>
      <c r="BN158" s="85">
        <v>650</v>
      </c>
      <c r="BO158" s="85">
        <v>11700</v>
      </c>
      <c r="BP158" s="457">
        <v>152</v>
      </c>
      <c r="BQ158" s="457">
        <v>3040</v>
      </c>
      <c r="BR158" s="453">
        <v>50</v>
      </c>
      <c r="BS158" s="85">
        <v>945</v>
      </c>
      <c r="BT158" s="85">
        <v>200</v>
      </c>
      <c r="BU158" s="85">
        <v>4923</v>
      </c>
      <c r="BV158" s="453"/>
      <c r="BW158" s="85"/>
      <c r="BX158" s="85"/>
      <c r="BY158" s="85"/>
      <c r="BZ158" s="453"/>
      <c r="CA158" s="85"/>
      <c r="CB158" s="85"/>
      <c r="CC158" s="85"/>
      <c r="CD158" s="453"/>
      <c r="CE158" s="85"/>
      <c r="CF158" s="85"/>
      <c r="CG158" s="85"/>
      <c r="CH158" s="453"/>
      <c r="CI158" s="85"/>
      <c r="CJ158" s="85"/>
      <c r="CK158" s="85"/>
      <c r="CL158" s="453"/>
      <c r="CM158" s="85"/>
      <c r="CN158" s="85"/>
      <c r="CO158" s="85"/>
      <c r="CP158" s="453">
        <v>2600</v>
      </c>
      <c r="CQ158" s="85">
        <v>45760</v>
      </c>
      <c r="CR158" s="85">
        <v>500</v>
      </c>
      <c r="CS158" s="85">
        <v>16740</v>
      </c>
      <c r="CT158" s="453"/>
      <c r="CU158" s="85"/>
      <c r="CV158" s="85"/>
      <c r="CW158" s="85"/>
      <c r="CX158" s="453"/>
      <c r="CY158" s="85"/>
      <c r="CZ158" s="85"/>
      <c r="DA158" s="85"/>
    </row>
    <row r="159" spans="1:105" ht="47.25" x14ac:dyDescent="0.25">
      <c r="A159" s="893">
        <v>52</v>
      </c>
      <c r="B159" s="48" t="s">
        <v>303</v>
      </c>
      <c r="C159" s="3" t="s">
        <v>304</v>
      </c>
      <c r="D159" s="39" t="s">
        <v>292</v>
      </c>
      <c r="E159" s="46" t="s">
        <v>153</v>
      </c>
      <c r="F159" s="450">
        <f>J159+N159+R159+V159+Z159+AD159+AH159+AL159+AP159+AT159+AX159+BB159+BF159+BJ159+BN159+BR159+BV159+BZ159+CD159+CH159+CL159+CP159+CT159+CX159</f>
        <v>21600</v>
      </c>
      <c r="G159" s="451">
        <f>K159+O159+S159+W159+AA159+AE159+AI159+AM159+AQ159+AU159+AY159+BC159+BG159+BK159+BO159+BS159+BW159+CA159+CE159+CI159+CM159+CQ159+CU159+CY159</f>
        <v>27648</v>
      </c>
      <c r="H159" s="452">
        <f>L159+P159+T159+X159+AB159+AF159+AJ159+AN159+AR159+AV159+AZ159+BD159+BH159+BL159+BP159+BT159+BX159+CB159+CF159+CJ159+CN159+CR159+CV159+CZ159</f>
        <v>3800</v>
      </c>
      <c r="I159" s="451">
        <f>M159+Q159+U159+Y159+AC159+AG159+AK159+AO159+AS159+AW159+BA159+BE159+BI159+BM159+BQ159+BU159+BY159+CC159+CG159+CK159+CO159+CS159+CW159+DA159</f>
        <v>3172</v>
      </c>
      <c r="J159" s="453"/>
      <c r="K159" s="85"/>
      <c r="L159" s="85"/>
      <c r="M159" s="85"/>
      <c r="N159" s="453"/>
      <c r="O159" s="85"/>
      <c r="P159" s="85"/>
      <c r="Q159" s="85"/>
      <c r="R159" s="453"/>
      <c r="S159" s="85"/>
      <c r="T159" s="85"/>
      <c r="U159" s="85">
        <v>0</v>
      </c>
      <c r="V159" s="453"/>
      <c r="W159" s="85"/>
      <c r="X159" s="85"/>
      <c r="Y159" s="85"/>
      <c r="Z159" s="453"/>
      <c r="AA159" s="85"/>
      <c r="AB159" s="85"/>
      <c r="AC159" s="85"/>
      <c r="AD159" s="453"/>
      <c r="AE159" s="85"/>
      <c r="AF159" s="85"/>
      <c r="AG159" s="85"/>
      <c r="AH159" s="453"/>
      <c r="AI159" s="85"/>
      <c r="AJ159" s="85"/>
      <c r="AK159" s="85"/>
      <c r="AL159" s="453"/>
      <c r="AM159" s="85">
        <v>0</v>
      </c>
      <c r="AN159" s="85">
        <v>0</v>
      </c>
      <c r="AO159" s="85">
        <v>0</v>
      </c>
      <c r="AP159" s="454"/>
      <c r="AQ159" s="85"/>
      <c r="AR159" s="85"/>
      <c r="AS159" s="85"/>
      <c r="AT159" s="453"/>
      <c r="AU159" s="85"/>
      <c r="AV159" s="85"/>
      <c r="AW159" s="85"/>
      <c r="AX159" s="453"/>
      <c r="AY159" s="85"/>
      <c r="AZ159" s="85"/>
      <c r="BA159" s="85"/>
      <c r="BB159" s="453"/>
      <c r="BC159" s="85"/>
      <c r="BD159" s="85"/>
      <c r="BE159" s="85"/>
      <c r="BF159" s="453"/>
      <c r="BG159" s="85"/>
      <c r="BH159" s="85"/>
      <c r="BI159" s="85"/>
      <c r="BJ159" s="453"/>
      <c r="BK159" s="85"/>
      <c r="BL159" s="85"/>
      <c r="BM159" s="85"/>
      <c r="BN159" s="85"/>
      <c r="BO159" s="85"/>
      <c r="BP159" s="85"/>
      <c r="BQ159" s="85"/>
      <c r="BR159" s="453"/>
      <c r="BS159" s="85"/>
      <c r="BT159" s="85"/>
      <c r="BU159" s="85"/>
      <c r="BV159" s="453"/>
      <c r="BW159" s="85"/>
      <c r="BX159" s="85"/>
      <c r="BY159" s="85"/>
      <c r="BZ159" s="453"/>
      <c r="CA159" s="85"/>
      <c r="CB159" s="85"/>
      <c r="CC159" s="85"/>
      <c r="CD159" s="453"/>
      <c r="CE159" s="85"/>
      <c r="CF159" s="85"/>
      <c r="CG159" s="85"/>
      <c r="CH159" s="453">
        <v>21600</v>
      </c>
      <c r="CI159" s="85">
        <v>27648</v>
      </c>
      <c r="CJ159" s="85">
        <v>2000</v>
      </c>
      <c r="CK159" s="85">
        <v>2560</v>
      </c>
      <c r="CL159" s="453"/>
      <c r="CM159" s="85"/>
      <c r="CN159" s="85">
        <v>1800</v>
      </c>
      <c r="CO159" s="85">
        <v>612</v>
      </c>
      <c r="CP159" s="453"/>
      <c r="CQ159" s="85"/>
      <c r="CR159" s="85"/>
      <c r="CS159" s="85"/>
      <c r="CT159" s="453"/>
      <c r="CU159" s="85"/>
      <c r="CV159" s="85"/>
      <c r="CW159" s="85"/>
      <c r="CX159" s="453"/>
      <c r="CY159" s="85"/>
      <c r="CZ159" s="85"/>
      <c r="DA159" s="85"/>
    </row>
    <row r="160" spans="1:105" ht="47.25" x14ac:dyDescent="0.25">
      <c r="A160" s="894"/>
      <c r="B160" s="48" t="s">
        <v>303</v>
      </c>
      <c r="C160" s="3" t="s">
        <v>305</v>
      </c>
      <c r="D160" s="39" t="s">
        <v>292</v>
      </c>
      <c r="E160" s="46" t="s">
        <v>29</v>
      </c>
      <c r="F160" s="450">
        <f>J160+N160+R160+V160+Z160+AD160+AH160+AL160+AP160+AT160+AX160+BB160+BF160+BJ160+BN160+BR160+BV160+BZ160+CD160+CH160+CL160+CP160+CT160+CX160</f>
        <v>35</v>
      </c>
      <c r="G160" s="451">
        <f>K160+O160+S160+W160+AA160+AE160+AI160+AM160+AQ160+AU160+AY160+BC160+BG160+BK160+BO160+BS160+BW160+CA160+CE160+CI160+CM160+CQ160+CU160+CY160</f>
        <v>5407.5</v>
      </c>
      <c r="H160" s="452">
        <f>L160+P160+T160+X160+AB160+AF160+AJ160+AN160+AR160+AV160+AZ160+BD160+BH160+BL160+BP160+BT160+BX160+CB160+CF160+CJ160+CN160+CR160+CV160+CZ160</f>
        <v>0</v>
      </c>
      <c r="I160" s="451">
        <f>M160+Q160+U160+Y160+AC160+AG160+AK160+AO160+AS160+AW160+BA160+BE160+BI160+BM160+BQ160+BU160+BY160+CC160+CG160+CK160+CO160+CS160+CW160+DA160</f>
        <v>0</v>
      </c>
      <c r="J160" s="453"/>
      <c r="K160" s="85"/>
      <c r="L160" s="85"/>
      <c r="M160" s="85"/>
      <c r="N160" s="453"/>
      <c r="O160" s="85"/>
      <c r="P160" s="85"/>
      <c r="Q160" s="85"/>
      <c r="R160" s="453"/>
      <c r="S160" s="85"/>
      <c r="T160" s="85"/>
      <c r="U160" s="85">
        <v>0</v>
      </c>
      <c r="V160" s="453"/>
      <c r="W160" s="85"/>
      <c r="X160" s="85"/>
      <c r="Y160" s="85"/>
      <c r="Z160" s="453"/>
      <c r="AA160" s="85"/>
      <c r="AB160" s="85"/>
      <c r="AC160" s="85"/>
      <c r="AD160" s="453"/>
      <c r="AE160" s="85"/>
      <c r="AF160" s="85"/>
      <c r="AG160" s="85"/>
      <c r="AH160" s="453"/>
      <c r="AI160" s="85"/>
      <c r="AJ160" s="85"/>
      <c r="AK160" s="85"/>
      <c r="AL160" s="453"/>
      <c r="AM160" s="85">
        <v>0</v>
      </c>
      <c r="AN160" s="85">
        <v>0</v>
      </c>
      <c r="AO160" s="85">
        <v>0</v>
      </c>
      <c r="AP160" s="454">
        <v>35</v>
      </c>
      <c r="AQ160" s="85">
        <v>5407.5</v>
      </c>
      <c r="AR160" s="85">
        <v>0</v>
      </c>
      <c r="AS160" s="85"/>
      <c r="AT160" s="453"/>
      <c r="AU160" s="85"/>
      <c r="AV160" s="85"/>
      <c r="AW160" s="85"/>
      <c r="AX160" s="453"/>
      <c r="AY160" s="85"/>
      <c r="AZ160" s="85"/>
      <c r="BA160" s="85"/>
      <c r="BB160" s="453"/>
      <c r="BC160" s="85"/>
      <c r="BD160" s="85"/>
      <c r="BE160" s="85"/>
      <c r="BF160" s="453"/>
      <c r="BG160" s="85"/>
      <c r="BH160" s="85"/>
      <c r="BI160" s="85"/>
      <c r="BJ160" s="453"/>
      <c r="BK160" s="85"/>
      <c r="BL160" s="85"/>
      <c r="BM160" s="85"/>
      <c r="BN160" s="85"/>
      <c r="BO160" s="85"/>
      <c r="BP160" s="85"/>
      <c r="BQ160" s="85"/>
      <c r="BR160" s="453"/>
      <c r="BS160" s="85"/>
      <c r="BT160" s="85"/>
      <c r="BU160" s="85"/>
      <c r="BV160" s="453"/>
      <c r="BW160" s="85"/>
      <c r="BX160" s="85"/>
      <c r="BY160" s="85"/>
      <c r="BZ160" s="453"/>
      <c r="CA160" s="85"/>
      <c r="CB160" s="85"/>
      <c r="CC160" s="85"/>
      <c r="CD160" s="453"/>
      <c r="CE160" s="85"/>
      <c r="CF160" s="85"/>
      <c r="CG160" s="85"/>
      <c r="CH160" s="453"/>
      <c r="CI160" s="85"/>
      <c r="CJ160" s="85"/>
      <c r="CK160" s="85"/>
      <c r="CL160" s="453"/>
      <c r="CM160" s="85"/>
      <c r="CN160" s="85"/>
      <c r="CO160" s="85"/>
      <c r="CP160" s="453"/>
      <c r="CQ160" s="85"/>
      <c r="CR160" s="85"/>
      <c r="CS160" s="85"/>
      <c r="CT160" s="453"/>
      <c r="CU160" s="85"/>
      <c r="CV160" s="85"/>
      <c r="CW160" s="85"/>
      <c r="CX160" s="453"/>
      <c r="CY160" s="85"/>
      <c r="CZ160" s="85"/>
      <c r="DA160" s="85"/>
    </row>
    <row r="161" spans="1:105" x14ac:dyDescent="0.25">
      <c r="A161" s="895"/>
      <c r="B161" s="48" t="s">
        <v>303</v>
      </c>
      <c r="C161" s="3" t="s">
        <v>306</v>
      </c>
      <c r="D161" s="39"/>
      <c r="E161" s="46" t="s">
        <v>29</v>
      </c>
      <c r="F161" s="450">
        <f>J161+N161+R161+V161+Z161+AD161+AH161+AL161+AP161+AT161+AX161+BB161+BF161+BJ161+BN161+BR161+BV161+BZ161+CD161+CH161+CL161+CP161+CT161+CX161</f>
        <v>0</v>
      </c>
      <c r="G161" s="451">
        <f>K161+O161+S161+W161+AA161+AE161+AI161+AM161+AQ161+AU161+AY161+BC161+BG161+BK161+BO161+BS161+BW161+CA161+CE161+CI161+CM161+CQ161+CU161+CY161</f>
        <v>0</v>
      </c>
      <c r="H161" s="452">
        <f>L161+P161+T161+X161+AB161+AF161+AJ161+AN161+AR161+AV161+AZ161+BD161+BH161+BL161+BP161+BT161+BX161+CB161+CF161+CJ161+CN161+CR161+CV161+CZ161</f>
        <v>0</v>
      </c>
      <c r="I161" s="451">
        <f>M161+Q161+U161+Y161+AC161+AG161+AK161+AO161+AS161+AW161+BA161+BE161+BI161+BM161+BQ161+BU161+BY161+CC161+CG161+CK161+CO161+CS161+CW161+DA161</f>
        <v>0</v>
      </c>
      <c r="J161" s="453"/>
      <c r="K161" s="85"/>
      <c r="L161" s="85"/>
      <c r="M161" s="85"/>
      <c r="N161" s="453"/>
      <c r="O161" s="85"/>
      <c r="P161" s="85"/>
      <c r="Q161" s="85"/>
      <c r="R161" s="453"/>
      <c r="S161" s="85"/>
      <c r="T161" s="85"/>
      <c r="U161" s="85">
        <v>0</v>
      </c>
      <c r="V161" s="453"/>
      <c r="W161" s="85"/>
      <c r="X161" s="85"/>
      <c r="Y161" s="85"/>
      <c r="Z161" s="453"/>
      <c r="AA161" s="85"/>
      <c r="AB161" s="85"/>
      <c r="AC161" s="85"/>
      <c r="AD161" s="453"/>
      <c r="AE161" s="85"/>
      <c r="AF161" s="85"/>
      <c r="AG161" s="85"/>
      <c r="AH161" s="453"/>
      <c r="AI161" s="85"/>
      <c r="AJ161" s="85"/>
      <c r="AK161" s="85"/>
      <c r="AL161" s="453"/>
      <c r="AM161" s="85">
        <v>0</v>
      </c>
      <c r="AN161" s="85">
        <v>0</v>
      </c>
      <c r="AO161" s="85">
        <v>0</v>
      </c>
      <c r="AP161" s="454"/>
      <c r="AQ161" s="85"/>
      <c r="AR161" s="85"/>
      <c r="AS161" s="85"/>
      <c r="AT161" s="453"/>
      <c r="AU161" s="85"/>
      <c r="AV161" s="85"/>
      <c r="AW161" s="85"/>
      <c r="AX161" s="453"/>
      <c r="AY161" s="85"/>
      <c r="AZ161" s="85"/>
      <c r="BA161" s="85"/>
      <c r="BB161" s="453"/>
      <c r="BC161" s="85"/>
      <c r="BD161" s="85"/>
      <c r="BE161" s="85"/>
      <c r="BF161" s="453"/>
      <c r="BG161" s="85"/>
      <c r="BH161" s="85"/>
      <c r="BI161" s="85"/>
      <c r="BJ161" s="453"/>
      <c r="BK161" s="85"/>
      <c r="BL161" s="85"/>
      <c r="BM161" s="85"/>
      <c r="BN161" s="85"/>
      <c r="BO161" s="85"/>
      <c r="BP161" s="85"/>
      <c r="BQ161" s="85"/>
      <c r="BR161" s="453"/>
      <c r="BS161" s="85"/>
      <c r="BT161" s="85"/>
      <c r="BU161" s="85"/>
      <c r="BV161" s="453"/>
      <c r="BW161" s="85"/>
      <c r="BX161" s="85"/>
      <c r="BY161" s="85"/>
      <c r="BZ161" s="453"/>
      <c r="CA161" s="85"/>
      <c r="CB161" s="85"/>
      <c r="CC161" s="85"/>
      <c r="CD161" s="453"/>
      <c r="CE161" s="85"/>
      <c r="CF161" s="85"/>
      <c r="CG161" s="85"/>
      <c r="CH161" s="453"/>
      <c r="CI161" s="85"/>
      <c r="CJ161" s="85"/>
      <c r="CK161" s="85"/>
      <c r="CL161" s="453"/>
      <c r="CM161" s="85"/>
      <c r="CN161" s="85"/>
      <c r="CO161" s="85"/>
      <c r="CP161" s="453"/>
      <c r="CQ161" s="85"/>
      <c r="CR161" s="85"/>
      <c r="CS161" s="85"/>
      <c r="CT161" s="453"/>
      <c r="CU161" s="85"/>
      <c r="CV161" s="85"/>
      <c r="CW161" s="85"/>
      <c r="CX161" s="453"/>
      <c r="CY161" s="85"/>
      <c r="CZ161" s="85"/>
      <c r="DA161" s="85"/>
    </row>
    <row r="162" spans="1:105" ht="41.25" customHeight="1" x14ac:dyDescent="0.25">
      <c r="A162" s="893">
        <v>53</v>
      </c>
      <c r="B162" s="48" t="s">
        <v>307</v>
      </c>
      <c r="C162" s="3" t="s">
        <v>308</v>
      </c>
      <c r="D162" s="39" t="s">
        <v>292</v>
      </c>
      <c r="E162" s="46" t="s">
        <v>153</v>
      </c>
      <c r="F162" s="450">
        <f>J162+N162+R162+V162+Z162+AD162+AH162+AL162+AP162+AT162+AX162+BB162+BF162+BJ162+BN162+BR162+BV162+BZ162+CD162+CH162+CL162+CP162+CT162+CX162</f>
        <v>38130</v>
      </c>
      <c r="G162" s="451">
        <f>K162+O162+S162+W162+AA162+AE162+AI162+AM162+AQ162+AU162+AY162+BC162+BG162+BK162+BO162+BS162+BW162+CA162+CE162+CI162+CM162+CQ162+CU162+CY162</f>
        <v>248850.66</v>
      </c>
      <c r="H162" s="452">
        <f>L162+P162+T162+X162+AB162+AF162+AJ162+AN162+AR162+AV162+AZ162+BD162+BH162+BL162+BP162+BT162+BX162+CB162+CF162+CJ162+CN162+CR162+CV162+CZ162</f>
        <v>21600</v>
      </c>
      <c r="I162" s="451">
        <f>M162+Q162+U162+Y162+AC162+AG162+AK162+AO162+AS162+AW162+BA162+BE162+BI162+BM162+BQ162+BU162+BY162+CC162+CG162+CK162+CO162+CS162+CW162+DA162</f>
        <v>20247.829999999998</v>
      </c>
      <c r="J162" s="453"/>
      <c r="K162" s="85"/>
      <c r="L162" s="85"/>
      <c r="M162" s="85"/>
      <c r="N162" s="453">
        <v>0</v>
      </c>
      <c r="O162" s="85">
        <v>0</v>
      </c>
      <c r="P162" s="85">
        <v>20</v>
      </c>
      <c r="Q162" s="85">
        <v>36</v>
      </c>
      <c r="R162" s="453">
        <v>0</v>
      </c>
      <c r="S162" s="85">
        <v>0</v>
      </c>
      <c r="T162" s="85">
        <v>3000</v>
      </c>
      <c r="U162" s="85">
        <v>3090</v>
      </c>
      <c r="V162" s="453"/>
      <c r="W162" s="85"/>
      <c r="X162" s="85"/>
      <c r="Y162" s="85"/>
      <c r="Z162" s="453"/>
      <c r="AA162" s="85"/>
      <c r="AB162" s="85"/>
      <c r="AC162" s="85"/>
      <c r="AD162" s="453"/>
      <c r="AE162" s="85"/>
      <c r="AF162" s="85"/>
      <c r="AG162" s="85"/>
      <c r="AH162" s="453"/>
      <c r="AI162" s="85"/>
      <c r="AJ162" s="85"/>
      <c r="AK162" s="85"/>
      <c r="AL162" s="453"/>
      <c r="AM162" s="85"/>
      <c r="AN162" s="85">
        <v>1800</v>
      </c>
      <c r="AO162" s="85">
        <v>3045.6</v>
      </c>
      <c r="AP162" s="454"/>
      <c r="AQ162" s="85"/>
      <c r="AR162" s="85"/>
      <c r="AS162" s="85"/>
      <c r="AT162" s="453"/>
      <c r="AU162" s="85"/>
      <c r="AV162" s="85"/>
      <c r="AW162" s="85"/>
      <c r="AX162" s="453"/>
      <c r="AY162" s="85"/>
      <c r="AZ162" s="85"/>
      <c r="BA162" s="85"/>
      <c r="BB162" s="453"/>
      <c r="BC162" s="85"/>
      <c r="BD162" s="85"/>
      <c r="BE162" s="85"/>
      <c r="BF162" s="453">
        <v>25120</v>
      </c>
      <c r="BG162" s="85">
        <v>238640</v>
      </c>
      <c r="BH162" s="85">
        <v>1000</v>
      </c>
      <c r="BI162" s="85">
        <v>850</v>
      </c>
      <c r="BJ162" s="453">
        <v>0</v>
      </c>
      <c r="BK162" s="85"/>
      <c r="BL162" s="85">
        <v>10000</v>
      </c>
      <c r="BM162" s="85">
        <v>7500</v>
      </c>
      <c r="BN162" s="85"/>
      <c r="BO162" s="85"/>
      <c r="BP162" s="457">
        <v>380</v>
      </c>
      <c r="BQ162" s="457">
        <v>323</v>
      </c>
      <c r="BR162" s="453"/>
      <c r="BS162" s="85"/>
      <c r="BT162" s="85"/>
      <c r="BU162" s="85"/>
      <c r="BV162" s="453"/>
      <c r="BW162" s="85"/>
      <c r="BX162" s="85"/>
      <c r="BY162" s="85"/>
      <c r="BZ162" s="453"/>
      <c r="CA162" s="85"/>
      <c r="CB162" s="85"/>
      <c r="CC162" s="85"/>
      <c r="CD162" s="453">
        <v>1000</v>
      </c>
      <c r="CE162" s="85">
        <v>500</v>
      </c>
      <c r="CF162" s="85"/>
      <c r="CG162" s="85"/>
      <c r="CH162" s="453"/>
      <c r="CI162" s="85"/>
      <c r="CJ162" s="85"/>
      <c r="CK162" s="85"/>
      <c r="CL162" s="453">
        <v>3070</v>
      </c>
      <c r="CM162" s="85">
        <v>2597.2199999999998</v>
      </c>
      <c r="CN162" s="85">
        <v>1800</v>
      </c>
      <c r="CO162" s="85">
        <v>2700</v>
      </c>
      <c r="CP162" s="453">
        <v>7640</v>
      </c>
      <c r="CQ162" s="85">
        <v>6463.44</v>
      </c>
      <c r="CR162" s="85">
        <v>3000</v>
      </c>
      <c r="CS162" s="85">
        <v>2403.23</v>
      </c>
      <c r="CT162" s="453"/>
      <c r="CU162" s="85"/>
      <c r="CV162" s="85"/>
      <c r="CW162" s="85"/>
      <c r="CX162" s="453">
        <v>1300</v>
      </c>
      <c r="CY162" s="85">
        <v>650</v>
      </c>
      <c r="CZ162" s="85">
        <v>600</v>
      </c>
      <c r="DA162" s="85">
        <v>300</v>
      </c>
    </row>
    <row r="163" spans="1:105" ht="35.25" customHeight="1" x14ac:dyDescent="0.25">
      <c r="A163" s="894"/>
      <c r="B163" s="48" t="s">
        <v>307</v>
      </c>
      <c r="C163" s="3" t="s">
        <v>309</v>
      </c>
      <c r="D163" s="39" t="s">
        <v>292</v>
      </c>
      <c r="E163" s="46" t="s">
        <v>29</v>
      </c>
      <c r="F163" s="450">
        <f>J163+N163+R163+V163+Z163+AD163+AH163+AL163+AP163+AT163+AX163+BB163+BF163+BJ163+BN163+BR163+BV163+BZ163+CD163+CH163+CL163+CP163+CT163+CX163</f>
        <v>70</v>
      </c>
      <c r="G163" s="451">
        <f>K163+O163+S163+W163+AA163+AE163+AI163+AM163+AQ163+AU163+AY163+BC163+BG163+BK163+BO163+BS163+BW163+CA163+CE163+CI163+CM163+CQ163+CU163+CY163</f>
        <v>3192</v>
      </c>
      <c r="H163" s="452">
        <f>L163+P163+T163+X163+AB163+AF163+AJ163+AN163+AR163+AV163+AZ163+BD163+BH163+BL163+BP163+BT163+BX163+CB163+CF163+CJ163+CN163+CR163+CV163+CZ163</f>
        <v>13</v>
      </c>
      <c r="I163" s="451">
        <f>M163+Q163+U163+Y163+AC163+AG163+AK163+AO163+AS163+AW163+BA163+BE163+BI163+BM163+BQ163+BU163+BY163+CC163+CG163+CK163+CO163+CS163+CW163+DA163</f>
        <v>666</v>
      </c>
      <c r="J163" s="453"/>
      <c r="K163" s="85"/>
      <c r="L163" s="85"/>
      <c r="M163" s="85"/>
      <c r="N163" s="453"/>
      <c r="O163" s="85"/>
      <c r="P163" s="85"/>
      <c r="Q163" s="85"/>
      <c r="R163" s="453"/>
      <c r="S163" s="85"/>
      <c r="T163" s="85"/>
      <c r="U163" s="85">
        <v>0</v>
      </c>
      <c r="V163" s="453"/>
      <c r="W163" s="85"/>
      <c r="X163" s="85"/>
      <c r="Y163" s="85"/>
      <c r="Z163" s="453">
        <v>0</v>
      </c>
      <c r="AA163" s="85">
        <v>0</v>
      </c>
      <c r="AB163" s="85">
        <v>3</v>
      </c>
      <c r="AC163" s="85">
        <v>210</v>
      </c>
      <c r="AD163" s="453"/>
      <c r="AE163" s="85"/>
      <c r="AF163" s="85"/>
      <c r="AG163" s="85"/>
      <c r="AH163" s="453"/>
      <c r="AI163" s="85"/>
      <c r="AJ163" s="85"/>
      <c r="AK163" s="85"/>
      <c r="AL163" s="453"/>
      <c r="AM163" s="85">
        <v>0</v>
      </c>
      <c r="AN163" s="85">
        <v>0</v>
      </c>
      <c r="AO163" s="85">
        <v>0</v>
      </c>
      <c r="AP163" s="454"/>
      <c r="AQ163" s="85"/>
      <c r="AR163" s="85"/>
      <c r="AS163" s="85"/>
      <c r="AT163" s="453"/>
      <c r="AU163" s="85"/>
      <c r="AV163" s="85"/>
      <c r="AW163" s="85"/>
      <c r="AX163" s="453"/>
      <c r="AY163" s="85"/>
      <c r="AZ163" s="85"/>
      <c r="BA163" s="85"/>
      <c r="BB163" s="453">
        <v>70</v>
      </c>
      <c r="BC163" s="85">
        <v>3192</v>
      </c>
      <c r="BD163" s="85">
        <v>10</v>
      </c>
      <c r="BE163" s="85">
        <v>456</v>
      </c>
      <c r="BF163" s="453"/>
      <c r="BG163" s="85"/>
      <c r="BH163" s="85"/>
      <c r="BI163" s="85"/>
      <c r="BJ163" s="453"/>
      <c r="BK163" s="85"/>
      <c r="BL163" s="85"/>
      <c r="BM163" s="85"/>
      <c r="BN163" s="85"/>
      <c r="BO163" s="85"/>
      <c r="BP163" s="85"/>
      <c r="BQ163" s="85"/>
      <c r="BR163" s="453"/>
      <c r="BS163" s="85"/>
      <c r="BT163" s="85"/>
      <c r="BU163" s="85"/>
      <c r="BV163" s="453"/>
      <c r="BW163" s="85"/>
      <c r="BX163" s="85"/>
      <c r="BY163" s="85"/>
      <c r="BZ163" s="453"/>
      <c r="CA163" s="85"/>
      <c r="CB163" s="85"/>
      <c r="CC163" s="85"/>
      <c r="CD163" s="453"/>
      <c r="CE163" s="85"/>
      <c r="CF163" s="85"/>
      <c r="CG163" s="85"/>
      <c r="CH163" s="453"/>
      <c r="CI163" s="85"/>
      <c r="CJ163" s="85"/>
      <c r="CK163" s="85"/>
      <c r="CL163" s="453"/>
      <c r="CM163" s="85"/>
      <c r="CN163" s="85"/>
      <c r="CO163" s="85"/>
      <c r="CP163" s="453"/>
      <c r="CQ163" s="85"/>
      <c r="CR163" s="85"/>
      <c r="CS163" s="85"/>
      <c r="CT163" s="453"/>
      <c r="CU163" s="85"/>
      <c r="CV163" s="85"/>
      <c r="CW163" s="85"/>
      <c r="CX163" s="453"/>
      <c r="CY163" s="85"/>
      <c r="CZ163" s="85"/>
      <c r="DA163" s="85"/>
    </row>
    <row r="164" spans="1:105" ht="39.75" customHeight="1" x14ac:dyDescent="0.25">
      <c r="A164" s="894"/>
      <c r="B164" s="48" t="s">
        <v>307</v>
      </c>
      <c r="C164" s="3" t="s">
        <v>310</v>
      </c>
      <c r="D164" s="39" t="s">
        <v>292</v>
      </c>
      <c r="E164" s="46" t="s">
        <v>29</v>
      </c>
      <c r="F164" s="450">
        <f>J164+N164+R164+V164+Z164+AD164+AH164+AL164+AP164+AT164+AX164+BB164+BF164+BJ164+BN164+BR164+BV164+BZ164+CD164+CH164+CL164+CP164+CT164+CX164</f>
        <v>0</v>
      </c>
      <c r="G164" s="451">
        <f>K164+O164+S164+W164+AA164+AE164+AI164+AM164+AQ164+AU164+AY164+BC164+BG164+BK164+BO164+BS164+BW164+CA164+CE164+CI164+CM164+CQ164+CU164+CY164</f>
        <v>0</v>
      </c>
      <c r="H164" s="452">
        <f>L164+P164+T164+X164+AB164+AF164+AJ164+AN164+AR164+AV164+AZ164+BD164+BH164+BL164+BP164+BT164+BX164+CB164+CF164+CJ164+CN164+CR164+CV164+CZ164</f>
        <v>1000</v>
      </c>
      <c r="I164" s="451">
        <f>M164+Q164+U164+Y164+AC164+AG164+AK164+AO164+AS164+AW164+BA164+BE164+BI164+BM164+BQ164+BU164+BY164+CC164+CG164+CK164+CO164+CS164+CW164+DA164</f>
        <v>3000</v>
      </c>
      <c r="J164" s="453"/>
      <c r="K164" s="85"/>
      <c r="L164" s="85"/>
      <c r="M164" s="85"/>
      <c r="N164" s="453"/>
      <c r="O164" s="85"/>
      <c r="P164" s="85"/>
      <c r="Q164" s="85"/>
      <c r="R164" s="453"/>
      <c r="S164" s="85"/>
      <c r="T164" s="85"/>
      <c r="U164" s="85">
        <v>0</v>
      </c>
      <c r="V164" s="453"/>
      <c r="W164" s="85"/>
      <c r="X164" s="85"/>
      <c r="Y164" s="85"/>
      <c r="Z164" s="453"/>
      <c r="AA164" s="85"/>
      <c r="AB164" s="85"/>
      <c r="AC164" s="85"/>
      <c r="AD164" s="453"/>
      <c r="AE164" s="85"/>
      <c r="AF164" s="85">
        <v>1000</v>
      </c>
      <c r="AG164" s="85">
        <v>3000</v>
      </c>
      <c r="AH164" s="453"/>
      <c r="AI164" s="85"/>
      <c r="AJ164" s="85"/>
      <c r="AK164" s="85"/>
      <c r="AL164" s="453"/>
      <c r="AM164" s="85">
        <v>0</v>
      </c>
      <c r="AN164" s="85">
        <v>0</v>
      </c>
      <c r="AO164" s="85">
        <v>0</v>
      </c>
      <c r="AP164" s="454"/>
      <c r="AQ164" s="85"/>
      <c r="AR164" s="85"/>
      <c r="AS164" s="85"/>
      <c r="AT164" s="453"/>
      <c r="AU164" s="85"/>
      <c r="AV164" s="85"/>
      <c r="AW164" s="85"/>
      <c r="AX164" s="453"/>
      <c r="AY164" s="85"/>
      <c r="AZ164" s="85"/>
      <c r="BA164" s="85"/>
      <c r="BB164" s="453"/>
      <c r="BC164" s="85"/>
      <c r="BD164" s="85"/>
      <c r="BE164" s="85"/>
      <c r="BF164" s="453"/>
      <c r="BG164" s="85"/>
      <c r="BH164" s="85"/>
      <c r="BI164" s="85"/>
      <c r="BJ164" s="453"/>
      <c r="BK164" s="85"/>
      <c r="BL164" s="85"/>
      <c r="BM164" s="85"/>
      <c r="BN164" s="85"/>
      <c r="BO164" s="85"/>
      <c r="BP164" s="85"/>
      <c r="BQ164" s="85"/>
      <c r="BR164" s="453"/>
      <c r="BS164" s="85"/>
      <c r="BT164" s="85"/>
      <c r="BU164" s="85"/>
      <c r="BV164" s="453"/>
      <c r="BW164" s="85"/>
      <c r="BX164" s="85"/>
      <c r="BY164" s="85"/>
      <c r="BZ164" s="453"/>
      <c r="CA164" s="85"/>
      <c r="CB164" s="85"/>
      <c r="CC164" s="85"/>
      <c r="CD164" s="453"/>
      <c r="CE164" s="85"/>
      <c r="CF164" s="85"/>
      <c r="CG164" s="85"/>
      <c r="CH164" s="453"/>
      <c r="CI164" s="85"/>
      <c r="CJ164" s="85"/>
      <c r="CK164" s="85"/>
      <c r="CL164" s="453"/>
      <c r="CM164" s="85"/>
      <c r="CN164" s="85"/>
      <c r="CO164" s="85"/>
      <c r="CP164" s="453"/>
      <c r="CQ164" s="85"/>
      <c r="CR164" s="85"/>
      <c r="CS164" s="85"/>
      <c r="CT164" s="453"/>
      <c r="CU164" s="85"/>
      <c r="CV164" s="85"/>
      <c r="CW164" s="85"/>
      <c r="CX164" s="453"/>
      <c r="CY164" s="85"/>
      <c r="CZ164" s="85"/>
      <c r="DA164" s="85"/>
    </row>
    <row r="165" spans="1:105" ht="43.5" customHeight="1" x14ac:dyDescent="0.25">
      <c r="A165" s="895"/>
      <c r="B165" s="48" t="s">
        <v>307</v>
      </c>
      <c r="C165" s="3" t="s">
        <v>311</v>
      </c>
      <c r="D165" s="39" t="s">
        <v>292</v>
      </c>
      <c r="E165" s="46" t="s">
        <v>29</v>
      </c>
      <c r="F165" s="450">
        <f>J165+N165+R165+V165+Z165+AD165+AH165+AL165+AP165+AT165+AX165+BB165+BF165+BJ165+BN165+BR165+BV165+BZ165+CD165+CH165+CL165+CP165+CT165+CX165</f>
        <v>394</v>
      </c>
      <c r="G165" s="451">
        <f>K165+O165+S165+W165+AA165+AE165+AI165+AM165+AQ165+AU165+AY165+BC165+BG165+BK165+BO165+BS165+BW165+CA165+CE165+CI165+CM165+CQ165+CU165+CY165</f>
        <v>61070</v>
      </c>
      <c r="H165" s="452">
        <f>L165+P165+T165+X165+AB165+AF165+AJ165+AN165+AR165+AV165+AZ165+BD165+BH165+BL165+BP165+BT165+BX165+CB165+CF165+CJ165+CN165+CR165+CV165+CZ165</f>
        <v>40</v>
      </c>
      <c r="I165" s="451">
        <f>M165+Q165+U165+Y165+AC165+AG165+AK165+AO165+AS165+AW165+BA165+BE165+BI165+BM165+BQ165+BU165+BY165+CC165+CG165+CK165+CO165+CS165+CW165+DA165</f>
        <v>6400</v>
      </c>
      <c r="J165" s="453"/>
      <c r="K165" s="85"/>
      <c r="L165" s="85"/>
      <c r="M165" s="85"/>
      <c r="N165" s="453"/>
      <c r="O165" s="85"/>
      <c r="P165" s="85"/>
      <c r="Q165" s="85"/>
      <c r="R165" s="453"/>
      <c r="S165" s="85"/>
      <c r="T165" s="85"/>
      <c r="U165" s="85">
        <v>0</v>
      </c>
      <c r="V165" s="453"/>
      <c r="W165" s="85"/>
      <c r="X165" s="85"/>
      <c r="Y165" s="85"/>
      <c r="Z165" s="453"/>
      <c r="AA165" s="85"/>
      <c r="AB165" s="85"/>
      <c r="AC165" s="85"/>
      <c r="AD165" s="453"/>
      <c r="AE165" s="85"/>
      <c r="AF165" s="85"/>
      <c r="AG165" s="85"/>
      <c r="AH165" s="453"/>
      <c r="AI165" s="85"/>
      <c r="AJ165" s="85"/>
      <c r="AK165" s="85"/>
      <c r="AL165" s="453"/>
      <c r="AM165" s="85">
        <v>0</v>
      </c>
      <c r="AN165" s="85">
        <v>0</v>
      </c>
      <c r="AO165" s="85">
        <v>0</v>
      </c>
      <c r="AP165" s="454"/>
      <c r="AQ165" s="85"/>
      <c r="AR165" s="85"/>
      <c r="AS165" s="85"/>
      <c r="AT165" s="453"/>
      <c r="AU165" s="85"/>
      <c r="AV165" s="85"/>
      <c r="AW165" s="85"/>
      <c r="AX165" s="453"/>
      <c r="AY165" s="85"/>
      <c r="AZ165" s="85"/>
      <c r="BA165" s="85"/>
      <c r="BB165" s="453"/>
      <c r="BC165" s="85"/>
      <c r="BD165" s="85"/>
      <c r="BE165" s="85"/>
      <c r="BF165" s="453"/>
      <c r="BG165" s="85"/>
      <c r="BH165" s="85"/>
      <c r="BI165" s="85"/>
      <c r="BJ165" s="453"/>
      <c r="BK165" s="85"/>
      <c r="BL165" s="85"/>
      <c r="BM165" s="85"/>
      <c r="BN165" s="85">
        <v>394</v>
      </c>
      <c r="BO165" s="85">
        <v>61070</v>
      </c>
      <c r="BP165" s="85">
        <v>40</v>
      </c>
      <c r="BQ165" s="85">
        <v>6400</v>
      </c>
      <c r="BR165" s="453"/>
      <c r="BS165" s="85"/>
      <c r="BT165" s="85"/>
      <c r="BU165" s="85"/>
      <c r="BV165" s="453"/>
      <c r="BW165" s="85"/>
      <c r="BX165" s="85"/>
      <c r="BY165" s="85"/>
      <c r="BZ165" s="453"/>
      <c r="CA165" s="85"/>
      <c r="CB165" s="85"/>
      <c r="CC165" s="85"/>
      <c r="CD165" s="453"/>
      <c r="CE165" s="85"/>
      <c r="CF165" s="85"/>
      <c r="CG165" s="85"/>
      <c r="CH165" s="453"/>
      <c r="CI165" s="85"/>
      <c r="CJ165" s="85"/>
      <c r="CK165" s="85"/>
      <c r="CL165" s="453"/>
      <c r="CM165" s="85"/>
      <c r="CN165" s="85"/>
      <c r="CO165" s="85"/>
      <c r="CP165" s="453"/>
      <c r="CQ165" s="85"/>
      <c r="CR165" s="85"/>
      <c r="CS165" s="85"/>
      <c r="CT165" s="453"/>
      <c r="CU165" s="85"/>
      <c r="CV165" s="85"/>
      <c r="CW165" s="85"/>
      <c r="CX165" s="453"/>
      <c r="CY165" s="85"/>
      <c r="CZ165" s="85"/>
      <c r="DA165" s="85"/>
    </row>
    <row r="166" spans="1:105" ht="30.75" customHeight="1" x14ac:dyDescent="0.25">
      <c r="A166" s="893">
        <v>54</v>
      </c>
      <c r="B166" s="4" t="s">
        <v>312</v>
      </c>
      <c r="C166" s="39" t="s">
        <v>313</v>
      </c>
      <c r="D166" s="4" t="s">
        <v>314</v>
      </c>
      <c r="E166" s="46" t="s">
        <v>78</v>
      </c>
      <c r="F166" s="450">
        <f>J166+N166+R166+V166+Z166+AD166+AH166+AL166+AP166+AT166+AX166+BB166+BF166+BJ166+BN166+BR166+BV166+BZ166+CD166+CH166+CL166+CP166+CT166+CX166</f>
        <v>0</v>
      </c>
      <c r="G166" s="451">
        <f>K166+O166+S166+W166+AA166+AE166+AI166+AM166+AQ166+AU166+AY166+BC166+BG166+BK166+BO166+BS166+BW166+CA166+CE166+CI166+CM166+CQ166+CU166+CY166</f>
        <v>0</v>
      </c>
      <c r="H166" s="452">
        <f>L166+P166+T166+X166+AB166+AF166+AJ166+AN166+AR166+AV166+AZ166+BD166+BH166+BL166+BP166+BT166+BX166+CB166+CF166+CJ166+CN166+CR166+CV166+CZ166</f>
        <v>0</v>
      </c>
      <c r="I166" s="451">
        <f>M166+Q166+U166+Y166+AC166+AG166+AK166+AO166+AS166+AW166+BA166+BE166+BI166+BM166+BQ166+BU166+BY166+CC166+CG166+CK166+CO166+CS166+CW166+DA166</f>
        <v>0</v>
      </c>
      <c r="J166" s="453"/>
      <c r="K166" s="85"/>
      <c r="L166" s="85"/>
      <c r="M166" s="85"/>
      <c r="N166" s="453"/>
      <c r="O166" s="85"/>
      <c r="P166" s="85"/>
      <c r="Q166" s="85"/>
      <c r="R166" s="453"/>
      <c r="S166" s="85"/>
      <c r="T166" s="85"/>
      <c r="U166" s="85">
        <v>0</v>
      </c>
      <c r="V166" s="453"/>
      <c r="W166" s="85"/>
      <c r="X166" s="85"/>
      <c r="Y166" s="85"/>
      <c r="Z166" s="453"/>
      <c r="AA166" s="85"/>
      <c r="AB166" s="85"/>
      <c r="AC166" s="85"/>
      <c r="AD166" s="453"/>
      <c r="AE166" s="85"/>
      <c r="AF166" s="85"/>
      <c r="AG166" s="85"/>
      <c r="AH166" s="453"/>
      <c r="AI166" s="85"/>
      <c r="AJ166" s="85"/>
      <c r="AK166" s="85"/>
      <c r="AL166" s="453"/>
      <c r="AM166" s="85">
        <v>0</v>
      </c>
      <c r="AN166" s="85">
        <v>0</v>
      </c>
      <c r="AO166" s="85">
        <v>0</v>
      </c>
      <c r="AP166" s="454"/>
      <c r="AQ166" s="85"/>
      <c r="AR166" s="85"/>
      <c r="AS166" s="85"/>
      <c r="AT166" s="453"/>
      <c r="AU166" s="85"/>
      <c r="AV166" s="85"/>
      <c r="AW166" s="85"/>
      <c r="AX166" s="453"/>
      <c r="AY166" s="85"/>
      <c r="AZ166" s="85"/>
      <c r="BA166" s="85"/>
      <c r="BB166" s="453"/>
      <c r="BC166" s="85"/>
      <c r="BD166" s="85"/>
      <c r="BE166" s="85"/>
      <c r="BF166" s="453"/>
      <c r="BG166" s="85"/>
      <c r="BH166" s="85"/>
      <c r="BI166" s="85"/>
      <c r="BJ166" s="453"/>
      <c r="BK166" s="85"/>
      <c r="BL166" s="85"/>
      <c r="BM166" s="85"/>
      <c r="BN166" s="85"/>
      <c r="BO166" s="85"/>
      <c r="BP166" s="85"/>
      <c r="BQ166" s="85"/>
      <c r="BR166" s="453"/>
      <c r="BS166" s="85"/>
      <c r="BT166" s="85"/>
      <c r="BU166" s="85"/>
      <c r="BV166" s="453"/>
      <c r="BW166" s="85"/>
      <c r="BX166" s="85"/>
      <c r="BY166" s="85"/>
      <c r="BZ166" s="453"/>
      <c r="CA166" s="85"/>
      <c r="CB166" s="85"/>
      <c r="CC166" s="85"/>
      <c r="CD166" s="453"/>
      <c r="CE166" s="85"/>
      <c r="CF166" s="85"/>
      <c r="CG166" s="85"/>
      <c r="CH166" s="453"/>
      <c r="CI166" s="85"/>
      <c r="CJ166" s="85"/>
      <c r="CK166" s="85"/>
      <c r="CL166" s="453"/>
      <c r="CM166" s="85"/>
      <c r="CN166" s="85"/>
      <c r="CO166" s="85"/>
      <c r="CP166" s="453"/>
      <c r="CQ166" s="85"/>
      <c r="CR166" s="85"/>
      <c r="CS166" s="85"/>
      <c r="CT166" s="453"/>
      <c r="CU166" s="85"/>
      <c r="CV166" s="85"/>
      <c r="CW166" s="85"/>
      <c r="CX166" s="453"/>
      <c r="CY166" s="85"/>
      <c r="CZ166" s="85"/>
      <c r="DA166" s="85"/>
    </row>
    <row r="167" spans="1:105" ht="31.5" x14ac:dyDescent="0.25">
      <c r="A167" s="894"/>
      <c r="B167" s="48" t="s">
        <v>315</v>
      </c>
      <c r="C167" s="39" t="s">
        <v>316</v>
      </c>
      <c r="D167" s="4" t="s">
        <v>314</v>
      </c>
      <c r="E167" s="46" t="s">
        <v>78</v>
      </c>
      <c r="F167" s="450">
        <f>J167+N167+R167+V167+Z167+AD167+AH167+AL167+AP167+AT167+AX167+BB167+BF167+BJ167+BN167+BR167+BV167+BZ167+CD167+CH167+CL167+CP167+CT167+CX167</f>
        <v>0</v>
      </c>
      <c r="G167" s="451">
        <f>K167+O167+S167+W167+AA167+AE167+AI167+AM167+AQ167+AU167+AY167+BC167+BG167+BK167+BO167+BS167+BW167+CA167+CE167+CI167+CM167+CQ167+CU167+CY167</f>
        <v>0</v>
      </c>
      <c r="H167" s="452">
        <f>L167+P167+T167+X167+AB167+AF167+AJ167+AN167+AR167+AV167+AZ167+BD167+BH167+BL167+BP167+BT167+BX167+CB167+CF167+CJ167+CN167+CR167+CV167+CZ167</f>
        <v>0</v>
      </c>
      <c r="I167" s="451">
        <f>M167+Q167+U167+Y167+AC167+AG167+AK167+AO167+AS167+AW167+BA167+BE167+BI167+BM167+BQ167+BU167+BY167+CC167+CG167+CK167+CO167+CS167+CW167+DA167</f>
        <v>0</v>
      </c>
      <c r="J167" s="453"/>
      <c r="K167" s="85"/>
      <c r="L167" s="85"/>
      <c r="M167" s="85"/>
      <c r="N167" s="453"/>
      <c r="O167" s="85"/>
      <c r="P167" s="85"/>
      <c r="Q167" s="85"/>
      <c r="R167" s="453"/>
      <c r="S167" s="85"/>
      <c r="T167" s="85"/>
      <c r="U167" s="85">
        <v>0</v>
      </c>
      <c r="V167" s="453"/>
      <c r="W167" s="85"/>
      <c r="X167" s="85"/>
      <c r="Y167" s="85"/>
      <c r="Z167" s="453"/>
      <c r="AA167" s="85"/>
      <c r="AB167" s="85"/>
      <c r="AC167" s="85"/>
      <c r="AD167" s="453"/>
      <c r="AE167" s="85"/>
      <c r="AF167" s="85"/>
      <c r="AG167" s="85"/>
      <c r="AH167" s="453"/>
      <c r="AI167" s="85"/>
      <c r="AJ167" s="85"/>
      <c r="AK167" s="85"/>
      <c r="AL167" s="453"/>
      <c r="AM167" s="85">
        <v>0</v>
      </c>
      <c r="AN167" s="85">
        <v>0</v>
      </c>
      <c r="AO167" s="85">
        <v>0</v>
      </c>
      <c r="AP167" s="454"/>
      <c r="AQ167" s="85"/>
      <c r="AR167" s="85"/>
      <c r="AS167" s="85"/>
      <c r="AT167" s="453"/>
      <c r="AU167" s="85"/>
      <c r="AV167" s="85"/>
      <c r="AW167" s="85"/>
      <c r="AX167" s="453"/>
      <c r="AY167" s="85"/>
      <c r="AZ167" s="85"/>
      <c r="BA167" s="85"/>
      <c r="BB167" s="453"/>
      <c r="BC167" s="85"/>
      <c r="BD167" s="85"/>
      <c r="BE167" s="85"/>
      <c r="BF167" s="453"/>
      <c r="BG167" s="85"/>
      <c r="BH167" s="85"/>
      <c r="BI167" s="85"/>
      <c r="BJ167" s="453"/>
      <c r="BK167" s="85"/>
      <c r="BL167" s="85"/>
      <c r="BM167" s="85"/>
      <c r="BN167" s="85"/>
      <c r="BO167" s="85"/>
      <c r="BP167" s="85"/>
      <c r="BQ167" s="85"/>
      <c r="BR167" s="453"/>
      <c r="BS167" s="85"/>
      <c r="BT167" s="85"/>
      <c r="BU167" s="85"/>
      <c r="BV167" s="453"/>
      <c r="BW167" s="85"/>
      <c r="BX167" s="85"/>
      <c r="BY167" s="85"/>
      <c r="BZ167" s="453"/>
      <c r="CA167" s="85"/>
      <c r="CB167" s="85"/>
      <c r="CC167" s="85"/>
      <c r="CD167" s="453"/>
      <c r="CE167" s="85"/>
      <c r="CF167" s="85"/>
      <c r="CG167" s="85"/>
      <c r="CH167" s="453"/>
      <c r="CI167" s="85"/>
      <c r="CJ167" s="85"/>
      <c r="CK167" s="85"/>
      <c r="CL167" s="453"/>
      <c r="CM167" s="85"/>
      <c r="CN167" s="85"/>
      <c r="CO167" s="85"/>
      <c r="CP167" s="453"/>
      <c r="CQ167" s="85"/>
      <c r="CR167" s="85"/>
      <c r="CS167" s="85"/>
      <c r="CT167" s="453"/>
      <c r="CU167" s="85"/>
      <c r="CV167" s="85"/>
      <c r="CW167" s="85"/>
      <c r="CX167" s="453"/>
      <c r="CY167" s="85"/>
      <c r="CZ167" s="85"/>
      <c r="DA167" s="85"/>
    </row>
    <row r="168" spans="1:105" ht="31.5" x14ac:dyDescent="0.25">
      <c r="A168" s="894"/>
      <c r="B168" s="48" t="s">
        <v>315</v>
      </c>
      <c r="C168" s="39" t="s">
        <v>317</v>
      </c>
      <c r="D168" s="4" t="s">
        <v>314</v>
      </c>
      <c r="E168" s="46" t="s">
        <v>78</v>
      </c>
      <c r="F168" s="450">
        <f>J168+N168+R168+V168+Z168+AD168+AH168+AL168+AP168+AT168+AX168+BB168+BF168+BJ168+BN168+BR168+BV168+BZ168+CD168+CH168+CL168+CP168+CT168+CX168</f>
        <v>0</v>
      </c>
      <c r="G168" s="451">
        <f>K168+O168+S168+W168+AA168+AE168+AI168+AM168+AQ168+AU168+AY168+BC168+BG168+BK168+BO168+BS168+BW168+CA168+CE168+CI168+CM168+CQ168+CU168+CY168</f>
        <v>0</v>
      </c>
      <c r="H168" s="452">
        <f>L168+P168+T168+X168+AB168+AF168+AJ168+AN168+AR168+AV168+AZ168+BD168+BH168+BL168+BP168+BT168+BX168+CB168+CF168+CJ168+CN168+CR168+CV168+CZ168</f>
        <v>0</v>
      </c>
      <c r="I168" s="451">
        <f>M168+Q168+U168+Y168+AC168+AG168+AK168+AO168+AS168+AW168+BA168+BE168+BI168+BM168+BQ168+BU168+BY168+CC168+CG168+CK168+CO168+CS168+CW168+DA168</f>
        <v>0</v>
      </c>
      <c r="J168" s="453"/>
      <c r="K168" s="85"/>
      <c r="L168" s="85"/>
      <c r="M168" s="85"/>
      <c r="N168" s="453"/>
      <c r="O168" s="85"/>
      <c r="P168" s="85"/>
      <c r="Q168" s="85"/>
      <c r="R168" s="453"/>
      <c r="S168" s="85"/>
      <c r="T168" s="85"/>
      <c r="U168" s="85">
        <v>0</v>
      </c>
      <c r="V168" s="453"/>
      <c r="W168" s="85"/>
      <c r="X168" s="85"/>
      <c r="Y168" s="85"/>
      <c r="Z168" s="453"/>
      <c r="AA168" s="85"/>
      <c r="AB168" s="85"/>
      <c r="AC168" s="85"/>
      <c r="AD168" s="453"/>
      <c r="AE168" s="85"/>
      <c r="AF168" s="85"/>
      <c r="AG168" s="85"/>
      <c r="AH168" s="453"/>
      <c r="AI168" s="85"/>
      <c r="AJ168" s="85"/>
      <c r="AK168" s="85"/>
      <c r="AL168" s="453"/>
      <c r="AM168" s="85">
        <v>0</v>
      </c>
      <c r="AN168" s="85">
        <v>0</v>
      </c>
      <c r="AO168" s="85">
        <v>0</v>
      </c>
      <c r="AP168" s="454"/>
      <c r="AQ168" s="85"/>
      <c r="AR168" s="85"/>
      <c r="AS168" s="85"/>
      <c r="AT168" s="453"/>
      <c r="AU168" s="85"/>
      <c r="AV168" s="85"/>
      <c r="AW168" s="85"/>
      <c r="AX168" s="453"/>
      <c r="AY168" s="85"/>
      <c r="AZ168" s="85"/>
      <c r="BA168" s="85"/>
      <c r="BB168" s="453"/>
      <c r="BC168" s="85"/>
      <c r="BD168" s="85"/>
      <c r="BE168" s="85"/>
      <c r="BF168" s="453"/>
      <c r="BG168" s="85"/>
      <c r="BH168" s="85"/>
      <c r="BI168" s="85"/>
      <c r="BJ168" s="453"/>
      <c r="BK168" s="85"/>
      <c r="BL168" s="85"/>
      <c r="BM168" s="85"/>
      <c r="BN168" s="85"/>
      <c r="BO168" s="85"/>
      <c r="BP168" s="85"/>
      <c r="BQ168" s="85"/>
      <c r="BR168" s="453"/>
      <c r="BS168" s="85"/>
      <c r="BT168" s="85"/>
      <c r="BU168" s="85"/>
      <c r="BV168" s="453"/>
      <c r="BW168" s="85"/>
      <c r="BX168" s="85"/>
      <c r="BY168" s="85"/>
      <c r="BZ168" s="453"/>
      <c r="CA168" s="85"/>
      <c r="CB168" s="85"/>
      <c r="CC168" s="85"/>
      <c r="CD168" s="453"/>
      <c r="CE168" s="85"/>
      <c r="CF168" s="85"/>
      <c r="CG168" s="85"/>
      <c r="CH168" s="453"/>
      <c r="CI168" s="85"/>
      <c r="CJ168" s="85"/>
      <c r="CK168" s="85"/>
      <c r="CL168" s="453"/>
      <c r="CM168" s="85"/>
      <c r="CN168" s="85"/>
      <c r="CO168" s="85"/>
      <c r="CP168" s="453"/>
      <c r="CQ168" s="85"/>
      <c r="CR168" s="85"/>
      <c r="CS168" s="85"/>
      <c r="CT168" s="453"/>
      <c r="CU168" s="85"/>
      <c r="CV168" s="85"/>
      <c r="CW168" s="85"/>
      <c r="CX168" s="453"/>
      <c r="CY168" s="85"/>
      <c r="CZ168" s="85"/>
      <c r="DA168" s="85"/>
    </row>
    <row r="169" spans="1:105" ht="31.5" x14ac:dyDescent="0.25">
      <c r="A169" s="894"/>
      <c r="B169" s="48" t="s">
        <v>315</v>
      </c>
      <c r="C169" s="39" t="s">
        <v>318</v>
      </c>
      <c r="D169" s="4" t="s">
        <v>314</v>
      </c>
      <c r="E169" s="46" t="s">
        <v>78</v>
      </c>
      <c r="F169" s="450">
        <f>J169+N169+R169+V169+Z169+AD169+AH169+AL169+AP169+AT169+AX169+BB169+BF169+BJ169+BN169+BR169+BV169+BZ169+CD169+CH169+CL169+CP169+CT169+CX169</f>
        <v>0</v>
      </c>
      <c r="G169" s="451">
        <f>K169+O169+S169+W169+AA169+AE169+AI169+AM169+AQ169+AU169+AY169+BC169+BG169+BK169+BO169+BS169+BW169+CA169+CE169+CI169+CM169+CQ169+CU169+CY169</f>
        <v>0</v>
      </c>
      <c r="H169" s="452">
        <f>L169+P169+T169+X169+AB169+AF169+AJ169+AN169+AR169+AV169+AZ169+BD169+BH169+BL169+BP169+BT169+BX169+CB169+CF169+CJ169+CN169+CR169+CV169+CZ169</f>
        <v>0</v>
      </c>
      <c r="I169" s="451">
        <f>M169+Q169+U169+Y169+AC169+AG169+AK169+AO169+AS169+AW169+BA169+BE169+BI169+BM169+BQ169+BU169+BY169+CC169+CG169+CK169+CO169+CS169+CW169+DA169</f>
        <v>0</v>
      </c>
      <c r="J169" s="453"/>
      <c r="K169" s="85"/>
      <c r="L169" s="85"/>
      <c r="M169" s="85"/>
      <c r="N169" s="453"/>
      <c r="O169" s="85"/>
      <c r="P169" s="85"/>
      <c r="Q169" s="85"/>
      <c r="R169" s="453"/>
      <c r="S169" s="85"/>
      <c r="T169" s="85"/>
      <c r="U169" s="85">
        <v>0</v>
      </c>
      <c r="V169" s="453"/>
      <c r="W169" s="85"/>
      <c r="X169" s="85"/>
      <c r="Y169" s="85"/>
      <c r="Z169" s="453"/>
      <c r="AA169" s="85"/>
      <c r="AB169" s="85"/>
      <c r="AC169" s="85"/>
      <c r="AD169" s="453"/>
      <c r="AE169" s="85"/>
      <c r="AF169" s="85"/>
      <c r="AG169" s="85"/>
      <c r="AH169" s="453"/>
      <c r="AI169" s="85"/>
      <c r="AJ169" s="85"/>
      <c r="AK169" s="85"/>
      <c r="AL169" s="453"/>
      <c r="AM169" s="85">
        <v>0</v>
      </c>
      <c r="AN169" s="85">
        <v>0</v>
      </c>
      <c r="AO169" s="85">
        <v>0</v>
      </c>
      <c r="AP169" s="454"/>
      <c r="AQ169" s="85"/>
      <c r="AR169" s="85"/>
      <c r="AS169" s="85"/>
      <c r="AT169" s="453"/>
      <c r="AU169" s="85"/>
      <c r="AV169" s="85"/>
      <c r="AW169" s="85"/>
      <c r="AX169" s="453"/>
      <c r="AY169" s="85"/>
      <c r="AZ169" s="85"/>
      <c r="BA169" s="85"/>
      <c r="BB169" s="453"/>
      <c r="BC169" s="85"/>
      <c r="BD169" s="85"/>
      <c r="BE169" s="85"/>
      <c r="BF169" s="453"/>
      <c r="BG169" s="85"/>
      <c r="BH169" s="85"/>
      <c r="BI169" s="85"/>
      <c r="BJ169" s="453"/>
      <c r="BK169" s="85"/>
      <c r="BL169" s="85"/>
      <c r="BM169" s="85"/>
      <c r="BN169" s="85"/>
      <c r="BO169" s="85"/>
      <c r="BP169" s="85"/>
      <c r="BQ169" s="85"/>
      <c r="BR169" s="453"/>
      <c r="BS169" s="85"/>
      <c r="BT169" s="85"/>
      <c r="BU169" s="85"/>
      <c r="BV169" s="453"/>
      <c r="BW169" s="85"/>
      <c r="BX169" s="85"/>
      <c r="BY169" s="85"/>
      <c r="BZ169" s="453"/>
      <c r="CA169" s="85"/>
      <c r="CB169" s="85"/>
      <c r="CC169" s="85"/>
      <c r="CD169" s="453"/>
      <c r="CE169" s="85"/>
      <c r="CF169" s="85"/>
      <c r="CG169" s="85"/>
      <c r="CH169" s="453"/>
      <c r="CI169" s="85"/>
      <c r="CJ169" s="85"/>
      <c r="CK169" s="85"/>
      <c r="CL169" s="453"/>
      <c r="CM169" s="85"/>
      <c r="CN169" s="85"/>
      <c r="CO169" s="85"/>
      <c r="CP169" s="453"/>
      <c r="CQ169" s="85"/>
      <c r="CR169" s="85"/>
      <c r="CS169" s="85"/>
      <c r="CT169" s="453"/>
      <c r="CU169" s="85"/>
      <c r="CV169" s="85"/>
      <c r="CW169" s="85"/>
      <c r="CX169" s="453"/>
      <c r="CY169" s="85"/>
      <c r="CZ169" s="85"/>
      <c r="DA169" s="85"/>
    </row>
    <row r="170" spans="1:105" ht="31.5" x14ac:dyDescent="0.25">
      <c r="A170" s="894"/>
      <c r="B170" s="48" t="s">
        <v>315</v>
      </c>
      <c r="C170" s="39" t="s">
        <v>319</v>
      </c>
      <c r="D170" s="4" t="s">
        <v>314</v>
      </c>
      <c r="E170" s="46" t="s">
        <v>78</v>
      </c>
      <c r="F170" s="450">
        <f>J170+N170+R170+V170+Z170+AD170+AH170+AL170+AP170+AT170+AX170+BB170+BF170+BJ170+BN170+BR170+BV170+BZ170+CD170+CH170+CL170+CP170+CT170+CX170</f>
        <v>4450</v>
      </c>
      <c r="G170" s="451">
        <f>K170+O170+S170+W170+AA170+AE170+AI170+AM170+AQ170+AU170+AY170+BC170+BG170+BK170+BO170+BS170+BW170+CA170+CE170+CI170+CM170+CQ170+CU170+CY170</f>
        <v>164650</v>
      </c>
      <c r="H170" s="452">
        <f>L170+P170+T170+X170+AB170+AF170+AJ170+AN170+AR170+AV170+AZ170+BD170+BH170+BL170+BP170+BT170+BX170+CB170+CF170+CJ170+CN170+CR170+CV170+CZ170</f>
        <v>500</v>
      </c>
      <c r="I170" s="451">
        <f>M170+Q170+U170+Y170+AC170+AG170+AK170+AO170+AS170+AW170+BA170+BE170+BI170+BM170+BQ170+BU170+BY170+CC170+CG170+CK170+CO170+CS170+CW170+DA170</f>
        <v>25650</v>
      </c>
      <c r="J170" s="453"/>
      <c r="K170" s="85"/>
      <c r="L170" s="85"/>
      <c r="M170" s="85"/>
      <c r="N170" s="453"/>
      <c r="O170" s="85"/>
      <c r="P170" s="85"/>
      <c r="Q170" s="85"/>
      <c r="R170" s="453"/>
      <c r="S170" s="85"/>
      <c r="T170" s="85"/>
      <c r="U170" s="85">
        <v>0</v>
      </c>
      <c r="V170" s="453"/>
      <c r="W170" s="85"/>
      <c r="X170" s="85"/>
      <c r="Y170" s="85"/>
      <c r="Z170" s="453"/>
      <c r="AA170" s="85"/>
      <c r="AB170" s="85"/>
      <c r="AC170" s="85"/>
      <c r="AD170" s="453"/>
      <c r="AE170" s="85"/>
      <c r="AF170" s="85"/>
      <c r="AG170" s="85"/>
      <c r="AH170" s="453"/>
      <c r="AI170" s="85"/>
      <c r="AJ170" s="85"/>
      <c r="AK170" s="85"/>
      <c r="AL170" s="453"/>
      <c r="AM170" s="85">
        <v>0</v>
      </c>
      <c r="AN170" s="85">
        <v>0</v>
      </c>
      <c r="AO170" s="85">
        <v>0</v>
      </c>
      <c r="AP170" s="454"/>
      <c r="AQ170" s="85"/>
      <c r="AR170" s="85"/>
      <c r="AS170" s="85"/>
      <c r="AT170" s="453"/>
      <c r="AU170" s="85"/>
      <c r="AV170" s="85"/>
      <c r="AW170" s="85"/>
      <c r="AX170" s="453"/>
      <c r="AY170" s="85"/>
      <c r="AZ170" s="85"/>
      <c r="BA170" s="85"/>
      <c r="BB170" s="453">
        <v>4450</v>
      </c>
      <c r="BC170" s="85">
        <v>164650</v>
      </c>
      <c r="BD170" s="85">
        <v>500</v>
      </c>
      <c r="BE170" s="85">
        <v>25650</v>
      </c>
      <c r="BF170" s="453"/>
      <c r="BG170" s="85"/>
      <c r="BH170" s="85"/>
      <c r="BI170" s="85"/>
      <c r="BJ170" s="453"/>
      <c r="BK170" s="85"/>
      <c r="BL170" s="85"/>
      <c r="BM170" s="85"/>
      <c r="BN170" s="85"/>
      <c r="BO170" s="85"/>
      <c r="BP170" s="85"/>
      <c r="BQ170" s="85"/>
      <c r="BR170" s="453"/>
      <c r="BS170" s="85"/>
      <c r="BT170" s="85"/>
      <c r="BU170" s="85"/>
      <c r="BV170" s="453"/>
      <c r="BW170" s="85"/>
      <c r="BX170" s="85"/>
      <c r="BY170" s="85"/>
      <c r="BZ170" s="453"/>
      <c r="CA170" s="85"/>
      <c r="CB170" s="85"/>
      <c r="CC170" s="85"/>
      <c r="CD170" s="453"/>
      <c r="CE170" s="85"/>
      <c r="CF170" s="85"/>
      <c r="CG170" s="85"/>
      <c r="CH170" s="453"/>
      <c r="CI170" s="85"/>
      <c r="CJ170" s="85"/>
      <c r="CK170" s="85"/>
      <c r="CL170" s="453"/>
      <c r="CM170" s="85"/>
      <c r="CN170" s="85"/>
      <c r="CO170" s="85"/>
      <c r="CP170" s="453"/>
      <c r="CQ170" s="85"/>
      <c r="CR170" s="85"/>
      <c r="CS170" s="85"/>
      <c r="CT170" s="453"/>
      <c r="CU170" s="85"/>
      <c r="CV170" s="85"/>
      <c r="CW170" s="85"/>
      <c r="CX170" s="453"/>
      <c r="CY170" s="85"/>
      <c r="CZ170" s="85"/>
      <c r="DA170" s="85"/>
    </row>
    <row r="171" spans="1:105" ht="16.5" customHeight="1" x14ac:dyDescent="0.25">
      <c r="A171" s="894"/>
      <c r="B171" s="48" t="s">
        <v>315</v>
      </c>
      <c r="C171" s="39" t="s">
        <v>320</v>
      </c>
      <c r="D171" s="4" t="s">
        <v>314</v>
      </c>
      <c r="E171" s="46" t="s">
        <v>29</v>
      </c>
      <c r="F171" s="450">
        <f>J171+N171+R171+V171+Z171+AD171+AH171+AL171+AP171+AT171+AX171+BB171+BF171+BJ171+BN171+BR171+BV171+BZ171+CD171+CH171+CL171+CP171+CT171+CX171</f>
        <v>0</v>
      </c>
      <c r="G171" s="451">
        <f>K171+O171+S171+W171+AA171+AE171+AI171+AM171+AQ171+AU171+AY171+BC171+BG171+BK171+BO171+BS171+BW171+CA171+CE171+CI171+CM171+CQ171+CU171+CY171</f>
        <v>0</v>
      </c>
      <c r="H171" s="452">
        <f>L171+P171+T171+X171+AB171+AF171+AJ171+AN171+AR171+AV171+AZ171+BD171+BH171+BL171+BP171+BT171+BX171+CB171+CF171+CJ171+CN171+CR171+CV171+CZ171</f>
        <v>0</v>
      </c>
      <c r="I171" s="451">
        <f>M171+Q171+U171+Y171+AC171+AG171+AK171+AO171+AS171+AW171+BA171+BE171+BI171+BM171+BQ171+BU171+BY171+CC171+CG171+CK171+CO171+CS171+CW171+DA171</f>
        <v>0</v>
      </c>
      <c r="J171" s="453"/>
      <c r="K171" s="85"/>
      <c r="L171" s="85"/>
      <c r="M171" s="85"/>
      <c r="N171" s="453"/>
      <c r="O171" s="85"/>
      <c r="P171" s="85"/>
      <c r="Q171" s="85"/>
      <c r="R171" s="453"/>
      <c r="S171" s="85"/>
      <c r="T171" s="85"/>
      <c r="U171" s="85">
        <v>0</v>
      </c>
      <c r="V171" s="453"/>
      <c r="W171" s="85"/>
      <c r="X171" s="85"/>
      <c r="Y171" s="85"/>
      <c r="Z171" s="453"/>
      <c r="AA171" s="85"/>
      <c r="AB171" s="85"/>
      <c r="AC171" s="85"/>
      <c r="AD171" s="453"/>
      <c r="AE171" s="85"/>
      <c r="AF171" s="85"/>
      <c r="AG171" s="85"/>
      <c r="AH171" s="453"/>
      <c r="AI171" s="85"/>
      <c r="AJ171" s="85"/>
      <c r="AK171" s="85"/>
      <c r="AL171" s="453"/>
      <c r="AM171" s="85">
        <v>0</v>
      </c>
      <c r="AN171" s="85">
        <v>0</v>
      </c>
      <c r="AO171" s="85">
        <v>0</v>
      </c>
      <c r="AP171" s="454"/>
      <c r="AQ171" s="85"/>
      <c r="AR171" s="85"/>
      <c r="AS171" s="85"/>
      <c r="AT171" s="453"/>
      <c r="AU171" s="85"/>
      <c r="AV171" s="85"/>
      <c r="AW171" s="85"/>
      <c r="AX171" s="453"/>
      <c r="AY171" s="85"/>
      <c r="AZ171" s="85"/>
      <c r="BA171" s="85"/>
      <c r="BB171" s="453"/>
      <c r="BC171" s="85"/>
      <c r="BD171" s="85"/>
      <c r="BE171" s="85"/>
      <c r="BF171" s="453"/>
      <c r="BG171" s="85"/>
      <c r="BH171" s="85"/>
      <c r="BI171" s="85"/>
      <c r="BJ171" s="453"/>
      <c r="BK171" s="85"/>
      <c r="BL171" s="85"/>
      <c r="BM171" s="85"/>
      <c r="BN171" s="85"/>
      <c r="BO171" s="85"/>
      <c r="BP171" s="85"/>
      <c r="BQ171" s="85"/>
      <c r="BR171" s="453"/>
      <c r="BS171" s="85"/>
      <c r="BT171" s="85"/>
      <c r="BU171" s="85"/>
      <c r="BV171" s="453"/>
      <c r="BW171" s="85"/>
      <c r="BX171" s="85"/>
      <c r="BY171" s="85"/>
      <c r="BZ171" s="453"/>
      <c r="CA171" s="85"/>
      <c r="CB171" s="85"/>
      <c r="CC171" s="85"/>
      <c r="CD171" s="453"/>
      <c r="CE171" s="85"/>
      <c r="CF171" s="85"/>
      <c r="CG171" s="85"/>
      <c r="CH171" s="453"/>
      <c r="CI171" s="85"/>
      <c r="CJ171" s="85"/>
      <c r="CK171" s="85"/>
      <c r="CL171" s="453"/>
      <c r="CM171" s="85"/>
      <c r="CN171" s="85"/>
      <c r="CO171" s="85"/>
      <c r="CP171" s="453"/>
      <c r="CQ171" s="85"/>
      <c r="CR171" s="85"/>
      <c r="CS171" s="85"/>
      <c r="CT171" s="453"/>
      <c r="CU171" s="85"/>
      <c r="CV171" s="85"/>
      <c r="CW171" s="85"/>
      <c r="CX171" s="453"/>
      <c r="CY171" s="85"/>
      <c r="CZ171" s="85"/>
      <c r="DA171" s="85"/>
    </row>
    <row r="172" spans="1:105" ht="17.25" customHeight="1" x14ac:dyDescent="0.25">
      <c r="A172" s="894"/>
      <c r="B172" s="48" t="s">
        <v>315</v>
      </c>
      <c r="C172" s="39" t="s">
        <v>321</v>
      </c>
      <c r="D172" s="4" t="s">
        <v>314</v>
      </c>
      <c r="E172" s="46" t="s">
        <v>153</v>
      </c>
      <c r="F172" s="450">
        <f>J172+N172+R172+V172+Z172+AD172+AH172+AL172+AP172+AT172+AX172+BB172+BF172+BJ172+BN172+BR172+BV172+BZ172+CD172+CH172+CL172+CP172+CT172+CX172</f>
        <v>0</v>
      </c>
      <c r="G172" s="451">
        <f>K172+O172+S172+W172+AA172+AE172+AI172+AM172+AQ172+AU172+AY172+BC172+BG172+BK172+BO172+BS172+BW172+CA172+CE172+CI172+CM172+CQ172+CU172+CY172</f>
        <v>0</v>
      </c>
      <c r="H172" s="452">
        <f>L172+P172+T172+X172+AB172+AF172+AJ172+AN172+AR172+AV172+AZ172+BD172+BH172+BL172+BP172+BT172+BX172+CB172+CF172+CJ172+CN172+CR172+CV172+CZ172</f>
        <v>0</v>
      </c>
      <c r="I172" s="451">
        <f>M172+Q172+U172+Y172+AC172+AG172+AK172+AO172+AS172+AW172+BA172+BE172+BI172+BM172+BQ172+BU172+BY172+CC172+CG172+CK172+CO172+CS172+CW172+DA172</f>
        <v>0</v>
      </c>
      <c r="J172" s="453"/>
      <c r="K172" s="85"/>
      <c r="L172" s="85"/>
      <c r="M172" s="85"/>
      <c r="N172" s="453"/>
      <c r="O172" s="85"/>
      <c r="P172" s="85"/>
      <c r="Q172" s="85"/>
      <c r="R172" s="453"/>
      <c r="S172" s="85"/>
      <c r="T172" s="85"/>
      <c r="U172" s="85">
        <v>0</v>
      </c>
      <c r="V172" s="453"/>
      <c r="W172" s="85"/>
      <c r="X172" s="85"/>
      <c r="Y172" s="85"/>
      <c r="Z172" s="453"/>
      <c r="AA172" s="85"/>
      <c r="AB172" s="85"/>
      <c r="AC172" s="85"/>
      <c r="AD172" s="453"/>
      <c r="AE172" s="85"/>
      <c r="AF172" s="85"/>
      <c r="AG172" s="85"/>
      <c r="AH172" s="453"/>
      <c r="AI172" s="85"/>
      <c r="AJ172" s="85"/>
      <c r="AK172" s="85"/>
      <c r="AL172" s="453"/>
      <c r="AM172" s="85">
        <v>0</v>
      </c>
      <c r="AN172" s="85">
        <v>0</v>
      </c>
      <c r="AO172" s="85">
        <v>0</v>
      </c>
      <c r="AP172" s="454"/>
      <c r="AQ172" s="85"/>
      <c r="AR172" s="85"/>
      <c r="AS172" s="85"/>
      <c r="AT172" s="453"/>
      <c r="AU172" s="85"/>
      <c r="AV172" s="85"/>
      <c r="AW172" s="85"/>
      <c r="AX172" s="453"/>
      <c r="AY172" s="85"/>
      <c r="AZ172" s="85"/>
      <c r="BA172" s="85"/>
      <c r="BB172" s="453"/>
      <c r="BC172" s="85"/>
      <c r="BD172" s="85"/>
      <c r="BE172" s="85"/>
      <c r="BF172" s="453"/>
      <c r="BG172" s="85"/>
      <c r="BH172" s="85"/>
      <c r="BI172" s="85"/>
      <c r="BJ172" s="453"/>
      <c r="BK172" s="85"/>
      <c r="BL172" s="85"/>
      <c r="BM172" s="85"/>
      <c r="BN172" s="85"/>
      <c r="BO172" s="85"/>
      <c r="BP172" s="85"/>
      <c r="BQ172" s="85"/>
      <c r="BR172" s="453"/>
      <c r="BS172" s="85"/>
      <c r="BT172" s="85"/>
      <c r="BU172" s="85"/>
      <c r="BV172" s="453"/>
      <c r="BW172" s="85"/>
      <c r="BX172" s="85"/>
      <c r="BY172" s="85"/>
      <c r="BZ172" s="453"/>
      <c r="CA172" s="85"/>
      <c r="CB172" s="85"/>
      <c r="CC172" s="85"/>
      <c r="CD172" s="453"/>
      <c r="CE172" s="85"/>
      <c r="CF172" s="85"/>
      <c r="CG172" s="85"/>
      <c r="CH172" s="453"/>
      <c r="CI172" s="85"/>
      <c r="CJ172" s="85"/>
      <c r="CK172" s="85"/>
      <c r="CL172" s="453"/>
      <c r="CM172" s="85"/>
      <c r="CN172" s="85"/>
      <c r="CO172" s="85"/>
      <c r="CP172" s="453"/>
      <c r="CQ172" s="85"/>
      <c r="CR172" s="85"/>
      <c r="CS172" s="85"/>
      <c r="CT172" s="453"/>
      <c r="CU172" s="85"/>
      <c r="CV172" s="85"/>
      <c r="CW172" s="85"/>
      <c r="CX172" s="453"/>
      <c r="CY172" s="85"/>
      <c r="CZ172" s="85"/>
      <c r="DA172" s="85"/>
    </row>
    <row r="173" spans="1:105" ht="31.5" x14ac:dyDescent="0.25">
      <c r="A173" s="894"/>
      <c r="B173" s="48" t="s">
        <v>315</v>
      </c>
      <c r="C173" s="39" t="s">
        <v>322</v>
      </c>
      <c r="D173" s="39" t="s">
        <v>314</v>
      </c>
      <c r="E173" s="46" t="s">
        <v>153</v>
      </c>
      <c r="F173" s="450">
        <f>J173+N173+R173+V173+Z173+AD173+AH173+AL173+AP173+AT173+AX173+BB173+BF173+BJ173+BN173+BR173+BV173+BZ173+CD173+CH173+CL173+CP173+CT173+CX173</f>
        <v>0</v>
      </c>
      <c r="G173" s="451">
        <f>K173+O173+S173+W173+AA173+AE173+AI173+AM173+AQ173+AU173+AY173+BC173+BG173+BK173+BO173+BS173+BW173+CA173+CE173+CI173+CM173+CQ173+CU173+CY173</f>
        <v>0</v>
      </c>
      <c r="H173" s="452">
        <f>L173+P173+T173+X173+AB173+AF173+AJ173+AN173+AR173+AV173+AZ173+BD173+BH173+BL173+BP173+BT173+BX173+CB173+CF173+CJ173+CN173+CR173+CV173+CZ173</f>
        <v>0</v>
      </c>
      <c r="I173" s="451">
        <f>M173+Q173+U173+Y173+AC173+AG173+AK173+AO173+AS173+AW173+BA173+BE173+BI173+BM173+BQ173+BU173+BY173+CC173+CG173+CK173+CO173+CS173+CW173+DA173</f>
        <v>0</v>
      </c>
      <c r="J173" s="453"/>
      <c r="K173" s="85"/>
      <c r="L173" s="85"/>
      <c r="M173" s="85"/>
      <c r="N173" s="453"/>
      <c r="O173" s="85"/>
      <c r="P173" s="85"/>
      <c r="Q173" s="85"/>
      <c r="R173" s="453"/>
      <c r="S173" s="85"/>
      <c r="T173" s="85"/>
      <c r="U173" s="85">
        <v>0</v>
      </c>
      <c r="V173" s="453"/>
      <c r="W173" s="85"/>
      <c r="X173" s="85"/>
      <c r="Y173" s="85"/>
      <c r="Z173" s="453"/>
      <c r="AA173" s="85"/>
      <c r="AB173" s="85"/>
      <c r="AC173" s="85"/>
      <c r="AD173" s="453"/>
      <c r="AE173" s="85"/>
      <c r="AF173" s="85"/>
      <c r="AG173" s="85"/>
      <c r="AH173" s="453"/>
      <c r="AI173" s="85"/>
      <c r="AJ173" s="85"/>
      <c r="AK173" s="85"/>
      <c r="AL173" s="453"/>
      <c r="AM173" s="85">
        <v>0</v>
      </c>
      <c r="AN173" s="85">
        <v>0</v>
      </c>
      <c r="AO173" s="85">
        <v>0</v>
      </c>
      <c r="AP173" s="454"/>
      <c r="AQ173" s="85"/>
      <c r="AR173" s="85"/>
      <c r="AS173" s="85"/>
      <c r="AT173" s="453"/>
      <c r="AU173" s="85"/>
      <c r="AV173" s="85"/>
      <c r="AW173" s="85"/>
      <c r="AX173" s="453"/>
      <c r="AY173" s="85"/>
      <c r="AZ173" s="85"/>
      <c r="BA173" s="85"/>
      <c r="BB173" s="453"/>
      <c r="BC173" s="85"/>
      <c r="BD173" s="85"/>
      <c r="BE173" s="85"/>
      <c r="BF173" s="453"/>
      <c r="BG173" s="85"/>
      <c r="BH173" s="85"/>
      <c r="BI173" s="85"/>
      <c r="BJ173" s="453"/>
      <c r="BK173" s="85"/>
      <c r="BL173" s="85"/>
      <c r="BM173" s="85"/>
      <c r="BN173" s="85"/>
      <c r="BO173" s="85"/>
      <c r="BP173" s="85"/>
      <c r="BQ173" s="85"/>
      <c r="BR173" s="453"/>
      <c r="BS173" s="85"/>
      <c r="BT173" s="85"/>
      <c r="BU173" s="85"/>
      <c r="BV173" s="453"/>
      <c r="BW173" s="85"/>
      <c r="BX173" s="85"/>
      <c r="BY173" s="85"/>
      <c r="BZ173" s="453"/>
      <c r="CA173" s="85"/>
      <c r="CB173" s="85"/>
      <c r="CC173" s="85"/>
      <c r="CD173" s="453"/>
      <c r="CE173" s="85"/>
      <c r="CF173" s="85"/>
      <c r="CG173" s="85"/>
      <c r="CH173" s="453"/>
      <c r="CI173" s="85"/>
      <c r="CJ173" s="85"/>
      <c r="CK173" s="85"/>
      <c r="CL173" s="453"/>
      <c r="CM173" s="85"/>
      <c r="CN173" s="85"/>
      <c r="CO173" s="85"/>
      <c r="CP173" s="453"/>
      <c r="CQ173" s="85"/>
      <c r="CR173" s="85"/>
      <c r="CS173" s="85"/>
      <c r="CT173" s="453"/>
      <c r="CU173" s="85"/>
      <c r="CV173" s="85"/>
      <c r="CW173" s="85"/>
      <c r="CX173" s="453"/>
      <c r="CY173" s="85"/>
      <c r="CZ173" s="85"/>
      <c r="DA173" s="85"/>
    </row>
    <row r="174" spans="1:105" ht="31.5" x14ac:dyDescent="0.25">
      <c r="A174" s="895"/>
      <c r="B174" s="48" t="s">
        <v>315</v>
      </c>
      <c r="C174" s="39" t="s">
        <v>323</v>
      </c>
      <c r="D174" s="39" t="s">
        <v>314</v>
      </c>
      <c r="E174" s="46" t="s">
        <v>29</v>
      </c>
      <c r="F174" s="450">
        <f>J174+N174+R174+V174+Z174+AD174+AH174+AL174+AP174+AT174+AX174+BB174+BF174+BJ174+BN174+BR174+BV174+BZ174+CD174+CH174+CL174+CP174+CT174+CX174</f>
        <v>0</v>
      </c>
      <c r="G174" s="451">
        <f>K174+O174+S174+W174+AA174+AE174+AI174+AM174+AQ174+AU174+AY174+BC174+BG174+BK174+BO174+BS174+BW174+CA174+CE174+CI174+CM174+CQ174+CU174+CY174</f>
        <v>0</v>
      </c>
      <c r="H174" s="452">
        <f>L174+P174+T174+X174+AB174+AF174+AJ174+AN174+AR174+AV174+AZ174+BD174+BH174+BL174+BP174+BT174+BX174+CB174+CF174+CJ174+CN174+CR174+CV174+CZ174</f>
        <v>0</v>
      </c>
      <c r="I174" s="451">
        <f>M174+Q174+U174+Y174+AC174+AG174+AK174+AO174+AS174+AW174+BA174+BE174+BI174+BM174+BQ174+BU174+BY174+CC174+CG174+CK174+CO174+CS174+CW174+DA174</f>
        <v>0</v>
      </c>
      <c r="J174" s="453"/>
      <c r="K174" s="85"/>
      <c r="L174" s="85"/>
      <c r="M174" s="85"/>
      <c r="N174" s="453"/>
      <c r="O174" s="85"/>
      <c r="P174" s="85"/>
      <c r="Q174" s="85"/>
      <c r="R174" s="453"/>
      <c r="S174" s="85"/>
      <c r="T174" s="85"/>
      <c r="U174" s="85">
        <v>0</v>
      </c>
      <c r="V174" s="453"/>
      <c r="W174" s="85"/>
      <c r="X174" s="85"/>
      <c r="Y174" s="85"/>
      <c r="Z174" s="453"/>
      <c r="AA174" s="85"/>
      <c r="AB174" s="85"/>
      <c r="AC174" s="85"/>
      <c r="AD174" s="453"/>
      <c r="AE174" s="85"/>
      <c r="AF174" s="85"/>
      <c r="AG174" s="85"/>
      <c r="AH174" s="453"/>
      <c r="AI174" s="85"/>
      <c r="AJ174" s="85"/>
      <c r="AK174" s="85"/>
      <c r="AL174" s="453"/>
      <c r="AM174" s="85">
        <v>0</v>
      </c>
      <c r="AN174" s="85">
        <v>0</v>
      </c>
      <c r="AO174" s="85">
        <v>0</v>
      </c>
      <c r="AP174" s="454"/>
      <c r="AQ174" s="85"/>
      <c r="AR174" s="85"/>
      <c r="AS174" s="85"/>
      <c r="AT174" s="453"/>
      <c r="AU174" s="85"/>
      <c r="AV174" s="85"/>
      <c r="AW174" s="85"/>
      <c r="AX174" s="453"/>
      <c r="AY174" s="85"/>
      <c r="AZ174" s="85"/>
      <c r="BA174" s="85"/>
      <c r="BB174" s="453"/>
      <c r="BC174" s="85"/>
      <c r="BD174" s="85"/>
      <c r="BE174" s="85"/>
      <c r="BF174" s="453"/>
      <c r="BG174" s="85"/>
      <c r="BH174" s="85"/>
      <c r="BI174" s="85"/>
      <c r="BJ174" s="453"/>
      <c r="BK174" s="85"/>
      <c r="BL174" s="85"/>
      <c r="BM174" s="85"/>
      <c r="BN174" s="85"/>
      <c r="BO174" s="85"/>
      <c r="BP174" s="85"/>
      <c r="BQ174" s="85"/>
      <c r="BR174" s="453"/>
      <c r="BS174" s="85"/>
      <c r="BT174" s="85"/>
      <c r="BU174" s="85"/>
      <c r="BV174" s="453"/>
      <c r="BW174" s="85"/>
      <c r="BX174" s="85"/>
      <c r="BY174" s="85"/>
      <c r="BZ174" s="453"/>
      <c r="CA174" s="85"/>
      <c r="CB174" s="85"/>
      <c r="CC174" s="85"/>
      <c r="CD174" s="453"/>
      <c r="CE174" s="85"/>
      <c r="CF174" s="85"/>
      <c r="CG174" s="85"/>
      <c r="CH174" s="453"/>
      <c r="CI174" s="85"/>
      <c r="CJ174" s="85"/>
      <c r="CK174" s="85"/>
      <c r="CL174" s="453"/>
      <c r="CM174" s="85"/>
      <c r="CN174" s="85"/>
      <c r="CO174" s="85"/>
      <c r="CP174" s="453"/>
      <c r="CQ174" s="85"/>
      <c r="CR174" s="85"/>
      <c r="CS174" s="85"/>
      <c r="CT174" s="453"/>
      <c r="CU174" s="85"/>
      <c r="CV174" s="85"/>
      <c r="CW174" s="85"/>
      <c r="CX174" s="453"/>
      <c r="CY174" s="85"/>
      <c r="CZ174" s="85"/>
      <c r="DA174" s="85"/>
    </row>
    <row r="175" spans="1:105" ht="20.25" customHeight="1" x14ac:dyDescent="0.25">
      <c r="A175" s="893">
        <v>55</v>
      </c>
      <c r="B175" s="48" t="s">
        <v>324</v>
      </c>
      <c r="C175" s="39" t="s">
        <v>325</v>
      </c>
      <c r="D175" s="39" t="s">
        <v>314</v>
      </c>
      <c r="E175" s="46" t="s">
        <v>78</v>
      </c>
      <c r="F175" s="450">
        <f>J175+N175+R175+V175+Z175+AD175+AH175+AL175+AP175+AT175+AX175+BB175+BF175+BJ175+BN175+BR175+BV175+BZ175+CD175+CH175+CL175+CP175+CT175+CX175</f>
        <v>8983</v>
      </c>
      <c r="G175" s="451">
        <f>K175+O175+S175+W175+AA175+AE175+AI175+AM175+AQ175+AU175+AY175+BC175+BG175+BK175+BO175+BS175+BW175+CA175+CE175+CI175+CM175+CQ175+CU175+CY175</f>
        <v>47892.81</v>
      </c>
      <c r="H175" s="452">
        <f>L175+P175+T175+X175+AB175+AF175+AJ175+AN175+AR175+AV175+AZ175+BD175+BH175+BL175+BP175+BT175+BX175+CB175+CF175+CJ175+CN175+CR175+CV175+CZ175</f>
        <v>3345</v>
      </c>
      <c r="I175" s="451">
        <f>M175+Q175+U175+Y175+AC175+AG175+AK175+AO175+AS175+AW175+BA175+BE175+BI175+BM175+BQ175+BU175+BY175+CC175+CG175+CK175+CO175+CS175+CW175+DA175</f>
        <v>18039.5</v>
      </c>
      <c r="J175" s="453"/>
      <c r="K175" s="85"/>
      <c r="L175" s="85"/>
      <c r="M175" s="85"/>
      <c r="N175" s="453">
        <v>520</v>
      </c>
      <c r="O175" s="85">
        <v>2756</v>
      </c>
      <c r="P175" s="85">
        <v>200</v>
      </c>
      <c r="Q175" s="85">
        <v>1060</v>
      </c>
      <c r="R175" s="453"/>
      <c r="S175" s="85"/>
      <c r="T175" s="85"/>
      <c r="U175" s="85">
        <v>0</v>
      </c>
      <c r="V175" s="453">
        <v>500</v>
      </c>
      <c r="W175" s="85">
        <v>2340</v>
      </c>
      <c r="X175" s="85">
        <v>50</v>
      </c>
      <c r="Y175" s="85">
        <v>234</v>
      </c>
      <c r="Z175" s="453"/>
      <c r="AA175" s="85"/>
      <c r="AB175" s="85"/>
      <c r="AC175" s="85"/>
      <c r="AD175" s="453"/>
      <c r="AE175" s="85"/>
      <c r="AF175" s="85"/>
      <c r="AG175" s="85"/>
      <c r="AH175" s="453"/>
      <c r="AI175" s="85"/>
      <c r="AJ175" s="85"/>
      <c r="AK175" s="85"/>
      <c r="AL175" s="453">
        <v>670</v>
      </c>
      <c r="AM175" s="85">
        <v>3685</v>
      </c>
      <c r="AN175" s="85"/>
      <c r="AO175" s="85">
        <v>0</v>
      </c>
      <c r="AP175" s="454">
        <v>3</v>
      </c>
      <c r="AQ175" s="85">
        <v>178.5</v>
      </c>
      <c r="AR175" s="85">
        <v>15</v>
      </c>
      <c r="AS175" s="85">
        <v>810</v>
      </c>
      <c r="AT175" s="453">
        <v>0</v>
      </c>
      <c r="AU175" s="85">
        <v>0</v>
      </c>
      <c r="AV175" s="85">
        <v>100</v>
      </c>
      <c r="AW175" s="85">
        <v>538</v>
      </c>
      <c r="AX175" s="453">
        <v>2540</v>
      </c>
      <c r="AY175" s="85">
        <v>12994.51</v>
      </c>
      <c r="AZ175" s="85">
        <v>1000</v>
      </c>
      <c r="BA175" s="85">
        <v>5120</v>
      </c>
      <c r="BB175" s="453"/>
      <c r="BC175" s="85"/>
      <c r="BD175" s="85"/>
      <c r="BE175" s="85"/>
      <c r="BF175" s="453">
        <v>1380</v>
      </c>
      <c r="BG175" s="85">
        <v>7369</v>
      </c>
      <c r="BH175" s="85">
        <v>1000</v>
      </c>
      <c r="BI175" s="85">
        <v>5340</v>
      </c>
      <c r="BJ175" s="453"/>
      <c r="BK175" s="85"/>
      <c r="BL175" s="85"/>
      <c r="BM175" s="85"/>
      <c r="BN175" s="85">
        <v>1640</v>
      </c>
      <c r="BO175" s="85">
        <v>9413.6</v>
      </c>
      <c r="BP175" s="85">
        <v>180</v>
      </c>
      <c r="BQ175" s="85">
        <v>841.5</v>
      </c>
      <c r="BR175" s="453">
        <v>500</v>
      </c>
      <c r="BS175" s="85">
        <v>2650</v>
      </c>
      <c r="BT175" s="85">
        <v>100</v>
      </c>
      <c r="BU175" s="85">
        <v>460</v>
      </c>
      <c r="BV175" s="453"/>
      <c r="BW175" s="85"/>
      <c r="BX175" s="85"/>
      <c r="BY175" s="85"/>
      <c r="BZ175" s="453"/>
      <c r="CA175" s="85"/>
      <c r="CB175" s="85"/>
      <c r="CC175" s="85"/>
      <c r="CD175" s="453"/>
      <c r="CE175" s="85"/>
      <c r="CF175" s="85"/>
      <c r="CG175" s="85"/>
      <c r="CH175" s="453"/>
      <c r="CI175" s="85"/>
      <c r="CJ175" s="85"/>
      <c r="CK175" s="85"/>
      <c r="CL175" s="453">
        <v>1180</v>
      </c>
      <c r="CM175" s="85">
        <v>6242.2</v>
      </c>
      <c r="CN175" s="85">
        <v>100</v>
      </c>
      <c r="CO175" s="85">
        <v>468</v>
      </c>
      <c r="CP175" s="453"/>
      <c r="CQ175" s="85"/>
      <c r="CR175" s="85"/>
      <c r="CS175" s="85"/>
      <c r="CT175" s="453"/>
      <c r="CU175" s="85"/>
      <c r="CV175" s="85"/>
      <c r="CW175" s="85"/>
      <c r="CX175" s="453">
        <v>50</v>
      </c>
      <c r="CY175" s="85">
        <v>264</v>
      </c>
      <c r="CZ175" s="85">
        <v>600</v>
      </c>
      <c r="DA175" s="85">
        <v>3168</v>
      </c>
    </row>
    <row r="176" spans="1:105" ht="18" customHeight="1" x14ac:dyDescent="0.25">
      <c r="A176" s="894"/>
      <c r="B176" s="48" t="s">
        <v>324</v>
      </c>
      <c r="C176" s="39" t="s">
        <v>326</v>
      </c>
      <c r="D176" s="39" t="s">
        <v>314</v>
      </c>
      <c r="E176" s="46" t="s">
        <v>78</v>
      </c>
      <c r="F176" s="450">
        <f>J176+N176+R176+V176+Z176+AD176+AH176+AL176+AP176+AT176+AX176+BB176+BF176+BJ176+BN176+BR176+BV176+BZ176+CD176+CH176+CL176+CP176+CT176+CX176</f>
        <v>11450</v>
      </c>
      <c r="G176" s="451">
        <f>K176+O176+S176+W176+AA176+AE176+AI176+AM176+AQ176+AU176+AY176+BC176+BG176+BK176+BO176+BS176+BW176+CA176+CE176+CI176+CM176+CQ176+CU176+CY176</f>
        <v>62243.07</v>
      </c>
      <c r="H176" s="452">
        <f>L176+P176+T176+X176+AB176+AF176+AJ176+AN176+AR176+AV176+AZ176+BD176+BH176+BL176+BP176+BT176+BX176+CB176+CF176+CJ176+CN176+CR176+CV176+CZ176</f>
        <v>6025</v>
      </c>
      <c r="I176" s="451">
        <f>M176+Q176+U176+Y176+AC176+AG176+AK176+AO176+AS176+AW176+BA176+BE176+BI176+BM176+BQ176+BU176+BY176+CC176+CG176+CK176+CO176+CS176+CW176+DA176</f>
        <v>34231</v>
      </c>
      <c r="J176" s="453"/>
      <c r="K176" s="85"/>
      <c r="L176" s="85">
        <v>25</v>
      </c>
      <c r="M176" s="85">
        <v>1425</v>
      </c>
      <c r="N176" s="453"/>
      <c r="O176" s="85"/>
      <c r="P176" s="85"/>
      <c r="Q176" s="85"/>
      <c r="R176" s="453">
        <v>2490</v>
      </c>
      <c r="S176" s="85">
        <v>13643</v>
      </c>
      <c r="T176" s="85">
        <v>500</v>
      </c>
      <c r="U176" s="85">
        <v>2740</v>
      </c>
      <c r="V176" s="453"/>
      <c r="W176" s="85"/>
      <c r="X176" s="85"/>
      <c r="Y176" s="85"/>
      <c r="Z176" s="453"/>
      <c r="AA176" s="85"/>
      <c r="AB176" s="85"/>
      <c r="AC176" s="85"/>
      <c r="AD176" s="453">
        <v>2310</v>
      </c>
      <c r="AE176" s="85">
        <v>12641</v>
      </c>
      <c r="AF176" s="85">
        <v>200</v>
      </c>
      <c r="AG176" s="85">
        <v>1060</v>
      </c>
      <c r="AH176" s="453"/>
      <c r="AI176" s="85"/>
      <c r="AJ176" s="85"/>
      <c r="AK176" s="85"/>
      <c r="AL176" s="453"/>
      <c r="AM176" s="85">
        <v>0</v>
      </c>
      <c r="AN176" s="85">
        <v>0</v>
      </c>
      <c r="AO176" s="85">
        <v>0</v>
      </c>
      <c r="AP176" s="454"/>
      <c r="AQ176" s="85"/>
      <c r="AR176" s="85"/>
      <c r="AS176" s="85"/>
      <c r="AT176" s="453"/>
      <c r="AU176" s="85"/>
      <c r="AV176" s="85"/>
      <c r="AW176" s="85"/>
      <c r="AX176" s="453"/>
      <c r="AY176" s="85"/>
      <c r="AZ176" s="85"/>
      <c r="BA176" s="85"/>
      <c r="BB176" s="453">
        <v>2400</v>
      </c>
      <c r="BC176" s="85">
        <v>12602.4</v>
      </c>
      <c r="BD176" s="85">
        <v>1000</v>
      </c>
      <c r="BE176" s="85">
        <v>5310</v>
      </c>
      <c r="BF176" s="453"/>
      <c r="BG176" s="85"/>
      <c r="BH176" s="85"/>
      <c r="BI176" s="85"/>
      <c r="BJ176" s="453">
        <v>0</v>
      </c>
      <c r="BK176" s="85"/>
      <c r="BL176" s="85">
        <v>3000</v>
      </c>
      <c r="BM176" s="85">
        <v>16500</v>
      </c>
      <c r="BN176" s="85"/>
      <c r="BO176" s="85"/>
      <c r="BP176" s="85"/>
      <c r="BQ176" s="85"/>
      <c r="BR176" s="453"/>
      <c r="BS176" s="85"/>
      <c r="BT176" s="85"/>
      <c r="BU176" s="85"/>
      <c r="BV176" s="453"/>
      <c r="BW176" s="85"/>
      <c r="BX176" s="85"/>
      <c r="BY176" s="85"/>
      <c r="BZ176" s="453"/>
      <c r="CA176" s="85"/>
      <c r="CB176" s="85"/>
      <c r="CC176" s="85"/>
      <c r="CD176" s="453">
        <v>450</v>
      </c>
      <c r="CE176" s="85">
        <v>2520</v>
      </c>
      <c r="CF176" s="85">
        <v>300</v>
      </c>
      <c r="CG176" s="85">
        <v>1701</v>
      </c>
      <c r="CH176" s="453">
        <v>2160</v>
      </c>
      <c r="CI176" s="85">
        <v>12068</v>
      </c>
      <c r="CJ176" s="85">
        <v>500</v>
      </c>
      <c r="CK176" s="85">
        <v>2795</v>
      </c>
      <c r="CL176" s="453"/>
      <c r="CM176" s="85"/>
      <c r="CN176" s="85"/>
      <c r="CO176" s="85"/>
      <c r="CP176" s="453">
        <v>1640</v>
      </c>
      <c r="CQ176" s="85">
        <v>8768.67</v>
      </c>
      <c r="CR176" s="85">
        <v>500</v>
      </c>
      <c r="CS176" s="85">
        <v>2700</v>
      </c>
      <c r="CT176" s="453"/>
      <c r="CU176" s="85"/>
      <c r="CV176" s="85"/>
      <c r="CW176" s="85"/>
      <c r="CX176" s="453"/>
      <c r="CY176" s="85"/>
      <c r="CZ176" s="85"/>
      <c r="DA176" s="85"/>
    </row>
    <row r="177" spans="1:105" ht="17.25" customHeight="1" x14ac:dyDescent="0.25">
      <c r="A177" s="895"/>
      <c r="B177" s="48" t="s">
        <v>324</v>
      </c>
      <c r="C177" s="39" t="s">
        <v>154</v>
      </c>
      <c r="D177" s="39" t="s">
        <v>314</v>
      </c>
      <c r="E177" s="46" t="s">
        <v>153</v>
      </c>
      <c r="F177" s="450">
        <f>J177+N177+R177+V177+Z177+AD177+AH177+AL177+AP177+AT177+AX177+BB177+BF177+BJ177+BN177+BR177+BV177+BZ177+CD177+CH177+CL177+CP177+CT177+CX177</f>
        <v>900</v>
      </c>
      <c r="G177" s="451">
        <f>K177+O177+S177+W177+AA177+AE177+AI177+AM177+AQ177+AU177+AY177+BC177+BG177+BK177+BO177+BS177+BW177+CA177+CE177+CI177+CM177+CQ177+CU177+CY177</f>
        <v>1079.2</v>
      </c>
      <c r="H177" s="452">
        <f>L177+P177+T177+X177+AB177+AF177+AJ177+AN177+AR177+AV177+AZ177+BD177+BH177+BL177+BP177+BT177+BX177+CB177+CF177+CJ177+CN177+CR177+CV177+CZ177</f>
        <v>1480</v>
      </c>
      <c r="I177" s="451">
        <f>M177+Q177+U177+Y177+AC177+AG177+AK177+AO177+AS177+AW177+BA177+BE177+BI177+BM177+BQ177+BU177+BY177+CC177+CG177+CK177+CO177+CS177+CW177+DA177</f>
        <v>1237</v>
      </c>
      <c r="J177" s="453"/>
      <c r="K177" s="85"/>
      <c r="L177" s="85"/>
      <c r="M177" s="85"/>
      <c r="N177" s="453">
        <v>0</v>
      </c>
      <c r="O177" s="85"/>
      <c r="P177" s="85"/>
      <c r="Q177" s="85"/>
      <c r="R177" s="453"/>
      <c r="S177" s="85"/>
      <c r="T177" s="85"/>
      <c r="U177" s="85">
        <v>0</v>
      </c>
      <c r="V177" s="453">
        <v>100</v>
      </c>
      <c r="W177" s="85">
        <v>380</v>
      </c>
      <c r="X177" s="85">
        <v>50</v>
      </c>
      <c r="Y177" s="85">
        <v>38</v>
      </c>
      <c r="Z177" s="453"/>
      <c r="AA177" s="85"/>
      <c r="AB177" s="85"/>
      <c r="AC177" s="85"/>
      <c r="AD177" s="453"/>
      <c r="AE177" s="85"/>
      <c r="AF177" s="85"/>
      <c r="AG177" s="85"/>
      <c r="AH177" s="453"/>
      <c r="AI177" s="85"/>
      <c r="AJ177" s="85"/>
      <c r="AK177" s="85"/>
      <c r="AL177" s="453"/>
      <c r="AM177" s="85">
        <v>0</v>
      </c>
      <c r="AN177" s="85">
        <v>0</v>
      </c>
      <c r="AO177" s="85">
        <v>0</v>
      </c>
      <c r="AP177" s="454"/>
      <c r="AQ177" s="85"/>
      <c r="AR177" s="85"/>
      <c r="AS177" s="85"/>
      <c r="AT177" s="453"/>
      <c r="AU177" s="85"/>
      <c r="AV177" s="85"/>
      <c r="AW177" s="85"/>
      <c r="AX177" s="453"/>
      <c r="AY177" s="85"/>
      <c r="AZ177" s="85"/>
      <c r="BA177" s="85"/>
      <c r="BB177" s="453"/>
      <c r="BC177" s="85"/>
      <c r="BD177" s="85"/>
      <c r="BE177" s="85"/>
      <c r="BF177" s="453"/>
      <c r="BG177" s="85"/>
      <c r="BH177" s="85"/>
      <c r="BI177" s="85"/>
      <c r="BJ177" s="453">
        <v>0</v>
      </c>
      <c r="BK177" s="85"/>
      <c r="BL177" s="85">
        <v>50</v>
      </c>
      <c r="BM177" s="85">
        <v>55</v>
      </c>
      <c r="BN177" s="85">
        <v>800</v>
      </c>
      <c r="BO177" s="85">
        <v>699.2</v>
      </c>
      <c r="BP177" s="85">
        <v>380</v>
      </c>
      <c r="BQ177" s="85">
        <v>304</v>
      </c>
      <c r="BR177" s="453"/>
      <c r="BS177" s="85"/>
      <c r="BT177" s="85"/>
      <c r="BU177" s="85"/>
      <c r="BV177" s="453"/>
      <c r="BW177" s="85"/>
      <c r="BX177" s="85"/>
      <c r="BY177" s="85"/>
      <c r="BZ177" s="453"/>
      <c r="CA177" s="85"/>
      <c r="CB177" s="85"/>
      <c r="CC177" s="85"/>
      <c r="CD177" s="453"/>
      <c r="CE177" s="85"/>
      <c r="CF177" s="85"/>
      <c r="CG177" s="85"/>
      <c r="CH177" s="453"/>
      <c r="CI177" s="85"/>
      <c r="CJ177" s="85"/>
      <c r="CK177" s="85"/>
      <c r="CL177" s="453"/>
      <c r="CM177" s="85"/>
      <c r="CN177" s="85"/>
      <c r="CO177" s="85"/>
      <c r="CP177" s="453"/>
      <c r="CQ177" s="85"/>
      <c r="CR177" s="85"/>
      <c r="CS177" s="85"/>
      <c r="CT177" s="453"/>
      <c r="CU177" s="85"/>
      <c r="CV177" s="85">
        <v>1000</v>
      </c>
      <c r="CW177" s="85">
        <v>840</v>
      </c>
      <c r="CX177" s="453"/>
      <c r="CY177" s="85"/>
      <c r="CZ177" s="85"/>
      <c r="DA177" s="85"/>
    </row>
    <row r="178" spans="1:105" ht="36" customHeight="1" x14ac:dyDescent="0.25">
      <c r="A178" s="893">
        <v>56</v>
      </c>
      <c r="B178" s="48" t="s">
        <v>327</v>
      </c>
      <c r="C178" s="39" t="s">
        <v>328</v>
      </c>
      <c r="D178" s="39" t="s">
        <v>314</v>
      </c>
      <c r="E178" s="46" t="s">
        <v>153</v>
      </c>
      <c r="F178" s="450">
        <f>J178+N178+R178+V178+Z178+AD178+AH178+AL178+AP178+AT178+AX178+BB178+BF178+BJ178+BN178+BR178+BV178+BZ178+CD178+CH178+CL178+CP178+CT178+CX178</f>
        <v>0</v>
      </c>
      <c r="G178" s="451">
        <f>K178+O178+S178+W178+AA178+AE178+AI178+AM178+AQ178+AU178+AY178+BC178+BG178+BK178+BO178+BS178+BW178+CA178+CE178+CI178+CM178+CQ178+CU178+CY178</f>
        <v>0</v>
      </c>
      <c r="H178" s="452">
        <f>L178+P178+T178+X178+AB178+AF178+AJ178+AN178+AR178+AV178+AZ178+BD178+BH178+BL178+BP178+BT178+BX178+CB178+CF178+CJ178+CN178+CR178+CV178+CZ178</f>
        <v>0</v>
      </c>
      <c r="I178" s="451">
        <f>M178+Q178+U178+Y178+AC178+AG178+AK178+AO178+AS178+AW178+BA178+BE178+BI178+BM178+BQ178+BU178+BY178+CC178+CG178+CK178+CO178+CS178+CW178+DA178</f>
        <v>0</v>
      </c>
      <c r="J178" s="453"/>
      <c r="K178" s="85"/>
      <c r="L178" s="85"/>
      <c r="M178" s="85"/>
      <c r="N178" s="453"/>
      <c r="O178" s="85"/>
      <c r="P178" s="85"/>
      <c r="Q178" s="85"/>
      <c r="R178" s="453"/>
      <c r="S178" s="85"/>
      <c r="T178" s="85"/>
      <c r="U178" s="85">
        <v>0</v>
      </c>
      <c r="V178" s="453"/>
      <c r="W178" s="85"/>
      <c r="X178" s="85"/>
      <c r="Y178" s="85"/>
      <c r="Z178" s="453"/>
      <c r="AA178" s="85"/>
      <c r="AB178" s="85"/>
      <c r="AC178" s="85"/>
      <c r="AD178" s="453"/>
      <c r="AE178" s="85"/>
      <c r="AF178" s="85"/>
      <c r="AG178" s="85"/>
      <c r="AH178" s="453"/>
      <c r="AI178" s="85"/>
      <c r="AJ178" s="85"/>
      <c r="AK178" s="85"/>
      <c r="AL178" s="453"/>
      <c r="AM178" s="85">
        <v>0</v>
      </c>
      <c r="AN178" s="85">
        <v>0</v>
      </c>
      <c r="AO178" s="85">
        <v>0</v>
      </c>
      <c r="AP178" s="454"/>
      <c r="AQ178" s="85"/>
      <c r="AR178" s="85"/>
      <c r="AS178" s="85"/>
      <c r="AT178" s="453"/>
      <c r="AU178" s="85"/>
      <c r="AV178" s="85"/>
      <c r="AW178" s="85"/>
      <c r="AX178" s="453"/>
      <c r="AY178" s="85"/>
      <c r="AZ178" s="85"/>
      <c r="BA178" s="85"/>
      <c r="BB178" s="453"/>
      <c r="BC178" s="85"/>
      <c r="BD178" s="85"/>
      <c r="BE178" s="85"/>
      <c r="BF178" s="453"/>
      <c r="BG178" s="85"/>
      <c r="BH178" s="85"/>
      <c r="BI178" s="85"/>
      <c r="BJ178" s="453"/>
      <c r="BK178" s="85"/>
      <c r="BL178" s="85"/>
      <c r="BM178" s="85"/>
      <c r="BN178" s="85"/>
      <c r="BO178" s="85"/>
      <c r="BP178" s="85"/>
      <c r="BQ178" s="85"/>
      <c r="BR178" s="453"/>
      <c r="BS178" s="85"/>
      <c r="BT178" s="85"/>
      <c r="BU178" s="85"/>
      <c r="BV178" s="453"/>
      <c r="BW178" s="85"/>
      <c r="BX178" s="85"/>
      <c r="BY178" s="85"/>
      <c r="BZ178" s="453"/>
      <c r="CA178" s="85"/>
      <c r="CB178" s="85"/>
      <c r="CC178" s="85"/>
      <c r="CD178" s="453"/>
      <c r="CE178" s="85"/>
      <c r="CF178" s="85"/>
      <c r="CG178" s="85"/>
      <c r="CH178" s="453"/>
      <c r="CI178" s="85"/>
      <c r="CJ178" s="85"/>
      <c r="CK178" s="85"/>
      <c r="CL178" s="453"/>
      <c r="CM178" s="85"/>
      <c r="CN178" s="85"/>
      <c r="CO178" s="85"/>
      <c r="CP178" s="453"/>
      <c r="CQ178" s="85"/>
      <c r="CR178" s="85"/>
      <c r="CS178" s="85"/>
      <c r="CT178" s="453"/>
      <c r="CU178" s="85"/>
      <c r="CV178" s="85"/>
      <c r="CW178" s="85"/>
      <c r="CX178" s="453"/>
      <c r="CY178" s="85"/>
      <c r="CZ178" s="85"/>
      <c r="DA178" s="85"/>
    </row>
    <row r="179" spans="1:105" ht="27.75" customHeight="1" x14ac:dyDescent="0.25">
      <c r="A179" s="894"/>
      <c r="B179" s="48" t="s">
        <v>329</v>
      </c>
      <c r="C179" s="39" t="s">
        <v>330</v>
      </c>
      <c r="D179" s="39" t="s">
        <v>314</v>
      </c>
      <c r="E179" s="46" t="s">
        <v>29</v>
      </c>
      <c r="F179" s="450">
        <f>J179+N179+R179+V179+Z179+AD179+AH179+AL179+AP179+AT179+AX179+BB179+BF179+BJ179+BN179+BR179+BV179+BZ179+CD179+CH179+CL179+CP179+CT179+CX179</f>
        <v>0</v>
      </c>
      <c r="G179" s="451">
        <f>K179+O179+S179+W179+AA179+AE179+AI179+AM179+AQ179+AU179+AY179+BC179+BG179+BK179+BO179+BS179+BW179+CA179+CE179+CI179+CM179+CQ179+CU179+CY179</f>
        <v>0</v>
      </c>
      <c r="H179" s="452">
        <f>L179+P179+T179+X179+AB179+AF179+AJ179+AN179+AR179+AV179+AZ179+BD179+BH179+BL179+BP179+BT179+BX179+CB179+CF179+CJ179+CN179+CR179+CV179+CZ179</f>
        <v>0</v>
      </c>
      <c r="I179" s="451">
        <f>M179+Q179+U179+Y179+AC179+AG179+AK179+AO179+AS179+AW179+BA179+BE179+BI179+BM179+BQ179+BU179+BY179+CC179+CG179+CK179+CO179+CS179+CW179+DA179</f>
        <v>0</v>
      </c>
      <c r="J179" s="453"/>
      <c r="K179" s="85"/>
      <c r="L179" s="85"/>
      <c r="M179" s="85"/>
      <c r="N179" s="453"/>
      <c r="O179" s="85"/>
      <c r="P179" s="85"/>
      <c r="Q179" s="85"/>
      <c r="R179" s="453"/>
      <c r="S179" s="85"/>
      <c r="T179" s="85"/>
      <c r="U179" s="85">
        <v>0</v>
      </c>
      <c r="V179" s="453"/>
      <c r="W179" s="85"/>
      <c r="X179" s="85"/>
      <c r="Y179" s="85"/>
      <c r="Z179" s="453"/>
      <c r="AA179" s="85"/>
      <c r="AB179" s="85"/>
      <c r="AC179" s="85"/>
      <c r="AD179" s="453"/>
      <c r="AE179" s="85"/>
      <c r="AF179" s="85"/>
      <c r="AG179" s="85"/>
      <c r="AH179" s="453"/>
      <c r="AI179" s="85"/>
      <c r="AJ179" s="85"/>
      <c r="AK179" s="85"/>
      <c r="AL179" s="453"/>
      <c r="AM179" s="85">
        <v>0</v>
      </c>
      <c r="AN179" s="85">
        <v>0</v>
      </c>
      <c r="AO179" s="85">
        <v>0</v>
      </c>
      <c r="AP179" s="454"/>
      <c r="AQ179" s="85"/>
      <c r="AR179" s="85"/>
      <c r="AS179" s="85"/>
      <c r="AT179" s="453"/>
      <c r="AU179" s="85"/>
      <c r="AV179" s="85"/>
      <c r="AW179" s="85"/>
      <c r="AX179" s="453"/>
      <c r="AY179" s="85"/>
      <c r="AZ179" s="85"/>
      <c r="BA179" s="85"/>
      <c r="BB179" s="453"/>
      <c r="BC179" s="85"/>
      <c r="BD179" s="85"/>
      <c r="BE179" s="85"/>
      <c r="BF179" s="453"/>
      <c r="BG179" s="85"/>
      <c r="BH179" s="85"/>
      <c r="BI179" s="85"/>
      <c r="BJ179" s="453"/>
      <c r="BK179" s="85"/>
      <c r="BL179" s="85"/>
      <c r="BM179" s="85"/>
      <c r="BN179" s="85"/>
      <c r="BO179" s="85"/>
      <c r="BP179" s="85"/>
      <c r="BQ179" s="85"/>
      <c r="BR179" s="453"/>
      <c r="BS179" s="85"/>
      <c r="BT179" s="85"/>
      <c r="BU179" s="85"/>
      <c r="BV179" s="453"/>
      <c r="BW179" s="85"/>
      <c r="BX179" s="85"/>
      <c r="BY179" s="85"/>
      <c r="BZ179" s="453"/>
      <c r="CA179" s="85"/>
      <c r="CB179" s="85"/>
      <c r="CC179" s="85"/>
      <c r="CD179" s="453"/>
      <c r="CE179" s="85"/>
      <c r="CF179" s="85"/>
      <c r="CG179" s="85"/>
      <c r="CH179" s="453"/>
      <c r="CI179" s="85"/>
      <c r="CJ179" s="85"/>
      <c r="CK179" s="85"/>
      <c r="CL179" s="453"/>
      <c r="CM179" s="85"/>
      <c r="CN179" s="85"/>
      <c r="CO179" s="85"/>
      <c r="CP179" s="453"/>
      <c r="CQ179" s="85"/>
      <c r="CR179" s="85"/>
      <c r="CS179" s="85"/>
      <c r="CT179" s="453"/>
      <c r="CU179" s="85"/>
      <c r="CV179" s="85"/>
      <c r="CW179" s="85"/>
      <c r="CX179" s="453"/>
      <c r="CY179" s="85"/>
      <c r="CZ179" s="85"/>
      <c r="DA179" s="85"/>
    </row>
    <row r="180" spans="1:105" ht="26.25" customHeight="1" x14ac:dyDescent="0.25">
      <c r="A180" s="894"/>
      <c r="B180" s="48" t="s">
        <v>327</v>
      </c>
      <c r="C180" s="39" t="s">
        <v>331</v>
      </c>
      <c r="D180" s="39" t="s">
        <v>314</v>
      </c>
      <c r="E180" s="46" t="s">
        <v>29</v>
      </c>
      <c r="F180" s="450">
        <f>J180+N180+R180+V180+Z180+AD180+AH180+AL180+AP180+AT180+AX180+BB180+BF180+BJ180+BN180+BR180+BV180+BZ180+CD180+CH180+CL180+CP180+CT180+CX180</f>
        <v>0</v>
      </c>
      <c r="G180" s="451">
        <f>K180+O180+S180+W180+AA180+AE180+AI180+AM180+AQ180+AU180+AY180+BC180+BG180+BK180+BO180+BS180+BW180+CA180+CE180+CI180+CM180+CQ180+CU180+CY180</f>
        <v>0</v>
      </c>
      <c r="H180" s="452">
        <f>L180+P180+T180+X180+AB180+AF180+AJ180+AN180+AR180+AV180+AZ180+BD180+BH180+BL180+BP180+BT180+BX180+CB180+CF180+CJ180+CN180+CR180+CV180+CZ180</f>
        <v>0</v>
      </c>
      <c r="I180" s="451">
        <f>M180+Q180+U180+Y180+AC180+AG180+AK180+AO180+AS180+AW180+BA180+BE180+BI180+BM180+BQ180+BU180+BY180+CC180+CG180+CK180+CO180+CS180+CW180+DA180</f>
        <v>0</v>
      </c>
      <c r="J180" s="453"/>
      <c r="K180" s="85"/>
      <c r="L180" s="85"/>
      <c r="M180" s="85"/>
      <c r="N180" s="453"/>
      <c r="O180" s="85"/>
      <c r="P180" s="85"/>
      <c r="Q180" s="85"/>
      <c r="R180" s="453"/>
      <c r="S180" s="85"/>
      <c r="T180" s="85"/>
      <c r="U180" s="85">
        <v>0</v>
      </c>
      <c r="V180" s="453"/>
      <c r="W180" s="85"/>
      <c r="X180" s="85"/>
      <c r="Y180" s="85"/>
      <c r="Z180" s="453"/>
      <c r="AA180" s="85"/>
      <c r="AB180" s="85"/>
      <c r="AC180" s="85"/>
      <c r="AD180" s="453"/>
      <c r="AE180" s="85"/>
      <c r="AF180" s="85"/>
      <c r="AG180" s="85"/>
      <c r="AH180" s="453"/>
      <c r="AI180" s="85"/>
      <c r="AJ180" s="85"/>
      <c r="AK180" s="85"/>
      <c r="AL180" s="453"/>
      <c r="AM180" s="85">
        <v>0</v>
      </c>
      <c r="AN180" s="85">
        <v>0</v>
      </c>
      <c r="AO180" s="85">
        <v>0</v>
      </c>
      <c r="AP180" s="454"/>
      <c r="AQ180" s="85"/>
      <c r="AR180" s="85"/>
      <c r="AS180" s="85"/>
      <c r="AT180" s="453"/>
      <c r="AU180" s="85"/>
      <c r="AV180" s="85"/>
      <c r="AW180" s="85"/>
      <c r="AX180" s="453"/>
      <c r="AY180" s="85"/>
      <c r="AZ180" s="85"/>
      <c r="BA180" s="85"/>
      <c r="BB180" s="453"/>
      <c r="BC180" s="85"/>
      <c r="BD180" s="85"/>
      <c r="BE180" s="85"/>
      <c r="BF180" s="453"/>
      <c r="BG180" s="85"/>
      <c r="BH180" s="85"/>
      <c r="BI180" s="85"/>
      <c r="BJ180" s="453"/>
      <c r="BK180" s="85"/>
      <c r="BL180" s="85"/>
      <c r="BM180" s="85"/>
      <c r="BN180" s="85"/>
      <c r="BO180" s="85"/>
      <c r="BP180" s="85"/>
      <c r="BQ180" s="85"/>
      <c r="BR180" s="453"/>
      <c r="BS180" s="85"/>
      <c r="BT180" s="85"/>
      <c r="BU180" s="85"/>
      <c r="BV180" s="453"/>
      <c r="BW180" s="85"/>
      <c r="BX180" s="85"/>
      <c r="BY180" s="85"/>
      <c r="BZ180" s="453"/>
      <c r="CA180" s="85"/>
      <c r="CB180" s="85"/>
      <c r="CC180" s="85"/>
      <c r="CD180" s="453"/>
      <c r="CE180" s="85"/>
      <c r="CF180" s="85"/>
      <c r="CG180" s="85"/>
      <c r="CH180" s="453"/>
      <c r="CI180" s="85"/>
      <c r="CJ180" s="85"/>
      <c r="CK180" s="85"/>
      <c r="CL180" s="453"/>
      <c r="CM180" s="85"/>
      <c r="CN180" s="85"/>
      <c r="CO180" s="85"/>
      <c r="CP180" s="453"/>
      <c r="CQ180" s="85"/>
      <c r="CR180" s="85"/>
      <c r="CS180" s="85"/>
      <c r="CT180" s="453"/>
      <c r="CU180" s="85"/>
      <c r="CV180" s="85"/>
      <c r="CW180" s="85"/>
      <c r="CX180" s="453"/>
      <c r="CY180" s="85"/>
      <c r="CZ180" s="85"/>
      <c r="DA180" s="85"/>
    </row>
    <row r="181" spans="1:105" ht="31.5" customHeight="1" x14ac:dyDescent="0.25">
      <c r="A181" s="895"/>
      <c r="B181" s="48" t="s">
        <v>329</v>
      </c>
      <c r="C181" s="39" t="s">
        <v>332</v>
      </c>
      <c r="D181" s="39" t="s">
        <v>314</v>
      </c>
      <c r="E181" s="46" t="s">
        <v>29</v>
      </c>
      <c r="F181" s="450">
        <f>J181+N181+R181+V181+Z181+AD181+AH181+AL181+AP181+AT181+AX181+BB181+BF181+BJ181+BN181+BR181+BV181+BZ181+CD181+CH181+CL181+CP181+CT181+CX181</f>
        <v>0</v>
      </c>
      <c r="G181" s="451">
        <f>K181+O181+S181+W181+AA181+AE181+AI181+AM181+AQ181+AU181+AY181+BC181+BG181+BK181+BO181+BS181+BW181+CA181+CE181+CI181+CM181+CQ181+CU181+CY181</f>
        <v>0</v>
      </c>
      <c r="H181" s="452">
        <f>L181+P181+T181+X181+AB181+AF181+AJ181+AN181+AR181+AV181+AZ181+BD181+BH181+BL181+BP181+BT181+BX181+CB181+CF181+CJ181+CN181+CR181+CV181+CZ181</f>
        <v>0</v>
      </c>
      <c r="I181" s="451">
        <f>M181+Q181+U181+Y181+AC181+AG181+AK181+AO181+AS181+AW181+BA181+BE181+BI181+BM181+BQ181+BU181+BY181+CC181+CG181+CK181+CO181+CS181+CW181+DA181</f>
        <v>0</v>
      </c>
      <c r="J181" s="453"/>
      <c r="K181" s="85"/>
      <c r="L181" s="85"/>
      <c r="M181" s="85"/>
      <c r="N181" s="453"/>
      <c r="O181" s="85"/>
      <c r="P181" s="85"/>
      <c r="Q181" s="85"/>
      <c r="R181" s="453"/>
      <c r="S181" s="85"/>
      <c r="T181" s="85"/>
      <c r="U181" s="85">
        <v>0</v>
      </c>
      <c r="V181" s="453"/>
      <c r="W181" s="85"/>
      <c r="X181" s="85"/>
      <c r="Y181" s="85"/>
      <c r="Z181" s="453"/>
      <c r="AA181" s="85"/>
      <c r="AB181" s="85"/>
      <c r="AC181" s="85"/>
      <c r="AD181" s="453"/>
      <c r="AE181" s="85"/>
      <c r="AF181" s="85"/>
      <c r="AG181" s="85"/>
      <c r="AH181" s="453"/>
      <c r="AI181" s="85"/>
      <c r="AJ181" s="85"/>
      <c r="AK181" s="85"/>
      <c r="AL181" s="453"/>
      <c r="AM181" s="85">
        <v>0</v>
      </c>
      <c r="AN181" s="85">
        <v>0</v>
      </c>
      <c r="AO181" s="85">
        <v>0</v>
      </c>
      <c r="AP181" s="454"/>
      <c r="AQ181" s="85"/>
      <c r="AR181" s="85"/>
      <c r="AS181" s="85"/>
      <c r="AT181" s="453"/>
      <c r="AU181" s="85"/>
      <c r="AV181" s="85"/>
      <c r="AW181" s="85"/>
      <c r="AX181" s="453"/>
      <c r="AY181" s="85"/>
      <c r="AZ181" s="85"/>
      <c r="BA181" s="85"/>
      <c r="BB181" s="453"/>
      <c r="BC181" s="85"/>
      <c r="BD181" s="85"/>
      <c r="BE181" s="85"/>
      <c r="BF181" s="453"/>
      <c r="BG181" s="85"/>
      <c r="BH181" s="85"/>
      <c r="BI181" s="85"/>
      <c r="BJ181" s="453"/>
      <c r="BK181" s="85"/>
      <c r="BL181" s="85"/>
      <c r="BM181" s="85"/>
      <c r="BN181" s="85"/>
      <c r="BO181" s="85"/>
      <c r="BP181" s="85"/>
      <c r="BQ181" s="85"/>
      <c r="BR181" s="453"/>
      <c r="BS181" s="85"/>
      <c r="BT181" s="85"/>
      <c r="BU181" s="85"/>
      <c r="BV181" s="453"/>
      <c r="BW181" s="85"/>
      <c r="BX181" s="85"/>
      <c r="BY181" s="85"/>
      <c r="BZ181" s="453"/>
      <c r="CA181" s="85"/>
      <c r="CB181" s="85"/>
      <c r="CC181" s="85"/>
      <c r="CD181" s="453"/>
      <c r="CE181" s="85"/>
      <c r="CF181" s="85"/>
      <c r="CG181" s="85"/>
      <c r="CH181" s="453"/>
      <c r="CI181" s="85"/>
      <c r="CJ181" s="85"/>
      <c r="CK181" s="85"/>
      <c r="CL181" s="453"/>
      <c r="CM181" s="85"/>
      <c r="CN181" s="85"/>
      <c r="CO181" s="85"/>
      <c r="CP181" s="453"/>
      <c r="CQ181" s="85"/>
      <c r="CR181" s="85"/>
      <c r="CS181" s="85"/>
      <c r="CT181" s="453"/>
      <c r="CU181" s="85"/>
      <c r="CV181" s="85"/>
      <c r="CW181" s="85"/>
      <c r="CX181" s="453"/>
      <c r="CY181" s="85"/>
      <c r="CZ181" s="85"/>
      <c r="DA181" s="85"/>
    </row>
    <row r="182" spans="1:105" ht="47.25" x14ac:dyDescent="0.25">
      <c r="A182" s="893">
        <v>57</v>
      </c>
      <c r="B182" s="48" t="s">
        <v>333</v>
      </c>
      <c r="C182" s="39" t="s">
        <v>334</v>
      </c>
      <c r="D182" s="39" t="s">
        <v>335</v>
      </c>
      <c r="E182" s="46" t="s">
        <v>78</v>
      </c>
      <c r="F182" s="450">
        <f>J182+N182+R182+V182+Z182+AD182+AH182+AL182+AP182+AT182+AX182+BB182+BF182+BJ182+BN182+BR182+BV182+BZ182+CD182+CH182+CL182+CP182+CT182+CX182</f>
        <v>49300</v>
      </c>
      <c r="G182" s="451">
        <f>K182+O182+S182+W182+AA182+AE182+AI182+AM182+AQ182+AU182+AY182+BC182+BG182+BK182+BO182+BS182+BW182+CA182+CE182+CI182+CM182+CQ182+CU182+CY182</f>
        <v>128757.65000000001</v>
      </c>
      <c r="H182" s="452">
        <f>L182+P182+T182+X182+AB182+AF182+AJ182+AN182+AR182+AV182+AZ182+BD182+BH182+BL182+BP182+BT182+BX182+CB182+CF182+CJ182+CN182+CR182+CV182+CZ182</f>
        <v>16910</v>
      </c>
      <c r="I182" s="451">
        <f>M182+Q182+U182+Y182+AC182+AG182+AK182+AO182+AS182+AW182+BA182+BE182+BI182+BM182+BQ182+BU182+BY182+CC182+CG182+CK182+CO182+CS182+CW182+DA182</f>
        <v>47701</v>
      </c>
      <c r="J182" s="453"/>
      <c r="K182" s="85"/>
      <c r="L182" s="85"/>
      <c r="M182" s="85"/>
      <c r="N182" s="453"/>
      <c r="O182" s="85"/>
      <c r="P182" s="85"/>
      <c r="Q182" s="85"/>
      <c r="R182" s="453"/>
      <c r="S182" s="85"/>
      <c r="T182" s="85"/>
      <c r="U182" s="85">
        <v>0</v>
      </c>
      <c r="V182" s="453">
        <v>450</v>
      </c>
      <c r="W182" s="85">
        <v>1215</v>
      </c>
      <c r="X182" s="85">
        <v>30</v>
      </c>
      <c r="Y182" s="85">
        <v>81</v>
      </c>
      <c r="Z182" s="453"/>
      <c r="AA182" s="85"/>
      <c r="AB182" s="85"/>
      <c r="AC182" s="85"/>
      <c r="AD182" s="453">
        <v>170</v>
      </c>
      <c r="AE182" s="85">
        <v>544</v>
      </c>
      <c r="AF182" s="85"/>
      <c r="AG182" s="85"/>
      <c r="AH182" s="453"/>
      <c r="AI182" s="85"/>
      <c r="AJ182" s="85"/>
      <c r="AK182" s="85"/>
      <c r="AL182" s="453">
        <v>920</v>
      </c>
      <c r="AM182" s="85">
        <v>2888.6</v>
      </c>
      <c r="AN182" s="85"/>
      <c r="AO182" s="85">
        <v>0</v>
      </c>
      <c r="AP182" s="454"/>
      <c r="AQ182" s="85"/>
      <c r="AR182" s="85"/>
      <c r="AS182" s="85"/>
      <c r="AT182" s="453">
        <v>1070</v>
      </c>
      <c r="AU182" s="85">
        <v>2097.1999999999998</v>
      </c>
      <c r="AV182" s="85">
        <v>1500</v>
      </c>
      <c r="AW182" s="85">
        <v>3990</v>
      </c>
      <c r="AX182" s="453">
        <v>2420</v>
      </c>
      <c r="AY182" s="85">
        <v>5795.75</v>
      </c>
      <c r="AZ182" s="85">
        <v>1000</v>
      </c>
      <c r="BA182" s="85">
        <v>2750</v>
      </c>
      <c r="BB182" s="453">
        <v>17200</v>
      </c>
      <c r="BC182" s="85">
        <v>44204</v>
      </c>
      <c r="BD182" s="85">
        <v>5000</v>
      </c>
      <c r="BE182" s="85">
        <v>15000</v>
      </c>
      <c r="BF182" s="453">
        <v>8600</v>
      </c>
      <c r="BG182" s="85">
        <v>22618</v>
      </c>
      <c r="BH182" s="85">
        <v>5000</v>
      </c>
      <c r="BI182" s="85">
        <v>11150</v>
      </c>
      <c r="BJ182" s="453">
        <v>12730</v>
      </c>
      <c r="BK182" s="85">
        <v>33098</v>
      </c>
      <c r="BL182" s="85">
        <v>600</v>
      </c>
      <c r="BM182" s="85">
        <v>1920</v>
      </c>
      <c r="BN182" s="85">
        <v>680</v>
      </c>
      <c r="BO182" s="85">
        <v>1883.6</v>
      </c>
      <c r="BP182" s="457">
        <v>380</v>
      </c>
      <c r="BQ182" s="457">
        <v>988</v>
      </c>
      <c r="BR182" s="453">
        <v>260</v>
      </c>
      <c r="BS182" s="85">
        <v>569</v>
      </c>
      <c r="BT182" s="85">
        <v>100</v>
      </c>
      <c r="BU182" s="85">
        <v>218</v>
      </c>
      <c r="BV182" s="453">
        <v>1300</v>
      </c>
      <c r="BW182" s="85">
        <v>3451.4999999999995</v>
      </c>
      <c r="BX182" s="85">
        <v>1000</v>
      </c>
      <c r="BY182" s="85">
        <v>3000</v>
      </c>
      <c r="BZ182" s="453"/>
      <c r="CA182" s="85"/>
      <c r="CB182" s="85"/>
      <c r="CC182" s="85"/>
      <c r="CD182" s="453"/>
      <c r="CE182" s="85"/>
      <c r="CF182" s="85">
        <v>500</v>
      </c>
      <c r="CG182" s="85">
        <v>964</v>
      </c>
      <c r="CH182" s="453">
        <v>2120</v>
      </c>
      <c r="CI182" s="85">
        <v>6784</v>
      </c>
      <c r="CJ182" s="85">
        <v>500</v>
      </c>
      <c r="CK182" s="85">
        <v>1600</v>
      </c>
      <c r="CL182" s="453"/>
      <c r="CM182" s="85"/>
      <c r="CN182" s="85">
        <v>1000</v>
      </c>
      <c r="CO182" s="85">
        <v>5350</v>
      </c>
      <c r="CP182" s="453"/>
      <c r="CQ182" s="85"/>
      <c r="CR182" s="85"/>
      <c r="CS182" s="85"/>
      <c r="CT182" s="453"/>
      <c r="CU182" s="85"/>
      <c r="CV182" s="85"/>
      <c r="CW182" s="85"/>
      <c r="CX182" s="453">
        <v>1380</v>
      </c>
      <c r="CY182" s="85">
        <v>3609</v>
      </c>
      <c r="CZ182" s="85">
        <v>300</v>
      </c>
      <c r="DA182" s="85">
        <v>690</v>
      </c>
    </row>
    <row r="183" spans="1:105" ht="47.25" x14ac:dyDescent="0.25">
      <c r="A183" s="894"/>
      <c r="B183" s="48" t="s">
        <v>336</v>
      </c>
      <c r="C183" s="39" t="s">
        <v>337</v>
      </c>
      <c r="D183" s="39" t="s">
        <v>335</v>
      </c>
      <c r="E183" s="46" t="s">
        <v>78</v>
      </c>
      <c r="F183" s="450">
        <f>J183+N183+R183+V183+Z183+AD183+AH183+AL183+AP183+AT183+AX183+BB183+BF183+BJ183+BN183+BR183+BV183+BZ183+CD183+CH183+CL183+CP183+CT183+CX183</f>
        <v>2580</v>
      </c>
      <c r="G183" s="451">
        <f>K183+O183+S183+W183+AA183+AE183+AI183+AM183+AQ183+AU183+AY183+BC183+BG183+BK183+BO183+BS183+BW183+CA183+CE183+CI183+CM183+CQ183+CU183+CY183</f>
        <v>78368</v>
      </c>
      <c r="H183" s="452">
        <f>L183+P183+T183+X183+AB183+AF183+AJ183+AN183+AR183+AV183+AZ183+BD183+BH183+BL183+BP183+BT183+BX183+CB183+CF183+CJ183+CN183+CR183+CV183+CZ183</f>
        <v>200</v>
      </c>
      <c r="I183" s="451">
        <f>M183+Q183+U183+Y183+AC183+AG183+AK183+AO183+AS183+AW183+BA183+BE183+BI183+BM183+BQ183+BU183+BY183+CC183+CG183+CK183+CO183+CS183+CW183+DA183</f>
        <v>6100</v>
      </c>
      <c r="J183" s="453"/>
      <c r="K183" s="85"/>
      <c r="L183" s="85"/>
      <c r="M183" s="85"/>
      <c r="N183" s="453"/>
      <c r="O183" s="85"/>
      <c r="P183" s="85"/>
      <c r="Q183" s="85"/>
      <c r="R183" s="453">
        <v>2580</v>
      </c>
      <c r="S183" s="85">
        <v>78368</v>
      </c>
      <c r="T183" s="85">
        <v>200</v>
      </c>
      <c r="U183" s="85">
        <v>6100</v>
      </c>
      <c r="V183" s="453"/>
      <c r="W183" s="85"/>
      <c r="X183" s="85"/>
      <c r="Y183" s="85"/>
      <c r="Z183" s="453"/>
      <c r="AA183" s="85"/>
      <c r="AB183" s="85"/>
      <c r="AC183" s="85"/>
      <c r="AD183" s="453"/>
      <c r="AE183" s="85"/>
      <c r="AF183" s="85"/>
      <c r="AG183" s="85"/>
      <c r="AH183" s="453"/>
      <c r="AI183" s="85"/>
      <c r="AJ183" s="85"/>
      <c r="AK183" s="85"/>
      <c r="AL183" s="453"/>
      <c r="AM183" s="85">
        <v>0</v>
      </c>
      <c r="AN183" s="85">
        <v>0</v>
      </c>
      <c r="AO183" s="85">
        <v>0</v>
      </c>
      <c r="AP183" s="454"/>
      <c r="AQ183" s="85"/>
      <c r="AR183" s="85"/>
      <c r="AS183" s="85"/>
      <c r="AT183" s="453"/>
      <c r="AU183" s="85"/>
      <c r="AV183" s="85"/>
      <c r="AW183" s="85"/>
      <c r="AX183" s="453"/>
      <c r="AY183" s="85"/>
      <c r="AZ183" s="85"/>
      <c r="BA183" s="85"/>
      <c r="BB183" s="453"/>
      <c r="BC183" s="85"/>
      <c r="BD183" s="85"/>
      <c r="BE183" s="85"/>
      <c r="BF183" s="453"/>
      <c r="BG183" s="85"/>
      <c r="BH183" s="85"/>
      <c r="BI183" s="85"/>
      <c r="BJ183" s="453"/>
      <c r="BK183" s="85"/>
      <c r="BL183" s="85"/>
      <c r="BM183" s="85"/>
      <c r="BN183" s="85"/>
      <c r="BO183" s="85"/>
      <c r="BP183" s="85"/>
      <c r="BQ183" s="85"/>
      <c r="BR183" s="453"/>
      <c r="BS183" s="85"/>
      <c r="BT183" s="85"/>
      <c r="BU183" s="85"/>
      <c r="BV183" s="453"/>
      <c r="BW183" s="85"/>
      <c r="BX183" s="85"/>
      <c r="BY183" s="85"/>
      <c r="BZ183" s="453"/>
      <c r="CA183" s="85"/>
      <c r="CB183" s="85"/>
      <c r="CC183" s="85"/>
      <c r="CD183" s="453"/>
      <c r="CE183" s="85"/>
      <c r="CF183" s="85"/>
      <c r="CG183" s="85"/>
      <c r="CH183" s="453"/>
      <c r="CI183" s="85"/>
      <c r="CJ183" s="85"/>
      <c r="CK183" s="85"/>
      <c r="CL183" s="453"/>
      <c r="CM183" s="85"/>
      <c r="CN183" s="85"/>
      <c r="CO183" s="85"/>
      <c r="CP183" s="453"/>
      <c r="CQ183" s="85"/>
      <c r="CR183" s="85"/>
      <c r="CS183" s="85"/>
      <c r="CT183" s="453"/>
      <c r="CU183" s="85"/>
      <c r="CV183" s="85"/>
      <c r="CW183" s="85"/>
      <c r="CX183" s="453"/>
      <c r="CY183" s="85"/>
      <c r="CZ183" s="85"/>
      <c r="DA183" s="85"/>
    </row>
    <row r="184" spans="1:105" ht="47.25" x14ac:dyDescent="0.25">
      <c r="A184" s="894"/>
      <c r="B184" s="48" t="s">
        <v>336</v>
      </c>
      <c r="C184" s="39" t="s">
        <v>338</v>
      </c>
      <c r="D184" s="39" t="s">
        <v>335</v>
      </c>
      <c r="E184" s="46" t="s">
        <v>153</v>
      </c>
      <c r="F184" s="450">
        <f>J184+N184+R184+V184+Z184+AD184+AH184+AL184+AP184+AT184+AX184+BB184+BF184+BJ184+BN184+BR184+BV184+BZ184+CD184+CH184+CL184+CP184+CT184+CX184</f>
        <v>0</v>
      </c>
      <c r="G184" s="451">
        <f>K184+O184+S184+W184+AA184+AE184+AI184+AM184+AQ184+AU184+AY184+BC184+BG184+BK184+BO184+BS184+BW184+CA184+CE184+CI184+CM184+CQ184+CU184+CY184</f>
        <v>0</v>
      </c>
      <c r="H184" s="452">
        <f>L184+P184+T184+X184+AB184+AF184+AJ184+AN184+AR184+AV184+AZ184+BD184+BH184+BL184+BP184+BT184+BX184+CB184+CF184+CJ184+CN184+CR184+CV184+CZ184</f>
        <v>0</v>
      </c>
      <c r="I184" s="451">
        <f>M184+Q184+U184+Y184+AC184+AG184+AK184+AO184+AS184+AW184+BA184+BE184+BI184+BM184+BQ184+BU184+BY184+CC184+CG184+CK184+CO184+CS184+CW184+DA184</f>
        <v>0</v>
      </c>
      <c r="J184" s="453"/>
      <c r="K184" s="85"/>
      <c r="L184" s="85"/>
      <c r="M184" s="85"/>
      <c r="N184" s="453"/>
      <c r="O184" s="85"/>
      <c r="P184" s="85"/>
      <c r="Q184" s="85"/>
      <c r="R184" s="453"/>
      <c r="S184" s="85"/>
      <c r="T184" s="85"/>
      <c r="U184" s="85">
        <v>0</v>
      </c>
      <c r="V184" s="453"/>
      <c r="W184" s="85"/>
      <c r="X184" s="85"/>
      <c r="Y184" s="85"/>
      <c r="Z184" s="453"/>
      <c r="AA184" s="85"/>
      <c r="AB184" s="85"/>
      <c r="AC184" s="85"/>
      <c r="AD184" s="453"/>
      <c r="AE184" s="85"/>
      <c r="AF184" s="85"/>
      <c r="AG184" s="85"/>
      <c r="AH184" s="453"/>
      <c r="AI184" s="85"/>
      <c r="AJ184" s="85"/>
      <c r="AK184" s="85"/>
      <c r="AL184" s="453"/>
      <c r="AM184" s="85">
        <v>0</v>
      </c>
      <c r="AN184" s="85">
        <v>0</v>
      </c>
      <c r="AO184" s="85">
        <v>0</v>
      </c>
      <c r="AP184" s="454"/>
      <c r="AQ184" s="85"/>
      <c r="AR184" s="85"/>
      <c r="AS184" s="85"/>
      <c r="AT184" s="453"/>
      <c r="AU184" s="85"/>
      <c r="AV184" s="85"/>
      <c r="AW184" s="85"/>
      <c r="AX184" s="453"/>
      <c r="AY184" s="85"/>
      <c r="AZ184" s="85"/>
      <c r="BA184" s="85"/>
      <c r="BB184" s="453"/>
      <c r="BC184" s="85"/>
      <c r="BD184" s="85"/>
      <c r="BE184" s="85"/>
      <c r="BF184" s="453"/>
      <c r="BG184" s="85"/>
      <c r="BH184" s="85"/>
      <c r="BI184" s="85"/>
      <c r="BJ184" s="453"/>
      <c r="BK184" s="85"/>
      <c r="BL184" s="85"/>
      <c r="BM184" s="85"/>
      <c r="BN184" s="85"/>
      <c r="BO184" s="85"/>
      <c r="BP184" s="85"/>
      <c r="BQ184" s="85"/>
      <c r="BR184" s="453"/>
      <c r="BS184" s="85"/>
      <c r="BT184" s="85"/>
      <c r="BU184" s="85"/>
      <c r="BV184" s="453"/>
      <c r="BW184" s="85"/>
      <c r="BX184" s="85"/>
      <c r="BY184" s="85"/>
      <c r="BZ184" s="453"/>
      <c r="CA184" s="85"/>
      <c r="CB184" s="85"/>
      <c r="CC184" s="85"/>
      <c r="CD184" s="453"/>
      <c r="CE184" s="85"/>
      <c r="CF184" s="85"/>
      <c r="CG184" s="85"/>
      <c r="CH184" s="453"/>
      <c r="CI184" s="85"/>
      <c r="CJ184" s="85"/>
      <c r="CK184" s="85"/>
      <c r="CL184" s="453"/>
      <c r="CM184" s="85"/>
      <c r="CN184" s="85"/>
      <c r="CO184" s="85"/>
      <c r="CP184" s="453"/>
      <c r="CQ184" s="85"/>
      <c r="CR184" s="85"/>
      <c r="CS184" s="85"/>
      <c r="CT184" s="453"/>
      <c r="CU184" s="85"/>
      <c r="CV184" s="85"/>
      <c r="CW184" s="85"/>
      <c r="CX184" s="453"/>
      <c r="CY184" s="85"/>
      <c r="CZ184" s="85"/>
      <c r="DA184" s="85"/>
    </row>
    <row r="185" spans="1:105" ht="47.25" x14ac:dyDescent="0.25">
      <c r="A185" s="895"/>
      <c r="B185" s="48" t="s">
        <v>336</v>
      </c>
      <c r="C185" s="39" t="s">
        <v>339</v>
      </c>
      <c r="D185" s="4" t="s">
        <v>335</v>
      </c>
      <c r="E185" s="46" t="s">
        <v>29</v>
      </c>
      <c r="F185" s="450">
        <f>J185+N185+R185+V185+Z185+AD185+AH185+AL185+AP185+AT185+AX185+BB185+BF185+BJ185+BN185+BR185+BV185+BZ185+CD185+CH185+CL185+CP185+CT185+CX185</f>
        <v>0</v>
      </c>
      <c r="G185" s="451">
        <f>K185+O185+S185+W185+AA185+AE185+AI185+AM185+AQ185+AU185+AY185+BC185+BG185+BK185+BO185+BS185+BW185+CA185+CE185+CI185+CM185+CQ185+CU185+CY185</f>
        <v>0</v>
      </c>
      <c r="H185" s="452">
        <f>L185+P185+T185+X185+AB185+AF185+AJ185+AN185+AR185+AV185+AZ185+BD185+BH185+BL185+BP185+BT185+BX185+CB185+CF185+CJ185+CN185+CR185+CV185+CZ185</f>
        <v>0</v>
      </c>
      <c r="I185" s="451">
        <f>M185+Q185+U185+Y185+AC185+AG185+AK185+AO185+AS185+AW185+BA185+BE185+BI185+BM185+BQ185+BU185+BY185+CC185+CG185+CK185+CO185+CS185+CW185+DA185</f>
        <v>0</v>
      </c>
      <c r="J185" s="453"/>
      <c r="K185" s="85"/>
      <c r="L185" s="85"/>
      <c r="M185" s="85"/>
      <c r="N185" s="453"/>
      <c r="O185" s="85"/>
      <c r="P185" s="85"/>
      <c r="Q185" s="85"/>
      <c r="R185" s="453"/>
      <c r="S185" s="85"/>
      <c r="T185" s="85"/>
      <c r="U185" s="85">
        <v>0</v>
      </c>
      <c r="V185" s="453"/>
      <c r="W185" s="85"/>
      <c r="X185" s="85"/>
      <c r="Y185" s="85"/>
      <c r="Z185" s="453"/>
      <c r="AA185" s="85"/>
      <c r="AB185" s="85"/>
      <c r="AC185" s="85"/>
      <c r="AD185" s="453"/>
      <c r="AE185" s="85"/>
      <c r="AF185" s="85"/>
      <c r="AG185" s="85"/>
      <c r="AH185" s="453"/>
      <c r="AI185" s="85"/>
      <c r="AJ185" s="85"/>
      <c r="AK185" s="85"/>
      <c r="AL185" s="453"/>
      <c r="AM185" s="85">
        <v>0</v>
      </c>
      <c r="AN185" s="85">
        <v>0</v>
      </c>
      <c r="AO185" s="85">
        <v>0</v>
      </c>
      <c r="AP185" s="454"/>
      <c r="AQ185" s="85"/>
      <c r="AR185" s="85"/>
      <c r="AS185" s="85"/>
      <c r="AT185" s="453"/>
      <c r="AU185" s="85"/>
      <c r="AV185" s="85"/>
      <c r="AW185" s="85"/>
      <c r="AX185" s="453"/>
      <c r="AY185" s="85"/>
      <c r="AZ185" s="85"/>
      <c r="BA185" s="85"/>
      <c r="BB185" s="453"/>
      <c r="BC185" s="85"/>
      <c r="BD185" s="85"/>
      <c r="BE185" s="85"/>
      <c r="BF185" s="453"/>
      <c r="BG185" s="85"/>
      <c r="BH185" s="85"/>
      <c r="BI185" s="85"/>
      <c r="BJ185" s="453"/>
      <c r="BK185" s="85"/>
      <c r="BL185" s="85"/>
      <c r="BM185" s="85"/>
      <c r="BN185" s="85"/>
      <c r="BO185" s="85"/>
      <c r="BP185" s="85"/>
      <c r="BQ185" s="85"/>
      <c r="BR185" s="453"/>
      <c r="BS185" s="85"/>
      <c r="BT185" s="85"/>
      <c r="BU185" s="85"/>
      <c r="BV185" s="453"/>
      <c r="BW185" s="85"/>
      <c r="BX185" s="85"/>
      <c r="BY185" s="85"/>
      <c r="BZ185" s="453"/>
      <c r="CA185" s="85"/>
      <c r="CB185" s="85"/>
      <c r="CC185" s="85"/>
      <c r="CD185" s="453"/>
      <c r="CE185" s="85"/>
      <c r="CF185" s="85"/>
      <c r="CG185" s="85"/>
      <c r="CH185" s="453"/>
      <c r="CI185" s="85"/>
      <c r="CJ185" s="85"/>
      <c r="CK185" s="85"/>
      <c r="CL185" s="453"/>
      <c r="CM185" s="85"/>
      <c r="CN185" s="85"/>
      <c r="CO185" s="85"/>
      <c r="CP185" s="453"/>
      <c r="CQ185" s="85"/>
      <c r="CR185" s="85"/>
      <c r="CS185" s="85"/>
      <c r="CT185" s="453"/>
      <c r="CU185" s="85"/>
      <c r="CV185" s="85"/>
      <c r="CW185" s="85"/>
      <c r="CX185" s="453"/>
      <c r="CY185" s="85"/>
      <c r="CZ185" s="85"/>
      <c r="DA185" s="85"/>
    </row>
    <row r="186" spans="1:105" ht="41.25" customHeight="1" x14ac:dyDescent="0.25">
      <c r="A186" s="893">
        <v>58</v>
      </c>
      <c r="B186" s="48" t="s">
        <v>340</v>
      </c>
      <c r="C186" s="39" t="s">
        <v>341</v>
      </c>
      <c r="D186" s="39" t="s">
        <v>342</v>
      </c>
      <c r="E186" s="46" t="s">
        <v>153</v>
      </c>
      <c r="F186" s="450">
        <f>J186+N186+R186+V186+Z186+AD186+AH186+AL186+AP186+AT186+AX186+BB186+BF186+BJ186+BN186+BR186+BV186+BZ186+CD186+CH186+CL186+CP186+CT186+CX186</f>
        <v>12703</v>
      </c>
      <c r="G186" s="451">
        <f>K186+O186+S186+W186+AA186+AE186+AI186+AM186+AQ186+AU186+AY186+BC186+BG186+BK186+BO186+BS186+BW186+CA186+CE186+CI186+CM186+CQ186+CU186+CY186</f>
        <v>13368.38</v>
      </c>
      <c r="H186" s="452">
        <f>L186+P186+T186+X186+AB186+AF186+AJ186+AN186+AR186+AV186+AZ186+BD186+BH186+BL186+BP186+BT186+BX186+CB186+CF186+CJ186+CN186+CR186+CV186+CZ186</f>
        <v>3170</v>
      </c>
      <c r="I186" s="451">
        <f>M186+Q186+U186+Y186+AC186+AG186+AK186+AO186+AS186+AW186+BA186+BE186+BI186+BM186+BQ186+BU186+BY186+CC186+CG186+CK186+CO186+CS186+CW186+DA186</f>
        <v>5266.11</v>
      </c>
      <c r="J186" s="453"/>
      <c r="K186" s="85"/>
      <c r="L186" s="85"/>
      <c r="M186" s="85"/>
      <c r="N186" s="453"/>
      <c r="O186" s="85"/>
      <c r="P186" s="85"/>
      <c r="Q186" s="85"/>
      <c r="R186" s="453"/>
      <c r="S186" s="85"/>
      <c r="T186" s="85"/>
      <c r="U186" s="85">
        <v>0</v>
      </c>
      <c r="V186" s="453">
        <v>7980</v>
      </c>
      <c r="W186" s="85">
        <v>8610.42</v>
      </c>
      <c r="X186" s="85">
        <v>90</v>
      </c>
      <c r="Y186" s="85">
        <v>97.11</v>
      </c>
      <c r="Z186" s="453"/>
      <c r="AA186" s="85"/>
      <c r="AB186" s="85"/>
      <c r="AC186" s="85"/>
      <c r="AD186" s="453">
        <v>3030</v>
      </c>
      <c r="AE186" s="85">
        <v>3269</v>
      </c>
      <c r="AF186" s="85">
        <v>200</v>
      </c>
      <c r="AG186" s="85">
        <v>240</v>
      </c>
      <c r="AH186" s="453"/>
      <c r="AI186" s="85"/>
      <c r="AJ186" s="85"/>
      <c r="AK186" s="85"/>
      <c r="AL186" s="453"/>
      <c r="AM186" s="85">
        <v>0</v>
      </c>
      <c r="AN186" s="85">
        <v>0</v>
      </c>
      <c r="AO186" s="85">
        <v>0</v>
      </c>
      <c r="AP186" s="454">
        <v>3</v>
      </c>
      <c r="AQ186" s="85">
        <v>54.96</v>
      </c>
      <c r="AR186" s="85">
        <v>0</v>
      </c>
      <c r="AS186" s="85"/>
      <c r="AT186" s="453"/>
      <c r="AU186" s="85"/>
      <c r="AV186" s="85"/>
      <c r="AW186" s="85"/>
      <c r="AX186" s="453"/>
      <c r="AY186" s="85"/>
      <c r="AZ186" s="85"/>
      <c r="BA186" s="85"/>
      <c r="BB186" s="453"/>
      <c r="BC186" s="85"/>
      <c r="BD186" s="85"/>
      <c r="BE186" s="85"/>
      <c r="BF186" s="453">
        <v>300</v>
      </c>
      <c r="BG186" s="85">
        <v>600</v>
      </c>
      <c r="BH186" s="85">
        <v>2000</v>
      </c>
      <c r="BI186" s="85">
        <v>4000</v>
      </c>
      <c r="BJ186" s="453">
        <v>0</v>
      </c>
      <c r="BK186" s="85"/>
      <c r="BL186" s="85">
        <v>400</v>
      </c>
      <c r="BM186" s="85">
        <v>320</v>
      </c>
      <c r="BN186" s="85">
        <v>1390</v>
      </c>
      <c r="BO186" s="85">
        <v>834</v>
      </c>
      <c r="BP186" s="457">
        <v>380</v>
      </c>
      <c r="BQ186" s="457">
        <v>494</v>
      </c>
      <c r="BR186" s="453"/>
      <c r="BS186" s="85"/>
      <c r="BT186" s="85"/>
      <c r="BU186" s="85"/>
      <c r="BV186" s="453"/>
      <c r="BW186" s="85"/>
      <c r="BX186" s="85"/>
      <c r="BY186" s="85"/>
      <c r="BZ186" s="453"/>
      <c r="CA186" s="85"/>
      <c r="CB186" s="85"/>
      <c r="CC186" s="85"/>
      <c r="CD186" s="453"/>
      <c r="CE186" s="85"/>
      <c r="CF186" s="85"/>
      <c r="CG186" s="85"/>
      <c r="CH186" s="453"/>
      <c r="CI186" s="85"/>
      <c r="CJ186" s="85"/>
      <c r="CK186" s="85"/>
      <c r="CL186" s="453"/>
      <c r="CM186" s="85"/>
      <c r="CN186" s="85">
        <v>100</v>
      </c>
      <c r="CO186" s="85">
        <v>115</v>
      </c>
      <c r="CP186" s="453"/>
      <c r="CQ186" s="85"/>
      <c r="CR186" s="85"/>
      <c r="CS186" s="85"/>
      <c r="CT186" s="453"/>
      <c r="CU186" s="85"/>
      <c r="CV186" s="85"/>
      <c r="CW186" s="85"/>
      <c r="CX186" s="453"/>
      <c r="CY186" s="85"/>
      <c r="CZ186" s="85"/>
      <c r="DA186" s="85"/>
    </row>
    <row r="187" spans="1:105" ht="42.75" customHeight="1" x14ac:dyDescent="0.25">
      <c r="A187" s="895"/>
      <c r="B187" s="48" t="s">
        <v>340</v>
      </c>
      <c r="C187" s="39" t="s">
        <v>343</v>
      </c>
      <c r="D187" s="39" t="s">
        <v>342</v>
      </c>
      <c r="E187" s="46" t="s">
        <v>25</v>
      </c>
      <c r="F187" s="450">
        <f>J187+N187+R187+V187+Z187+AD187+AH187+AL187+AP187+AT187+AX187+BB187+BF187+BJ187+BN187+BR187+BV187+BZ187+CD187+CH187+CL187+CP187+CT187+CX187</f>
        <v>0</v>
      </c>
      <c r="G187" s="451">
        <f>K187+O187+S187+W187+AA187+AE187+AI187+AM187+AQ187+AU187+AY187+BC187+BG187+BK187+BO187+BS187+BW187+CA187+CE187+CI187+CM187+CQ187+CU187+CY187</f>
        <v>0</v>
      </c>
      <c r="H187" s="452">
        <f>L187+P187+T187+X187+AB187+AF187+AJ187+AN187+AR187+AV187+AZ187+BD187+BH187+BL187+BP187+BT187+BX187+CB187+CF187+CJ187+CN187+CR187+CV187+CZ187</f>
        <v>60</v>
      </c>
      <c r="I187" s="451">
        <f>M187+Q187+U187+Y187+AC187+AG187+AK187+AO187+AS187+AW187+BA187+BE187+BI187+BM187+BQ187+BU187+BY187+CC187+CG187+CK187+CO187+CS187+CW187+DA187</f>
        <v>68</v>
      </c>
      <c r="J187" s="453"/>
      <c r="K187" s="85"/>
      <c r="L187" s="85"/>
      <c r="M187" s="85"/>
      <c r="N187" s="453"/>
      <c r="O187" s="85"/>
      <c r="P187" s="85"/>
      <c r="Q187" s="85"/>
      <c r="R187" s="453"/>
      <c r="S187" s="85"/>
      <c r="T187" s="85"/>
      <c r="U187" s="85">
        <v>0</v>
      </c>
      <c r="V187" s="453"/>
      <c r="W187" s="85"/>
      <c r="X187" s="85"/>
      <c r="Y187" s="85"/>
      <c r="Z187" s="453"/>
      <c r="AA187" s="85"/>
      <c r="AB187" s="85"/>
      <c r="AC187" s="85"/>
      <c r="AD187" s="453"/>
      <c r="AE187" s="85"/>
      <c r="AF187" s="85"/>
      <c r="AG187" s="85"/>
      <c r="AH187" s="453"/>
      <c r="AI187" s="85"/>
      <c r="AJ187" s="85"/>
      <c r="AK187" s="85"/>
      <c r="AL187" s="453"/>
      <c r="AM187" s="85">
        <v>0</v>
      </c>
      <c r="AN187" s="85">
        <v>0</v>
      </c>
      <c r="AO187" s="85">
        <v>0</v>
      </c>
      <c r="AP187" s="454"/>
      <c r="AQ187" s="85"/>
      <c r="AR187" s="85"/>
      <c r="AS187" s="85"/>
      <c r="AT187" s="453"/>
      <c r="AU187" s="85"/>
      <c r="AV187" s="85"/>
      <c r="AW187" s="85"/>
      <c r="AX187" s="453"/>
      <c r="AY187" s="85"/>
      <c r="AZ187" s="85"/>
      <c r="BA187" s="85"/>
      <c r="BB187" s="453"/>
      <c r="BC187" s="85"/>
      <c r="BD187" s="85"/>
      <c r="BE187" s="85"/>
      <c r="BF187" s="453"/>
      <c r="BG187" s="85"/>
      <c r="BH187" s="85"/>
      <c r="BI187" s="85"/>
      <c r="BJ187" s="453"/>
      <c r="BK187" s="85"/>
      <c r="BL187" s="85"/>
      <c r="BM187" s="85"/>
      <c r="BN187" s="85"/>
      <c r="BO187" s="85"/>
      <c r="BP187" s="85"/>
      <c r="BQ187" s="85"/>
      <c r="BR187" s="453"/>
      <c r="BS187" s="85"/>
      <c r="BT187" s="85"/>
      <c r="BU187" s="85"/>
      <c r="BV187" s="453"/>
      <c r="BW187" s="85"/>
      <c r="BX187" s="85"/>
      <c r="BY187" s="85"/>
      <c r="BZ187" s="453"/>
      <c r="CA187" s="85"/>
      <c r="CB187" s="85"/>
      <c r="CC187" s="85"/>
      <c r="CD187" s="453"/>
      <c r="CE187" s="85"/>
      <c r="CF187" s="85"/>
      <c r="CG187" s="85"/>
      <c r="CH187" s="453"/>
      <c r="CI187" s="85"/>
      <c r="CJ187" s="85"/>
      <c r="CK187" s="85"/>
      <c r="CL187" s="453"/>
      <c r="CM187" s="85"/>
      <c r="CN187" s="85"/>
      <c r="CO187" s="85"/>
      <c r="CP187" s="453"/>
      <c r="CQ187" s="85"/>
      <c r="CR187" s="85"/>
      <c r="CS187" s="85"/>
      <c r="CT187" s="453"/>
      <c r="CU187" s="85"/>
      <c r="CV187" s="85"/>
      <c r="CW187" s="85"/>
      <c r="CX187" s="453"/>
      <c r="CY187" s="85"/>
      <c r="CZ187" s="85">
        <v>60</v>
      </c>
      <c r="DA187" s="85">
        <v>68</v>
      </c>
    </row>
    <row r="188" spans="1:105" s="19" customFormat="1" ht="35.25" customHeight="1" x14ac:dyDescent="0.25">
      <c r="A188" s="893">
        <v>59</v>
      </c>
      <c r="B188" s="22" t="s">
        <v>344</v>
      </c>
      <c r="C188" s="79" t="s">
        <v>345</v>
      </c>
      <c r="D188" s="79" t="s">
        <v>346</v>
      </c>
      <c r="E188" s="80" t="s">
        <v>78</v>
      </c>
      <c r="F188" s="456">
        <f>J188+N188+R188+V188+Z188+AD188+AH188+AL188+AP188+AT188+AX188+BB188+BF188+BJ188+BN188+BR188+BV188+BZ188+CD188+CH188+CL188+CP188+CT188+CX188</f>
        <v>350</v>
      </c>
      <c r="G188" s="451">
        <f>K188+O188+S188+W188+AA188+AE188+AI188+AM188+AQ188+AU188+AY188+BC188+BG188+BK188+BO188+BS188+BW188+CA188+CE188+CI188+CM188+CQ188+CU188+CY188</f>
        <v>1439483.5</v>
      </c>
      <c r="H188" s="452">
        <f>L188+P188+T188+X188+AB188+AF188+AJ188+AN188+AR188+AV188+AZ188+BD188+BH188+BL188+BP188+BT188+BX188+CB188+CF188+CJ188+CN188+CR188+CV188+CZ188</f>
        <v>0</v>
      </c>
      <c r="I188" s="451">
        <f>M188+Q188+U188+Y188+AC188+AG188+AK188+AO188+AS188+AW188+BA188+BE188+BI188+BM188+BQ188+BU188+BY188+CC188+CG188+CK188+CO188+CS188+CW188+DA188</f>
        <v>0</v>
      </c>
      <c r="J188" s="453"/>
      <c r="K188" s="85"/>
      <c r="L188" s="85"/>
      <c r="M188" s="85"/>
      <c r="N188" s="453"/>
      <c r="O188" s="85"/>
      <c r="P188" s="85"/>
      <c r="Q188" s="85"/>
      <c r="R188" s="453"/>
      <c r="S188" s="85"/>
      <c r="T188" s="85"/>
      <c r="U188" s="85">
        <v>0</v>
      </c>
      <c r="V188" s="453"/>
      <c r="W188" s="85"/>
      <c r="X188" s="85"/>
      <c r="Y188" s="85"/>
      <c r="Z188" s="453"/>
      <c r="AA188" s="85"/>
      <c r="AB188" s="85"/>
      <c r="AC188" s="85"/>
      <c r="AD188" s="453"/>
      <c r="AE188" s="85"/>
      <c r="AF188" s="85"/>
      <c r="AG188" s="85"/>
      <c r="AH188" s="453"/>
      <c r="AI188" s="85"/>
      <c r="AJ188" s="85"/>
      <c r="AK188" s="85"/>
      <c r="AL188" s="453"/>
      <c r="AM188" s="85">
        <v>0</v>
      </c>
      <c r="AN188" s="85">
        <v>0</v>
      </c>
      <c r="AO188" s="85">
        <v>0</v>
      </c>
      <c r="AP188" s="454"/>
      <c r="AQ188" s="85"/>
      <c r="AR188" s="85"/>
      <c r="AS188" s="85"/>
      <c r="AT188" s="453"/>
      <c r="AU188" s="85"/>
      <c r="AV188" s="85"/>
      <c r="AW188" s="85"/>
      <c r="AX188" s="453"/>
      <c r="AY188" s="85"/>
      <c r="AZ188" s="85"/>
      <c r="BA188" s="85"/>
      <c r="BB188" s="453"/>
      <c r="BC188" s="85"/>
      <c r="BD188" s="85"/>
      <c r="BE188" s="85"/>
      <c r="BF188" s="453"/>
      <c r="BG188" s="85"/>
      <c r="BH188" s="85"/>
      <c r="BI188" s="85"/>
      <c r="BJ188" s="453"/>
      <c r="BK188" s="85"/>
      <c r="BL188" s="85"/>
      <c r="BM188" s="85"/>
      <c r="BN188" s="85"/>
      <c r="BO188" s="85"/>
      <c r="BP188" s="85"/>
      <c r="BQ188" s="85"/>
      <c r="BR188" s="453"/>
      <c r="BS188" s="85"/>
      <c r="BT188" s="85"/>
      <c r="BU188" s="85"/>
      <c r="BV188" s="453"/>
      <c r="BW188" s="85"/>
      <c r="BX188" s="85"/>
      <c r="BY188" s="85"/>
      <c r="BZ188" s="453"/>
      <c r="CA188" s="85"/>
      <c r="CB188" s="85"/>
      <c r="CC188" s="85"/>
      <c r="CD188" s="453"/>
      <c r="CE188" s="85"/>
      <c r="CF188" s="85"/>
      <c r="CG188" s="85"/>
      <c r="CH188" s="453">
        <v>350</v>
      </c>
      <c r="CI188" s="85">
        <v>1439483.5</v>
      </c>
      <c r="CJ188" s="85"/>
      <c r="CK188" s="85"/>
      <c r="CL188" s="453"/>
      <c r="CM188" s="85"/>
      <c r="CN188" s="85"/>
      <c r="CO188" s="85"/>
      <c r="CP188" s="453"/>
      <c r="CQ188" s="85"/>
      <c r="CR188" s="85"/>
      <c r="CS188" s="85"/>
      <c r="CT188" s="453"/>
      <c r="CU188" s="85"/>
      <c r="CV188" s="85"/>
      <c r="CW188" s="85"/>
      <c r="CX188" s="453"/>
      <c r="CY188" s="85"/>
      <c r="CZ188" s="85"/>
      <c r="DA188" s="85"/>
    </row>
    <row r="189" spans="1:105" ht="54.75" customHeight="1" x14ac:dyDescent="0.25">
      <c r="A189" s="895"/>
      <c r="B189" s="4" t="s">
        <v>344</v>
      </c>
      <c r="C189" s="39" t="s">
        <v>347</v>
      </c>
      <c r="D189" s="39" t="s">
        <v>346</v>
      </c>
      <c r="E189" s="46" t="s">
        <v>29</v>
      </c>
      <c r="F189" s="450">
        <f>J189+N189+R189+V189+Z189+AD189+AH189+AL189+AP189+AT189+AX189+BB189+BF189+BJ189+BN189+BR189+BV189+BZ189+CD189+CH189+CL189+CP189+CT189+CX189</f>
        <v>180</v>
      </c>
      <c r="G189" s="451">
        <f>K189+O189+S189+W189+AA189+AE189+AI189+AM189+AQ189+AU189+AY189+BC189+BG189+BK189+BO189+BS189+BW189+CA189+CE189+CI189+CM189+CQ189+CU189+CY189</f>
        <v>740305.8</v>
      </c>
      <c r="H189" s="452">
        <f>L189+P189+T189+X189+AB189+AF189+AJ189+AN189+AR189+AV189+AZ189+BD189+BH189+BL189+BP189+BT189+BX189+CB189+CF189+CJ189+CN189+CR189+CV189+CZ189</f>
        <v>0</v>
      </c>
      <c r="I189" s="451">
        <f>M189+Q189+U189+Y189+AC189+AG189+AK189+AO189+AS189+AW189+BA189+BE189+BI189+BM189+BQ189+BU189+BY189+CC189+CG189+CK189+CO189+CS189+CW189+DA189</f>
        <v>0</v>
      </c>
      <c r="J189" s="453"/>
      <c r="K189" s="85"/>
      <c r="L189" s="85"/>
      <c r="M189" s="85"/>
      <c r="N189" s="453"/>
      <c r="O189" s="85"/>
      <c r="P189" s="85"/>
      <c r="Q189" s="85"/>
      <c r="R189" s="453"/>
      <c r="S189" s="85"/>
      <c r="T189" s="85"/>
      <c r="U189" s="85">
        <v>0</v>
      </c>
      <c r="V189" s="453"/>
      <c r="W189" s="85"/>
      <c r="X189" s="85"/>
      <c r="Y189" s="85"/>
      <c r="Z189" s="453"/>
      <c r="AA189" s="85"/>
      <c r="AB189" s="85"/>
      <c r="AC189" s="85"/>
      <c r="AD189" s="453"/>
      <c r="AE189" s="85"/>
      <c r="AF189" s="85"/>
      <c r="AG189" s="85"/>
      <c r="AH189" s="453"/>
      <c r="AI189" s="85"/>
      <c r="AJ189" s="85"/>
      <c r="AK189" s="85"/>
      <c r="AL189" s="453">
        <v>180</v>
      </c>
      <c r="AM189" s="85">
        <v>740305.8</v>
      </c>
      <c r="AN189" s="85"/>
      <c r="AO189" s="85">
        <v>0</v>
      </c>
      <c r="AP189" s="454"/>
      <c r="AQ189" s="85"/>
      <c r="AR189" s="85"/>
      <c r="AS189" s="85"/>
      <c r="AT189" s="453"/>
      <c r="AU189" s="85"/>
      <c r="AV189" s="85"/>
      <c r="AW189" s="85"/>
      <c r="AX189" s="453"/>
      <c r="AY189" s="85"/>
      <c r="AZ189" s="85"/>
      <c r="BA189" s="85"/>
      <c r="BB189" s="453"/>
      <c r="BC189" s="85"/>
      <c r="BD189" s="85"/>
      <c r="BE189" s="85"/>
      <c r="BF189" s="453"/>
      <c r="BG189" s="85"/>
      <c r="BH189" s="85"/>
      <c r="BI189" s="85"/>
      <c r="BJ189" s="453"/>
      <c r="BK189" s="85"/>
      <c r="BL189" s="85"/>
      <c r="BM189" s="85"/>
      <c r="BN189" s="85">
        <v>0</v>
      </c>
      <c r="BO189" s="85">
        <v>0</v>
      </c>
      <c r="BP189" s="85"/>
      <c r="BQ189" s="85"/>
      <c r="BR189" s="453"/>
      <c r="BS189" s="85"/>
      <c r="BT189" s="85"/>
      <c r="BU189" s="85"/>
      <c r="BV189" s="453"/>
      <c r="BW189" s="85"/>
      <c r="BX189" s="85"/>
      <c r="BY189" s="85"/>
      <c r="BZ189" s="453"/>
      <c r="CA189" s="85"/>
      <c r="CB189" s="85"/>
      <c r="CC189" s="85"/>
      <c r="CD189" s="453"/>
      <c r="CE189" s="85"/>
      <c r="CF189" s="85"/>
      <c r="CG189" s="85"/>
      <c r="CH189" s="453"/>
      <c r="CI189" s="85"/>
      <c r="CJ189" s="85"/>
      <c r="CK189" s="85"/>
      <c r="CL189" s="453"/>
      <c r="CM189" s="85"/>
      <c r="CN189" s="85"/>
      <c r="CO189" s="85"/>
      <c r="CP189" s="453"/>
      <c r="CQ189" s="85"/>
      <c r="CR189" s="85"/>
      <c r="CS189" s="85"/>
      <c r="CT189" s="453"/>
      <c r="CU189" s="85"/>
      <c r="CV189" s="85"/>
      <c r="CW189" s="85"/>
      <c r="CX189" s="453"/>
      <c r="CY189" s="85"/>
      <c r="CZ189" s="85"/>
      <c r="DA189" s="85"/>
    </row>
    <row r="190" spans="1:105" ht="43.5" customHeight="1" x14ac:dyDescent="0.25">
      <c r="A190" s="103">
        <v>60</v>
      </c>
      <c r="B190" s="3" t="s">
        <v>348</v>
      </c>
      <c r="C190" s="39" t="s">
        <v>349</v>
      </c>
      <c r="D190" s="39" t="s">
        <v>350</v>
      </c>
      <c r="E190" s="46" t="s">
        <v>153</v>
      </c>
      <c r="F190" s="450">
        <f>J190+N190+R190+V190+Z190+AD190+AH190+AL190+AP190+AT190+AX190+BB190+BF190+BJ190+BN190+BR190+BV190+BZ190+CD190+CH190+CL190+CP190+CT190+CX190</f>
        <v>4861</v>
      </c>
      <c r="G190" s="451">
        <f>K190+O190+S190+W190+AA190+AE190+AI190+AM190+AQ190+AU190+AY190+BC190+BG190+BK190+BO190+BS190+BW190+CA190+CE190+CI190+CM190+CQ190+CU190+CY190</f>
        <v>9168.4</v>
      </c>
      <c r="H190" s="452">
        <f>L190+P190+T190+X190+AB190+AF190+AJ190+AN190+AR190+AV190+AZ190+BD190+BH190+BL190+BP190+BT190+BX190+CB190+CF190+CJ190+CN190+CR190+CV190+CZ190</f>
        <v>2295</v>
      </c>
      <c r="I190" s="451">
        <f>M190+Q190+U190+Y190+AC190+AG190+AK190+AO190+AS190+AW190+BA190+BE190+BI190+BM190+BQ190+BU190+BY190+CC190+CG190+CK190+CO190+CS190+CW190+DA190</f>
        <v>6134</v>
      </c>
      <c r="J190" s="453"/>
      <c r="K190" s="85"/>
      <c r="L190" s="85"/>
      <c r="M190" s="85"/>
      <c r="N190" s="453"/>
      <c r="O190" s="85"/>
      <c r="P190" s="85"/>
      <c r="Q190" s="85"/>
      <c r="R190" s="453"/>
      <c r="S190" s="85"/>
      <c r="T190" s="85"/>
      <c r="U190" s="85">
        <v>0</v>
      </c>
      <c r="V190" s="453"/>
      <c r="W190" s="85"/>
      <c r="X190" s="85"/>
      <c r="Y190" s="85"/>
      <c r="Z190" s="453"/>
      <c r="AA190" s="85"/>
      <c r="AB190" s="85"/>
      <c r="AC190" s="85"/>
      <c r="AD190" s="453"/>
      <c r="AE190" s="85"/>
      <c r="AF190" s="85"/>
      <c r="AG190" s="85"/>
      <c r="AH190" s="453">
        <v>1500</v>
      </c>
      <c r="AI190" s="85">
        <v>2178</v>
      </c>
      <c r="AJ190" s="85">
        <v>150</v>
      </c>
      <c r="AK190" s="85">
        <v>124</v>
      </c>
      <c r="AL190" s="453">
        <v>2800</v>
      </c>
      <c r="AM190" s="85">
        <v>2383.1999999999998</v>
      </c>
      <c r="AN190" s="85">
        <v>600</v>
      </c>
      <c r="AO190" s="85">
        <v>2520</v>
      </c>
      <c r="AP190" s="454">
        <v>51</v>
      </c>
      <c r="AQ190" s="85">
        <v>2251</v>
      </c>
      <c r="AR190" s="85">
        <v>5</v>
      </c>
      <c r="AS190" s="85">
        <v>230</v>
      </c>
      <c r="AT190" s="453"/>
      <c r="AU190" s="85"/>
      <c r="AV190" s="85"/>
      <c r="AW190" s="85"/>
      <c r="AX190" s="453"/>
      <c r="AY190" s="85"/>
      <c r="AZ190" s="85"/>
      <c r="BA190" s="85"/>
      <c r="BB190" s="453"/>
      <c r="BC190" s="85"/>
      <c r="BD190" s="85"/>
      <c r="BE190" s="85"/>
      <c r="BF190" s="453"/>
      <c r="BG190" s="85"/>
      <c r="BH190" s="85"/>
      <c r="BI190" s="85"/>
      <c r="BJ190" s="453"/>
      <c r="BK190" s="85"/>
      <c r="BL190" s="85"/>
      <c r="BM190" s="85"/>
      <c r="BN190" s="85"/>
      <c r="BO190" s="85"/>
      <c r="BP190" s="85"/>
      <c r="BQ190" s="85"/>
      <c r="BR190" s="453"/>
      <c r="BS190" s="85"/>
      <c r="BT190" s="85"/>
      <c r="BU190" s="85"/>
      <c r="BV190" s="453"/>
      <c r="BW190" s="85"/>
      <c r="BX190" s="85"/>
      <c r="BY190" s="85"/>
      <c r="BZ190" s="453"/>
      <c r="CA190" s="85"/>
      <c r="CB190" s="85"/>
      <c r="CC190" s="85"/>
      <c r="CD190" s="453"/>
      <c r="CE190" s="85"/>
      <c r="CF190" s="85">
        <v>1500</v>
      </c>
      <c r="CG190" s="85">
        <v>1260</v>
      </c>
      <c r="CH190" s="453"/>
      <c r="CI190" s="85"/>
      <c r="CJ190" s="85"/>
      <c r="CK190" s="85"/>
      <c r="CL190" s="453"/>
      <c r="CM190" s="85"/>
      <c r="CN190" s="85">
        <v>40</v>
      </c>
      <c r="CO190" s="85">
        <v>2000</v>
      </c>
      <c r="CP190" s="453">
        <v>510</v>
      </c>
      <c r="CQ190" s="85">
        <v>2356.1999999999998</v>
      </c>
      <c r="CR190" s="85"/>
      <c r="CS190" s="85"/>
      <c r="CT190" s="453"/>
      <c r="CU190" s="85"/>
      <c r="CV190" s="85"/>
      <c r="CW190" s="85"/>
      <c r="CX190" s="453"/>
      <c r="CY190" s="85"/>
      <c r="CZ190" s="85"/>
      <c r="DA190" s="85"/>
    </row>
    <row r="191" spans="1:105" ht="43.5" customHeight="1" x14ac:dyDescent="0.25">
      <c r="A191" s="103">
        <v>61</v>
      </c>
      <c r="B191" s="4" t="s">
        <v>351</v>
      </c>
      <c r="C191" s="39" t="s">
        <v>352</v>
      </c>
      <c r="D191" s="39" t="s">
        <v>88</v>
      </c>
      <c r="E191" s="46" t="s">
        <v>78</v>
      </c>
      <c r="F191" s="450">
        <f>J191+N191+R191+V191+Z191+AD191+AH191+AL191+AP191+AT191+AX191+BB191+BF191+BJ191+BN191+BR191+BV191+BZ191+CD191+CH191+CL191+CP191+CT191+CX191</f>
        <v>0</v>
      </c>
      <c r="G191" s="451">
        <f>K191+O191+S191+W191+AA191+AE191+AI191+AM191+AQ191+AU191+AY191+BC191+BG191+BK191+BO191+BS191+BW191+CA191+CE191+CI191+CM191+CQ191+CU191+CY191</f>
        <v>0</v>
      </c>
      <c r="H191" s="452">
        <f>L191+P191+T191+X191+AB191+AF191+AJ191+AN191+AR191+AV191+AZ191+BD191+BH191+BL191+BP191+BT191+BX191+CB191+CF191+CJ191+CN191+CR191+CV191+CZ191</f>
        <v>0</v>
      </c>
      <c r="I191" s="451">
        <f>M191+Q191+U191+Y191+AC191+AG191+AK191+AO191+AS191+AW191+BA191+BE191+BI191+BM191+BQ191+BU191+BY191+CC191+CG191+CK191+CO191+CS191+CW191+DA191</f>
        <v>0</v>
      </c>
      <c r="J191" s="453"/>
      <c r="K191" s="85"/>
      <c r="L191" s="85"/>
      <c r="M191" s="85"/>
      <c r="N191" s="453"/>
      <c r="O191" s="85"/>
      <c r="P191" s="85"/>
      <c r="Q191" s="85"/>
      <c r="R191" s="453"/>
      <c r="S191" s="85"/>
      <c r="T191" s="85"/>
      <c r="U191" s="85">
        <v>0</v>
      </c>
      <c r="V191" s="453"/>
      <c r="W191" s="85"/>
      <c r="X191" s="85"/>
      <c r="Y191" s="85"/>
      <c r="Z191" s="453"/>
      <c r="AA191" s="85"/>
      <c r="AB191" s="85"/>
      <c r="AC191" s="85"/>
      <c r="AD191" s="453"/>
      <c r="AE191" s="85"/>
      <c r="AF191" s="85"/>
      <c r="AG191" s="85"/>
      <c r="AH191" s="453"/>
      <c r="AI191" s="85"/>
      <c r="AJ191" s="85"/>
      <c r="AK191" s="85"/>
      <c r="AL191" s="453"/>
      <c r="AM191" s="85"/>
      <c r="AN191" s="85"/>
      <c r="AO191" s="85">
        <v>0</v>
      </c>
      <c r="AP191" s="454"/>
      <c r="AQ191" s="85"/>
      <c r="AR191" s="85"/>
      <c r="AS191" s="85"/>
      <c r="AT191" s="453"/>
      <c r="AU191" s="85"/>
      <c r="AV191" s="85"/>
      <c r="AW191" s="85"/>
      <c r="AX191" s="453"/>
      <c r="AY191" s="85"/>
      <c r="AZ191" s="85"/>
      <c r="BA191" s="85"/>
      <c r="BB191" s="453"/>
      <c r="BC191" s="85"/>
      <c r="BD191" s="85"/>
      <c r="BE191" s="85"/>
      <c r="BF191" s="453"/>
      <c r="BG191" s="85"/>
      <c r="BH191" s="85"/>
      <c r="BI191" s="85"/>
      <c r="BJ191" s="453"/>
      <c r="BK191" s="85"/>
      <c r="BL191" s="85"/>
      <c r="BM191" s="85"/>
      <c r="BN191" s="85"/>
      <c r="BO191" s="85"/>
      <c r="BP191" s="85"/>
      <c r="BQ191" s="85"/>
      <c r="BR191" s="453"/>
      <c r="BS191" s="85"/>
      <c r="BT191" s="85"/>
      <c r="BU191" s="85"/>
      <c r="BV191" s="453"/>
      <c r="BW191" s="85"/>
      <c r="BX191" s="85"/>
      <c r="BY191" s="85"/>
      <c r="BZ191" s="453"/>
      <c r="CA191" s="85"/>
      <c r="CB191" s="85"/>
      <c r="CC191" s="85"/>
      <c r="CD191" s="453"/>
      <c r="CE191" s="85"/>
      <c r="CF191" s="85"/>
      <c r="CG191" s="85"/>
      <c r="CH191" s="453"/>
      <c r="CI191" s="85"/>
      <c r="CJ191" s="85"/>
      <c r="CK191" s="85"/>
      <c r="CL191" s="453"/>
      <c r="CM191" s="85"/>
      <c r="CN191" s="85"/>
      <c r="CO191" s="85"/>
      <c r="CP191" s="453"/>
      <c r="CQ191" s="85"/>
      <c r="CR191" s="85"/>
      <c r="CS191" s="85"/>
      <c r="CT191" s="453"/>
      <c r="CU191" s="85"/>
      <c r="CV191" s="85"/>
      <c r="CW191" s="85"/>
      <c r="CX191" s="453"/>
      <c r="CY191" s="85"/>
      <c r="CZ191" s="85"/>
      <c r="DA191" s="85"/>
    </row>
    <row r="192" spans="1:105" ht="31.5" x14ac:dyDescent="0.25">
      <c r="A192" s="900">
        <v>62</v>
      </c>
      <c r="B192" s="48" t="s">
        <v>353</v>
      </c>
      <c r="C192" s="39" t="s">
        <v>354</v>
      </c>
      <c r="D192" s="4" t="s">
        <v>355</v>
      </c>
      <c r="E192" s="46" t="s">
        <v>78</v>
      </c>
      <c r="F192" s="450">
        <f>J192+N192+R192+V192+Z192+AD192+AH192+AL192+AP192+AT192+AX192+BB192+BF192+BJ192+BN192+BR192+BV192+BZ192+CD192+CH192+CL192+CP192+CT192+CX192</f>
        <v>360</v>
      </c>
      <c r="G192" s="451">
        <f>K192+O192+S192+W192+AA192+AE192+AI192+AM192+AQ192+AU192+AY192+BC192+BG192+BK192+BO192+BS192+BW192+CA192+CE192+CI192+CM192+CQ192+CU192+CY192</f>
        <v>15273.5</v>
      </c>
      <c r="H192" s="452">
        <f>L192+P192+T192+X192+AB192+AF192+AJ192+AN192+AR192+AV192+AZ192+BD192+BH192+BL192+BP192+BT192+BX192+CB192+CF192+CJ192+CN192+CR192+CV192+CZ192</f>
        <v>910</v>
      </c>
      <c r="I192" s="451">
        <f>M192+Q192+U192+Y192+AC192+AG192+AK192+AO192+AS192+AW192+BA192+BE192+BI192+BM192+BQ192+BU192+BY192+CC192+CG192+CK192+CO192+CS192+CW192+DA192</f>
        <v>47569.5</v>
      </c>
      <c r="J192" s="453"/>
      <c r="K192" s="85"/>
      <c r="L192" s="85"/>
      <c r="M192" s="85"/>
      <c r="N192" s="453"/>
      <c r="O192" s="85"/>
      <c r="P192" s="85"/>
      <c r="Q192" s="85"/>
      <c r="R192" s="453"/>
      <c r="S192" s="85"/>
      <c r="T192" s="85"/>
      <c r="U192" s="85">
        <v>0</v>
      </c>
      <c r="V192" s="453">
        <v>75</v>
      </c>
      <c r="W192" s="85">
        <v>5332.5</v>
      </c>
      <c r="X192" s="85">
        <v>15</v>
      </c>
      <c r="Y192" s="85">
        <v>1066.5</v>
      </c>
      <c r="Z192" s="453"/>
      <c r="AA192" s="85"/>
      <c r="AB192" s="85"/>
      <c r="AC192" s="85"/>
      <c r="AD192" s="453"/>
      <c r="AE192" s="85"/>
      <c r="AF192" s="85">
        <v>10</v>
      </c>
      <c r="AG192" s="85">
        <v>330</v>
      </c>
      <c r="AH192" s="453"/>
      <c r="AI192" s="85"/>
      <c r="AJ192" s="85"/>
      <c r="AK192" s="85"/>
      <c r="AL192" s="453">
        <v>285</v>
      </c>
      <c r="AM192" s="85">
        <v>9941</v>
      </c>
      <c r="AN192" s="85">
        <v>285</v>
      </c>
      <c r="AO192" s="85">
        <v>9633</v>
      </c>
      <c r="AP192" s="454"/>
      <c r="AQ192" s="85"/>
      <c r="AR192" s="85"/>
      <c r="AS192" s="85"/>
      <c r="AT192" s="453"/>
      <c r="AU192" s="85"/>
      <c r="AV192" s="85"/>
      <c r="AW192" s="85"/>
      <c r="AX192" s="453"/>
      <c r="AY192" s="85"/>
      <c r="AZ192" s="85"/>
      <c r="BA192" s="85"/>
      <c r="BB192" s="453"/>
      <c r="BC192" s="85"/>
      <c r="BD192" s="85">
        <v>500</v>
      </c>
      <c r="BE192" s="85">
        <v>33000</v>
      </c>
      <c r="BF192" s="453"/>
      <c r="BG192" s="85"/>
      <c r="BH192" s="85"/>
      <c r="BI192" s="85"/>
      <c r="BJ192" s="453"/>
      <c r="BK192" s="85"/>
      <c r="BL192" s="85"/>
      <c r="BM192" s="85"/>
      <c r="BN192" s="85"/>
      <c r="BO192" s="85"/>
      <c r="BP192" s="85"/>
      <c r="BQ192" s="85"/>
      <c r="BR192" s="453"/>
      <c r="BS192" s="85"/>
      <c r="BT192" s="85"/>
      <c r="BU192" s="85"/>
      <c r="BV192" s="453"/>
      <c r="BW192" s="85"/>
      <c r="BX192" s="85"/>
      <c r="BY192" s="85"/>
      <c r="BZ192" s="453"/>
      <c r="CA192" s="85"/>
      <c r="CB192" s="85"/>
      <c r="CC192" s="85"/>
      <c r="CD192" s="453"/>
      <c r="CE192" s="85"/>
      <c r="CF192" s="85"/>
      <c r="CG192" s="85"/>
      <c r="CH192" s="453"/>
      <c r="CI192" s="85"/>
      <c r="CJ192" s="85"/>
      <c r="CK192" s="85"/>
      <c r="CL192" s="453"/>
      <c r="CM192" s="85"/>
      <c r="CN192" s="85">
        <v>100</v>
      </c>
      <c r="CO192" s="85">
        <v>3540</v>
      </c>
      <c r="CP192" s="453"/>
      <c r="CQ192" s="85"/>
      <c r="CR192" s="85"/>
      <c r="CS192" s="85"/>
      <c r="CT192" s="453"/>
      <c r="CU192" s="85"/>
      <c r="CV192" s="85"/>
      <c r="CW192" s="85"/>
      <c r="CX192" s="453"/>
      <c r="CY192" s="85"/>
      <c r="CZ192" s="85"/>
      <c r="DA192" s="85"/>
    </row>
    <row r="193" spans="1:105" ht="31.5" x14ac:dyDescent="0.25">
      <c r="A193" s="900"/>
      <c r="B193" s="48" t="s">
        <v>356</v>
      </c>
      <c r="C193" s="39" t="s">
        <v>357</v>
      </c>
      <c r="D193" s="4" t="s">
        <v>355</v>
      </c>
      <c r="E193" s="46" t="s">
        <v>78</v>
      </c>
      <c r="F193" s="450">
        <f>J193+N193+R193+V193+Z193+AD193+AH193+AL193+AP193+AT193+AX193+BB193+BF193+BJ193+BN193+BR193+BV193+BZ193+CD193+CH193+CL193+CP193+CT193+CX193</f>
        <v>0</v>
      </c>
      <c r="G193" s="451">
        <f>K193+O193+S193+W193+AA193+AE193+AI193+AM193+AQ193+AU193+AY193+BC193+BG193+BK193+BO193+BS193+BW193+CA193+CE193+CI193+CM193+CQ193+CU193+CY193</f>
        <v>0</v>
      </c>
      <c r="H193" s="452">
        <f>L193+P193+T193+X193+AB193+AF193+AJ193+AN193+AR193+AV193+AZ193+BD193+BH193+BL193+BP193+BT193+BX193+CB193+CF193+CJ193+CN193+CR193+CV193+CZ193</f>
        <v>550</v>
      </c>
      <c r="I193" s="451">
        <f>M193+Q193+U193+Y193+AC193+AG193+AK193+AO193+AS193+AW193+BA193+BE193+BI193+BM193+BQ193+BU193+BY193+CC193+CG193+CK193+CO193+CS193+CW193+DA193</f>
        <v>21670</v>
      </c>
      <c r="J193" s="453"/>
      <c r="K193" s="85"/>
      <c r="L193" s="85"/>
      <c r="M193" s="85"/>
      <c r="N193" s="453"/>
      <c r="O193" s="85"/>
      <c r="P193" s="85"/>
      <c r="Q193" s="85"/>
      <c r="R193" s="453"/>
      <c r="S193" s="85"/>
      <c r="T193" s="85"/>
      <c r="U193" s="85">
        <v>0</v>
      </c>
      <c r="V193" s="453"/>
      <c r="W193" s="85"/>
      <c r="X193" s="85"/>
      <c r="Y193" s="85"/>
      <c r="Z193" s="453"/>
      <c r="AA193" s="85"/>
      <c r="AB193" s="85"/>
      <c r="AC193" s="85"/>
      <c r="AD193" s="453"/>
      <c r="AE193" s="85"/>
      <c r="AF193" s="85"/>
      <c r="AG193" s="85"/>
      <c r="AH193" s="453"/>
      <c r="AI193" s="85"/>
      <c r="AJ193" s="85">
        <v>50</v>
      </c>
      <c r="AK193" s="85">
        <v>1670</v>
      </c>
      <c r="AL193" s="453"/>
      <c r="AM193" s="85">
        <v>0</v>
      </c>
      <c r="AN193" s="85">
        <v>0</v>
      </c>
      <c r="AO193" s="85">
        <v>0</v>
      </c>
      <c r="AP193" s="454"/>
      <c r="AQ193" s="85"/>
      <c r="AR193" s="85"/>
      <c r="AS193" s="85"/>
      <c r="AT193" s="453"/>
      <c r="AU193" s="85"/>
      <c r="AV193" s="85"/>
      <c r="AW193" s="85"/>
      <c r="AX193" s="453"/>
      <c r="AY193" s="85"/>
      <c r="AZ193" s="85"/>
      <c r="BA193" s="85"/>
      <c r="BB193" s="453"/>
      <c r="BC193" s="85"/>
      <c r="BD193" s="85"/>
      <c r="BE193" s="85"/>
      <c r="BF193" s="453"/>
      <c r="BG193" s="85"/>
      <c r="BH193" s="85"/>
      <c r="BI193" s="85"/>
      <c r="BJ193" s="453"/>
      <c r="BK193" s="85"/>
      <c r="BL193" s="85"/>
      <c r="BM193" s="85"/>
      <c r="BN193" s="85"/>
      <c r="BO193" s="85"/>
      <c r="BP193" s="85"/>
      <c r="BQ193" s="85"/>
      <c r="BR193" s="453"/>
      <c r="BS193" s="85"/>
      <c r="BT193" s="85"/>
      <c r="BU193" s="85"/>
      <c r="BV193" s="453"/>
      <c r="BW193" s="85"/>
      <c r="BX193" s="85">
        <v>500</v>
      </c>
      <c r="BY193" s="85">
        <v>20000</v>
      </c>
      <c r="BZ193" s="453"/>
      <c r="CA193" s="85"/>
      <c r="CB193" s="85"/>
      <c r="CC193" s="85"/>
      <c r="CD193" s="453"/>
      <c r="CE193" s="85"/>
      <c r="CF193" s="85"/>
      <c r="CG193" s="85"/>
      <c r="CH193" s="453"/>
      <c r="CI193" s="85"/>
      <c r="CJ193" s="85"/>
      <c r="CK193" s="85"/>
      <c r="CL193" s="453"/>
      <c r="CM193" s="85"/>
      <c r="CN193" s="85"/>
      <c r="CO193" s="85"/>
      <c r="CP193" s="453"/>
      <c r="CQ193" s="85"/>
      <c r="CR193" s="85"/>
      <c r="CS193" s="85"/>
      <c r="CT193" s="453"/>
      <c r="CU193" s="85"/>
      <c r="CV193" s="85"/>
      <c r="CW193" s="85"/>
      <c r="CX193" s="453"/>
      <c r="CY193" s="85"/>
      <c r="CZ193" s="85"/>
      <c r="DA193" s="85"/>
    </row>
    <row r="194" spans="1:105" ht="31.5" x14ac:dyDescent="0.25">
      <c r="A194" s="900"/>
      <c r="B194" s="48" t="s">
        <v>356</v>
      </c>
      <c r="C194" s="39" t="s">
        <v>358</v>
      </c>
      <c r="D194" s="4" t="s">
        <v>355</v>
      </c>
      <c r="E194" s="46" t="s">
        <v>78</v>
      </c>
      <c r="F194" s="450">
        <f>J194+N194+R194+V194+Z194+AD194+AH194+AL194+AP194+AT194+AX194+BB194+BF194+BJ194+BN194+BR194+BV194+BZ194+CD194+CH194+CL194+CP194+CT194+CX194</f>
        <v>5715</v>
      </c>
      <c r="G194" s="451">
        <f>K194+O194+S194+W194+AA194+AE194+AI194+AM194+AQ194+AU194+AY194+BC194+BG194+BK194+BO194+BS194+BW194+CA194+CE194+CI194+CM194+CQ194+CU194+CY194</f>
        <v>144448.29</v>
      </c>
      <c r="H194" s="452">
        <f>L194+P194+T194+X194+AB194+AF194+AJ194+AN194+AR194+AV194+AZ194+BD194+BH194+BL194+BP194+BT194+BX194+CB194+CF194+CJ194+CN194+CR194+CV194+CZ194</f>
        <v>2757</v>
      </c>
      <c r="I194" s="451">
        <f>M194+Q194+U194+Y194+AC194+AG194+AK194+AO194+AS194+AW194+BA194+BE194+BI194+BM194+BQ194+BU194+BY194+CC194+CG194+CK194+CO194+CS194+CW194+DA194</f>
        <v>80766</v>
      </c>
      <c r="J194" s="453">
        <v>830</v>
      </c>
      <c r="K194" s="85">
        <v>56160</v>
      </c>
      <c r="L194" s="85">
        <v>25</v>
      </c>
      <c r="M194" s="85">
        <v>1300</v>
      </c>
      <c r="N194" s="453">
        <v>150</v>
      </c>
      <c r="O194" s="85">
        <v>4950</v>
      </c>
      <c r="P194" s="85">
        <v>30</v>
      </c>
      <c r="Q194" s="85">
        <v>990</v>
      </c>
      <c r="R194" s="453"/>
      <c r="S194" s="85"/>
      <c r="T194" s="85"/>
      <c r="U194" s="85">
        <v>0</v>
      </c>
      <c r="V194" s="453"/>
      <c r="W194" s="85"/>
      <c r="X194" s="85"/>
      <c r="Y194" s="85"/>
      <c r="Z194" s="453"/>
      <c r="AA194" s="85"/>
      <c r="AB194" s="85"/>
      <c r="AC194" s="85"/>
      <c r="AD194" s="453"/>
      <c r="AE194" s="85"/>
      <c r="AF194" s="85"/>
      <c r="AG194" s="85"/>
      <c r="AH194" s="453"/>
      <c r="AI194" s="85"/>
      <c r="AJ194" s="85"/>
      <c r="AK194" s="85"/>
      <c r="AL194" s="453"/>
      <c r="AM194" s="85">
        <v>0</v>
      </c>
      <c r="AN194" s="85">
        <v>0</v>
      </c>
      <c r="AO194" s="85">
        <v>0</v>
      </c>
      <c r="AP194" s="454"/>
      <c r="AQ194" s="85"/>
      <c r="AR194" s="85"/>
      <c r="AS194" s="85"/>
      <c r="AT194" s="453"/>
      <c r="AU194" s="85"/>
      <c r="AV194" s="85"/>
      <c r="AW194" s="85"/>
      <c r="AX194" s="453"/>
      <c r="AY194" s="85"/>
      <c r="AZ194" s="85"/>
      <c r="BA194" s="85"/>
      <c r="BB194" s="453"/>
      <c r="BC194" s="85"/>
      <c r="BD194" s="85"/>
      <c r="BE194" s="85"/>
      <c r="BF194" s="453"/>
      <c r="BG194" s="85"/>
      <c r="BH194" s="85"/>
      <c r="BI194" s="85"/>
      <c r="BJ194" s="453"/>
      <c r="BK194" s="85"/>
      <c r="BL194" s="85"/>
      <c r="BM194" s="85"/>
      <c r="BN194" s="85">
        <v>415</v>
      </c>
      <c r="BO194" s="85">
        <v>13744</v>
      </c>
      <c r="BP194" s="457">
        <v>152</v>
      </c>
      <c r="BQ194" s="457">
        <v>4256</v>
      </c>
      <c r="BR194" s="453"/>
      <c r="BS194" s="85"/>
      <c r="BT194" s="85"/>
      <c r="BU194" s="85"/>
      <c r="BV194" s="453"/>
      <c r="BW194" s="85"/>
      <c r="BX194" s="85"/>
      <c r="BY194" s="85"/>
      <c r="BZ194" s="453"/>
      <c r="CA194" s="85"/>
      <c r="CB194" s="85"/>
      <c r="CC194" s="85"/>
      <c r="CD194" s="453">
        <v>4300</v>
      </c>
      <c r="CE194" s="85">
        <v>68400</v>
      </c>
      <c r="CF194" s="85">
        <v>2500</v>
      </c>
      <c r="CG194" s="85">
        <v>72500</v>
      </c>
      <c r="CH194" s="453"/>
      <c r="CI194" s="85"/>
      <c r="CJ194" s="85">
        <v>50</v>
      </c>
      <c r="CK194" s="85">
        <v>1720</v>
      </c>
      <c r="CL194" s="453">
        <v>20</v>
      </c>
      <c r="CM194" s="85">
        <v>1194.29</v>
      </c>
      <c r="CN194" s="85"/>
      <c r="CO194" s="85"/>
      <c r="CP194" s="453"/>
      <c r="CQ194" s="85"/>
      <c r="CR194" s="85"/>
      <c r="CS194" s="85"/>
      <c r="CT194" s="453"/>
      <c r="CU194" s="85"/>
      <c r="CV194" s="85"/>
      <c r="CW194" s="85"/>
      <c r="CX194" s="453"/>
      <c r="CY194" s="85"/>
      <c r="CZ194" s="85"/>
      <c r="DA194" s="85"/>
    </row>
    <row r="195" spans="1:105" ht="31.5" x14ac:dyDescent="0.25">
      <c r="A195" s="900"/>
      <c r="B195" s="48" t="s">
        <v>356</v>
      </c>
      <c r="C195" s="39" t="s">
        <v>359</v>
      </c>
      <c r="D195" s="4" t="s">
        <v>355</v>
      </c>
      <c r="E195" s="46" t="s">
        <v>78</v>
      </c>
      <c r="F195" s="450">
        <f>J195+N195+R195+V195+Z195+AD195+AH195+AL195+AP195+AT195+AX195+BB195+BF195+BJ195+BN195+BR195+BV195+BZ195+CD195+CH195+CL195+CP195+CT195+CX195</f>
        <v>3040</v>
      </c>
      <c r="G195" s="451">
        <f>K195+O195+S195+W195+AA195+AE195+AI195+AM195+AQ195+AU195+AY195+BC195+BG195+BK195+BO195+BS195+BW195+CA195+CE195+CI195+CM195+CQ195+CU195+CY195</f>
        <v>122814.2</v>
      </c>
      <c r="H195" s="452">
        <f>L195+P195+T195+X195+AB195+AF195+AJ195+AN195+AR195+AV195+AZ195+BD195+BH195+BL195+BP195+BT195+BX195+CB195+CF195+CJ195+CN195+CR195+CV195+CZ195</f>
        <v>1080</v>
      </c>
      <c r="I195" s="451">
        <f>M195+Q195+U195+Y195+AC195+AG195+AK195+AO195+AS195+AW195+BA195+BE195+BI195+BM195+BQ195+BU195+BY195+CC195+CG195+CK195+CO195+CS195+CW195+DA195</f>
        <v>50597.599999999999</v>
      </c>
      <c r="J195" s="453">
        <v>1080</v>
      </c>
      <c r="K195" s="85">
        <v>56160</v>
      </c>
      <c r="L195" s="85">
        <v>250</v>
      </c>
      <c r="M195" s="85">
        <v>13000</v>
      </c>
      <c r="N195" s="453"/>
      <c r="O195" s="85"/>
      <c r="P195" s="85"/>
      <c r="Q195" s="85"/>
      <c r="R195" s="453">
        <v>10</v>
      </c>
      <c r="S195" s="85">
        <v>334</v>
      </c>
      <c r="T195" s="85">
        <v>30</v>
      </c>
      <c r="U195" s="85">
        <v>1004.3999999999999</v>
      </c>
      <c r="V195" s="453"/>
      <c r="W195" s="85"/>
      <c r="X195" s="85"/>
      <c r="Y195" s="85"/>
      <c r="Z195" s="453"/>
      <c r="AA195" s="85"/>
      <c r="AB195" s="85"/>
      <c r="AC195" s="85"/>
      <c r="AD195" s="453"/>
      <c r="AE195" s="85"/>
      <c r="AF195" s="85"/>
      <c r="AG195" s="85"/>
      <c r="AH195" s="453"/>
      <c r="AI195" s="85"/>
      <c r="AJ195" s="85"/>
      <c r="AK195" s="85"/>
      <c r="AL195" s="453"/>
      <c r="AM195" s="85">
        <v>0</v>
      </c>
      <c r="AN195" s="85">
        <v>0</v>
      </c>
      <c r="AO195" s="85">
        <v>0</v>
      </c>
      <c r="AP195" s="454"/>
      <c r="AQ195" s="85"/>
      <c r="AR195" s="85"/>
      <c r="AS195" s="85"/>
      <c r="AT195" s="453">
        <v>800</v>
      </c>
      <c r="AU195" s="85">
        <v>29787.200000000001</v>
      </c>
      <c r="AV195" s="85">
        <v>400</v>
      </c>
      <c r="AW195" s="85">
        <v>13243.2</v>
      </c>
      <c r="AX195" s="453"/>
      <c r="AY195" s="85"/>
      <c r="AZ195" s="85"/>
      <c r="BA195" s="85"/>
      <c r="BB195" s="453"/>
      <c r="BC195" s="85"/>
      <c r="BD195" s="85"/>
      <c r="BE195" s="85"/>
      <c r="BF195" s="453"/>
      <c r="BG195" s="85"/>
      <c r="BH195" s="85"/>
      <c r="BI195" s="85"/>
      <c r="BJ195" s="453">
        <v>0</v>
      </c>
      <c r="BK195" s="85"/>
      <c r="BL195" s="85">
        <v>250</v>
      </c>
      <c r="BM195" s="85">
        <v>17200</v>
      </c>
      <c r="BN195" s="85"/>
      <c r="BO195" s="85"/>
      <c r="BP195" s="85"/>
      <c r="BQ195" s="85"/>
      <c r="BR195" s="453">
        <v>1150</v>
      </c>
      <c r="BS195" s="85">
        <v>36533</v>
      </c>
      <c r="BT195" s="85">
        <v>150</v>
      </c>
      <c r="BU195" s="85">
        <v>6150</v>
      </c>
      <c r="BV195" s="453"/>
      <c r="BW195" s="85"/>
      <c r="BX195" s="85"/>
      <c r="BY195" s="85"/>
      <c r="BZ195" s="453"/>
      <c r="CA195" s="85"/>
      <c r="CB195" s="85"/>
      <c r="CC195" s="85"/>
      <c r="CD195" s="453"/>
      <c r="CE195" s="85"/>
      <c r="CF195" s="85"/>
      <c r="CG195" s="85"/>
      <c r="CH195" s="453"/>
      <c r="CI195" s="85"/>
      <c r="CJ195" s="85"/>
      <c r="CK195" s="85"/>
      <c r="CL195" s="453"/>
      <c r="CM195" s="85"/>
      <c r="CN195" s="85"/>
      <c r="CO195" s="85"/>
      <c r="CP195" s="453"/>
      <c r="CQ195" s="85"/>
      <c r="CR195" s="85"/>
      <c r="CS195" s="85"/>
      <c r="CT195" s="453"/>
      <c r="CU195" s="85"/>
      <c r="CV195" s="85"/>
      <c r="CW195" s="85"/>
      <c r="CX195" s="453"/>
      <c r="CY195" s="85"/>
      <c r="CZ195" s="85"/>
      <c r="DA195" s="85"/>
    </row>
    <row r="196" spans="1:105" ht="31.5" x14ac:dyDescent="0.25">
      <c r="A196" s="900"/>
      <c r="B196" s="48" t="s">
        <v>356</v>
      </c>
      <c r="C196" s="39" t="s">
        <v>360</v>
      </c>
      <c r="D196" s="4" t="s">
        <v>355</v>
      </c>
      <c r="E196" s="46" t="s">
        <v>78</v>
      </c>
      <c r="F196" s="450">
        <f>J196+N196+R196+V196+Z196+AD196+AH196+AL196+AP196+AT196+AX196+BB196+BF196+BJ196+BN196+BR196+BV196+BZ196+CD196+CH196+CL196+CP196+CT196+CX196</f>
        <v>0</v>
      </c>
      <c r="G196" s="451">
        <f>K196+O196+S196+W196+AA196+AE196+AI196+AM196+AQ196+AU196+AY196+BC196+BG196+BK196+BO196+BS196+BW196+CA196+CE196+CI196+CM196+CQ196+CU196+CY196</f>
        <v>0</v>
      </c>
      <c r="H196" s="452">
        <f>L196+P196+T196+X196+AB196+AF196+AJ196+AN196+AR196+AV196+AZ196+BD196+BH196+BL196+BP196+BT196+BX196+CB196+CF196+CJ196+CN196+CR196+CV196+CZ196</f>
        <v>0</v>
      </c>
      <c r="I196" s="451">
        <f>M196+Q196+U196+Y196+AC196+AG196+AK196+AO196+AS196+AW196+BA196+BE196+BI196+BM196+BQ196+BU196+BY196+CC196+CG196+CK196+CO196+CS196+CW196+DA196</f>
        <v>0</v>
      </c>
      <c r="J196" s="453"/>
      <c r="K196" s="85"/>
      <c r="L196" s="85"/>
      <c r="M196" s="85"/>
      <c r="N196" s="453"/>
      <c r="O196" s="85"/>
      <c r="P196" s="85"/>
      <c r="Q196" s="85"/>
      <c r="R196" s="453"/>
      <c r="S196" s="85"/>
      <c r="T196" s="85"/>
      <c r="U196" s="85">
        <v>0</v>
      </c>
      <c r="V196" s="453"/>
      <c r="W196" s="85"/>
      <c r="X196" s="85"/>
      <c r="Y196" s="85"/>
      <c r="Z196" s="453"/>
      <c r="AA196" s="85"/>
      <c r="AB196" s="85"/>
      <c r="AC196" s="85"/>
      <c r="AD196" s="453"/>
      <c r="AE196" s="85"/>
      <c r="AF196" s="85"/>
      <c r="AG196" s="85"/>
      <c r="AH196" s="453"/>
      <c r="AI196" s="85"/>
      <c r="AJ196" s="85"/>
      <c r="AK196" s="85"/>
      <c r="AL196" s="453"/>
      <c r="AM196" s="85">
        <v>0</v>
      </c>
      <c r="AN196" s="85">
        <v>0</v>
      </c>
      <c r="AO196" s="85">
        <v>0</v>
      </c>
      <c r="AP196" s="454"/>
      <c r="AQ196" s="85"/>
      <c r="AR196" s="85"/>
      <c r="AS196" s="85"/>
      <c r="AT196" s="453"/>
      <c r="AU196" s="85"/>
      <c r="AV196" s="85"/>
      <c r="AW196" s="85"/>
      <c r="AX196" s="453"/>
      <c r="AY196" s="85"/>
      <c r="AZ196" s="85"/>
      <c r="BA196" s="85"/>
      <c r="BB196" s="453"/>
      <c r="BC196" s="85"/>
      <c r="BD196" s="85"/>
      <c r="BE196" s="85"/>
      <c r="BF196" s="453"/>
      <c r="BG196" s="85"/>
      <c r="BH196" s="85"/>
      <c r="BI196" s="85"/>
      <c r="BJ196" s="453"/>
      <c r="BK196" s="85"/>
      <c r="BL196" s="85"/>
      <c r="BM196" s="85"/>
      <c r="BN196" s="85"/>
      <c r="BO196" s="85"/>
      <c r="BP196" s="85"/>
      <c r="BQ196" s="85"/>
      <c r="BR196" s="453"/>
      <c r="BS196" s="85"/>
      <c r="BT196" s="85"/>
      <c r="BU196" s="85"/>
      <c r="BV196" s="453"/>
      <c r="BW196" s="85"/>
      <c r="BX196" s="85"/>
      <c r="BY196" s="85"/>
      <c r="BZ196" s="453"/>
      <c r="CA196" s="85"/>
      <c r="CB196" s="85"/>
      <c r="CC196" s="85"/>
      <c r="CD196" s="453"/>
      <c r="CE196" s="85"/>
      <c r="CF196" s="85"/>
      <c r="CG196" s="85"/>
      <c r="CH196" s="453"/>
      <c r="CI196" s="85"/>
      <c r="CJ196" s="85"/>
      <c r="CK196" s="85"/>
      <c r="CL196" s="453"/>
      <c r="CM196" s="85"/>
      <c r="CN196" s="85"/>
      <c r="CO196" s="85"/>
      <c r="CP196" s="453"/>
      <c r="CQ196" s="85"/>
      <c r="CR196" s="85"/>
      <c r="CS196" s="85"/>
      <c r="CT196" s="453"/>
      <c r="CU196" s="85"/>
      <c r="CV196" s="85"/>
      <c r="CW196" s="85"/>
      <c r="CX196" s="453"/>
      <c r="CY196" s="85"/>
      <c r="CZ196" s="85"/>
      <c r="DA196" s="85"/>
    </row>
    <row r="197" spans="1:105" ht="31.5" x14ac:dyDescent="0.25">
      <c r="A197" s="900"/>
      <c r="B197" s="48" t="s">
        <v>356</v>
      </c>
      <c r="C197" s="39" t="s">
        <v>361</v>
      </c>
      <c r="D197" s="4" t="s">
        <v>355</v>
      </c>
      <c r="E197" s="46" t="s">
        <v>153</v>
      </c>
      <c r="F197" s="450">
        <f>J197+N197+R197+V197+Z197+AD197+AH197+AL197+AP197+AT197+AX197+BB197+BF197+BJ197+BN197+BR197+BV197+BZ197+CD197+CH197+CL197+CP197+CT197+CX197</f>
        <v>200</v>
      </c>
      <c r="G197" s="451">
        <f>K197+O197+S197+W197+AA197+AE197+AI197+AM197+AQ197+AU197+AY197+BC197+BG197+BK197+BO197+BS197+BW197+CA197+CE197+CI197+CM197+CQ197+CU197+CY197</f>
        <v>2170</v>
      </c>
      <c r="H197" s="452">
        <f>L197+P197+T197+X197+AB197+AF197+AJ197+AN197+AR197+AV197+AZ197+BD197+BH197+BL197+BP197+BT197+BX197+CB197+CF197+CJ197+CN197+CR197+CV197+CZ197</f>
        <v>100</v>
      </c>
      <c r="I197" s="451">
        <f>M197+Q197+U197+Y197+AC197+AG197+AK197+AO197+AS197+AW197+BA197+BE197+BI197+BM197+BQ197+BU197+BY197+CC197+CG197+CK197+CO197+CS197+CW197+DA197</f>
        <v>0</v>
      </c>
      <c r="J197" s="453"/>
      <c r="K197" s="85"/>
      <c r="L197" s="85"/>
      <c r="M197" s="85"/>
      <c r="N197" s="453"/>
      <c r="O197" s="85"/>
      <c r="P197" s="85"/>
      <c r="Q197" s="85"/>
      <c r="R197" s="453"/>
      <c r="S197" s="85"/>
      <c r="T197" s="85"/>
      <c r="U197" s="85">
        <v>0</v>
      </c>
      <c r="V197" s="453"/>
      <c r="W197" s="85"/>
      <c r="X197" s="85"/>
      <c r="Y197" s="85"/>
      <c r="Z197" s="453"/>
      <c r="AA197" s="85"/>
      <c r="AB197" s="85"/>
      <c r="AC197" s="85"/>
      <c r="AD197" s="453">
        <v>100</v>
      </c>
      <c r="AE197" s="85">
        <v>780</v>
      </c>
      <c r="AF197" s="85"/>
      <c r="AG197" s="85"/>
      <c r="AH197" s="453"/>
      <c r="AI197" s="85"/>
      <c r="AJ197" s="85"/>
      <c r="AK197" s="85"/>
      <c r="AL197" s="453">
        <v>100</v>
      </c>
      <c r="AM197" s="85">
        <v>1390</v>
      </c>
      <c r="AN197" s="85">
        <v>100</v>
      </c>
      <c r="AO197" s="85">
        <v>0</v>
      </c>
      <c r="AP197" s="454"/>
      <c r="AQ197" s="85"/>
      <c r="AR197" s="85"/>
      <c r="AS197" s="85"/>
      <c r="AT197" s="453"/>
      <c r="AU197" s="85"/>
      <c r="AV197" s="85"/>
      <c r="AW197" s="85"/>
      <c r="AX197" s="453"/>
      <c r="AY197" s="85"/>
      <c r="AZ197" s="85"/>
      <c r="BA197" s="85"/>
      <c r="BB197" s="453"/>
      <c r="BC197" s="85"/>
      <c r="BD197" s="85"/>
      <c r="BE197" s="85"/>
      <c r="BF197" s="453"/>
      <c r="BG197" s="85"/>
      <c r="BH197" s="85"/>
      <c r="BI197" s="85"/>
      <c r="BJ197" s="453"/>
      <c r="BK197" s="85"/>
      <c r="BL197" s="85"/>
      <c r="BM197" s="85"/>
      <c r="BN197" s="85"/>
      <c r="BO197" s="85"/>
      <c r="BP197" s="85"/>
      <c r="BQ197" s="85"/>
      <c r="BR197" s="453"/>
      <c r="BS197" s="85"/>
      <c r="BT197" s="85"/>
      <c r="BU197" s="85"/>
      <c r="BV197" s="453"/>
      <c r="BW197" s="85"/>
      <c r="BX197" s="85"/>
      <c r="BY197" s="85"/>
      <c r="BZ197" s="453"/>
      <c r="CA197" s="85"/>
      <c r="CB197" s="85"/>
      <c r="CC197" s="85"/>
      <c r="CD197" s="453"/>
      <c r="CE197" s="85"/>
      <c r="CF197" s="85"/>
      <c r="CG197" s="85"/>
      <c r="CH197" s="453"/>
      <c r="CI197" s="85"/>
      <c r="CJ197" s="85"/>
      <c r="CK197" s="85"/>
      <c r="CL197" s="453"/>
      <c r="CM197" s="85"/>
      <c r="CN197" s="85"/>
      <c r="CO197" s="85"/>
      <c r="CP197" s="453"/>
      <c r="CQ197" s="85"/>
      <c r="CR197" s="85"/>
      <c r="CS197" s="85"/>
      <c r="CT197" s="453"/>
      <c r="CU197" s="85"/>
      <c r="CV197" s="85"/>
      <c r="CW197" s="85"/>
      <c r="CX197" s="453"/>
      <c r="CY197" s="85"/>
      <c r="CZ197" s="85"/>
      <c r="DA197" s="85"/>
    </row>
    <row r="198" spans="1:105" ht="40.5" customHeight="1" x14ac:dyDescent="0.25">
      <c r="A198" s="102">
        <v>63</v>
      </c>
      <c r="B198" s="49" t="s">
        <v>362</v>
      </c>
      <c r="C198" s="4" t="s">
        <v>363</v>
      </c>
      <c r="D198" s="4" t="s">
        <v>364</v>
      </c>
      <c r="E198" s="46" t="s">
        <v>78</v>
      </c>
      <c r="F198" s="450">
        <f>J198+N198+R198+V198+Z198+AD198+AH198+AL198+AP198+AT198+AX198+BB198+BF198+BJ198+BN198+BR198+BV198+BZ198+CD198+CH198+CL198+CP198+CT198+CX198</f>
        <v>42129</v>
      </c>
      <c r="G198" s="451">
        <f>K198+O198+S198+W198+AA198+AE198+AI198+AM198+AQ198+AU198+AY198+BC198+BG198+BK198+BO198+BS198+BW198+CA198+CE198+CI198+CM198+CQ198+CU198+CY198</f>
        <v>298253.99</v>
      </c>
      <c r="H198" s="452">
        <f>L198+P198+T198+X198+AB198+AF198+AJ198+AN198+AR198+AV198+AZ198+BD198+BH198+BL198+BP198+BT198+BX198+CB198+CF198+CJ198+CN198+CR198+CV198+CZ198</f>
        <v>7162</v>
      </c>
      <c r="I198" s="451">
        <f>M198+Q198+U198+Y198+AC198+AG198+AK198+AO198+AS198+AW198+BA198+BE198+BI198+BM198+BQ198+BU198+BY198+CC198+CG198+CK198+CO198+CS198+CW198+DA198</f>
        <v>73691.8</v>
      </c>
      <c r="J198" s="453">
        <v>900</v>
      </c>
      <c r="K198" s="85">
        <v>4918</v>
      </c>
      <c r="L198" s="85">
        <v>100</v>
      </c>
      <c r="M198" s="85">
        <v>550</v>
      </c>
      <c r="N198" s="453"/>
      <c r="O198" s="85"/>
      <c r="P198" s="85"/>
      <c r="Q198" s="85"/>
      <c r="R198" s="453"/>
      <c r="S198" s="85"/>
      <c r="T198" s="85"/>
      <c r="U198" s="85">
        <v>0</v>
      </c>
      <c r="V198" s="453"/>
      <c r="W198" s="85"/>
      <c r="X198" s="85"/>
      <c r="Y198" s="85"/>
      <c r="Z198" s="453"/>
      <c r="AA198" s="85"/>
      <c r="AB198" s="85"/>
      <c r="AC198" s="85"/>
      <c r="AD198" s="453"/>
      <c r="AE198" s="85"/>
      <c r="AF198" s="85"/>
      <c r="AG198" s="85"/>
      <c r="AH198" s="453">
        <v>25000</v>
      </c>
      <c r="AI198" s="85">
        <v>136250</v>
      </c>
      <c r="AJ198" s="85">
        <v>1440</v>
      </c>
      <c r="AK198" s="85">
        <v>21309</v>
      </c>
      <c r="AL198" s="453">
        <v>14750</v>
      </c>
      <c r="AM198" s="85">
        <v>92555</v>
      </c>
      <c r="AN198" s="85">
        <v>600</v>
      </c>
      <c r="AO198" s="85">
        <v>11147.999999999998</v>
      </c>
      <c r="AP198" s="454">
        <v>799</v>
      </c>
      <c r="AQ198" s="85">
        <v>61530.99</v>
      </c>
      <c r="AR198" s="85">
        <v>320</v>
      </c>
      <c r="AS198" s="85">
        <v>17160</v>
      </c>
      <c r="AT198" s="453"/>
      <c r="AU198" s="85"/>
      <c r="AV198" s="85"/>
      <c r="AW198" s="85"/>
      <c r="AX198" s="453">
        <v>180</v>
      </c>
      <c r="AY198" s="85">
        <v>900</v>
      </c>
      <c r="AZ198" s="85">
        <v>300</v>
      </c>
      <c r="BA198" s="85">
        <v>1500</v>
      </c>
      <c r="BB198" s="453"/>
      <c r="BC198" s="85"/>
      <c r="BD198" s="85"/>
      <c r="BE198" s="85"/>
      <c r="BF198" s="453"/>
      <c r="BG198" s="85"/>
      <c r="BH198" s="85"/>
      <c r="BI198" s="85"/>
      <c r="BJ198" s="453"/>
      <c r="BK198" s="85"/>
      <c r="BL198" s="85"/>
      <c r="BM198" s="85"/>
      <c r="BN198" s="85"/>
      <c r="BO198" s="85"/>
      <c r="BP198" s="85"/>
      <c r="BQ198" s="85"/>
      <c r="BR198" s="453"/>
      <c r="BS198" s="85"/>
      <c r="BT198" s="85"/>
      <c r="BU198" s="85"/>
      <c r="BV198" s="453"/>
      <c r="BW198" s="85"/>
      <c r="BX198" s="85">
        <v>400</v>
      </c>
      <c r="BY198" s="85">
        <v>1600</v>
      </c>
      <c r="BZ198" s="453"/>
      <c r="CA198" s="85"/>
      <c r="CB198" s="85"/>
      <c r="CC198" s="85"/>
      <c r="CD198" s="453">
        <v>500</v>
      </c>
      <c r="CE198" s="85">
        <v>2100</v>
      </c>
      <c r="CF198" s="85">
        <v>4000</v>
      </c>
      <c r="CG198" s="85">
        <v>20400</v>
      </c>
      <c r="CH198" s="453"/>
      <c r="CI198" s="85"/>
      <c r="CJ198" s="85"/>
      <c r="CK198" s="85"/>
      <c r="CL198" s="453"/>
      <c r="CM198" s="85"/>
      <c r="CN198" s="85">
        <v>2</v>
      </c>
      <c r="CO198" s="85">
        <v>24.8</v>
      </c>
      <c r="CP198" s="453"/>
      <c r="CQ198" s="85"/>
      <c r="CR198" s="85"/>
      <c r="CS198" s="85"/>
      <c r="CT198" s="453"/>
      <c r="CU198" s="85"/>
      <c r="CV198" s="85"/>
      <c r="CW198" s="85"/>
      <c r="CX198" s="453"/>
      <c r="CY198" s="85"/>
      <c r="CZ198" s="85"/>
      <c r="DA198" s="85"/>
    </row>
    <row r="199" spans="1:105" ht="33" customHeight="1" x14ac:dyDescent="0.25">
      <c r="A199" s="103">
        <v>64</v>
      </c>
      <c r="B199" s="50" t="s">
        <v>365</v>
      </c>
      <c r="C199" s="3" t="s">
        <v>366</v>
      </c>
      <c r="D199" s="4" t="s">
        <v>364</v>
      </c>
      <c r="E199" s="46" t="s">
        <v>29</v>
      </c>
      <c r="F199" s="450">
        <f>J199+N199+R199+V199+Z199+AD199+AH199+AL199+AP199+AT199+AX199+BB199+BF199+BJ199+BN199+BR199+BV199+BZ199+CD199+CH199+CL199+CP199+CT199+CX199</f>
        <v>0</v>
      </c>
      <c r="G199" s="451">
        <f>K199+O199+S199+W199+AA199+AE199+AI199+AM199+AQ199+AU199+AY199+BC199+BG199+BK199+BO199+BS199+BW199+CA199+CE199+CI199+CM199+CQ199+CU199+CY199</f>
        <v>0</v>
      </c>
      <c r="H199" s="452">
        <f>L199+P199+T199+X199+AB199+AF199+AJ199+AN199+AR199+AV199+AZ199+BD199+BH199+BL199+BP199+BT199+BX199+CB199+CF199+CJ199+CN199+CR199+CV199+CZ199</f>
        <v>0</v>
      </c>
      <c r="I199" s="451">
        <f>M199+Q199+U199+Y199+AC199+AG199+AK199+AO199+AS199+AW199+BA199+BE199+BI199+BM199+BQ199+BU199+BY199+CC199+CG199+CK199+CO199+CS199+CW199+DA199</f>
        <v>0</v>
      </c>
      <c r="J199" s="453"/>
      <c r="K199" s="85"/>
      <c r="L199" s="85"/>
      <c r="M199" s="85"/>
      <c r="N199" s="453"/>
      <c r="O199" s="85"/>
      <c r="P199" s="85"/>
      <c r="Q199" s="85"/>
      <c r="R199" s="453"/>
      <c r="S199" s="85"/>
      <c r="T199" s="85"/>
      <c r="U199" s="85">
        <v>0</v>
      </c>
      <c r="V199" s="453"/>
      <c r="W199" s="85"/>
      <c r="X199" s="85"/>
      <c r="Y199" s="85"/>
      <c r="Z199" s="453"/>
      <c r="AA199" s="85"/>
      <c r="AB199" s="85"/>
      <c r="AC199" s="85"/>
      <c r="AD199" s="453"/>
      <c r="AE199" s="85"/>
      <c r="AF199" s="85"/>
      <c r="AG199" s="85"/>
      <c r="AH199" s="453"/>
      <c r="AI199" s="85"/>
      <c r="AJ199" s="85"/>
      <c r="AK199" s="85"/>
      <c r="AL199" s="453"/>
      <c r="AM199" s="85">
        <v>0</v>
      </c>
      <c r="AN199" s="85">
        <v>0</v>
      </c>
      <c r="AO199" s="85">
        <v>0</v>
      </c>
      <c r="AP199" s="454"/>
      <c r="AQ199" s="85"/>
      <c r="AR199" s="85"/>
      <c r="AS199" s="85"/>
      <c r="AT199" s="453"/>
      <c r="AU199" s="85"/>
      <c r="AV199" s="85"/>
      <c r="AW199" s="85"/>
      <c r="AX199" s="453"/>
      <c r="AY199" s="85"/>
      <c r="AZ199" s="85"/>
      <c r="BA199" s="85"/>
      <c r="BB199" s="453"/>
      <c r="BC199" s="85"/>
      <c r="BD199" s="85"/>
      <c r="BE199" s="85"/>
      <c r="BF199" s="453"/>
      <c r="BG199" s="85"/>
      <c r="BH199" s="85"/>
      <c r="BI199" s="85"/>
      <c r="BJ199" s="453"/>
      <c r="BK199" s="85"/>
      <c r="BL199" s="85"/>
      <c r="BM199" s="85"/>
      <c r="BN199" s="85"/>
      <c r="BO199" s="85"/>
      <c r="BP199" s="85"/>
      <c r="BQ199" s="85"/>
      <c r="BR199" s="453"/>
      <c r="BS199" s="85"/>
      <c r="BT199" s="85"/>
      <c r="BU199" s="85"/>
      <c r="BV199" s="453"/>
      <c r="BW199" s="85"/>
      <c r="BX199" s="85"/>
      <c r="BY199" s="85"/>
      <c r="BZ199" s="453"/>
      <c r="CA199" s="85"/>
      <c r="CB199" s="85"/>
      <c r="CC199" s="85"/>
      <c r="CD199" s="453"/>
      <c r="CE199" s="85"/>
      <c r="CF199" s="85"/>
      <c r="CG199" s="85"/>
      <c r="CH199" s="453"/>
      <c r="CI199" s="85"/>
      <c r="CJ199" s="85"/>
      <c r="CK199" s="85"/>
      <c r="CL199" s="453"/>
      <c r="CM199" s="85"/>
      <c r="CN199" s="85"/>
      <c r="CO199" s="85"/>
      <c r="CP199" s="453"/>
      <c r="CQ199" s="85"/>
      <c r="CR199" s="85"/>
      <c r="CS199" s="85"/>
      <c r="CT199" s="453"/>
      <c r="CU199" s="85"/>
      <c r="CV199" s="85"/>
      <c r="CW199" s="85"/>
      <c r="CX199" s="453"/>
      <c r="CY199" s="85"/>
      <c r="CZ199" s="85"/>
      <c r="DA199" s="85"/>
    </row>
    <row r="200" spans="1:105" ht="36" customHeight="1" x14ac:dyDescent="0.25">
      <c r="A200" s="103">
        <v>65</v>
      </c>
      <c r="B200" s="4" t="s">
        <v>367</v>
      </c>
      <c r="C200" s="4" t="s">
        <v>368</v>
      </c>
      <c r="D200" s="4" t="s">
        <v>364</v>
      </c>
      <c r="E200" s="46" t="s">
        <v>78</v>
      </c>
      <c r="F200" s="450">
        <f>J200+N200+R200+V200+Z200+AD200+AH200+AL200+AP200+AT200+AX200+BB200+BF200+BJ200+BN200+BR200+BV200+BZ200+CD200+CH200+CL200+CP200+CT200+CX200</f>
        <v>0</v>
      </c>
      <c r="G200" s="451">
        <f>K200+O200+S200+W200+AA200+AE200+AI200+AM200+AQ200+AU200+AY200+BC200+BG200+BK200+BO200+BS200+BW200+CA200+CE200+CI200+CM200+CQ200+CU200+CY200</f>
        <v>0</v>
      </c>
      <c r="H200" s="452">
        <f>L200+P200+T200+X200+AB200+AF200+AJ200+AN200+AR200+AV200+AZ200+BD200+BH200+BL200+BP200+BT200+BX200+CB200+CF200+CJ200+CN200+CR200+CV200+CZ200</f>
        <v>0</v>
      </c>
      <c r="I200" s="451">
        <f>M200+Q200+U200+Y200+AC200+AG200+AK200+AO200+AS200+AW200+BA200+BE200+BI200+BM200+BQ200+BU200+BY200+CC200+CG200+CK200+CO200+CS200+CW200+DA200</f>
        <v>0</v>
      </c>
      <c r="J200" s="453"/>
      <c r="K200" s="85"/>
      <c r="L200" s="85"/>
      <c r="M200" s="85"/>
      <c r="N200" s="453"/>
      <c r="O200" s="85"/>
      <c r="P200" s="85"/>
      <c r="Q200" s="85"/>
      <c r="R200" s="453"/>
      <c r="S200" s="85"/>
      <c r="T200" s="85"/>
      <c r="U200" s="85">
        <v>0</v>
      </c>
      <c r="V200" s="453"/>
      <c r="W200" s="85"/>
      <c r="X200" s="85"/>
      <c r="Y200" s="85"/>
      <c r="Z200" s="453"/>
      <c r="AA200" s="85"/>
      <c r="AB200" s="85"/>
      <c r="AC200" s="85"/>
      <c r="AD200" s="453"/>
      <c r="AE200" s="85"/>
      <c r="AF200" s="85"/>
      <c r="AG200" s="85"/>
      <c r="AH200" s="453"/>
      <c r="AI200" s="85"/>
      <c r="AJ200" s="85"/>
      <c r="AK200" s="85"/>
      <c r="AL200" s="453"/>
      <c r="AM200" s="85">
        <v>0</v>
      </c>
      <c r="AN200" s="85">
        <v>0</v>
      </c>
      <c r="AO200" s="85">
        <v>0</v>
      </c>
      <c r="AP200" s="454"/>
      <c r="AQ200" s="85"/>
      <c r="AR200" s="85"/>
      <c r="AS200" s="85"/>
      <c r="AT200" s="453"/>
      <c r="AU200" s="85"/>
      <c r="AV200" s="85"/>
      <c r="AW200" s="85"/>
      <c r="AX200" s="453"/>
      <c r="AY200" s="85"/>
      <c r="AZ200" s="85"/>
      <c r="BA200" s="85"/>
      <c r="BB200" s="453"/>
      <c r="BC200" s="85"/>
      <c r="BD200" s="85"/>
      <c r="BE200" s="85"/>
      <c r="BF200" s="453"/>
      <c r="BG200" s="85"/>
      <c r="BH200" s="85"/>
      <c r="BI200" s="85"/>
      <c r="BJ200" s="453"/>
      <c r="BK200" s="85"/>
      <c r="BL200" s="85"/>
      <c r="BM200" s="85"/>
      <c r="BN200" s="85"/>
      <c r="BO200" s="85"/>
      <c r="BP200" s="85"/>
      <c r="BQ200" s="85"/>
      <c r="BR200" s="453"/>
      <c r="BS200" s="85"/>
      <c r="BT200" s="85"/>
      <c r="BU200" s="85"/>
      <c r="BV200" s="453"/>
      <c r="BW200" s="85"/>
      <c r="BX200" s="85"/>
      <c r="BY200" s="85"/>
      <c r="BZ200" s="453"/>
      <c r="CA200" s="85"/>
      <c r="CB200" s="85"/>
      <c r="CC200" s="85"/>
      <c r="CD200" s="453"/>
      <c r="CE200" s="85"/>
      <c r="CF200" s="85"/>
      <c r="CG200" s="85"/>
      <c r="CH200" s="453"/>
      <c r="CI200" s="85"/>
      <c r="CJ200" s="85"/>
      <c r="CK200" s="85"/>
      <c r="CL200" s="453"/>
      <c r="CM200" s="85"/>
      <c r="CN200" s="85"/>
      <c r="CO200" s="85"/>
      <c r="CP200" s="453"/>
      <c r="CQ200" s="85"/>
      <c r="CR200" s="85"/>
      <c r="CS200" s="85"/>
      <c r="CT200" s="453"/>
      <c r="CU200" s="85"/>
      <c r="CV200" s="85"/>
      <c r="CW200" s="85"/>
      <c r="CX200" s="453"/>
      <c r="CY200" s="85"/>
      <c r="CZ200" s="85"/>
      <c r="DA200" s="85"/>
    </row>
    <row r="201" spans="1:105" ht="31.5" x14ac:dyDescent="0.25">
      <c r="A201" s="893">
        <v>66</v>
      </c>
      <c r="B201" s="3" t="s">
        <v>369</v>
      </c>
      <c r="C201" s="3" t="s">
        <v>370</v>
      </c>
      <c r="D201" s="4" t="s">
        <v>371</v>
      </c>
      <c r="E201" s="46" t="s">
        <v>29</v>
      </c>
      <c r="F201" s="450">
        <f>J201+N201+R201+V201+Z201+AD201+AH201+AL201+AP201+AT201+AX201+BB201+BF201+BJ201+BN201+BR201+BV201+BZ201+CD201+CH201+CL201+CP201+CT201+CX201</f>
        <v>1101</v>
      </c>
      <c r="G201" s="451">
        <f>K201+O201+S201+W201+AA201+AE201+AI201+AM201+AQ201+AU201+AY201+BC201+BG201+BK201+BO201+BS201+BW201+CA201+CE201+CI201+CM201+CQ201+CU201+CY201</f>
        <v>250458.04</v>
      </c>
      <c r="H201" s="452">
        <f>L201+P201+T201+X201+AB201+AF201+AJ201+AN201+AR201+AV201+AZ201+BD201+BH201+BL201+BP201+BT201+BX201+CB201+CF201+CJ201+CN201+CR201+CV201+CZ201</f>
        <v>110</v>
      </c>
      <c r="I201" s="451">
        <f>M201+Q201+U201+Y201+AC201+AG201+AK201+AO201+AS201+AW201+BA201+BE201+BI201+BM201+BQ201+BU201+BY201+CC201+CG201+CK201+CO201+CS201+CW201+DA201</f>
        <v>69801.8</v>
      </c>
      <c r="J201" s="453"/>
      <c r="K201" s="85"/>
      <c r="L201" s="85"/>
      <c r="M201" s="85"/>
      <c r="N201" s="453">
        <v>18</v>
      </c>
      <c r="O201" s="85">
        <v>90</v>
      </c>
      <c r="P201" s="85">
        <v>1</v>
      </c>
      <c r="Q201" s="85">
        <v>5</v>
      </c>
      <c r="R201" s="453">
        <v>700</v>
      </c>
      <c r="S201" s="85">
        <v>158645</v>
      </c>
      <c r="T201" s="85">
        <v>20</v>
      </c>
      <c r="U201" s="85">
        <v>4532.7999999999993</v>
      </c>
      <c r="V201" s="453"/>
      <c r="W201" s="85"/>
      <c r="X201" s="85"/>
      <c r="Y201" s="85"/>
      <c r="Z201" s="453"/>
      <c r="AA201" s="85"/>
      <c r="AB201" s="85"/>
      <c r="AC201" s="85"/>
      <c r="AD201" s="453"/>
      <c r="AE201" s="85"/>
      <c r="AF201" s="85"/>
      <c r="AG201" s="85"/>
      <c r="AH201" s="453"/>
      <c r="AI201" s="85"/>
      <c r="AJ201" s="85"/>
      <c r="AK201" s="85"/>
      <c r="AL201" s="453"/>
      <c r="AM201" s="85">
        <v>0</v>
      </c>
      <c r="AN201" s="85">
        <v>0</v>
      </c>
      <c r="AO201" s="85">
        <v>0</v>
      </c>
      <c r="AP201" s="454"/>
      <c r="AQ201" s="85"/>
      <c r="AR201" s="85"/>
      <c r="AS201" s="85"/>
      <c r="AT201" s="453"/>
      <c r="AU201" s="85"/>
      <c r="AV201" s="85"/>
      <c r="AW201" s="85"/>
      <c r="AX201" s="453"/>
      <c r="AY201" s="85"/>
      <c r="AZ201" s="85"/>
      <c r="BA201" s="85"/>
      <c r="BB201" s="453"/>
      <c r="BC201" s="85"/>
      <c r="BD201" s="85">
        <v>5</v>
      </c>
      <c r="BE201" s="85">
        <v>1215</v>
      </c>
      <c r="BF201" s="453"/>
      <c r="BG201" s="85"/>
      <c r="BH201" s="85"/>
      <c r="BI201" s="85"/>
      <c r="BJ201" s="453"/>
      <c r="BK201" s="85"/>
      <c r="BL201" s="85"/>
      <c r="BM201" s="85"/>
      <c r="BN201" s="85">
        <v>95</v>
      </c>
      <c r="BO201" s="85">
        <v>23750</v>
      </c>
      <c r="BP201" s="457">
        <v>64</v>
      </c>
      <c r="BQ201" s="457">
        <v>59049</v>
      </c>
      <c r="BR201" s="453"/>
      <c r="BS201" s="85"/>
      <c r="BT201" s="85"/>
      <c r="BU201" s="85"/>
      <c r="BV201" s="453"/>
      <c r="BW201" s="85"/>
      <c r="BX201" s="85"/>
      <c r="BY201" s="85"/>
      <c r="BZ201" s="453"/>
      <c r="CA201" s="85"/>
      <c r="CB201" s="85"/>
      <c r="CC201" s="85"/>
      <c r="CD201" s="453"/>
      <c r="CE201" s="85"/>
      <c r="CF201" s="85"/>
      <c r="CG201" s="85"/>
      <c r="CH201" s="453"/>
      <c r="CI201" s="85"/>
      <c r="CJ201" s="85"/>
      <c r="CK201" s="85"/>
      <c r="CL201" s="453"/>
      <c r="CM201" s="85"/>
      <c r="CN201" s="85"/>
      <c r="CO201" s="85"/>
      <c r="CP201" s="453">
        <v>288</v>
      </c>
      <c r="CQ201" s="85">
        <v>67973.040000000008</v>
      </c>
      <c r="CR201" s="85">
        <v>20</v>
      </c>
      <c r="CS201" s="85">
        <v>5000</v>
      </c>
      <c r="CT201" s="453"/>
      <c r="CU201" s="85"/>
      <c r="CV201" s="85"/>
      <c r="CW201" s="85"/>
      <c r="CX201" s="453"/>
      <c r="CY201" s="85"/>
      <c r="CZ201" s="85"/>
      <c r="DA201" s="85"/>
    </row>
    <row r="202" spans="1:105" ht="31.5" x14ac:dyDescent="0.25">
      <c r="A202" s="894"/>
      <c r="B202" s="3" t="s">
        <v>369</v>
      </c>
      <c r="C202" s="3" t="s">
        <v>372</v>
      </c>
      <c r="D202" s="4" t="s">
        <v>371</v>
      </c>
      <c r="E202" s="51" t="s">
        <v>29</v>
      </c>
      <c r="F202" s="450">
        <f>J202+N202+R202+V202+Z202+AD202+AH202+AL202+AP202+AT202+AX202+BB202+BF202+BJ202+BN202+BR202+BV202+BZ202+CD202+CH202+CL202+CP202+CT202+CX202</f>
        <v>0</v>
      </c>
      <c r="G202" s="451">
        <f>K202+O202+S202+W202+AA202+AE202+AI202+AM202+AQ202+AU202+AY202+BC202+BG202+BK202+BO202+BS202+BW202+CA202+CE202+CI202+CM202+CQ202+CU202+CY202</f>
        <v>0</v>
      </c>
      <c r="H202" s="452">
        <f>L202+P202+T202+X202+AB202+AF202+AJ202+AN202+AR202+AV202+AZ202+BD202+BH202+BL202+BP202+BT202+BX202+CB202+CF202+CJ202+CN202+CR202+CV202+CZ202</f>
        <v>0</v>
      </c>
      <c r="I202" s="451">
        <f>M202+Q202+U202+Y202+AC202+AG202+AK202+AO202+AS202+AW202+BA202+BE202+BI202+BM202+BQ202+BU202+BY202+CC202+CG202+CK202+CO202+CS202+CW202+DA202</f>
        <v>0</v>
      </c>
      <c r="J202" s="453"/>
      <c r="K202" s="85"/>
      <c r="L202" s="85"/>
      <c r="M202" s="85"/>
      <c r="N202" s="453"/>
      <c r="O202" s="85"/>
      <c r="P202" s="85"/>
      <c r="Q202" s="85"/>
      <c r="R202" s="453"/>
      <c r="S202" s="85"/>
      <c r="T202" s="85"/>
      <c r="U202" s="85">
        <v>0</v>
      </c>
      <c r="V202" s="453"/>
      <c r="W202" s="85"/>
      <c r="X202" s="85"/>
      <c r="Y202" s="85"/>
      <c r="Z202" s="453"/>
      <c r="AA202" s="85"/>
      <c r="AB202" s="85"/>
      <c r="AC202" s="85"/>
      <c r="AD202" s="453"/>
      <c r="AE202" s="85"/>
      <c r="AF202" s="85"/>
      <c r="AG202" s="85"/>
      <c r="AH202" s="453"/>
      <c r="AI202" s="85"/>
      <c r="AJ202" s="85"/>
      <c r="AK202" s="85"/>
      <c r="AL202" s="453"/>
      <c r="AM202" s="85">
        <v>0</v>
      </c>
      <c r="AN202" s="85">
        <v>0</v>
      </c>
      <c r="AO202" s="85">
        <v>0</v>
      </c>
      <c r="AP202" s="454"/>
      <c r="AQ202" s="85"/>
      <c r="AR202" s="85"/>
      <c r="AS202" s="85"/>
      <c r="AT202" s="453"/>
      <c r="AU202" s="85"/>
      <c r="AV202" s="85"/>
      <c r="AW202" s="85"/>
      <c r="AX202" s="453"/>
      <c r="AY202" s="85"/>
      <c r="AZ202" s="85"/>
      <c r="BA202" s="85"/>
      <c r="BB202" s="453"/>
      <c r="BC202" s="85"/>
      <c r="BD202" s="85"/>
      <c r="BE202" s="85"/>
      <c r="BF202" s="453"/>
      <c r="BG202" s="85"/>
      <c r="BH202" s="85"/>
      <c r="BI202" s="85"/>
      <c r="BJ202" s="453"/>
      <c r="BK202" s="85"/>
      <c r="BL202" s="85"/>
      <c r="BM202" s="85"/>
      <c r="BN202" s="85"/>
      <c r="BO202" s="85"/>
      <c r="BP202" s="85"/>
      <c r="BQ202" s="85"/>
      <c r="BR202" s="453"/>
      <c r="BS202" s="85"/>
      <c r="BT202" s="85"/>
      <c r="BU202" s="85"/>
      <c r="BV202" s="453"/>
      <c r="BW202" s="85"/>
      <c r="BX202" s="85"/>
      <c r="BY202" s="85"/>
      <c r="BZ202" s="453"/>
      <c r="CA202" s="85"/>
      <c r="CB202" s="85"/>
      <c r="CC202" s="85"/>
      <c r="CD202" s="453"/>
      <c r="CE202" s="85"/>
      <c r="CF202" s="85"/>
      <c r="CG202" s="85"/>
      <c r="CH202" s="453"/>
      <c r="CI202" s="85"/>
      <c r="CJ202" s="85"/>
      <c r="CK202" s="85"/>
      <c r="CL202" s="453"/>
      <c r="CM202" s="85"/>
      <c r="CN202" s="85"/>
      <c r="CO202" s="85"/>
      <c r="CP202" s="453"/>
      <c r="CQ202" s="85"/>
      <c r="CR202" s="85"/>
      <c r="CS202" s="85"/>
      <c r="CT202" s="453"/>
      <c r="CU202" s="85"/>
      <c r="CV202" s="85"/>
      <c r="CW202" s="85"/>
      <c r="CX202" s="453"/>
      <c r="CY202" s="85"/>
      <c r="CZ202" s="85"/>
      <c r="DA202" s="85"/>
    </row>
    <row r="203" spans="1:105" ht="31.5" x14ac:dyDescent="0.25">
      <c r="A203" s="894"/>
      <c r="B203" s="3" t="s">
        <v>369</v>
      </c>
      <c r="C203" s="3" t="s">
        <v>373</v>
      </c>
      <c r="D203" s="4" t="s">
        <v>371</v>
      </c>
      <c r="E203" s="51" t="s">
        <v>29</v>
      </c>
      <c r="F203" s="450">
        <f>J203+N203+R203+V203+Z203+AD203+AH203+AL203+AP203+AT203+AX203+BB203+BF203+BJ203+BN203+BR203+BV203+BZ203+CD203+CH203+CL203+CP203+CT203+CX203</f>
        <v>45</v>
      </c>
      <c r="G203" s="451">
        <f>K203+O203+S203+W203+AA203+AE203+AI203+AM203+AQ203+AU203+AY203+BC203+BG203+BK203+BO203+BS203+BW203+CA203+CE203+CI203+CM203+CQ203+CU203+CY203</f>
        <v>11250</v>
      </c>
      <c r="H203" s="452">
        <f>L203+P203+T203+X203+AB203+AF203+AJ203+AN203+AR203+AV203+AZ203+BD203+BH203+BL203+BP203+BT203+BX203+CB203+CF203+CJ203+CN203+CR203+CV203+CZ203</f>
        <v>10</v>
      </c>
      <c r="I203" s="451">
        <f>M203+Q203+U203+Y203+AC203+AG203+AK203+AO203+AS203+AW203+BA203+BE203+BI203+BM203+BQ203+BU203+BY203+CC203+CG203+CK203+CO203+CS203+CW203+DA203</f>
        <v>250</v>
      </c>
      <c r="J203" s="453"/>
      <c r="K203" s="85"/>
      <c r="L203" s="85"/>
      <c r="M203" s="85"/>
      <c r="N203" s="453"/>
      <c r="O203" s="85"/>
      <c r="P203" s="85"/>
      <c r="Q203" s="85"/>
      <c r="R203" s="453"/>
      <c r="S203" s="85"/>
      <c r="T203" s="85"/>
      <c r="U203" s="85">
        <v>0</v>
      </c>
      <c r="V203" s="453"/>
      <c r="W203" s="85"/>
      <c r="X203" s="85"/>
      <c r="Y203" s="85"/>
      <c r="Z203" s="453"/>
      <c r="AA203" s="85"/>
      <c r="AB203" s="85"/>
      <c r="AC203" s="85"/>
      <c r="AD203" s="453"/>
      <c r="AE203" s="85"/>
      <c r="AF203" s="85"/>
      <c r="AG203" s="85"/>
      <c r="AH203" s="453"/>
      <c r="AI203" s="85"/>
      <c r="AJ203" s="85"/>
      <c r="AK203" s="85"/>
      <c r="AL203" s="453"/>
      <c r="AM203" s="85">
        <v>0</v>
      </c>
      <c r="AN203" s="85">
        <v>0</v>
      </c>
      <c r="AO203" s="85">
        <v>0</v>
      </c>
      <c r="AP203" s="454"/>
      <c r="AQ203" s="85"/>
      <c r="AR203" s="85"/>
      <c r="AS203" s="85"/>
      <c r="AT203" s="453"/>
      <c r="AU203" s="85"/>
      <c r="AV203" s="85"/>
      <c r="AW203" s="85"/>
      <c r="AX203" s="453"/>
      <c r="AY203" s="85"/>
      <c r="AZ203" s="85"/>
      <c r="BA203" s="85"/>
      <c r="BB203" s="453"/>
      <c r="BC203" s="85"/>
      <c r="BD203" s="85"/>
      <c r="BE203" s="85"/>
      <c r="BF203" s="453"/>
      <c r="BG203" s="85"/>
      <c r="BH203" s="85"/>
      <c r="BI203" s="85"/>
      <c r="BJ203" s="453"/>
      <c r="BK203" s="85"/>
      <c r="BL203" s="85"/>
      <c r="BM203" s="85"/>
      <c r="BN203" s="85"/>
      <c r="BO203" s="85"/>
      <c r="BP203" s="85"/>
      <c r="BQ203" s="85"/>
      <c r="BR203" s="453"/>
      <c r="BS203" s="85"/>
      <c r="BT203" s="85"/>
      <c r="BU203" s="85"/>
      <c r="BV203" s="453"/>
      <c r="BW203" s="85"/>
      <c r="BX203" s="85"/>
      <c r="BY203" s="85"/>
      <c r="BZ203" s="453"/>
      <c r="CA203" s="85"/>
      <c r="CB203" s="85"/>
      <c r="CC203" s="85"/>
      <c r="CD203" s="453"/>
      <c r="CE203" s="85"/>
      <c r="CF203" s="85"/>
      <c r="CG203" s="85"/>
      <c r="CH203" s="454">
        <v>45</v>
      </c>
      <c r="CI203" s="85">
        <v>11250</v>
      </c>
      <c r="CJ203" s="85">
        <v>10</v>
      </c>
      <c r="CK203" s="85">
        <v>250</v>
      </c>
      <c r="CL203" s="453"/>
      <c r="CM203" s="85"/>
      <c r="CN203" s="85"/>
      <c r="CO203" s="85"/>
      <c r="CP203" s="453"/>
      <c r="CQ203" s="85"/>
      <c r="CR203" s="85"/>
      <c r="CS203" s="85"/>
      <c r="CT203" s="453"/>
      <c r="CU203" s="85"/>
      <c r="CV203" s="85"/>
      <c r="CW203" s="85"/>
      <c r="CX203" s="453"/>
      <c r="CY203" s="85"/>
      <c r="CZ203" s="85"/>
      <c r="DA203" s="85"/>
    </row>
    <row r="204" spans="1:105" ht="31.5" x14ac:dyDescent="0.25">
      <c r="A204" s="894"/>
      <c r="B204" s="3" t="s">
        <v>369</v>
      </c>
      <c r="C204" s="52" t="s">
        <v>374</v>
      </c>
      <c r="D204" s="4" t="s">
        <v>371</v>
      </c>
      <c r="E204" s="51" t="s">
        <v>29</v>
      </c>
      <c r="F204" s="450">
        <f>J204+N204+R204+V204+Z204+AD204+AH204+AL204+AP204+AT204+AX204+BB204+BF204+BJ204+BN204+BR204+BV204+BZ204+CD204+CH204+CL204+CP204+CT204+CX204</f>
        <v>0</v>
      </c>
      <c r="G204" s="451">
        <f>K204+O204+S204+W204+AA204+AE204+AI204+AM204+AQ204+AU204+AY204+BC204+BG204+BK204+BO204+BS204+BW204+CA204+CE204+CI204+CM204+CQ204+CU204+CY204</f>
        <v>0</v>
      </c>
      <c r="H204" s="452">
        <f>L204+P204+T204+X204+AB204+AF204+AJ204+AN204+AR204+AV204+AZ204+BD204+BH204+BL204+BP204+BT204+BX204+CB204+CF204+CJ204+CN204+CR204+CV204+CZ204</f>
        <v>0</v>
      </c>
      <c r="I204" s="451">
        <f>M204+Q204+U204+Y204+AC204+AG204+AK204+AO204+AS204+AW204+BA204+BE204+BI204+BM204+BQ204+BU204+BY204+CC204+CG204+CK204+CO204+CS204+CW204+DA204</f>
        <v>0</v>
      </c>
      <c r="J204" s="453"/>
      <c r="K204" s="85"/>
      <c r="L204" s="85"/>
      <c r="M204" s="85"/>
      <c r="N204" s="453"/>
      <c r="O204" s="85"/>
      <c r="P204" s="85"/>
      <c r="Q204" s="85"/>
      <c r="R204" s="453"/>
      <c r="S204" s="85"/>
      <c r="T204" s="85"/>
      <c r="U204" s="85">
        <v>0</v>
      </c>
      <c r="V204" s="453"/>
      <c r="W204" s="85"/>
      <c r="X204" s="85"/>
      <c r="Y204" s="85"/>
      <c r="Z204" s="453"/>
      <c r="AA204" s="85"/>
      <c r="AB204" s="85"/>
      <c r="AC204" s="85"/>
      <c r="AD204" s="453"/>
      <c r="AE204" s="85"/>
      <c r="AF204" s="85"/>
      <c r="AG204" s="85"/>
      <c r="AH204" s="453"/>
      <c r="AI204" s="85"/>
      <c r="AJ204" s="85"/>
      <c r="AK204" s="85"/>
      <c r="AL204" s="453"/>
      <c r="AM204" s="85">
        <v>0</v>
      </c>
      <c r="AN204" s="85">
        <v>0</v>
      </c>
      <c r="AO204" s="85">
        <v>0</v>
      </c>
      <c r="AP204" s="454"/>
      <c r="AQ204" s="85"/>
      <c r="AR204" s="85"/>
      <c r="AS204" s="85"/>
      <c r="AT204" s="453"/>
      <c r="AU204" s="85"/>
      <c r="AV204" s="85"/>
      <c r="AW204" s="85"/>
      <c r="AX204" s="453"/>
      <c r="AY204" s="85"/>
      <c r="AZ204" s="85"/>
      <c r="BA204" s="85"/>
      <c r="BB204" s="453"/>
      <c r="BC204" s="85"/>
      <c r="BD204" s="85"/>
      <c r="BE204" s="85"/>
      <c r="BF204" s="453"/>
      <c r="BG204" s="85"/>
      <c r="BH204" s="85"/>
      <c r="BI204" s="85"/>
      <c r="BJ204" s="453"/>
      <c r="BK204" s="85"/>
      <c r="BL204" s="85"/>
      <c r="BM204" s="85"/>
      <c r="BN204" s="85"/>
      <c r="BO204" s="85"/>
      <c r="BP204" s="85"/>
      <c r="BQ204" s="85"/>
      <c r="BR204" s="453"/>
      <c r="BS204" s="85"/>
      <c r="BT204" s="85"/>
      <c r="BU204" s="85"/>
      <c r="BV204" s="453"/>
      <c r="BW204" s="85"/>
      <c r="BX204" s="85"/>
      <c r="BY204" s="85"/>
      <c r="BZ204" s="453"/>
      <c r="CA204" s="85"/>
      <c r="CB204" s="85"/>
      <c r="CC204" s="85"/>
      <c r="CD204" s="453"/>
      <c r="CE204" s="85"/>
      <c r="CF204" s="85"/>
      <c r="CG204" s="85"/>
      <c r="CH204" s="453"/>
      <c r="CI204" s="85"/>
      <c r="CJ204" s="85"/>
      <c r="CK204" s="85"/>
      <c r="CL204" s="453"/>
      <c r="CM204" s="85"/>
      <c r="CN204" s="85"/>
      <c r="CO204" s="85"/>
      <c r="CP204" s="453"/>
      <c r="CQ204" s="85"/>
      <c r="CR204" s="85"/>
      <c r="CS204" s="85"/>
      <c r="CT204" s="453"/>
      <c r="CU204" s="85"/>
      <c r="CV204" s="85"/>
      <c r="CW204" s="85"/>
      <c r="CX204" s="453"/>
      <c r="CY204" s="85"/>
      <c r="CZ204" s="85"/>
      <c r="DA204" s="85"/>
    </row>
    <row r="205" spans="1:105" ht="53.25" customHeight="1" x14ac:dyDescent="0.25">
      <c r="A205" s="894"/>
      <c r="B205" s="3" t="s">
        <v>369</v>
      </c>
      <c r="C205" s="53" t="s">
        <v>375</v>
      </c>
      <c r="D205" s="4" t="s">
        <v>371</v>
      </c>
      <c r="E205" s="51" t="s">
        <v>29</v>
      </c>
      <c r="F205" s="450">
        <f>J205+N205+R205+V205+Z205+AD205+AH205+AL205+AP205+AT205+AX205+BB205+BF205+BJ205+BN205+BR205+BV205+BZ205+CD205+CH205+CL205+CP205+CT205+CX205</f>
        <v>42</v>
      </c>
      <c r="G205" s="451">
        <f>K205+O205+S205+W205+AA205+AE205+AI205+AM205+AQ205+AU205+AY205+BC205+BG205+BK205+BO205+BS205+BW205+CA205+CE205+CI205+CM205+CQ205+CU205+CY205</f>
        <v>10500</v>
      </c>
      <c r="H205" s="452">
        <f>L205+P205+T205+X205+AB205+AF205+AJ205+AN205+AR205+AV205+AZ205+BD205+BH205+BL205+BP205+BT205+BX205+CB205+CF205+CJ205+CN205+CR205+CV205+CZ205</f>
        <v>10</v>
      </c>
      <c r="I205" s="451">
        <f>M205+Q205+U205+Y205+AC205+AG205+AK205+AO205+AS205+AW205+BA205+BE205+BI205+BM205+BQ205+BU205+BY205+CC205+CG205+CK205+CO205+CS205+CW205+DA205</f>
        <v>250</v>
      </c>
      <c r="J205" s="453"/>
      <c r="K205" s="85"/>
      <c r="L205" s="85"/>
      <c r="M205" s="85"/>
      <c r="N205" s="453"/>
      <c r="O205" s="85"/>
      <c r="P205" s="85"/>
      <c r="Q205" s="85"/>
      <c r="R205" s="453"/>
      <c r="S205" s="85"/>
      <c r="T205" s="85"/>
      <c r="U205" s="85">
        <v>0</v>
      </c>
      <c r="V205" s="453"/>
      <c r="W205" s="85"/>
      <c r="X205" s="85"/>
      <c r="Y205" s="85"/>
      <c r="Z205" s="453"/>
      <c r="AA205" s="85"/>
      <c r="AB205" s="85"/>
      <c r="AC205" s="85"/>
      <c r="AD205" s="453"/>
      <c r="AE205" s="85"/>
      <c r="AF205" s="85"/>
      <c r="AG205" s="85"/>
      <c r="AH205" s="453"/>
      <c r="AI205" s="85"/>
      <c r="AJ205" s="85"/>
      <c r="AK205" s="85"/>
      <c r="AL205" s="453"/>
      <c r="AM205" s="85">
        <v>0</v>
      </c>
      <c r="AN205" s="85">
        <v>0</v>
      </c>
      <c r="AO205" s="85">
        <v>0</v>
      </c>
      <c r="AP205" s="454"/>
      <c r="AQ205" s="85"/>
      <c r="AR205" s="85"/>
      <c r="AS205" s="85"/>
      <c r="AT205" s="453"/>
      <c r="AU205" s="85"/>
      <c r="AV205" s="85"/>
      <c r="AW205" s="85"/>
      <c r="AX205" s="453"/>
      <c r="AY205" s="85"/>
      <c r="AZ205" s="85"/>
      <c r="BA205" s="85"/>
      <c r="BB205" s="453"/>
      <c r="BC205" s="85"/>
      <c r="BD205" s="85"/>
      <c r="BE205" s="85"/>
      <c r="BF205" s="453"/>
      <c r="BG205" s="85"/>
      <c r="BH205" s="85"/>
      <c r="BI205" s="85"/>
      <c r="BJ205" s="453"/>
      <c r="BK205" s="85"/>
      <c r="BL205" s="85"/>
      <c r="BM205" s="85"/>
      <c r="BN205" s="85"/>
      <c r="BO205" s="85"/>
      <c r="BP205" s="85"/>
      <c r="BQ205" s="85"/>
      <c r="BR205" s="453"/>
      <c r="BS205" s="85"/>
      <c r="BT205" s="85"/>
      <c r="BU205" s="85"/>
      <c r="BV205" s="453"/>
      <c r="BW205" s="85"/>
      <c r="BX205" s="85"/>
      <c r="BY205" s="85"/>
      <c r="BZ205" s="453"/>
      <c r="CA205" s="85"/>
      <c r="CB205" s="85"/>
      <c r="CC205" s="85"/>
      <c r="CD205" s="453"/>
      <c r="CE205" s="85"/>
      <c r="CF205" s="85"/>
      <c r="CG205" s="85"/>
      <c r="CH205" s="454">
        <v>42</v>
      </c>
      <c r="CI205" s="85">
        <v>10500</v>
      </c>
      <c r="CJ205" s="85">
        <v>10</v>
      </c>
      <c r="CK205" s="85">
        <v>250</v>
      </c>
      <c r="CL205" s="453"/>
      <c r="CM205" s="85"/>
      <c r="CN205" s="85"/>
      <c r="CO205" s="85"/>
      <c r="CP205" s="453"/>
      <c r="CQ205" s="85"/>
      <c r="CR205" s="85"/>
      <c r="CS205" s="85"/>
      <c r="CT205" s="453"/>
      <c r="CU205" s="85"/>
      <c r="CV205" s="85"/>
      <c r="CW205" s="85"/>
      <c r="CX205" s="453"/>
      <c r="CY205" s="85"/>
      <c r="CZ205" s="85"/>
      <c r="DA205" s="85"/>
    </row>
    <row r="206" spans="1:105" ht="28.5" customHeight="1" x14ac:dyDescent="0.25">
      <c r="A206" s="894"/>
      <c r="B206" s="3" t="s">
        <v>369</v>
      </c>
      <c r="C206" s="52" t="s">
        <v>376</v>
      </c>
      <c r="D206" s="4" t="s">
        <v>371</v>
      </c>
      <c r="E206" s="51" t="s">
        <v>29</v>
      </c>
      <c r="F206" s="450">
        <f>J206+N206+R206+V206+Z206+AD206+AH206+AL206+AP206+AT206+AX206+BB206+BF206+BJ206+BN206+BR206+BV206+BZ206+CD206+CH206+CL206+CP206+CT206+CX206</f>
        <v>219</v>
      </c>
      <c r="G206" s="451">
        <f>K206+O206+S206+W206+AA206+AE206+AI206+AM206+AQ206+AU206+AY206+BC206+BG206+BK206+BO206+BS206+BW206+CA206+CE206+CI206+CM206+CQ206+CU206+CY206</f>
        <v>54750</v>
      </c>
      <c r="H206" s="452">
        <f>L206+P206+T206+X206+AB206+AF206+AJ206+AN206+AR206+AV206+AZ206+BD206+BH206+BL206+BP206+BT206+BX206+CB206+CF206+CJ206+CN206+CR206+CV206+CZ206</f>
        <v>10</v>
      </c>
      <c r="I206" s="451">
        <f>M206+Q206+U206+Y206+AC206+AG206+AK206+AO206+AS206+AW206+BA206+BE206+BI206+BM206+BQ206+BU206+BY206+CC206+CG206+CK206+CO206+CS206+CW206+DA206</f>
        <v>2500</v>
      </c>
      <c r="J206" s="453"/>
      <c r="K206" s="85"/>
      <c r="L206" s="85"/>
      <c r="M206" s="85"/>
      <c r="N206" s="453"/>
      <c r="O206" s="85"/>
      <c r="P206" s="85"/>
      <c r="Q206" s="85"/>
      <c r="R206" s="453"/>
      <c r="S206" s="85"/>
      <c r="T206" s="85"/>
      <c r="U206" s="85">
        <v>0</v>
      </c>
      <c r="V206" s="453"/>
      <c r="W206" s="85"/>
      <c r="X206" s="85"/>
      <c r="Y206" s="85"/>
      <c r="Z206" s="453"/>
      <c r="AA206" s="85"/>
      <c r="AB206" s="85"/>
      <c r="AC206" s="85"/>
      <c r="AD206" s="453"/>
      <c r="AE206" s="85"/>
      <c r="AF206" s="85"/>
      <c r="AG206" s="85"/>
      <c r="AH206" s="453"/>
      <c r="AI206" s="85"/>
      <c r="AJ206" s="85"/>
      <c r="AK206" s="85"/>
      <c r="AL206" s="453"/>
      <c r="AM206" s="85">
        <v>0</v>
      </c>
      <c r="AN206" s="85">
        <v>0</v>
      </c>
      <c r="AO206" s="85">
        <v>0</v>
      </c>
      <c r="AP206" s="454"/>
      <c r="AQ206" s="85"/>
      <c r="AR206" s="85"/>
      <c r="AS206" s="85"/>
      <c r="AT206" s="453"/>
      <c r="AU206" s="85"/>
      <c r="AV206" s="85"/>
      <c r="AW206" s="85"/>
      <c r="AX206" s="453"/>
      <c r="AY206" s="85"/>
      <c r="AZ206" s="85"/>
      <c r="BA206" s="85"/>
      <c r="BB206" s="453"/>
      <c r="BC206" s="85"/>
      <c r="BD206" s="85"/>
      <c r="BE206" s="85"/>
      <c r="BF206" s="453"/>
      <c r="BG206" s="85"/>
      <c r="BH206" s="85"/>
      <c r="BI206" s="85"/>
      <c r="BJ206" s="453">
        <v>219</v>
      </c>
      <c r="BK206" s="85">
        <v>54750</v>
      </c>
      <c r="BL206" s="85">
        <v>10</v>
      </c>
      <c r="BM206" s="85">
        <v>2500</v>
      </c>
      <c r="BN206" s="85"/>
      <c r="BO206" s="85"/>
      <c r="BP206" s="85"/>
      <c r="BQ206" s="85"/>
      <c r="BR206" s="453"/>
      <c r="BS206" s="85"/>
      <c r="BT206" s="85"/>
      <c r="BU206" s="85"/>
      <c r="BV206" s="453"/>
      <c r="BW206" s="85"/>
      <c r="BX206" s="85"/>
      <c r="BY206" s="85"/>
      <c r="BZ206" s="453"/>
      <c r="CA206" s="85"/>
      <c r="CB206" s="85"/>
      <c r="CC206" s="85"/>
      <c r="CD206" s="453"/>
      <c r="CE206" s="85"/>
      <c r="CF206" s="85"/>
      <c r="CG206" s="85"/>
      <c r="CH206" s="453"/>
      <c r="CI206" s="85"/>
      <c r="CJ206" s="85"/>
      <c r="CK206" s="85"/>
      <c r="CL206" s="453"/>
      <c r="CM206" s="85"/>
      <c r="CN206" s="85"/>
      <c r="CO206" s="85"/>
      <c r="CP206" s="453"/>
      <c r="CQ206" s="85"/>
      <c r="CR206" s="85"/>
      <c r="CS206" s="85"/>
      <c r="CT206" s="453"/>
      <c r="CU206" s="85"/>
      <c r="CV206" s="85"/>
      <c r="CW206" s="85"/>
      <c r="CX206" s="453"/>
      <c r="CY206" s="85"/>
      <c r="CZ206" s="85"/>
      <c r="DA206" s="85"/>
    </row>
    <row r="207" spans="1:105" ht="30.75" customHeight="1" x14ac:dyDescent="0.25">
      <c r="A207" s="894"/>
      <c r="B207" s="52" t="s">
        <v>369</v>
      </c>
      <c r="C207" s="52" t="s">
        <v>377</v>
      </c>
      <c r="D207" s="4" t="s">
        <v>371</v>
      </c>
      <c r="E207" s="51" t="s">
        <v>29</v>
      </c>
      <c r="F207" s="450">
        <f>J207+N207+R207+V207+Z207+AD207+AH207+AL207+AP207+AT207+AX207+BB207+BF207+BJ207+BN207+BR207+BV207+BZ207+CD207+CH207+CL207+CP207+CT207+CX207</f>
        <v>0</v>
      </c>
      <c r="G207" s="451">
        <f>K207+O207+S207+W207+AA207+AE207+AI207+AM207+AQ207+AU207+AY207+BC207+BG207+BK207+BO207+BS207+BW207+CA207+CE207+CI207+CM207+CQ207+CU207+CY207</f>
        <v>0</v>
      </c>
      <c r="H207" s="452">
        <f>L207+P207+T207+X207+AB207+AF207+AJ207+AN207+AR207+AV207+AZ207+BD207+BH207+BL207+BP207+BT207+BX207+CB207+CF207+CJ207+CN207+CR207+CV207+CZ207</f>
        <v>0</v>
      </c>
      <c r="I207" s="451">
        <f>M207+Q207+U207+Y207+AC207+AG207+AK207+AO207+AS207+AW207+BA207+BE207+BI207+BM207+BQ207+BU207+BY207+CC207+CG207+CK207+CO207+CS207+CW207+DA207</f>
        <v>0</v>
      </c>
      <c r="J207" s="453"/>
      <c r="K207" s="85"/>
      <c r="L207" s="85"/>
      <c r="M207" s="85"/>
      <c r="N207" s="453"/>
      <c r="O207" s="85"/>
      <c r="P207" s="85"/>
      <c r="Q207" s="85"/>
      <c r="R207" s="453"/>
      <c r="S207" s="85"/>
      <c r="T207" s="85"/>
      <c r="U207" s="85">
        <v>0</v>
      </c>
      <c r="V207" s="453"/>
      <c r="W207" s="85"/>
      <c r="X207" s="85"/>
      <c r="Y207" s="85"/>
      <c r="Z207" s="453"/>
      <c r="AA207" s="85"/>
      <c r="AB207" s="85"/>
      <c r="AC207" s="85"/>
      <c r="AD207" s="453"/>
      <c r="AE207" s="85"/>
      <c r="AF207" s="85"/>
      <c r="AG207" s="85"/>
      <c r="AH207" s="453"/>
      <c r="AI207" s="85"/>
      <c r="AJ207" s="85"/>
      <c r="AK207" s="85"/>
      <c r="AL207" s="453"/>
      <c r="AM207" s="85">
        <v>0</v>
      </c>
      <c r="AN207" s="85">
        <v>0</v>
      </c>
      <c r="AO207" s="85">
        <v>0</v>
      </c>
      <c r="AP207" s="454"/>
      <c r="AQ207" s="85"/>
      <c r="AR207" s="85"/>
      <c r="AS207" s="85"/>
      <c r="AT207" s="453"/>
      <c r="AU207" s="85"/>
      <c r="AV207" s="85"/>
      <c r="AW207" s="85"/>
      <c r="AX207" s="453"/>
      <c r="AY207" s="85"/>
      <c r="AZ207" s="85"/>
      <c r="BA207" s="85"/>
      <c r="BB207" s="453"/>
      <c r="BC207" s="85"/>
      <c r="BD207" s="85"/>
      <c r="BE207" s="85"/>
      <c r="BF207" s="453"/>
      <c r="BG207" s="85"/>
      <c r="BH207" s="85"/>
      <c r="BI207" s="85"/>
      <c r="BJ207" s="453"/>
      <c r="BK207" s="85"/>
      <c r="BL207" s="85"/>
      <c r="BM207" s="85"/>
      <c r="BN207" s="85"/>
      <c r="BO207" s="85"/>
      <c r="BP207" s="85"/>
      <c r="BQ207" s="85"/>
      <c r="BR207" s="453"/>
      <c r="BS207" s="85"/>
      <c r="BT207" s="85"/>
      <c r="BU207" s="85"/>
      <c r="BV207" s="453"/>
      <c r="BW207" s="85"/>
      <c r="BX207" s="85"/>
      <c r="BY207" s="85"/>
      <c r="BZ207" s="453"/>
      <c r="CA207" s="85"/>
      <c r="CB207" s="85"/>
      <c r="CC207" s="85"/>
      <c r="CD207" s="453"/>
      <c r="CE207" s="85"/>
      <c r="CF207" s="85"/>
      <c r="CG207" s="85"/>
      <c r="CH207" s="453"/>
      <c r="CI207" s="85"/>
      <c r="CJ207" s="85"/>
      <c r="CK207" s="85"/>
      <c r="CL207" s="453"/>
      <c r="CM207" s="85"/>
      <c r="CN207" s="85"/>
      <c r="CO207" s="85"/>
      <c r="CP207" s="453"/>
      <c r="CQ207" s="85"/>
      <c r="CR207" s="85"/>
      <c r="CS207" s="85"/>
      <c r="CT207" s="453"/>
      <c r="CU207" s="85"/>
      <c r="CV207" s="85"/>
      <c r="CW207" s="85"/>
      <c r="CX207" s="453"/>
      <c r="CY207" s="85"/>
      <c r="CZ207" s="85"/>
      <c r="DA207" s="85"/>
    </row>
    <row r="208" spans="1:105" ht="39.75" customHeight="1" x14ac:dyDescent="0.25">
      <c r="A208" s="893">
        <v>67</v>
      </c>
      <c r="B208" s="52" t="s">
        <v>378</v>
      </c>
      <c r="C208" s="52" t="s">
        <v>379</v>
      </c>
      <c r="D208" s="53" t="s">
        <v>380</v>
      </c>
      <c r="E208" s="51" t="s">
        <v>78</v>
      </c>
      <c r="F208" s="450">
        <f>J208+N208+R208+V208+Z208+AD208+AH208+AL208+AP208+AT208+AX208+BB208+BF208+BJ208+BN208+BR208+BV208+BZ208+CD208+CH208+CL208+CP208+CT208+CX208</f>
        <v>1722</v>
      </c>
      <c r="G208" s="451">
        <f>K208+O208+S208+W208+AA208+AE208+AI208+AM208+AQ208+AU208+AY208+BC208+BG208+BK208+BO208+BS208+BW208+CA208+CE208+CI208+CM208+CQ208+CU208+CY208</f>
        <v>145530.63</v>
      </c>
      <c r="H208" s="452">
        <f>L208+P208+T208+X208+AB208+AF208+AJ208+AN208+AR208+AV208+AZ208+BD208+BH208+BL208+BP208+BT208+BX208+CB208+CF208+CJ208+CN208+CR208+CV208+CZ208</f>
        <v>1470</v>
      </c>
      <c r="I208" s="451">
        <f>M208+Q208+U208+Y208+AC208+AG208+AK208+AO208+AS208+AW208+BA208+BE208+BI208+BM208+BQ208+BU208+BY208+CC208+CG208+CK208+CO208+CS208+CW208+DA208</f>
        <v>64093</v>
      </c>
      <c r="J208" s="453"/>
      <c r="K208" s="85"/>
      <c r="L208" s="85"/>
      <c r="M208" s="85"/>
      <c r="N208" s="453"/>
      <c r="O208" s="85"/>
      <c r="P208" s="85"/>
      <c r="Q208" s="85"/>
      <c r="R208" s="453">
        <v>0</v>
      </c>
      <c r="S208" s="85"/>
      <c r="T208" s="85">
        <v>20</v>
      </c>
      <c r="U208" s="85">
        <v>1500</v>
      </c>
      <c r="V208" s="453"/>
      <c r="W208" s="85"/>
      <c r="X208" s="85"/>
      <c r="Y208" s="85"/>
      <c r="Z208" s="453"/>
      <c r="AA208" s="85"/>
      <c r="AB208" s="85"/>
      <c r="AC208" s="85"/>
      <c r="AD208" s="453"/>
      <c r="AE208" s="85"/>
      <c r="AF208" s="85">
        <v>60</v>
      </c>
      <c r="AG208" s="85">
        <v>4733</v>
      </c>
      <c r="AH208" s="453"/>
      <c r="AI208" s="85"/>
      <c r="AJ208" s="85"/>
      <c r="AK208" s="85"/>
      <c r="AL208" s="453"/>
      <c r="AM208" s="85">
        <v>0</v>
      </c>
      <c r="AN208" s="85">
        <v>0</v>
      </c>
      <c r="AO208" s="85">
        <v>0</v>
      </c>
      <c r="AP208" s="454"/>
      <c r="AQ208" s="85"/>
      <c r="AR208" s="85"/>
      <c r="AS208" s="85"/>
      <c r="AT208" s="453"/>
      <c r="AU208" s="85"/>
      <c r="AV208" s="85"/>
      <c r="AW208" s="85"/>
      <c r="AX208" s="453"/>
      <c r="AY208" s="85"/>
      <c r="AZ208" s="85"/>
      <c r="BA208" s="85"/>
      <c r="BB208" s="453"/>
      <c r="BC208" s="85"/>
      <c r="BD208" s="85">
        <v>30</v>
      </c>
      <c r="BE208" s="85">
        <v>1500</v>
      </c>
      <c r="BF208" s="453"/>
      <c r="BG208" s="85"/>
      <c r="BH208" s="85"/>
      <c r="BI208" s="85"/>
      <c r="BJ208" s="453">
        <v>0</v>
      </c>
      <c r="BK208" s="85"/>
      <c r="BL208" s="85">
        <v>600</v>
      </c>
      <c r="BM208" s="85">
        <v>5000</v>
      </c>
      <c r="BN208" s="85"/>
      <c r="BO208" s="85"/>
      <c r="BP208" s="85"/>
      <c r="BQ208" s="85"/>
      <c r="BR208" s="453">
        <v>300</v>
      </c>
      <c r="BS208" s="85">
        <v>25284</v>
      </c>
      <c r="BT208" s="85">
        <v>100</v>
      </c>
      <c r="BU208" s="85">
        <v>10000</v>
      </c>
      <c r="BV208" s="453"/>
      <c r="BW208" s="85"/>
      <c r="BX208" s="85"/>
      <c r="BY208" s="85"/>
      <c r="BZ208" s="453"/>
      <c r="CA208" s="85"/>
      <c r="CB208" s="85"/>
      <c r="CC208" s="85"/>
      <c r="CD208" s="453"/>
      <c r="CE208" s="85"/>
      <c r="CF208" s="85"/>
      <c r="CG208" s="85"/>
      <c r="CH208" s="453"/>
      <c r="CI208" s="85"/>
      <c r="CJ208" s="85"/>
      <c r="CK208" s="85"/>
      <c r="CL208" s="453"/>
      <c r="CM208" s="85"/>
      <c r="CN208" s="85">
        <v>300</v>
      </c>
      <c r="CO208" s="85">
        <v>19200</v>
      </c>
      <c r="CP208" s="453">
        <v>1404</v>
      </c>
      <c r="CQ208" s="85">
        <v>118788.63</v>
      </c>
      <c r="CR208" s="85">
        <v>300</v>
      </c>
      <c r="CS208" s="85">
        <v>17300</v>
      </c>
      <c r="CT208" s="453"/>
      <c r="CU208" s="85"/>
      <c r="CV208" s="85"/>
      <c r="CW208" s="85"/>
      <c r="CX208" s="453">
        <v>18</v>
      </c>
      <c r="CY208" s="85">
        <v>1458</v>
      </c>
      <c r="CZ208" s="85">
        <v>60</v>
      </c>
      <c r="DA208" s="85">
        <v>4860</v>
      </c>
    </row>
    <row r="209" spans="1:145" s="3" customFormat="1" ht="37.5" customHeight="1" x14ac:dyDescent="0.25">
      <c r="A209" s="895"/>
      <c r="B209" s="52" t="s">
        <v>378</v>
      </c>
      <c r="C209" s="3" t="s">
        <v>381</v>
      </c>
      <c r="D209" s="53" t="s">
        <v>380</v>
      </c>
      <c r="E209" s="46" t="s">
        <v>153</v>
      </c>
      <c r="F209" s="450">
        <f>J209+N209+R209+V209+Z209+AD209+AH209+AL209+AP209+AT209+AX209+BB209+BF209+BJ209+BN209+BR209+BV209+BZ209+CD209+CH209+CL209+CP209+CT209+CX209</f>
        <v>180</v>
      </c>
      <c r="G209" s="451">
        <f>K209+O209+S209+W209+AA209+AE209+AI209+AM209+AQ209+AU209+AY209+BC209+BG209+BK209+BO209+BS209+BW209+CA209+CE209+CI209+CM209+CQ209+CU209+CY209</f>
        <v>2520</v>
      </c>
      <c r="H209" s="452">
        <f>L209+P209+T209+X209+AB209+AF209+AJ209+AN209+AR209+AV209+AZ209+BD209+BH209+BL209+BP209+BT209+BX209+CB209+CF209+CJ209+CN209+CR209+CV209+CZ209</f>
        <v>1040</v>
      </c>
      <c r="I209" s="451">
        <f>M209+Q209+U209+Y209+AC209+AG209+AK209+AO209+AS209+AW209+BA209+BE209+BI209+BM209+BQ209+BU209+BY209+CC209+CG209+CK209+CO209+CS209+CW209+DA209</f>
        <v>17315</v>
      </c>
      <c r="J209" s="453"/>
      <c r="K209" s="85"/>
      <c r="L209" s="85"/>
      <c r="M209" s="85"/>
      <c r="N209" s="453"/>
      <c r="O209" s="85"/>
      <c r="P209" s="85"/>
      <c r="Q209" s="85"/>
      <c r="R209" s="453">
        <v>0</v>
      </c>
      <c r="S209" s="85"/>
      <c r="T209" s="85">
        <v>50</v>
      </c>
      <c r="U209" s="85">
        <v>575</v>
      </c>
      <c r="V209" s="453"/>
      <c r="W209" s="85"/>
      <c r="X209" s="85"/>
      <c r="Y209" s="85"/>
      <c r="Z209" s="453"/>
      <c r="AA209" s="85"/>
      <c r="AB209" s="85"/>
      <c r="AC209" s="85"/>
      <c r="AD209" s="453"/>
      <c r="AE209" s="85"/>
      <c r="AF209" s="85"/>
      <c r="AG209" s="85"/>
      <c r="AH209" s="453"/>
      <c r="AI209" s="85"/>
      <c r="AJ209" s="85"/>
      <c r="AK209" s="85"/>
      <c r="AL209" s="453"/>
      <c r="AM209" s="85">
        <v>0</v>
      </c>
      <c r="AN209" s="85">
        <v>0</v>
      </c>
      <c r="AO209" s="85">
        <v>0</v>
      </c>
      <c r="AP209" s="454"/>
      <c r="AQ209" s="85"/>
      <c r="AR209" s="85"/>
      <c r="AS209" s="85"/>
      <c r="AT209" s="453"/>
      <c r="AU209" s="85"/>
      <c r="AV209" s="85"/>
      <c r="AW209" s="85"/>
      <c r="AX209" s="453"/>
      <c r="AY209" s="85"/>
      <c r="AZ209" s="85"/>
      <c r="BA209" s="85"/>
      <c r="BB209" s="453"/>
      <c r="BC209" s="85"/>
      <c r="BD209" s="85"/>
      <c r="BE209" s="85"/>
      <c r="BF209" s="453"/>
      <c r="BG209" s="85"/>
      <c r="BH209" s="85"/>
      <c r="BI209" s="85"/>
      <c r="BJ209" s="453"/>
      <c r="BK209" s="85"/>
      <c r="BL209" s="85"/>
      <c r="BM209" s="85"/>
      <c r="BN209" s="85"/>
      <c r="BO209" s="85"/>
      <c r="BP209" s="85"/>
      <c r="BQ209" s="85"/>
      <c r="BR209" s="453"/>
      <c r="BS209" s="85"/>
      <c r="BT209" s="85"/>
      <c r="BU209" s="85"/>
      <c r="BV209" s="453"/>
      <c r="BW209" s="85"/>
      <c r="BX209" s="85"/>
      <c r="BY209" s="85"/>
      <c r="BZ209" s="453"/>
      <c r="CA209" s="85"/>
      <c r="CB209" s="85"/>
      <c r="CC209" s="85"/>
      <c r="CD209" s="453"/>
      <c r="CE209" s="85"/>
      <c r="CF209" s="85"/>
      <c r="CG209" s="85"/>
      <c r="CH209" s="453"/>
      <c r="CI209" s="85"/>
      <c r="CJ209" s="85"/>
      <c r="CK209" s="85"/>
      <c r="CL209" s="453"/>
      <c r="CM209" s="85"/>
      <c r="CN209" s="85">
        <v>300</v>
      </c>
      <c r="CO209" s="85">
        <v>7200</v>
      </c>
      <c r="CP209" s="453"/>
      <c r="CQ209" s="85"/>
      <c r="CR209" s="85">
        <v>600</v>
      </c>
      <c r="CS209" s="85">
        <v>8280</v>
      </c>
      <c r="CT209" s="453"/>
      <c r="CU209" s="85"/>
      <c r="CV209" s="85"/>
      <c r="CW209" s="85"/>
      <c r="CX209" s="453">
        <v>180</v>
      </c>
      <c r="CY209" s="85">
        <v>2520</v>
      </c>
      <c r="CZ209" s="85">
        <v>90</v>
      </c>
      <c r="DA209" s="85">
        <v>1260</v>
      </c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</row>
    <row r="210" spans="1:145" s="3" customFormat="1" ht="77.25" customHeight="1" x14ac:dyDescent="0.25">
      <c r="A210" s="103">
        <v>68</v>
      </c>
      <c r="B210" s="4" t="s">
        <v>382</v>
      </c>
      <c r="C210" s="3" t="s">
        <v>383</v>
      </c>
      <c r="D210" s="4" t="s">
        <v>384</v>
      </c>
      <c r="E210" s="46" t="s">
        <v>29</v>
      </c>
      <c r="F210" s="450">
        <f>J210+N210+R210+V210+Z210+AD210+AH210+AL210+AP210+AT210+AX210+BB210+BF210+BJ210+BN210+BR210+BV210+BZ210+CD210+CH210+CL210+CP210+CT210+CX210</f>
        <v>0</v>
      </c>
      <c r="G210" s="451">
        <f>K210+O210+S210+W210+AA210+AE210+AI210+AM210+AQ210+AU210+AY210+BC210+BG210+BK210+BO210+BS210+BW210+CA210+CE210+CI210+CM210+CQ210+CU210+CY210</f>
        <v>0</v>
      </c>
      <c r="H210" s="452">
        <f>L210+P210+T210+X210+AB210+AF210+AJ210+AN210+AR210+AV210+AZ210+BD210+BH210+BL210+BP210+BT210+BX210+CB210+CF210+CJ210+CN210+CR210+CV210+CZ210</f>
        <v>0</v>
      </c>
      <c r="I210" s="451">
        <f>M210+Q210+U210+Y210+AC210+AG210+AK210+AO210+AS210+AW210+BA210+BE210+BI210+BM210+BQ210+BU210+BY210+CC210+CG210+CK210+CO210+CS210+CW210+DA210</f>
        <v>0</v>
      </c>
      <c r="J210" s="453"/>
      <c r="K210" s="85"/>
      <c r="L210" s="85"/>
      <c r="M210" s="85"/>
      <c r="N210" s="453"/>
      <c r="O210" s="85"/>
      <c r="P210" s="85"/>
      <c r="Q210" s="85"/>
      <c r="R210" s="453"/>
      <c r="S210" s="85"/>
      <c r="T210" s="85"/>
      <c r="U210" s="85">
        <v>0</v>
      </c>
      <c r="V210" s="453"/>
      <c r="W210" s="85"/>
      <c r="X210" s="85"/>
      <c r="Y210" s="85"/>
      <c r="Z210" s="453"/>
      <c r="AA210" s="85"/>
      <c r="AB210" s="85"/>
      <c r="AC210" s="85"/>
      <c r="AD210" s="453"/>
      <c r="AE210" s="85"/>
      <c r="AF210" s="85"/>
      <c r="AG210" s="85"/>
      <c r="AH210" s="453"/>
      <c r="AI210" s="85"/>
      <c r="AJ210" s="85"/>
      <c r="AK210" s="85"/>
      <c r="AL210" s="453"/>
      <c r="AM210" s="85">
        <v>0</v>
      </c>
      <c r="AN210" s="85">
        <v>0</v>
      </c>
      <c r="AO210" s="85">
        <v>0</v>
      </c>
      <c r="AP210" s="454"/>
      <c r="AQ210" s="85"/>
      <c r="AR210" s="85"/>
      <c r="AS210" s="85"/>
      <c r="AT210" s="453"/>
      <c r="AU210" s="85"/>
      <c r="AV210" s="85"/>
      <c r="AW210" s="85"/>
      <c r="AX210" s="453"/>
      <c r="AY210" s="85"/>
      <c r="AZ210" s="85"/>
      <c r="BA210" s="85"/>
      <c r="BB210" s="453"/>
      <c r="BC210" s="85"/>
      <c r="BD210" s="85"/>
      <c r="BE210" s="85"/>
      <c r="BF210" s="453"/>
      <c r="BG210" s="85"/>
      <c r="BH210" s="85"/>
      <c r="BI210" s="85"/>
      <c r="BJ210" s="453"/>
      <c r="BK210" s="85"/>
      <c r="BL210" s="85"/>
      <c r="BM210" s="85"/>
      <c r="BN210" s="85"/>
      <c r="BO210" s="85"/>
      <c r="BP210" s="85"/>
      <c r="BQ210" s="85"/>
      <c r="BR210" s="453"/>
      <c r="BS210" s="85"/>
      <c r="BT210" s="85"/>
      <c r="BU210" s="85"/>
      <c r="BV210" s="453"/>
      <c r="BW210" s="85"/>
      <c r="BX210" s="85"/>
      <c r="BY210" s="85"/>
      <c r="BZ210" s="453"/>
      <c r="CA210" s="85"/>
      <c r="CB210" s="85"/>
      <c r="CC210" s="85"/>
      <c r="CD210" s="453"/>
      <c r="CE210" s="85"/>
      <c r="CF210" s="85"/>
      <c r="CG210" s="85"/>
      <c r="CH210" s="453"/>
      <c r="CI210" s="85"/>
      <c r="CJ210" s="85"/>
      <c r="CK210" s="85"/>
      <c r="CL210" s="453"/>
      <c r="CM210" s="85"/>
      <c r="CN210" s="85"/>
      <c r="CO210" s="85"/>
      <c r="CP210" s="453"/>
      <c r="CQ210" s="85"/>
      <c r="CR210" s="85"/>
      <c r="CS210" s="85"/>
      <c r="CT210" s="453"/>
      <c r="CU210" s="85"/>
      <c r="CV210" s="85"/>
      <c r="CW210" s="85"/>
      <c r="CX210" s="453"/>
      <c r="CY210" s="85"/>
      <c r="CZ210" s="85"/>
      <c r="DA210" s="85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</row>
    <row r="211" spans="1:145" s="3" customFormat="1" ht="63.75" customHeight="1" x14ac:dyDescent="0.25">
      <c r="A211" s="893">
        <v>69</v>
      </c>
      <c r="B211" s="4" t="s">
        <v>385</v>
      </c>
      <c r="C211" s="3" t="s">
        <v>386</v>
      </c>
      <c r="D211" s="4" t="s">
        <v>224</v>
      </c>
      <c r="E211" s="46" t="s">
        <v>153</v>
      </c>
      <c r="F211" s="450">
        <f>J211+N211+R211+V211+Z211+AD211+AH211+AL211+AP211+AT211+AX211+BB211+BF211+BJ211+BN211+BR211+BV211+BZ211+CD211+CH211+CL211+CP211+CT211+CX211</f>
        <v>41350</v>
      </c>
      <c r="G211" s="451">
        <f>K211+O211+S211+W211+AA211+AE211+AI211+AM211+AQ211+AU211+AY211+BC211+BG211+BK211+BO211+BS211+BW211+CA211+CE211+CI211+CM211+CQ211+CU211+CY211</f>
        <v>90228.55</v>
      </c>
      <c r="H211" s="452">
        <f>L211+P211+T211+X211+AB211+AF211+AJ211+AN211+AR211+AV211+AZ211+BD211+BH211+BL211+BP211+BT211+BX211+CB211+CF211+CJ211+CN211+CR211+CV211+CZ211</f>
        <v>10170</v>
      </c>
      <c r="I211" s="451">
        <f>M211+Q211+U211+Y211+AC211+AG211+AK211+AO211+AS211+AW211+BA211+BE211+BI211+BM211+BQ211+BU211+BY211+CC211+CG211+CK211+CO211+CS211+CW211+DA211</f>
        <v>33695.53</v>
      </c>
      <c r="J211" s="453"/>
      <c r="K211" s="85"/>
      <c r="L211" s="85"/>
      <c r="M211" s="85"/>
      <c r="N211" s="453"/>
      <c r="O211" s="85"/>
      <c r="P211" s="85"/>
      <c r="Q211" s="85"/>
      <c r="R211" s="453">
        <v>0</v>
      </c>
      <c r="S211" s="85">
        <v>0</v>
      </c>
      <c r="T211" s="85">
        <v>800</v>
      </c>
      <c r="U211" s="85">
        <v>1800</v>
      </c>
      <c r="V211" s="453">
        <v>940</v>
      </c>
      <c r="W211" s="85">
        <v>3396.22</v>
      </c>
      <c r="X211" s="85">
        <v>50</v>
      </c>
      <c r="Y211" s="85">
        <v>180.65</v>
      </c>
      <c r="Z211" s="453"/>
      <c r="AA211" s="85"/>
      <c r="AB211" s="85"/>
      <c r="AC211" s="85"/>
      <c r="AD211" s="453"/>
      <c r="AE211" s="85"/>
      <c r="AF211" s="85">
        <v>1500</v>
      </c>
      <c r="AG211" s="85">
        <v>3375</v>
      </c>
      <c r="AH211" s="453"/>
      <c r="AI211" s="85"/>
      <c r="AJ211" s="85"/>
      <c r="AK211" s="85"/>
      <c r="AL211" s="453"/>
      <c r="AM211" s="85">
        <v>0</v>
      </c>
      <c r="AN211" s="85">
        <v>0</v>
      </c>
      <c r="AO211" s="85">
        <v>0</v>
      </c>
      <c r="AP211" s="454"/>
      <c r="AQ211" s="85"/>
      <c r="AR211" s="85"/>
      <c r="AS211" s="85"/>
      <c r="AT211" s="453"/>
      <c r="AU211" s="85"/>
      <c r="AV211" s="85"/>
      <c r="AW211" s="85"/>
      <c r="AX211" s="453"/>
      <c r="AY211" s="85"/>
      <c r="AZ211" s="85"/>
      <c r="BA211" s="85"/>
      <c r="BB211" s="453"/>
      <c r="BC211" s="85"/>
      <c r="BD211" s="85"/>
      <c r="BE211" s="85"/>
      <c r="BF211" s="453"/>
      <c r="BG211" s="85"/>
      <c r="BH211" s="85"/>
      <c r="BI211" s="85"/>
      <c r="BJ211" s="453">
        <v>4580</v>
      </c>
      <c r="BK211" s="85">
        <v>17722.310000000001</v>
      </c>
      <c r="BL211" s="85">
        <v>3220</v>
      </c>
      <c r="BM211" s="85">
        <v>12880</v>
      </c>
      <c r="BN211" s="85">
        <v>710</v>
      </c>
      <c r="BO211" s="85">
        <v>1466.5</v>
      </c>
      <c r="BP211" s="85"/>
      <c r="BQ211" s="85"/>
      <c r="BR211" s="453">
        <v>10000</v>
      </c>
      <c r="BS211" s="85">
        <v>20000</v>
      </c>
      <c r="BT211" s="85">
        <v>600</v>
      </c>
      <c r="BU211" s="85">
        <v>2100</v>
      </c>
      <c r="BV211" s="453"/>
      <c r="BW211" s="85"/>
      <c r="BX211" s="85"/>
      <c r="BY211" s="85"/>
      <c r="BZ211" s="453"/>
      <c r="CA211" s="85"/>
      <c r="CB211" s="85"/>
      <c r="CC211" s="85"/>
      <c r="CD211" s="453"/>
      <c r="CE211" s="85"/>
      <c r="CF211" s="85">
        <v>400</v>
      </c>
      <c r="CG211" s="85">
        <v>1600</v>
      </c>
      <c r="CH211" s="453"/>
      <c r="CI211" s="85"/>
      <c r="CJ211" s="85"/>
      <c r="CK211" s="85"/>
      <c r="CL211" s="453">
        <v>7000</v>
      </c>
      <c r="CM211" s="85">
        <v>14813.52</v>
      </c>
      <c r="CN211" s="85">
        <v>600</v>
      </c>
      <c r="CO211" s="85">
        <v>210</v>
      </c>
      <c r="CP211" s="453">
        <v>16320</v>
      </c>
      <c r="CQ211" s="85">
        <v>27430</v>
      </c>
      <c r="CR211" s="85">
        <v>2000</v>
      </c>
      <c r="CS211" s="85">
        <v>8549.8799999999992</v>
      </c>
      <c r="CT211" s="453"/>
      <c r="CU211" s="85"/>
      <c r="CV211" s="85"/>
      <c r="CW211" s="85"/>
      <c r="CX211" s="453">
        <v>1800</v>
      </c>
      <c r="CY211" s="85">
        <v>5400</v>
      </c>
      <c r="CZ211" s="85">
        <v>1000</v>
      </c>
      <c r="DA211" s="85">
        <v>3000</v>
      </c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</row>
    <row r="212" spans="1:145" s="3" customFormat="1" ht="39.75" customHeight="1" x14ac:dyDescent="0.25">
      <c r="A212" s="894"/>
      <c r="B212" s="4" t="s">
        <v>385</v>
      </c>
      <c r="C212" s="39" t="s">
        <v>387</v>
      </c>
      <c r="D212" s="4" t="s">
        <v>224</v>
      </c>
      <c r="E212" s="46" t="s">
        <v>153</v>
      </c>
      <c r="F212" s="450">
        <f>J212+N212+R212+V212+Z212+AD212+AH212+AL212+AP212+AT212+AX212+BB212+BF212+BJ212+BN212+BR212+BV212+BZ212+CD212+CH212+CL212+CP212+CT212+CX212</f>
        <v>0</v>
      </c>
      <c r="G212" s="451">
        <f>K212+O212+S212+W212+AA212+AE212+AI212+AM212+AQ212+AU212+AY212+BC212+BG212+BK212+BO212+BS212+BW212+CA212+CE212+CI212+CM212+CQ212+CU212+CY212</f>
        <v>0</v>
      </c>
      <c r="H212" s="452">
        <f>L212+P212+T212+X212+AB212+AF212+AJ212+AN212+AR212+AV212+AZ212+BD212+BH212+BL212+BP212+BT212+BX212+CB212+CF212+CJ212+CN212+CR212+CV212+CZ212</f>
        <v>600</v>
      </c>
      <c r="I212" s="451">
        <f>M212+Q212+U212+Y212+AC212+AG212+AK212+AO212+AS212+AW212+BA212+BE212+BI212+BM212+BQ212+BU212+BY212+CC212+CG212+CK212+CO212+CS212+CW212+DA212</f>
        <v>210</v>
      </c>
      <c r="J212" s="453"/>
      <c r="K212" s="85"/>
      <c r="L212" s="85"/>
      <c r="M212" s="85"/>
      <c r="N212" s="453"/>
      <c r="O212" s="85"/>
      <c r="P212" s="85"/>
      <c r="Q212" s="85"/>
      <c r="R212" s="453"/>
      <c r="S212" s="85"/>
      <c r="T212" s="85"/>
      <c r="U212" s="85">
        <v>0</v>
      </c>
      <c r="V212" s="453"/>
      <c r="W212" s="85"/>
      <c r="X212" s="85"/>
      <c r="Y212" s="85"/>
      <c r="Z212" s="453"/>
      <c r="AA212" s="85"/>
      <c r="AB212" s="85"/>
      <c r="AC212" s="85"/>
      <c r="AD212" s="453"/>
      <c r="AE212" s="85"/>
      <c r="AF212" s="85"/>
      <c r="AG212" s="85"/>
      <c r="AH212" s="453"/>
      <c r="AI212" s="85"/>
      <c r="AJ212" s="85"/>
      <c r="AK212" s="85"/>
      <c r="AL212" s="453"/>
      <c r="AM212" s="85">
        <v>0</v>
      </c>
      <c r="AN212" s="85">
        <v>0</v>
      </c>
      <c r="AO212" s="85">
        <v>0</v>
      </c>
      <c r="AP212" s="454"/>
      <c r="AQ212" s="85"/>
      <c r="AR212" s="85"/>
      <c r="AS212" s="85"/>
      <c r="AT212" s="453"/>
      <c r="AU212" s="85"/>
      <c r="AV212" s="85"/>
      <c r="AW212" s="85"/>
      <c r="AX212" s="453"/>
      <c r="AY212" s="85"/>
      <c r="AZ212" s="85"/>
      <c r="BA212" s="85"/>
      <c r="BB212" s="453"/>
      <c r="BC212" s="85"/>
      <c r="BD212" s="85"/>
      <c r="BE212" s="85"/>
      <c r="BF212" s="453"/>
      <c r="BG212" s="85"/>
      <c r="BH212" s="85"/>
      <c r="BI212" s="85"/>
      <c r="BJ212" s="453"/>
      <c r="BK212" s="85"/>
      <c r="BL212" s="85"/>
      <c r="BM212" s="85"/>
      <c r="BN212" s="85"/>
      <c r="BO212" s="85"/>
      <c r="BP212" s="85"/>
      <c r="BQ212" s="85"/>
      <c r="BR212" s="453"/>
      <c r="BS212" s="85"/>
      <c r="BT212" s="85"/>
      <c r="BU212" s="85"/>
      <c r="BV212" s="453"/>
      <c r="BW212" s="85"/>
      <c r="BX212" s="85"/>
      <c r="BY212" s="85"/>
      <c r="BZ212" s="453"/>
      <c r="CA212" s="85"/>
      <c r="CB212" s="85"/>
      <c r="CC212" s="85"/>
      <c r="CD212" s="453"/>
      <c r="CE212" s="85"/>
      <c r="CF212" s="85"/>
      <c r="CG212" s="85"/>
      <c r="CH212" s="453"/>
      <c r="CI212" s="85"/>
      <c r="CJ212" s="85"/>
      <c r="CK212" s="85"/>
      <c r="CL212" s="453"/>
      <c r="CM212" s="85"/>
      <c r="CN212" s="85">
        <v>600</v>
      </c>
      <c r="CO212" s="85">
        <v>210</v>
      </c>
      <c r="CP212" s="453"/>
      <c r="CQ212" s="85"/>
      <c r="CR212" s="85"/>
      <c r="CS212" s="85"/>
      <c r="CT212" s="453"/>
      <c r="CU212" s="85"/>
      <c r="CV212" s="85"/>
      <c r="CW212" s="85"/>
      <c r="CX212" s="453"/>
      <c r="CY212" s="85"/>
      <c r="CZ212" s="85"/>
      <c r="DA212" s="85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</row>
    <row r="213" spans="1:145" s="3" customFormat="1" ht="35.25" customHeight="1" x14ac:dyDescent="0.25">
      <c r="A213" s="895"/>
      <c r="B213" s="4" t="s">
        <v>385</v>
      </c>
      <c r="C213" s="39" t="s">
        <v>388</v>
      </c>
      <c r="D213" s="4" t="s">
        <v>224</v>
      </c>
      <c r="E213" s="46" t="s">
        <v>153</v>
      </c>
      <c r="F213" s="450">
        <f>J213+N213+R213+V213+Z213+AD213+AH213+AL213+AP213+AT213+AX213+BB213+BF213+BJ213+BN213+BR213+BV213+BZ213+CD213+CH213+CL213+CP213+CT213+CX213</f>
        <v>0</v>
      </c>
      <c r="G213" s="451">
        <f>K213+O213+S213+W213+AA213+AE213+AI213+AM213+AQ213+AU213+AY213+BC213+BG213+BK213+BO213+BS213+BW213+CA213+CE213+CI213+CM213+CQ213+CU213+CY213</f>
        <v>0</v>
      </c>
      <c r="H213" s="452">
        <f>L213+P213+T213+X213+AB213+AF213+AJ213+AN213+AR213+AV213+AZ213+BD213+BH213+BL213+BP213+BT213+BX213+CB213+CF213+CJ213+CN213+CR213+CV213+CZ213</f>
        <v>0</v>
      </c>
      <c r="I213" s="451">
        <f>M213+Q213+U213+Y213+AC213+AG213+AK213+AO213+AS213+AW213+BA213+BE213+BI213+BM213+BQ213+BU213+BY213+CC213+CG213+CK213+CO213+CS213+CW213+DA213</f>
        <v>0</v>
      </c>
      <c r="J213" s="453"/>
      <c r="K213" s="85"/>
      <c r="L213" s="85"/>
      <c r="M213" s="85"/>
      <c r="N213" s="453"/>
      <c r="O213" s="85"/>
      <c r="P213" s="85"/>
      <c r="Q213" s="85"/>
      <c r="R213" s="453"/>
      <c r="S213" s="85"/>
      <c r="T213" s="85"/>
      <c r="U213" s="85">
        <v>0</v>
      </c>
      <c r="V213" s="453"/>
      <c r="W213" s="85"/>
      <c r="X213" s="85"/>
      <c r="Y213" s="85"/>
      <c r="Z213" s="453"/>
      <c r="AA213" s="85"/>
      <c r="AB213" s="85"/>
      <c r="AC213" s="85"/>
      <c r="AD213" s="453"/>
      <c r="AE213" s="85"/>
      <c r="AF213" s="85"/>
      <c r="AG213" s="85"/>
      <c r="AH213" s="453"/>
      <c r="AI213" s="85"/>
      <c r="AJ213" s="85"/>
      <c r="AK213" s="85"/>
      <c r="AL213" s="453"/>
      <c r="AM213" s="85">
        <v>0</v>
      </c>
      <c r="AN213" s="85">
        <v>0</v>
      </c>
      <c r="AO213" s="85">
        <v>0</v>
      </c>
      <c r="AP213" s="454"/>
      <c r="AQ213" s="85"/>
      <c r="AR213" s="85"/>
      <c r="AS213" s="85"/>
      <c r="AT213" s="453"/>
      <c r="AU213" s="85"/>
      <c r="AV213" s="85"/>
      <c r="AW213" s="85"/>
      <c r="AX213" s="453"/>
      <c r="AY213" s="85"/>
      <c r="AZ213" s="85"/>
      <c r="BA213" s="85"/>
      <c r="BB213" s="453"/>
      <c r="BC213" s="85"/>
      <c r="BD213" s="85"/>
      <c r="BE213" s="85"/>
      <c r="BF213" s="453"/>
      <c r="BG213" s="85"/>
      <c r="BH213" s="85"/>
      <c r="BI213" s="85"/>
      <c r="BJ213" s="453"/>
      <c r="BK213" s="85"/>
      <c r="BL213" s="85"/>
      <c r="BM213" s="85"/>
      <c r="BN213" s="85"/>
      <c r="BO213" s="85"/>
      <c r="BP213" s="85"/>
      <c r="BQ213" s="85"/>
      <c r="BR213" s="453"/>
      <c r="BS213" s="85"/>
      <c r="BT213" s="85"/>
      <c r="BU213" s="85"/>
      <c r="BV213" s="453"/>
      <c r="BW213" s="85"/>
      <c r="BX213" s="85"/>
      <c r="BY213" s="85"/>
      <c r="BZ213" s="453"/>
      <c r="CA213" s="85"/>
      <c r="CB213" s="85"/>
      <c r="CC213" s="85"/>
      <c r="CD213" s="453"/>
      <c r="CE213" s="85"/>
      <c r="CF213" s="85"/>
      <c r="CG213" s="85"/>
      <c r="CH213" s="453"/>
      <c r="CI213" s="85"/>
      <c r="CJ213" s="85"/>
      <c r="CK213" s="85"/>
      <c r="CL213" s="453"/>
      <c r="CM213" s="85"/>
      <c r="CN213" s="85"/>
      <c r="CO213" s="85"/>
      <c r="CP213" s="453"/>
      <c r="CQ213" s="85"/>
      <c r="CR213" s="85"/>
      <c r="CS213" s="85"/>
      <c r="CT213" s="453"/>
      <c r="CU213" s="85"/>
      <c r="CV213" s="85"/>
      <c r="CW213" s="85"/>
      <c r="CX213" s="453"/>
      <c r="CY213" s="85"/>
      <c r="CZ213" s="85"/>
      <c r="DA213" s="85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</row>
    <row r="214" spans="1:145" s="3" customFormat="1" ht="36" customHeight="1" x14ac:dyDescent="0.25">
      <c r="A214" s="103">
        <v>70</v>
      </c>
      <c r="B214" s="4" t="s">
        <v>389</v>
      </c>
      <c r="C214" s="39" t="s">
        <v>390</v>
      </c>
      <c r="D214" s="4" t="s">
        <v>391</v>
      </c>
      <c r="E214" s="46" t="s">
        <v>392</v>
      </c>
      <c r="F214" s="450">
        <f>J214+N214+R214+V214+Z214+AD214+AH214+AL214+AP214+AT214+AX214+BB214+BF214+BJ214+BN214+BR214+BV214+BZ214+CD214+CH214+CL214+CP214+CT214+CX214</f>
        <v>0</v>
      </c>
      <c r="G214" s="451">
        <f>K214+O214+S214+W214+AA214+AE214+AI214+AM214+AQ214+AU214+AY214+BC214+BG214+BK214+BO214+BS214+BW214+CA214+CE214+CI214+CM214+CQ214+CU214+CY214</f>
        <v>0</v>
      </c>
      <c r="H214" s="452">
        <f>L214+P214+T214+X214+AB214+AF214+AJ214+AN214+AR214+AV214+AZ214+BD214+BH214+BL214+BP214+BT214+BX214+CB214+CF214+CJ214+CN214+CR214+CV214+CZ214</f>
        <v>0</v>
      </c>
      <c r="I214" s="451">
        <f>M214+Q214+U214+Y214+AC214+AG214+AK214+AO214+AS214+AW214+BA214+BE214+BI214+BM214+BQ214+BU214+BY214+CC214+CG214+CK214+CO214+CS214+CW214+DA214</f>
        <v>0</v>
      </c>
      <c r="J214" s="453"/>
      <c r="K214" s="85"/>
      <c r="L214" s="85"/>
      <c r="M214" s="85"/>
      <c r="N214" s="453"/>
      <c r="O214" s="85"/>
      <c r="P214" s="85"/>
      <c r="Q214" s="85"/>
      <c r="R214" s="453"/>
      <c r="S214" s="85"/>
      <c r="T214" s="85"/>
      <c r="U214" s="85">
        <v>0</v>
      </c>
      <c r="V214" s="453"/>
      <c r="W214" s="85"/>
      <c r="X214" s="85"/>
      <c r="Y214" s="85"/>
      <c r="Z214" s="453"/>
      <c r="AA214" s="85"/>
      <c r="AB214" s="85"/>
      <c r="AC214" s="85"/>
      <c r="AD214" s="453"/>
      <c r="AE214" s="85"/>
      <c r="AF214" s="85"/>
      <c r="AG214" s="85"/>
      <c r="AH214" s="453"/>
      <c r="AI214" s="85"/>
      <c r="AJ214" s="85"/>
      <c r="AK214" s="85"/>
      <c r="AL214" s="453"/>
      <c r="AM214" s="85">
        <v>0</v>
      </c>
      <c r="AN214" s="85">
        <v>0</v>
      </c>
      <c r="AO214" s="85">
        <v>0</v>
      </c>
      <c r="AP214" s="454"/>
      <c r="AQ214" s="85"/>
      <c r="AR214" s="85"/>
      <c r="AS214" s="85"/>
      <c r="AT214" s="453"/>
      <c r="AU214" s="85"/>
      <c r="AV214" s="85"/>
      <c r="AW214" s="85"/>
      <c r="AX214" s="453"/>
      <c r="AY214" s="85"/>
      <c r="AZ214" s="85"/>
      <c r="BA214" s="85"/>
      <c r="BB214" s="453"/>
      <c r="BC214" s="85"/>
      <c r="BD214" s="85"/>
      <c r="BE214" s="85"/>
      <c r="BF214" s="453"/>
      <c r="BG214" s="85"/>
      <c r="BH214" s="85"/>
      <c r="BI214" s="85"/>
      <c r="BJ214" s="453"/>
      <c r="BK214" s="85"/>
      <c r="BL214" s="85"/>
      <c r="BM214" s="85"/>
      <c r="BN214" s="85"/>
      <c r="BO214" s="85"/>
      <c r="BP214" s="85"/>
      <c r="BQ214" s="85"/>
      <c r="BR214" s="453"/>
      <c r="BS214" s="85"/>
      <c r="BT214" s="85"/>
      <c r="BU214" s="85"/>
      <c r="BV214" s="453"/>
      <c r="BW214" s="85"/>
      <c r="BX214" s="85"/>
      <c r="BY214" s="85"/>
      <c r="BZ214" s="453"/>
      <c r="CA214" s="85"/>
      <c r="CB214" s="85"/>
      <c r="CC214" s="85"/>
      <c r="CD214" s="453"/>
      <c r="CE214" s="85"/>
      <c r="CF214" s="85"/>
      <c r="CG214" s="85"/>
      <c r="CH214" s="453"/>
      <c r="CI214" s="85"/>
      <c r="CJ214" s="85"/>
      <c r="CK214" s="85"/>
      <c r="CL214" s="453"/>
      <c r="CM214" s="85"/>
      <c r="CN214" s="85"/>
      <c r="CO214" s="85"/>
      <c r="CP214" s="453"/>
      <c r="CQ214" s="85"/>
      <c r="CR214" s="85"/>
      <c r="CS214" s="85"/>
      <c r="CT214" s="453"/>
      <c r="CU214" s="85"/>
      <c r="CV214" s="85"/>
      <c r="CW214" s="85"/>
      <c r="CX214" s="453"/>
      <c r="CY214" s="85"/>
      <c r="CZ214" s="85"/>
      <c r="DA214" s="85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</row>
    <row r="215" spans="1:145" s="3" customFormat="1" ht="47.25" x14ac:dyDescent="0.25">
      <c r="A215" s="103">
        <v>71</v>
      </c>
      <c r="B215" s="4" t="s">
        <v>393</v>
      </c>
      <c r="C215" s="39" t="s">
        <v>394</v>
      </c>
      <c r="D215" s="4" t="s">
        <v>391</v>
      </c>
      <c r="E215" s="46" t="s">
        <v>392</v>
      </c>
      <c r="F215" s="450">
        <f>J215+N215+R215+V215+Z215+AD215+AH215+AL215+AP215+AT215+AX215+BB215+BF215+BJ215+BN215+BR215+BV215+BZ215+CD215+CH215+CL215+CP215+CT215+CX215</f>
        <v>0</v>
      </c>
      <c r="G215" s="451">
        <f>K215+O215+S215+W215+AA215+AE215+AI215+AM215+AQ215+AU215+AY215+BC215+BG215+BK215+BO215+BS215+BW215+CA215+CE215+CI215+CM215+CQ215+CU215+CY215</f>
        <v>0</v>
      </c>
      <c r="H215" s="452">
        <f>L215+P215+T215+X215+AB215+AF215+AJ215+AN215+AR215+AV215+AZ215+BD215+BH215+BL215+BP215+BT215+BX215+CB215+CF215+CJ215+CN215+CR215+CV215+CZ215</f>
        <v>76</v>
      </c>
      <c r="I215" s="451">
        <f>M215+Q215+U215+Y215+AC215+AG215+AK215+AO215+AS215+AW215+BA215+BE215+BI215+BM215+BQ215+BU215+BY215+CC215+CG215+CK215+CO215+CS215+CW215+DA215</f>
        <v>12160</v>
      </c>
      <c r="J215" s="453"/>
      <c r="K215" s="85"/>
      <c r="L215" s="85"/>
      <c r="M215" s="85"/>
      <c r="N215" s="453"/>
      <c r="O215" s="85"/>
      <c r="P215" s="85"/>
      <c r="Q215" s="85"/>
      <c r="R215" s="453"/>
      <c r="S215" s="85"/>
      <c r="T215" s="85"/>
      <c r="U215" s="85">
        <v>0</v>
      </c>
      <c r="V215" s="453"/>
      <c r="W215" s="85"/>
      <c r="X215" s="85"/>
      <c r="Y215" s="85"/>
      <c r="Z215" s="453"/>
      <c r="AA215" s="85"/>
      <c r="AB215" s="85"/>
      <c r="AC215" s="85"/>
      <c r="AD215" s="453"/>
      <c r="AE215" s="85"/>
      <c r="AF215" s="85"/>
      <c r="AG215" s="85"/>
      <c r="AH215" s="453"/>
      <c r="AI215" s="85"/>
      <c r="AJ215" s="85"/>
      <c r="AK215" s="85"/>
      <c r="AL215" s="453"/>
      <c r="AM215" s="85">
        <v>0</v>
      </c>
      <c r="AN215" s="85">
        <v>0</v>
      </c>
      <c r="AO215" s="85">
        <v>0</v>
      </c>
      <c r="AP215" s="454"/>
      <c r="AQ215" s="85"/>
      <c r="AR215" s="85"/>
      <c r="AS215" s="85"/>
      <c r="AT215" s="453"/>
      <c r="AU215" s="85"/>
      <c r="AV215" s="85"/>
      <c r="AW215" s="85"/>
      <c r="AX215" s="453"/>
      <c r="AY215" s="85"/>
      <c r="AZ215" s="85"/>
      <c r="BA215" s="85"/>
      <c r="BB215" s="453"/>
      <c r="BC215" s="85"/>
      <c r="BD215" s="85"/>
      <c r="BE215" s="85"/>
      <c r="BF215" s="453"/>
      <c r="BG215" s="85"/>
      <c r="BH215" s="85"/>
      <c r="BI215" s="85"/>
      <c r="BJ215" s="453"/>
      <c r="BK215" s="85"/>
      <c r="BL215" s="85"/>
      <c r="BM215" s="85"/>
      <c r="BN215" s="85"/>
      <c r="BO215" s="85"/>
      <c r="BP215" s="457">
        <v>76</v>
      </c>
      <c r="BQ215" s="457">
        <v>12160</v>
      </c>
      <c r="BR215" s="453"/>
      <c r="BS215" s="85"/>
      <c r="BT215" s="85"/>
      <c r="BU215" s="85"/>
      <c r="BV215" s="453"/>
      <c r="BW215" s="85"/>
      <c r="BX215" s="85"/>
      <c r="BY215" s="85"/>
      <c r="BZ215" s="453"/>
      <c r="CA215" s="85"/>
      <c r="CB215" s="85"/>
      <c r="CC215" s="85"/>
      <c r="CD215" s="453"/>
      <c r="CE215" s="85"/>
      <c r="CF215" s="85"/>
      <c r="CG215" s="85"/>
      <c r="CH215" s="453"/>
      <c r="CI215" s="85"/>
      <c r="CJ215" s="85"/>
      <c r="CK215" s="85"/>
      <c r="CL215" s="453"/>
      <c r="CM215" s="85"/>
      <c r="CN215" s="85"/>
      <c r="CO215" s="85"/>
      <c r="CP215" s="453"/>
      <c r="CQ215" s="85"/>
      <c r="CR215" s="85"/>
      <c r="CS215" s="85"/>
      <c r="CT215" s="453"/>
      <c r="CU215" s="85"/>
      <c r="CV215" s="85"/>
      <c r="CW215" s="85"/>
      <c r="CX215" s="453"/>
      <c r="CY215" s="85"/>
      <c r="CZ215" s="85"/>
      <c r="DA215" s="85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</row>
    <row r="216" spans="1:145" s="3" customFormat="1" ht="31.5" x14ac:dyDescent="0.25">
      <c r="A216" s="893">
        <v>72</v>
      </c>
      <c r="B216" s="54" t="s">
        <v>395</v>
      </c>
      <c r="C216" s="39" t="s">
        <v>396</v>
      </c>
      <c r="D216" s="4" t="s">
        <v>397</v>
      </c>
      <c r="E216" s="46" t="s">
        <v>78</v>
      </c>
      <c r="F216" s="450">
        <f>J216+N216+R216+V216+Z216+AD216+AH216+AL216+AP216+AT216+AX216+BB216+BF216+BJ216+BN216+BR216+BV216+BZ216+CD216+CH216+CL216+CP216+CT216+CX216</f>
        <v>633</v>
      </c>
      <c r="G216" s="451">
        <f>K216+O216+S216+W216+AA216+AE216+AI216+AM216+AQ216+AU216+AY216+BC216+BG216+BK216+BO216+BS216+BW216+CA216+CE216+CI216+CM216+CQ216+CU216+CY216</f>
        <v>51259.79</v>
      </c>
      <c r="H216" s="452">
        <f>L216+P216+T216+X216+AB216+AF216+AJ216+AN216+AR216+AV216+AZ216+BD216+BH216+BL216+BP216+BT216+BX216+CB216+CF216+CJ216+CN216+CR216+CV216+CZ216</f>
        <v>1670</v>
      </c>
      <c r="I216" s="451">
        <f>M216+Q216+U216+Y216+AC216+AG216+AK216+AO216+AS216+AW216+BA216+BE216+BI216+BM216+BQ216+BU216+BY216+CC216+CG216+CK216+CO216+CS216+CW216+DA216</f>
        <v>124646</v>
      </c>
      <c r="J216" s="453"/>
      <c r="K216" s="85"/>
      <c r="L216" s="85"/>
      <c r="M216" s="85"/>
      <c r="N216" s="453">
        <v>0</v>
      </c>
      <c r="O216" s="85">
        <v>0</v>
      </c>
      <c r="P216" s="85">
        <v>200</v>
      </c>
      <c r="Q216" s="85">
        <v>20000</v>
      </c>
      <c r="R216" s="453"/>
      <c r="S216" s="85"/>
      <c r="T216" s="85"/>
      <c r="U216" s="85">
        <v>0</v>
      </c>
      <c r="V216" s="453"/>
      <c r="W216" s="85"/>
      <c r="X216" s="85"/>
      <c r="Y216" s="85"/>
      <c r="Z216" s="453"/>
      <c r="AA216" s="85"/>
      <c r="AB216" s="85"/>
      <c r="AC216" s="85"/>
      <c r="AD216" s="453"/>
      <c r="AE216" s="85"/>
      <c r="AF216" s="85"/>
      <c r="AG216" s="85"/>
      <c r="AH216" s="453">
        <v>100</v>
      </c>
      <c r="AI216" s="85">
        <v>15680</v>
      </c>
      <c r="AJ216" s="85"/>
      <c r="AK216" s="85"/>
      <c r="AL216" s="453">
        <v>473</v>
      </c>
      <c r="AM216" s="85">
        <v>31799.79</v>
      </c>
      <c r="AN216" s="85">
        <v>1200</v>
      </c>
      <c r="AO216" s="85">
        <v>80676</v>
      </c>
      <c r="AP216" s="454">
        <v>60</v>
      </c>
      <c r="AQ216" s="85">
        <v>3780</v>
      </c>
      <c r="AR216" s="85">
        <v>50</v>
      </c>
      <c r="AS216" s="85">
        <v>3490</v>
      </c>
      <c r="AT216" s="453"/>
      <c r="AU216" s="85"/>
      <c r="AV216" s="85"/>
      <c r="AW216" s="85"/>
      <c r="AX216" s="453"/>
      <c r="AY216" s="85"/>
      <c r="AZ216" s="85"/>
      <c r="BA216" s="85"/>
      <c r="BB216" s="453"/>
      <c r="BC216" s="85"/>
      <c r="BD216" s="85"/>
      <c r="BE216" s="85"/>
      <c r="BF216" s="453"/>
      <c r="BG216" s="85"/>
      <c r="BH216" s="85"/>
      <c r="BI216" s="85"/>
      <c r="BJ216" s="453"/>
      <c r="BK216" s="85"/>
      <c r="BL216" s="85"/>
      <c r="BM216" s="85"/>
      <c r="BN216" s="85"/>
      <c r="BO216" s="85"/>
      <c r="BP216" s="85"/>
      <c r="BQ216" s="85"/>
      <c r="BR216" s="453"/>
      <c r="BS216" s="85"/>
      <c r="BT216" s="85"/>
      <c r="BU216" s="85"/>
      <c r="BV216" s="453"/>
      <c r="BW216" s="85"/>
      <c r="BX216" s="85"/>
      <c r="BY216" s="85"/>
      <c r="BZ216" s="453"/>
      <c r="CA216" s="85"/>
      <c r="CB216" s="85"/>
      <c r="CC216" s="85"/>
      <c r="CD216" s="453"/>
      <c r="CE216" s="85"/>
      <c r="CF216" s="85">
        <v>200</v>
      </c>
      <c r="CG216" s="85">
        <v>19000</v>
      </c>
      <c r="CH216" s="453"/>
      <c r="CI216" s="85"/>
      <c r="CJ216" s="85"/>
      <c r="CK216" s="85"/>
      <c r="CL216" s="453"/>
      <c r="CM216" s="85"/>
      <c r="CN216" s="85"/>
      <c r="CO216" s="85"/>
      <c r="CP216" s="453"/>
      <c r="CQ216" s="85"/>
      <c r="CR216" s="85"/>
      <c r="CS216" s="85"/>
      <c r="CT216" s="453"/>
      <c r="CU216" s="85"/>
      <c r="CV216" s="85"/>
      <c r="CW216" s="85"/>
      <c r="CX216" s="453"/>
      <c r="CY216" s="85"/>
      <c r="CZ216" s="85">
        <v>20</v>
      </c>
      <c r="DA216" s="85">
        <v>1480</v>
      </c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</row>
    <row r="217" spans="1:145" s="3" customFormat="1" ht="31.5" x14ac:dyDescent="0.25">
      <c r="A217" s="894"/>
      <c r="B217" s="54" t="s">
        <v>395</v>
      </c>
      <c r="C217" s="4" t="s">
        <v>398</v>
      </c>
      <c r="D217" s="4" t="s">
        <v>397</v>
      </c>
      <c r="E217" s="46" t="s">
        <v>78</v>
      </c>
      <c r="F217" s="450">
        <f>J217+N217+R217+V217+Z217+AD217+AH217+AL217+AP217+AT217+AX217+BB217+BF217+BJ217+BN217+BR217+BV217+BZ217+CD217+CH217+CL217+CP217+CT217+CX217</f>
        <v>6966</v>
      </c>
      <c r="G217" s="451">
        <f>K217+O217+S217+W217+AA217+AE217+AI217+AM217+AQ217+AU217+AY217+BC217+BG217+BK217+BO217+BS217+BW217+CA217+CE217+CI217+CM217+CQ217+CU217+CY217</f>
        <v>600268.60135000001</v>
      </c>
      <c r="H217" s="452">
        <f>L217+P217+T217+X217+AB217+AF217+AJ217+AN217+AR217+AV217+AZ217+BD217+BH217+BL217+BP217+BT217+BX217+CB217+CF217+CJ217+CN217+CR217+CV217+CZ217</f>
        <v>2928</v>
      </c>
      <c r="I217" s="451">
        <f>M217+Q217+U217+Y217+AC217+AG217+AK217+AO217+AS217+AW217+BA217+BE217+BI217+BM217+BQ217+BU217+BY217+CC217+CG217+CK217+CO217+CS217+CW217+DA217</f>
        <v>245571</v>
      </c>
      <c r="J217" s="453"/>
      <c r="K217" s="85"/>
      <c r="L217" s="85"/>
      <c r="M217" s="85"/>
      <c r="N217" s="453">
        <v>570</v>
      </c>
      <c r="O217" s="85">
        <v>31908.6</v>
      </c>
      <c r="P217" s="85">
        <v>200</v>
      </c>
      <c r="Q217" s="85">
        <v>11196</v>
      </c>
      <c r="R217" s="453"/>
      <c r="S217" s="85"/>
      <c r="T217" s="85"/>
      <c r="U217" s="85">
        <v>0</v>
      </c>
      <c r="V217" s="453"/>
      <c r="W217" s="85"/>
      <c r="X217" s="85"/>
      <c r="Y217" s="85"/>
      <c r="Z217" s="453"/>
      <c r="AA217" s="85"/>
      <c r="AB217" s="85"/>
      <c r="AC217" s="85"/>
      <c r="AD217" s="453"/>
      <c r="AE217" s="85"/>
      <c r="AF217" s="85"/>
      <c r="AG217" s="85"/>
      <c r="AH217" s="453"/>
      <c r="AI217" s="85"/>
      <c r="AJ217" s="85"/>
      <c r="AK217" s="85"/>
      <c r="AL217" s="453"/>
      <c r="AM217" s="85">
        <v>0</v>
      </c>
      <c r="AN217" s="85">
        <v>0</v>
      </c>
      <c r="AO217" s="85">
        <v>0</v>
      </c>
      <c r="AP217" s="454"/>
      <c r="AQ217" s="85"/>
      <c r="AR217" s="85"/>
      <c r="AS217" s="85"/>
      <c r="AT217" s="453"/>
      <c r="AU217" s="85"/>
      <c r="AV217" s="85"/>
      <c r="AW217" s="85"/>
      <c r="AX217" s="453"/>
      <c r="AY217" s="85"/>
      <c r="AZ217" s="85"/>
      <c r="BA217" s="85"/>
      <c r="BB217" s="453">
        <v>100</v>
      </c>
      <c r="BC217" s="85">
        <v>4300.0013499999995</v>
      </c>
      <c r="BD217" s="85">
        <v>1000</v>
      </c>
      <c r="BE217" s="85">
        <v>134900</v>
      </c>
      <c r="BF217" s="453"/>
      <c r="BG217" s="85"/>
      <c r="BH217" s="85"/>
      <c r="BI217" s="85"/>
      <c r="BJ217" s="453"/>
      <c r="BK217" s="85"/>
      <c r="BL217" s="85"/>
      <c r="BM217" s="85"/>
      <c r="BN217" s="459">
        <v>4296</v>
      </c>
      <c r="BO217" s="457">
        <v>429600</v>
      </c>
      <c r="BP217" s="457">
        <v>228</v>
      </c>
      <c r="BQ217" s="457">
        <v>22800</v>
      </c>
      <c r="BR217" s="453"/>
      <c r="BS217" s="85"/>
      <c r="BT217" s="85"/>
      <c r="BU217" s="85"/>
      <c r="BV217" s="453"/>
      <c r="BW217" s="85"/>
      <c r="BX217" s="85"/>
      <c r="BY217" s="85"/>
      <c r="BZ217" s="453"/>
      <c r="CA217" s="85"/>
      <c r="CB217" s="85"/>
      <c r="CC217" s="85"/>
      <c r="CD217" s="453"/>
      <c r="CE217" s="85"/>
      <c r="CF217" s="85">
        <v>200</v>
      </c>
      <c r="CG217" s="85">
        <v>45000</v>
      </c>
      <c r="CH217" s="453">
        <v>2000</v>
      </c>
      <c r="CI217" s="85">
        <v>134460</v>
      </c>
      <c r="CJ217" s="85">
        <v>300</v>
      </c>
      <c r="CK217" s="85">
        <v>21675</v>
      </c>
      <c r="CL217" s="453"/>
      <c r="CM217" s="85"/>
      <c r="CN217" s="85">
        <v>1000</v>
      </c>
      <c r="CO217" s="85">
        <v>10000</v>
      </c>
      <c r="CP217" s="453"/>
      <c r="CQ217" s="85"/>
      <c r="CR217" s="85"/>
      <c r="CS217" s="85"/>
      <c r="CT217" s="453"/>
      <c r="CU217" s="85"/>
      <c r="CV217" s="85"/>
      <c r="CW217" s="85"/>
      <c r="CX217" s="453"/>
      <c r="CY217" s="85"/>
      <c r="CZ217" s="85"/>
      <c r="DA217" s="85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</row>
    <row r="218" spans="1:145" s="3" customFormat="1" ht="57" customHeight="1" x14ac:dyDescent="0.25">
      <c r="A218" s="895"/>
      <c r="B218" s="54" t="s">
        <v>395</v>
      </c>
      <c r="C218" s="4" t="s">
        <v>399</v>
      </c>
      <c r="D218" s="4" t="s">
        <v>397</v>
      </c>
      <c r="E218" s="46" t="s">
        <v>29</v>
      </c>
      <c r="F218" s="450">
        <f>J218+N218+R218+V218+Z218+AD218+AH218+AL218+AP218+AT218+AX218+BB218+BF218+BJ218+BN218+BR218+BV218+BZ218+CD218+CH218+CL218+CP218+CT218+CX218</f>
        <v>3762</v>
      </c>
      <c r="G218" s="451">
        <f>K218+O218+S218+W218+AA218+AE218+AI218+AM218+AQ218+AU218+AY218+BC218+BG218+BK218+BO218+BS218+BW218+CA218+CE218+CI218+CM218+CQ218+CU218+CY218</f>
        <v>284596</v>
      </c>
      <c r="H218" s="452">
        <f>L218+P218+T218+X218+AB218+AF218+AJ218+AN218+AR218+AV218+AZ218+BD218+BH218+BL218+BP218+BT218+BX218+CB218+CF218+CJ218+CN218+CR218+CV218+CZ218</f>
        <v>1850</v>
      </c>
      <c r="I218" s="451">
        <f>M218+Q218+U218+Y218+AC218+AG218+AK218+AO218+AS218+AW218+BA218+BE218+BI218+BM218+BQ218+BU218+BY218+CC218+CG218+CK218+CO218+CS218+CW218+DA218</f>
        <v>130560</v>
      </c>
      <c r="J218" s="453"/>
      <c r="K218" s="85"/>
      <c r="L218" s="85"/>
      <c r="M218" s="85"/>
      <c r="N218" s="453"/>
      <c r="O218" s="85"/>
      <c r="P218" s="85"/>
      <c r="Q218" s="85"/>
      <c r="R218" s="453">
        <v>1162</v>
      </c>
      <c r="S218" s="85">
        <v>111736</v>
      </c>
      <c r="T218" s="85">
        <v>50</v>
      </c>
      <c r="U218" s="85">
        <v>3360</v>
      </c>
      <c r="V218" s="453"/>
      <c r="W218" s="85"/>
      <c r="X218" s="85"/>
      <c r="Y218" s="85"/>
      <c r="Z218" s="453"/>
      <c r="AA218" s="85"/>
      <c r="AB218" s="85"/>
      <c r="AC218" s="85"/>
      <c r="AD218" s="453"/>
      <c r="AE218" s="85"/>
      <c r="AF218" s="85"/>
      <c r="AG218" s="85"/>
      <c r="AH218" s="453"/>
      <c r="AI218" s="85"/>
      <c r="AJ218" s="85"/>
      <c r="AK218" s="85"/>
      <c r="AL218" s="453"/>
      <c r="AM218" s="85">
        <v>0</v>
      </c>
      <c r="AN218" s="85">
        <v>0</v>
      </c>
      <c r="AO218" s="85">
        <v>0</v>
      </c>
      <c r="AP218" s="454"/>
      <c r="AQ218" s="85"/>
      <c r="AR218" s="85"/>
      <c r="AS218" s="85"/>
      <c r="AT218" s="453">
        <v>0</v>
      </c>
      <c r="AU218" s="85">
        <v>0</v>
      </c>
      <c r="AV218" s="85"/>
      <c r="AW218" s="85"/>
      <c r="AX218" s="453"/>
      <c r="AY218" s="85"/>
      <c r="AZ218" s="85"/>
      <c r="BA218" s="85"/>
      <c r="BB218" s="453"/>
      <c r="BC218" s="85"/>
      <c r="BD218" s="85"/>
      <c r="BE218" s="85"/>
      <c r="BF218" s="453"/>
      <c r="BG218" s="85"/>
      <c r="BH218" s="85"/>
      <c r="BI218" s="85"/>
      <c r="BJ218" s="453">
        <v>0</v>
      </c>
      <c r="BK218" s="85"/>
      <c r="BL218" s="85">
        <v>1000</v>
      </c>
      <c r="BM218" s="85">
        <v>69000</v>
      </c>
      <c r="BN218" s="85"/>
      <c r="BO218" s="85"/>
      <c r="BP218" s="85"/>
      <c r="BQ218" s="85"/>
      <c r="BR218" s="453">
        <v>600</v>
      </c>
      <c r="BS218" s="85">
        <v>38400</v>
      </c>
      <c r="BT218" s="85">
        <v>300</v>
      </c>
      <c r="BU218" s="85">
        <v>19200</v>
      </c>
      <c r="BV218" s="453"/>
      <c r="BW218" s="85"/>
      <c r="BX218" s="85"/>
      <c r="BY218" s="85"/>
      <c r="BZ218" s="453"/>
      <c r="CA218" s="85"/>
      <c r="CB218" s="85"/>
      <c r="CC218" s="85"/>
      <c r="CD218" s="453"/>
      <c r="CE218" s="85"/>
      <c r="CF218" s="85"/>
      <c r="CG218" s="85"/>
      <c r="CH218" s="453">
        <v>2000</v>
      </c>
      <c r="CI218" s="85">
        <v>134460</v>
      </c>
      <c r="CJ218" s="85"/>
      <c r="CK218" s="85"/>
      <c r="CL218" s="453"/>
      <c r="CM218" s="85"/>
      <c r="CN218" s="85">
        <v>500</v>
      </c>
      <c r="CO218" s="85">
        <v>39000</v>
      </c>
      <c r="CP218" s="453"/>
      <c r="CQ218" s="85"/>
      <c r="CR218" s="85"/>
      <c r="CS218" s="85"/>
      <c r="CT218" s="453"/>
      <c r="CU218" s="85"/>
      <c r="CV218" s="85"/>
      <c r="CW218" s="85"/>
      <c r="CX218" s="453"/>
      <c r="CY218" s="85"/>
      <c r="CZ218" s="85"/>
      <c r="DA218" s="85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</row>
    <row r="219" spans="1:145" s="3" customFormat="1" ht="55.5" customHeight="1" x14ac:dyDescent="0.25">
      <c r="A219" s="893">
        <v>73</v>
      </c>
      <c r="B219" s="4" t="s">
        <v>400</v>
      </c>
      <c r="C219" s="3" t="s">
        <v>401</v>
      </c>
      <c r="D219" s="39" t="s">
        <v>402</v>
      </c>
      <c r="E219" s="46" t="s">
        <v>29</v>
      </c>
      <c r="F219" s="450">
        <f>J219+N219+R219+V219+Z219+AD219+AH219+AL219+AP219+AT219+AX219+BB219+BF219+BJ219+BN219+BR219+BV219+BZ219+CD219+CH219+CL219+CP219+CT219+CX219</f>
        <v>0</v>
      </c>
      <c r="G219" s="451">
        <f>K219+O219+S219+W219+AA219+AE219+AI219+AM219+AQ219+AU219+AY219+BC219+BG219+BK219+BO219+BS219+BW219+CA219+CE219+CI219+CM219+CQ219+CU219+CY219</f>
        <v>0</v>
      </c>
      <c r="H219" s="452">
        <f>L219+P219+T219+X219+AB219+AF219+AJ219+AN219+AR219+AV219+AZ219+BD219+BH219+BL219+BP219+BT219+BX219+CB219+CF219+CJ219+CN219+CR219+CV219+CZ219</f>
        <v>0</v>
      </c>
      <c r="I219" s="451">
        <f>M219+Q219+U219+Y219+AC219+AG219+AK219+AO219+AS219+AW219+BA219+BE219+BI219+BM219+BQ219+BU219+BY219+CC219+CG219+CK219+CO219+CS219+CW219+DA219</f>
        <v>0</v>
      </c>
      <c r="J219" s="453"/>
      <c r="K219" s="85"/>
      <c r="L219" s="85"/>
      <c r="M219" s="85"/>
      <c r="N219" s="453"/>
      <c r="O219" s="85"/>
      <c r="P219" s="85"/>
      <c r="Q219" s="85"/>
      <c r="R219" s="453"/>
      <c r="S219" s="85"/>
      <c r="T219" s="85"/>
      <c r="U219" s="85">
        <v>0</v>
      </c>
      <c r="V219" s="453"/>
      <c r="W219" s="85"/>
      <c r="X219" s="85"/>
      <c r="Y219" s="85"/>
      <c r="Z219" s="453"/>
      <c r="AA219" s="85"/>
      <c r="AB219" s="85"/>
      <c r="AC219" s="85"/>
      <c r="AD219" s="453"/>
      <c r="AE219" s="85"/>
      <c r="AF219" s="85"/>
      <c r="AG219" s="85"/>
      <c r="AH219" s="453"/>
      <c r="AI219" s="85"/>
      <c r="AJ219" s="85"/>
      <c r="AK219" s="85"/>
      <c r="AL219" s="453"/>
      <c r="AM219" s="85">
        <v>0</v>
      </c>
      <c r="AN219" s="85">
        <v>0</v>
      </c>
      <c r="AO219" s="85">
        <v>0</v>
      </c>
      <c r="AP219" s="454"/>
      <c r="AQ219" s="85"/>
      <c r="AR219" s="85"/>
      <c r="AS219" s="85"/>
      <c r="AT219" s="453"/>
      <c r="AU219" s="85"/>
      <c r="AV219" s="85"/>
      <c r="AW219" s="85"/>
      <c r="AX219" s="453"/>
      <c r="AY219" s="85"/>
      <c r="AZ219" s="85"/>
      <c r="BA219" s="85"/>
      <c r="BB219" s="453"/>
      <c r="BC219" s="85"/>
      <c r="BD219" s="85"/>
      <c r="BE219" s="85"/>
      <c r="BF219" s="453"/>
      <c r="BG219" s="85"/>
      <c r="BH219" s="85"/>
      <c r="BI219" s="85"/>
      <c r="BJ219" s="453"/>
      <c r="BK219" s="85"/>
      <c r="BL219" s="85"/>
      <c r="BM219" s="85"/>
      <c r="BN219" s="85"/>
      <c r="BO219" s="85"/>
      <c r="BP219" s="85"/>
      <c r="BQ219" s="85"/>
      <c r="BR219" s="453"/>
      <c r="BS219" s="85"/>
      <c r="BT219" s="85"/>
      <c r="BU219" s="85"/>
      <c r="BV219" s="453"/>
      <c r="BW219" s="85"/>
      <c r="BX219" s="85"/>
      <c r="BY219" s="85"/>
      <c r="BZ219" s="453"/>
      <c r="CA219" s="85"/>
      <c r="CB219" s="85"/>
      <c r="CC219" s="85"/>
      <c r="CD219" s="453"/>
      <c r="CE219" s="85"/>
      <c r="CF219" s="85"/>
      <c r="CG219" s="85"/>
      <c r="CH219" s="453"/>
      <c r="CI219" s="85"/>
      <c r="CJ219" s="85"/>
      <c r="CK219" s="85"/>
      <c r="CL219" s="453"/>
      <c r="CM219" s="85"/>
      <c r="CN219" s="85"/>
      <c r="CO219" s="85"/>
      <c r="CP219" s="453"/>
      <c r="CQ219" s="85"/>
      <c r="CR219" s="85"/>
      <c r="CS219" s="85"/>
      <c r="CT219" s="453"/>
      <c r="CU219" s="85"/>
      <c r="CV219" s="85"/>
      <c r="CW219" s="85"/>
      <c r="CX219" s="453"/>
      <c r="CY219" s="85"/>
      <c r="CZ219" s="85"/>
      <c r="DA219" s="85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</row>
    <row r="220" spans="1:145" s="3" customFormat="1" ht="21.75" customHeight="1" x14ac:dyDescent="0.25">
      <c r="A220" s="894"/>
      <c r="B220" s="48" t="s">
        <v>403</v>
      </c>
      <c r="C220" s="3" t="s">
        <v>404</v>
      </c>
      <c r="D220" s="39" t="s">
        <v>402</v>
      </c>
      <c r="E220" s="46" t="s">
        <v>29</v>
      </c>
      <c r="F220" s="450">
        <f>J220+N220+R220+V220+Z220+AD220+AH220+AL220+AP220+AT220+AX220+BB220+BF220+BJ220+BN220+BR220+BV220+BZ220+CD220+CH220+CL220+CP220+CT220+CX220</f>
        <v>0</v>
      </c>
      <c r="G220" s="451">
        <f>K220+O220+S220+W220+AA220+AE220+AI220+AM220+AQ220+AU220+AY220+BC220+BG220+BK220+BO220+BS220+BW220+CA220+CE220+CI220+CM220+CQ220+CU220+CY220</f>
        <v>0</v>
      </c>
      <c r="H220" s="452">
        <f>L220+P220+T220+X220+AB220+AF220+AJ220+AN220+AR220+AV220+AZ220+BD220+BH220+BL220+BP220+BT220+BX220+CB220+CF220+CJ220+CN220+CR220+CV220+CZ220</f>
        <v>0</v>
      </c>
      <c r="I220" s="451">
        <f>M220+Q220+U220+Y220+AC220+AG220+AK220+AO220+AS220+AW220+BA220+BE220+BI220+BM220+BQ220+BU220+BY220+CC220+CG220+CK220+CO220+CS220+CW220+DA220</f>
        <v>0</v>
      </c>
      <c r="J220" s="453"/>
      <c r="K220" s="85"/>
      <c r="L220" s="85"/>
      <c r="M220" s="85"/>
      <c r="N220" s="453"/>
      <c r="O220" s="85"/>
      <c r="P220" s="85"/>
      <c r="Q220" s="85"/>
      <c r="R220" s="453"/>
      <c r="S220" s="85"/>
      <c r="T220" s="85"/>
      <c r="U220" s="85">
        <v>0</v>
      </c>
      <c r="V220" s="453"/>
      <c r="W220" s="85"/>
      <c r="X220" s="85"/>
      <c r="Y220" s="85"/>
      <c r="Z220" s="453"/>
      <c r="AA220" s="85"/>
      <c r="AB220" s="85"/>
      <c r="AC220" s="85"/>
      <c r="AD220" s="453"/>
      <c r="AE220" s="85"/>
      <c r="AF220" s="85"/>
      <c r="AG220" s="85"/>
      <c r="AH220" s="453"/>
      <c r="AI220" s="85"/>
      <c r="AJ220" s="85"/>
      <c r="AK220" s="85"/>
      <c r="AL220" s="453"/>
      <c r="AM220" s="85">
        <v>0</v>
      </c>
      <c r="AN220" s="85">
        <v>0</v>
      </c>
      <c r="AO220" s="85">
        <v>0</v>
      </c>
      <c r="AP220" s="454"/>
      <c r="AQ220" s="85"/>
      <c r="AR220" s="85"/>
      <c r="AS220" s="85"/>
      <c r="AT220" s="453"/>
      <c r="AU220" s="85"/>
      <c r="AV220" s="85"/>
      <c r="AW220" s="85"/>
      <c r="AX220" s="453"/>
      <c r="AY220" s="85"/>
      <c r="AZ220" s="85"/>
      <c r="BA220" s="85"/>
      <c r="BB220" s="453"/>
      <c r="BC220" s="85"/>
      <c r="BD220" s="85"/>
      <c r="BE220" s="85"/>
      <c r="BF220" s="453"/>
      <c r="BG220" s="85"/>
      <c r="BH220" s="85"/>
      <c r="BI220" s="85"/>
      <c r="BJ220" s="453"/>
      <c r="BK220" s="85"/>
      <c r="BL220" s="85"/>
      <c r="BM220" s="85"/>
      <c r="BN220" s="85"/>
      <c r="BO220" s="85"/>
      <c r="BP220" s="85"/>
      <c r="BQ220" s="85"/>
      <c r="BR220" s="453"/>
      <c r="BS220" s="85"/>
      <c r="BT220" s="85"/>
      <c r="BU220" s="85"/>
      <c r="BV220" s="453"/>
      <c r="BW220" s="85"/>
      <c r="BX220" s="85"/>
      <c r="BY220" s="85"/>
      <c r="BZ220" s="453"/>
      <c r="CA220" s="85"/>
      <c r="CB220" s="85"/>
      <c r="CC220" s="85"/>
      <c r="CD220" s="453"/>
      <c r="CE220" s="85"/>
      <c r="CF220" s="85"/>
      <c r="CG220" s="85"/>
      <c r="CH220" s="453"/>
      <c r="CI220" s="85"/>
      <c r="CJ220" s="85"/>
      <c r="CK220" s="85"/>
      <c r="CL220" s="453"/>
      <c r="CM220" s="85"/>
      <c r="CN220" s="85"/>
      <c r="CO220" s="85"/>
      <c r="CP220" s="453"/>
      <c r="CQ220" s="85"/>
      <c r="CR220" s="85"/>
      <c r="CS220" s="85"/>
      <c r="CT220" s="453"/>
      <c r="CU220" s="85"/>
      <c r="CV220" s="85"/>
      <c r="CW220" s="85"/>
      <c r="CX220" s="453"/>
      <c r="CY220" s="85"/>
      <c r="CZ220" s="85"/>
      <c r="DA220" s="85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</row>
    <row r="221" spans="1:145" s="3" customFormat="1" ht="21.75" customHeight="1" x14ac:dyDescent="0.25">
      <c r="A221" s="894"/>
      <c r="B221" s="48" t="s">
        <v>403</v>
      </c>
      <c r="C221" s="3" t="s">
        <v>405</v>
      </c>
      <c r="D221" s="39" t="s">
        <v>402</v>
      </c>
      <c r="E221" s="46" t="s">
        <v>406</v>
      </c>
      <c r="F221" s="450">
        <f>J221+N221+R221+V221+Z221+AD221+AH221+AL221+AP221+AT221+AX221+BB221+BF221+BJ221+BN221+BR221+BV221+BZ221+CD221+CH221+CL221+CP221+CT221+CX221</f>
        <v>0</v>
      </c>
      <c r="G221" s="451">
        <f>K221+O221+S221+W221+AA221+AE221+AI221+AM221+AQ221+AU221+AY221+BC221+BG221+BK221+BO221+BS221+BW221+CA221+CE221+CI221+CM221+CQ221+CU221+CY221</f>
        <v>0</v>
      </c>
      <c r="H221" s="452">
        <f>L221+P221+T221+X221+AB221+AF221+AJ221+AN221+AR221+AV221+AZ221+BD221+BH221+BL221+BP221+BT221+BX221+CB221+CF221+CJ221+CN221+CR221+CV221+CZ221</f>
        <v>0</v>
      </c>
      <c r="I221" s="451">
        <f>M221+Q221+U221+Y221+AC221+AG221+AK221+AO221+AS221+AW221+BA221+BE221+BI221+BM221+BQ221+BU221+BY221+CC221+CG221+CK221+CO221+CS221+CW221+DA221</f>
        <v>0</v>
      </c>
      <c r="J221" s="453"/>
      <c r="K221" s="85"/>
      <c r="L221" s="85"/>
      <c r="M221" s="85"/>
      <c r="N221" s="453"/>
      <c r="O221" s="85"/>
      <c r="P221" s="85"/>
      <c r="Q221" s="85"/>
      <c r="R221" s="453"/>
      <c r="S221" s="85"/>
      <c r="T221" s="85"/>
      <c r="U221" s="85">
        <v>0</v>
      </c>
      <c r="V221" s="453"/>
      <c r="W221" s="85"/>
      <c r="X221" s="85"/>
      <c r="Y221" s="85"/>
      <c r="Z221" s="453"/>
      <c r="AA221" s="85"/>
      <c r="AB221" s="85"/>
      <c r="AC221" s="85"/>
      <c r="AD221" s="453"/>
      <c r="AE221" s="85"/>
      <c r="AF221" s="85"/>
      <c r="AG221" s="85"/>
      <c r="AH221" s="453"/>
      <c r="AI221" s="85"/>
      <c r="AJ221" s="85"/>
      <c r="AK221" s="85"/>
      <c r="AL221" s="453"/>
      <c r="AM221" s="85">
        <v>0</v>
      </c>
      <c r="AN221" s="85">
        <v>0</v>
      </c>
      <c r="AO221" s="85">
        <v>0</v>
      </c>
      <c r="AP221" s="454"/>
      <c r="AQ221" s="85"/>
      <c r="AR221" s="85"/>
      <c r="AS221" s="85"/>
      <c r="AT221" s="453"/>
      <c r="AU221" s="85"/>
      <c r="AV221" s="85"/>
      <c r="AW221" s="85"/>
      <c r="AX221" s="453"/>
      <c r="AY221" s="85"/>
      <c r="AZ221" s="85"/>
      <c r="BA221" s="85"/>
      <c r="BB221" s="453"/>
      <c r="BC221" s="85"/>
      <c r="BD221" s="85"/>
      <c r="BE221" s="85"/>
      <c r="BF221" s="453"/>
      <c r="BG221" s="85"/>
      <c r="BH221" s="85"/>
      <c r="BI221" s="85"/>
      <c r="BJ221" s="453"/>
      <c r="BK221" s="85"/>
      <c r="BL221" s="85"/>
      <c r="BM221" s="85"/>
      <c r="BN221" s="85"/>
      <c r="BO221" s="85"/>
      <c r="BP221" s="85"/>
      <c r="BQ221" s="85"/>
      <c r="BR221" s="453"/>
      <c r="BS221" s="85"/>
      <c r="BT221" s="85"/>
      <c r="BU221" s="85"/>
      <c r="BV221" s="453"/>
      <c r="BW221" s="85"/>
      <c r="BX221" s="85"/>
      <c r="BY221" s="85"/>
      <c r="BZ221" s="453"/>
      <c r="CA221" s="85"/>
      <c r="CB221" s="85"/>
      <c r="CC221" s="85"/>
      <c r="CD221" s="453"/>
      <c r="CE221" s="85"/>
      <c r="CF221" s="85"/>
      <c r="CG221" s="85"/>
      <c r="CH221" s="453"/>
      <c r="CI221" s="85"/>
      <c r="CJ221" s="85"/>
      <c r="CK221" s="85"/>
      <c r="CL221" s="453"/>
      <c r="CM221" s="85"/>
      <c r="CN221" s="85"/>
      <c r="CO221" s="85"/>
      <c r="CP221" s="453"/>
      <c r="CQ221" s="85"/>
      <c r="CR221" s="85"/>
      <c r="CS221" s="85"/>
      <c r="CT221" s="453"/>
      <c r="CU221" s="85"/>
      <c r="CV221" s="85"/>
      <c r="CW221" s="85"/>
      <c r="CX221" s="453"/>
      <c r="CY221" s="85"/>
      <c r="CZ221" s="85"/>
      <c r="DA221" s="85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</row>
    <row r="222" spans="1:145" s="3" customFormat="1" ht="24.75" customHeight="1" x14ac:dyDescent="0.25">
      <c r="A222" s="894"/>
      <c r="B222" s="48" t="s">
        <v>403</v>
      </c>
      <c r="C222" s="3" t="s">
        <v>407</v>
      </c>
      <c r="D222" s="39" t="s">
        <v>402</v>
      </c>
      <c r="E222" s="46" t="s">
        <v>406</v>
      </c>
      <c r="F222" s="450">
        <f>J222+N222+R222+V222+Z222+AD222+AH222+AL222+AP222+AT222+AX222+BB222+BF222+BJ222+BN222+BR222+BV222+BZ222+CD222+CH222+CL222+CP222+CT222+CX222</f>
        <v>0</v>
      </c>
      <c r="G222" s="451">
        <f>K222+O222+S222+W222+AA222+AE222+AI222+AM222+AQ222+AU222+AY222+BC222+BG222+BK222+BO222+BS222+BW222+CA222+CE222+CI222+CM222+CQ222+CU222+CY222</f>
        <v>0</v>
      </c>
      <c r="H222" s="452">
        <f>L222+P222+T222+X222+AB222+AF222+AJ222+AN222+AR222+AV222+AZ222+BD222+BH222+BL222+BP222+BT222+BX222+CB222+CF222+CJ222+CN222+CR222+CV222+CZ222</f>
        <v>76</v>
      </c>
      <c r="I222" s="451">
        <f>M222+Q222+U222+Y222+AC222+AG222+AK222+AO222+AS222+AW222+BA222+BE222+BI222+BM222+BQ222+BU222+BY222+CC222+CG222+CK222+CO222+CS222+CW222+DA222</f>
        <v>760</v>
      </c>
      <c r="J222" s="453"/>
      <c r="K222" s="85"/>
      <c r="L222" s="85"/>
      <c r="M222" s="85"/>
      <c r="N222" s="453"/>
      <c r="O222" s="85"/>
      <c r="P222" s="85"/>
      <c r="Q222" s="85"/>
      <c r="R222" s="453"/>
      <c r="S222" s="85"/>
      <c r="T222" s="85"/>
      <c r="U222" s="85">
        <v>0</v>
      </c>
      <c r="V222" s="453"/>
      <c r="W222" s="85"/>
      <c r="X222" s="85"/>
      <c r="Y222" s="85"/>
      <c r="Z222" s="453"/>
      <c r="AA222" s="85"/>
      <c r="AB222" s="85"/>
      <c r="AC222" s="85"/>
      <c r="AD222" s="453"/>
      <c r="AE222" s="85"/>
      <c r="AF222" s="85"/>
      <c r="AG222" s="85"/>
      <c r="AH222" s="453"/>
      <c r="AI222" s="85"/>
      <c r="AJ222" s="85"/>
      <c r="AK222" s="85"/>
      <c r="AL222" s="453"/>
      <c r="AM222" s="85">
        <v>0</v>
      </c>
      <c r="AN222" s="85">
        <v>0</v>
      </c>
      <c r="AO222" s="85">
        <v>0</v>
      </c>
      <c r="AP222" s="454"/>
      <c r="AQ222" s="85"/>
      <c r="AR222" s="85"/>
      <c r="AS222" s="85"/>
      <c r="AT222" s="453"/>
      <c r="AU222" s="85"/>
      <c r="AV222" s="85"/>
      <c r="AW222" s="85"/>
      <c r="AX222" s="453"/>
      <c r="AY222" s="85"/>
      <c r="AZ222" s="85"/>
      <c r="BA222" s="85"/>
      <c r="BB222" s="453"/>
      <c r="BC222" s="85"/>
      <c r="BD222" s="85"/>
      <c r="BE222" s="85"/>
      <c r="BF222" s="453"/>
      <c r="BG222" s="85"/>
      <c r="BH222" s="85"/>
      <c r="BI222" s="85"/>
      <c r="BJ222" s="453"/>
      <c r="BK222" s="85"/>
      <c r="BL222" s="85"/>
      <c r="BM222" s="85"/>
      <c r="BN222" s="85"/>
      <c r="BO222" s="85"/>
      <c r="BP222" s="457">
        <v>76</v>
      </c>
      <c r="BQ222" s="457">
        <v>760</v>
      </c>
      <c r="BR222" s="453"/>
      <c r="BS222" s="85"/>
      <c r="BT222" s="85"/>
      <c r="BU222" s="85"/>
      <c r="BV222" s="453"/>
      <c r="BW222" s="85"/>
      <c r="BX222" s="85"/>
      <c r="BY222" s="85"/>
      <c r="BZ222" s="453"/>
      <c r="CA222" s="85"/>
      <c r="CB222" s="85"/>
      <c r="CC222" s="85"/>
      <c r="CD222" s="453"/>
      <c r="CE222" s="85"/>
      <c r="CF222" s="85"/>
      <c r="CG222" s="85"/>
      <c r="CH222" s="453"/>
      <c r="CI222" s="85"/>
      <c r="CJ222" s="85"/>
      <c r="CK222" s="85"/>
      <c r="CL222" s="453"/>
      <c r="CM222" s="85"/>
      <c r="CN222" s="85"/>
      <c r="CO222" s="85"/>
      <c r="CP222" s="453"/>
      <c r="CQ222" s="85"/>
      <c r="CR222" s="85"/>
      <c r="CS222" s="85"/>
      <c r="CT222" s="453"/>
      <c r="CU222" s="85"/>
      <c r="CV222" s="85"/>
      <c r="CW222" s="85"/>
      <c r="CX222" s="453"/>
      <c r="CY222" s="85"/>
      <c r="CZ222" s="85"/>
      <c r="DA222" s="85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</row>
    <row r="223" spans="1:145" s="3" customFormat="1" ht="26.25" customHeight="1" x14ac:dyDescent="0.25">
      <c r="A223" s="894"/>
      <c r="B223" s="48" t="s">
        <v>403</v>
      </c>
      <c r="C223" s="3" t="s">
        <v>408</v>
      </c>
      <c r="D223" s="39" t="s">
        <v>402</v>
      </c>
      <c r="E223" s="46" t="s">
        <v>29</v>
      </c>
      <c r="F223" s="450">
        <f>J223+N223+R223+V223+Z223+AD223+AH223+AL223+AP223+AT223+AX223+BB223+BF223+BJ223+BN223+BR223+BV223+BZ223+CD223+CH223+CL223+CP223+CT223+CX223</f>
        <v>0</v>
      </c>
      <c r="G223" s="451">
        <f>K223+O223+S223+W223+AA223+AE223+AI223+AM223+AQ223+AU223+AY223+BC223+BG223+BK223+BO223+BS223+BW223+CA223+CE223+CI223+CM223+CQ223+CU223+CY223</f>
        <v>0</v>
      </c>
      <c r="H223" s="452">
        <f>L223+P223+T223+X223+AB223+AF223+AJ223+AN223+AR223+AV223+AZ223+BD223+BH223+BL223+BP223+BT223+BX223+CB223+CF223+CJ223+CN223+CR223+CV223+CZ223</f>
        <v>0</v>
      </c>
      <c r="I223" s="451">
        <f>M223+Q223+U223+Y223+AC223+AG223+AK223+AO223+AS223+AW223+BA223+BE223+BI223+BM223+BQ223+BU223+BY223+CC223+CG223+CK223+CO223+CS223+CW223+DA223</f>
        <v>0</v>
      </c>
      <c r="J223" s="453"/>
      <c r="K223" s="85"/>
      <c r="L223" s="85"/>
      <c r="M223" s="85"/>
      <c r="N223" s="453"/>
      <c r="O223" s="85"/>
      <c r="P223" s="85"/>
      <c r="Q223" s="85"/>
      <c r="R223" s="453"/>
      <c r="S223" s="85"/>
      <c r="T223" s="85"/>
      <c r="U223" s="85">
        <v>0</v>
      </c>
      <c r="V223" s="453"/>
      <c r="W223" s="85"/>
      <c r="X223" s="85"/>
      <c r="Y223" s="85"/>
      <c r="Z223" s="453"/>
      <c r="AA223" s="85"/>
      <c r="AB223" s="85"/>
      <c r="AC223" s="85"/>
      <c r="AD223" s="453"/>
      <c r="AE223" s="85"/>
      <c r="AF223" s="85"/>
      <c r="AG223" s="85"/>
      <c r="AH223" s="453"/>
      <c r="AI223" s="85"/>
      <c r="AJ223" s="85"/>
      <c r="AK223" s="85"/>
      <c r="AL223" s="453"/>
      <c r="AM223" s="85">
        <v>0</v>
      </c>
      <c r="AN223" s="85">
        <v>0</v>
      </c>
      <c r="AO223" s="85">
        <v>0</v>
      </c>
      <c r="AP223" s="454"/>
      <c r="AQ223" s="85"/>
      <c r="AR223" s="85"/>
      <c r="AS223" s="85"/>
      <c r="AT223" s="453"/>
      <c r="AU223" s="85"/>
      <c r="AV223" s="85"/>
      <c r="AW223" s="85"/>
      <c r="AX223" s="453"/>
      <c r="AY223" s="85"/>
      <c r="AZ223" s="85"/>
      <c r="BA223" s="85"/>
      <c r="BB223" s="453"/>
      <c r="BC223" s="85"/>
      <c r="BD223" s="85"/>
      <c r="BE223" s="85"/>
      <c r="BF223" s="453"/>
      <c r="BG223" s="85"/>
      <c r="BH223" s="85"/>
      <c r="BI223" s="85"/>
      <c r="BJ223" s="453"/>
      <c r="BK223" s="85"/>
      <c r="BL223" s="85"/>
      <c r="BM223" s="85"/>
      <c r="BN223" s="85"/>
      <c r="BO223" s="85"/>
      <c r="BP223" s="85"/>
      <c r="BQ223" s="85"/>
      <c r="BR223" s="453"/>
      <c r="BS223" s="85"/>
      <c r="BT223" s="85"/>
      <c r="BU223" s="85"/>
      <c r="BV223" s="453"/>
      <c r="BW223" s="85"/>
      <c r="BX223" s="85"/>
      <c r="BY223" s="85"/>
      <c r="BZ223" s="453"/>
      <c r="CA223" s="85"/>
      <c r="CB223" s="85"/>
      <c r="CC223" s="85"/>
      <c r="CD223" s="453"/>
      <c r="CE223" s="85"/>
      <c r="CF223" s="85"/>
      <c r="CG223" s="85"/>
      <c r="CH223" s="453"/>
      <c r="CI223" s="85"/>
      <c r="CJ223" s="85"/>
      <c r="CK223" s="85"/>
      <c r="CL223" s="453"/>
      <c r="CM223" s="85"/>
      <c r="CN223" s="85"/>
      <c r="CO223" s="85"/>
      <c r="CP223" s="453"/>
      <c r="CQ223" s="85"/>
      <c r="CR223" s="85"/>
      <c r="CS223" s="85"/>
      <c r="CT223" s="453"/>
      <c r="CU223" s="85"/>
      <c r="CV223" s="85"/>
      <c r="CW223" s="85"/>
      <c r="CX223" s="453"/>
      <c r="CY223" s="85"/>
      <c r="CZ223" s="85"/>
      <c r="DA223" s="85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</row>
    <row r="224" spans="1:145" ht="26.25" customHeight="1" x14ac:dyDescent="0.25">
      <c r="A224" s="895"/>
      <c r="B224" s="48" t="s">
        <v>403</v>
      </c>
      <c r="C224" s="3" t="s">
        <v>409</v>
      </c>
      <c r="D224" s="39" t="s">
        <v>402</v>
      </c>
      <c r="E224" s="46" t="s">
        <v>29</v>
      </c>
      <c r="F224" s="450">
        <f>J224+N224+R224+V224+Z224+AD224+AH224+AL224+AP224+AT224+AX224+BB224+BF224+BJ224+BN224+BR224+BV224+BZ224+CD224+CH224+CL224+CP224+CT224+CX224</f>
        <v>0</v>
      </c>
      <c r="G224" s="451">
        <f>K224+O224+S224+W224+AA224+AE224+AI224+AM224+AQ224+AU224+AY224+BC224+BG224+BK224+BO224+BS224+BW224+CA224+CE224+CI224+CM224+CQ224+CU224+CY224</f>
        <v>0</v>
      </c>
      <c r="H224" s="452">
        <f>L224+P224+T224+X224+AB224+AF224+AJ224+AN224+AR224+AV224+AZ224+BD224+BH224+BL224+BP224+BT224+BX224+CB224+CF224+CJ224+CN224+CR224+CV224+CZ224</f>
        <v>0</v>
      </c>
      <c r="I224" s="451">
        <f>M224+Q224+U224+Y224+AC224+AG224+AK224+AO224+AS224+AW224+BA224+BE224+BI224+BM224+BQ224+BU224+BY224+CC224+CG224+CK224+CO224+CS224+CW224+DA224</f>
        <v>0</v>
      </c>
      <c r="J224" s="453"/>
      <c r="K224" s="85"/>
      <c r="L224" s="85"/>
      <c r="M224" s="85"/>
      <c r="N224" s="453"/>
      <c r="O224" s="85"/>
      <c r="P224" s="85"/>
      <c r="Q224" s="85"/>
      <c r="R224" s="453"/>
      <c r="S224" s="85"/>
      <c r="T224" s="85"/>
      <c r="U224" s="85">
        <v>0</v>
      </c>
      <c r="V224" s="453"/>
      <c r="W224" s="85"/>
      <c r="X224" s="85"/>
      <c r="Y224" s="85"/>
      <c r="Z224" s="453"/>
      <c r="AA224" s="85"/>
      <c r="AB224" s="85"/>
      <c r="AC224" s="85"/>
      <c r="AD224" s="453"/>
      <c r="AE224" s="85"/>
      <c r="AF224" s="85"/>
      <c r="AG224" s="85"/>
      <c r="AH224" s="453"/>
      <c r="AI224" s="85"/>
      <c r="AJ224" s="85"/>
      <c r="AK224" s="85"/>
      <c r="AL224" s="453"/>
      <c r="AM224" s="85">
        <v>0</v>
      </c>
      <c r="AN224" s="85">
        <v>0</v>
      </c>
      <c r="AO224" s="85">
        <v>0</v>
      </c>
      <c r="AP224" s="454"/>
      <c r="AQ224" s="85"/>
      <c r="AR224" s="85"/>
      <c r="AS224" s="85"/>
      <c r="AT224" s="453"/>
      <c r="AU224" s="85"/>
      <c r="AV224" s="85"/>
      <c r="AW224" s="85"/>
      <c r="AX224" s="453"/>
      <c r="AY224" s="85"/>
      <c r="AZ224" s="85"/>
      <c r="BA224" s="85"/>
      <c r="BB224" s="453"/>
      <c r="BC224" s="85"/>
      <c r="BD224" s="85"/>
      <c r="BE224" s="85"/>
      <c r="BF224" s="453"/>
      <c r="BG224" s="85"/>
      <c r="BH224" s="85"/>
      <c r="BI224" s="85"/>
      <c r="BJ224" s="453"/>
      <c r="BK224" s="85"/>
      <c r="BL224" s="85"/>
      <c r="BM224" s="85"/>
      <c r="BN224" s="85"/>
      <c r="BO224" s="85"/>
      <c r="BP224" s="85"/>
      <c r="BQ224" s="85"/>
      <c r="BR224" s="453"/>
      <c r="BS224" s="85"/>
      <c r="BT224" s="85"/>
      <c r="BU224" s="85"/>
      <c r="BV224" s="453"/>
      <c r="BW224" s="85"/>
      <c r="BX224" s="85"/>
      <c r="BY224" s="85"/>
      <c r="BZ224" s="453"/>
      <c r="CA224" s="85"/>
      <c r="CB224" s="85"/>
      <c r="CC224" s="85"/>
      <c r="CD224" s="453"/>
      <c r="CE224" s="85"/>
      <c r="CF224" s="85"/>
      <c r="CG224" s="85"/>
      <c r="CH224" s="453"/>
      <c r="CI224" s="85"/>
      <c r="CJ224" s="85"/>
      <c r="CK224" s="85"/>
      <c r="CL224" s="453"/>
      <c r="CM224" s="85"/>
      <c r="CN224" s="85"/>
      <c r="CO224" s="85"/>
      <c r="CP224" s="453"/>
      <c r="CQ224" s="85"/>
      <c r="CR224" s="85"/>
      <c r="CS224" s="85"/>
      <c r="CT224" s="453"/>
      <c r="CU224" s="85"/>
      <c r="CV224" s="85"/>
      <c r="CW224" s="85"/>
      <c r="CX224" s="453"/>
      <c r="CY224" s="85"/>
      <c r="CZ224" s="85"/>
      <c r="DA224" s="85"/>
    </row>
    <row r="225" spans="1:145" ht="94.5" customHeight="1" x14ac:dyDescent="0.25">
      <c r="A225" s="893">
        <v>74</v>
      </c>
      <c r="B225" s="3" t="s">
        <v>410</v>
      </c>
      <c r="C225" s="3" t="s">
        <v>411</v>
      </c>
      <c r="D225" s="39" t="s">
        <v>412</v>
      </c>
      <c r="E225" s="46" t="s">
        <v>78</v>
      </c>
      <c r="F225" s="450">
        <f>J225+N225+R225+V225+Z225+AD225+AH225+AL225+AP225+AT225+AX225+BB225+BF225+BJ225+BN225+BR225+BV225+BZ225+CD225+CH225+CL225+CP225+CT225+CX225</f>
        <v>5470</v>
      </c>
      <c r="G225" s="451">
        <f>K225+O225+S225+W225+AA225+AE225+AI225+AM225+AQ225+AU225+AY225+BC225+BG225+BK225+BO225+BS225+BW225+CA225+CE225+CI225+CM225+CQ225+CU225+CY225</f>
        <v>25492.46</v>
      </c>
      <c r="H225" s="452">
        <f>L225+P225+T225+X225+AB225+AF225+AJ225+AN225+AR225+AV225+AZ225+BD225+BH225+BL225+BP225+BT225+BX225+CB225+CF225+CJ225+CN225+CR225+CV225+CZ225</f>
        <v>8268</v>
      </c>
      <c r="I225" s="451">
        <f>M225+Q225+U225+Y225+AC225+AG225+AK225+AO225+AS225+AW225+BA225+BE225+BI225+BM225+BQ225+BU225+BY225+CC225+CG225+CK225+CO225+CS225+CW225+DA225</f>
        <v>827590.4</v>
      </c>
      <c r="J225" s="453"/>
      <c r="K225" s="85"/>
      <c r="L225" s="85"/>
      <c r="M225" s="85"/>
      <c r="N225" s="453">
        <v>150</v>
      </c>
      <c r="O225" s="85">
        <v>435</v>
      </c>
      <c r="P225" s="85">
        <v>40</v>
      </c>
      <c r="Q225" s="85">
        <v>116</v>
      </c>
      <c r="R225" s="453"/>
      <c r="S225" s="85"/>
      <c r="T225" s="85"/>
      <c r="U225" s="85">
        <v>0</v>
      </c>
      <c r="V225" s="453"/>
      <c r="W225" s="85"/>
      <c r="X225" s="85"/>
      <c r="Y225" s="85"/>
      <c r="Z225" s="453"/>
      <c r="AA225" s="85"/>
      <c r="AB225" s="85"/>
      <c r="AC225" s="85"/>
      <c r="AD225" s="453">
        <v>1200</v>
      </c>
      <c r="AE225" s="85">
        <v>3780</v>
      </c>
      <c r="AF225" s="85">
        <v>200</v>
      </c>
      <c r="AG225" s="85">
        <v>630</v>
      </c>
      <c r="AH225" s="453"/>
      <c r="AI225" s="85"/>
      <c r="AJ225" s="85"/>
      <c r="AK225" s="85"/>
      <c r="AL225" s="453"/>
      <c r="AM225" s="85">
        <v>0</v>
      </c>
      <c r="AN225" s="85">
        <v>0</v>
      </c>
      <c r="AO225" s="85">
        <v>0</v>
      </c>
      <c r="AP225" s="454"/>
      <c r="AQ225" s="85"/>
      <c r="AR225" s="85">
        <v>2</v>
      </c>
      <c r="AS225" s="85">
        <v>1360</v>
      </c>
      <c r="AT225" s="453">
        <v>0</v>
      </c>
      <c r="AU225" s="85">
        <v>0</v>
      </c>
      <c r="AV225" s="85">
        <v>200</v>
      </c>
      <c r="AW225" s="85">
        <v>630</v>
      </c>
      <c r="AX225" s="453">
        <v>2680</v>
      </c>
      <c r="AY225" s="85">
        <v>16080</v>
      </c>
      <c r="AZ225" s="85">
        <v>2000</v>
      </c>
      <c r="BA225" s="85">
        <v>12000</v>
      </c>
      <c r="BB225" s="453"/>
      <c r="BC225" s="85"/>
      <c r="BD225" s="85"/>
      <c r="BE225" s="85"/>
      <c r="BF225" s="453"/>
      <c r="BG225" s="85"/>
      <c r="BH225" s="85"/>
      <c r="BI225" s="85"/>
      <c r="BJ225" s="453">
        <v>0</v>
      </c>
      <c r="BK225" s="85">
        <v>0</v>
      </c>
      <c r="BL225" s="85">
        <v>50</v>
      </c>
      <c r="BM225" s="85">
        <v>183</v>
      </c>
      <c r="BN225" s="85"/>
      <c r="BO225" s="85"/>
      <c r="BP225" s="457">
        <v>76</v>
      </c>
      <c r="BQ225" s="457">
        <v>296.39999999999998</v>
      </c>
      <c r="BR225" s="453">
        <v>540</v>
      </c>
      <c r="BS225" s="85">
        <v>1701</v>
      </c>
      <c r="BT225" s="85">
        <v>300</v>
      </c>
      <c r="BU225" s="85">
        <v>945</v>
      </c>
      <c r="BV225" s="453"/>
      <c r="BW225" s="85"/>
      <c r="BX225" s="85"/>
      <c r="BY225" s="85"/>
      <c r="BZ225" s="453"/>
      <c r="CA225" s="85"/>
      <c r="CB225" s="85"/>
      <c r="CC225" s="85"/>
      <c r="CD225" s="453">
        <v>200</v>
      </c>
      <c r="CE225" s="85">
        <v>970</v>
      </c>
      <c r="CF225" s="85">
        <v>5000</v>
      </c>
      <c r="CG225" s="85">
        <v>810000</v>
      </c>
      <c r="CH225" s="453">
        <v>60</v>
      </c>
      <c r="CI225" s="85">
        <v>222.46</v>
      </c>
      <c r="CJ225" s="85"/>
      <c r="CK225" s="85"/>
      <c r="CL225" s="453"/>
      <c r="CM225" s="85"/>
      <c r="CN225" s="85">
        <v>100</v>
      </c>
      <c r="CO225" s="85">
        <v>350</v>
      </c>
      <c r="CP225" s="453">
        <v>640</v>
      </c>
      <c r="CQ225" s="85">
        <v>2304</v>
      </c>
      <c r="CR225" s="85">
        <v>300</v>
      </c>
      <c r="CS225" s="85">
        <v>1080</v>
      </c>
      <c r="CT225" s="453"/>
      <c r="CU225" s="85"/>
      <c r="CV225" s="85"/>
      <c r="CW225" s="85"/>
      <c r="CX225" s="453"/>
      <c r="CY225" s="85"/>
      <c r="CZ225" s="85"/>
      <c r="DA225" s="85"/>
    </row>
    <row r="226" spans="1:145" ht="96" customHeight="1" x14ac:dyDescent="0.25">
      <c r="A226" s="894"/>
      <c r="B226" s="3" t="s">
        <v>410</v>
      </c>
      <c r="C226" s="3" t="s">
        <v>413</v>
      </c>
      <c r="D226" s="39" t="s">
        <v>412</v>
      </c>
      <c r="E226" s="46" t="s">
        <v>78</v>
      </c>
      <c r="F226" s="450">
        <f>J226+N226+R226+V226+Z226+AD226+AH226+AL226+AP226+AT226+AX226+BB226+BF226+BJ226+BN226+BR226+BV226+BZ226+CD226+CH226+CL226+CP226+CT226+CX226</f>
        <v>6439</v>
      </c>
      <c r="G226" s="451">
        <f>K226+O226+S226+W226+AA226+AE226+AI226+AM226+AQ226+AU226+AY226+BC226+BG226+BK226+BO226+BS226+BW226+CA226+CE226+CI226+CM226+CQ226+CU226+CY226</f>
        <v>49023.75</v>
      </c>
      <c r="H226" s="452">
        <f>L226+P226+T226+X226+AB226+AF226+AJ226+AN226+AR226+AV226+AZ226+BD226+BH226+BL226+BP226+BT226+BX226+CB226+CF226+CJ226+CN226+CR226+CV226+CZ226</f>
        <v>5792</v>
      </c>
      <c r="I226" s="451">
        <f>M226+Q226+U226+Y226+AC226+AG226+AK226+AO226+AS226+AW226+BA226+BE226+BI226+BM226+BQ226+BU226+BY226+CC226+CG226+CK226+CO226+CS226+CW226+DA226</f>
        <v>42245.2</v>
      </c>
      <c r="J226" s="453"/>
      <c r="K226" s="85"/>
      <c r="L226" s="85"/>
      <c r="M226" s="85"/>
      <c r="N226" s="453">
        <v>15</v>
      </c>
      <c r="O226" s="85">
        <v>238.35000000000002</v>
      </c>
      <c r="P226" s="85">
        <v>30</v>
      </c>
      <c r="Q226" s="85">
        <v>476.70000000000005</v>
      </c>
      <c r="R226" s="453">
        <v>0</v>
      </c>
      <c r="S226" s="85">
        <v>0</v>
      </c>
      <c r="T226" s="85"/>
      <c r="U226" s="85">
        <v>0</v>
      </c>
      <c r="V226" s="453"/>
      <c r="W226" s="85"/>
      <c r="X226" s="85"/>
      <c r="Y226" s="85"/>
      <c r="Z226" s="453"/>
      <c r="AA226" s="85"/>
      <c r="AB226" s="85"/>
      <c r="AC226" s="85"/>
      <c r="AD226" s="453"/>
      <c r="AE226" s="85"/>
      <c r="AF226" s="85">
        <v>10</v>
      </c>
      <c r="AG226" s="85">
        <v>205</v>
      </c>
      <c r="AH226" s="453"/>
      <c r="AI226" s="85"/>
      <c r="AJ226" s="85"/>
      <c r="AK226" s="85"/>
      <c r="AL226" s="453">
        <v>150</v>
      </c>
      <c r="AM226" s="85">
        <v>570</v>
      </c>
      <c r="AN226" s="85">
        <v>150</v>
      </c>
      <c r="AO226" s="85">
        <v>2007.0000000000002</v>
      </c>
      <c r="AP226" s="454"/>
      <c r="AQ226" s="85"/>
      <c r="AR226" s="85"/>
      <c r="AS226" s="85"/>
      <c r="AT226" s="453"/>
      <c r="AU226" s="85"/>
      <c r="AV226" s="85"/>
      <c r="AW226" s="85"/>
      <c r="AX226" s="453"/>
      <c r="AY226" s="85"/>
      <c r="AZ226" s="85"/>
      <c r="BA226" s="85"/>
      <c r="BB226" s="453"/>
      <c r="BC226" s="85"/>
      <c r="BD226" s="85"/>
      <c r="BE226" s="85"/>
      <c r="BF226" s="453">
        <v>5234</v>
      </c>
      <c r="BG226" s="85">
        <v>29310</v>
      </c>
      <c r="BH226" s="85">
        <v>5000</v>
      </c>
      <c r="BI226" s="85">
        <v>30000</v>
      </c>
      <c r="BJ226" s="453">
        <v>0</v>
      </c>
      <c r="BK226" s="85"/>
      <c r="BL226" s="85">
        <v>100</v>
      </c>
      <c r="BM226" s="85">
        <v>1425</v>
      </c>
      <c r="BN226" s="85">
        <v>440</v>
      </c>
      <c r="BO226" s="85">
        <v>6538.4</v>
      </c>
      <c r="BP226" s="457">
        <v>152</v>
      </c>
      <c r="BQ226" s="457">
        <v>3344</v>
      </c>
      <c r="BR226" s="453"/>
      <c r="BS226" s="85"/>
      <c r="BT226" s="85">
        <v>150</v>
      </c>
      <c r="BU226" s="85">
        <v>2175</v>
      </c>
      <c r="BV226" s="453"/>
      <c r="BW226" s="85"/>
      <c r="BX226" s="85"/>
      <c r="BY226" s="85"/>
      <c r="BZ226" s="453"/>
      <c r="CA226" s="85"/>
      <c r="CB226" s="85"/>
      <c r="CC226" s="85"/>
      <c r="CD226" s="453">
        <v>500</v>
      </c>
      <c r="CE226" s="85">
        <v>7445</v>
      </c>
      <c r="CF226" s="85"/>
      <c r="CG226" s="85"/>
      <c r="CH226" s="453">
        <v>100</v>
      </c>
      <c r="CI226" s="85">
        <v>4922</v>
      </c>
      <c r="CJ226" s="85"/>
      <c r="CK226" s="85"/>
      <c r="CL226" s="453"/>
      <c r="CM226" s="85"/>
      <c r="CN226" s="85">
        <v>50</v>
      </c>
      <c r="CO226" s="85">
        <v>362.5</v>
      </c>
      <c r="CP226" s="453"/>
      <c r="CQ226" s="85"/>
      <c r="CR226" s="85"/>
      <c r="CS226" s="85"/>
      <c r="CT226" s="453"/>
      <c r="CU226" s="85"/>
      <c r="CV226" s="85"/>
      <c r="CW226" s="85"/>
      <c r="CX226" s="453">
        <v>0</v>
      </c>
      <c r="CY226" s="85">
        <v>0</v>
      </c>
      <c r="CZ226" s="85">
        <v>150</v>
      </c>
      <c r="DA226" s="85">
        <v>2250</v>
      </c>
    </row>
    <row r="227" spans="1:145" ht="99" customHeight="1" x14ac:dyDescent="0.25">
      <c r="A227" s="895"/>
      <c r="B227" s="3" t="s">
        <v>410</v>
      </c>
      <c r="C227" s="3" t="s">
        <v>414</v>
      </c>
      <c r="D227" s="39" t="s">
        <v>412</v>
      </c>
      <c r="E227" s="46" t="s">
        <v>78</v>
      </c>
      <c r="F227" s="450">
        <f>J227+N227+R227+V227+Z227+AD227+AH227+AL227+AP227+AT227+AX227+BB227+BF227+BJ227+BN227+BR227+BV227+BZ227+CD227+CH227+CL227+CP227+CT227+CX227</f>
        <v>3576</v>
      </c>
      <c r="G227" s="451">
        <f>K227+O227+S227+W227+AA227+AE227+AI227+AM227+AQ227+AU227+AY227+BC227+BG227+BK227+BO227+BS227+BW227+CA227+CE227+CI227+CM227+CQ227+CU227+CY227</f>
        <v>419132</v>
      </c>
      <c r="H227" s="452">
        <f>L227+P227+T227+X227+AB227+AF227+AJ227+AN227+AR227+AV227+AZ227+BD227+BH227+BL227+BP227+BT227+BX227+CB227+CF227+CJ227+CN227+CR227+CV227+CZ227</f>
        <v>705</v>
      </c>
      <c r="I227" s="451">
        <f>M227+Q227+U227+Y227+AC227+AG227+AK227+AO227+AS227+AW227+BA227+BE227+BI227+BM227+BQ227+BU227+BY227+CC227+CG227+CK227+CO227+CS227+CW227+DA227</f>
        <v>35700</v>
      </c>
      <c r="J227" s="453"/>
      <c r="K227" s="85"/>
      <c r="L227" s="85"/>
      <c r="M227" s="85"/>
      <c r="N227" s="453">
        <v>0</v>
      </c>
      <c r="O227" s="85">
        <v>0</v>
      </c>
      <c r="P227" s="85">
        <v>10</v>
      </c>
      <c r="Q227" s="85">
        <v>450</v>
      </c>
      <c r="R227" s="453"/>
      <c r="S227" s="85"/>
      <c r="T227" s="85"/>
      <c r="U227" s="85">
        <v>0</v>
      </c>
      <c r="V227" s="453"/>
      <c r="W227" s="85"/>
      <c r="X227" s="85"/>
      <c r="Y227" s="85"/>
      <c r="Z227" s="453"/>
      <c r="AA227" s="85"/>
      <c r="AB227" s="85"/>
      <c r="AC227" s="85"/>
      <c r="AD227" s="453"/>
      <c r="AE227" s="85"/>
      <c r="AF227" s="85"/>
      <c r="AG227" s="85"/>
      <c r="AH227" s="453">
        <v>116</v>
      </c>
      <c r="AI227" s="85">
        <v>3932</v>
      </c>
      <c r="AJ227" s="85">
        <v>100</v>
      </c>
      <c r="AK227" s="85">
        <v>3390</v>
      </c>
      <c r="AL227" s="453"/>
      <c r="AM227" s="85">
        <v>0</v>
      </c>
      <c r="AN227" s="85">
        <v>0</v>
      </c>
      <c r="AO227" s="85">
        <v>0</v>
      </c>
      <c r="AP227" s="454"/>
      <c r="AQ227" s="85"/>
      <c r="AR227" s="85">
        <v>495</v>
      </c>
      <c r="AS227" s="85">
        <v>24360</v>
      </c>
      <c r="AT227" s="453"/>
      <c r="AU227" s="85"/>
      <c r="AV227" s="85"/>
      <c r="AW227" s="85"/>
      <c r="AX227" s="453"/>
      <c r="AY227" s="85"/>
      <c r="AZ227" s="85"/>
      <c r="BA227" s="85"/>
      <c r="BB227" s="453"/>
      <c r="BC227" s="85"/>
      <c r="BD227" s="85"/>
      <c r="BE227" s="85"/>
      <c r="BF227" s="453"/>
      <c r="BG227" s="85"/>
      <c r="BH227" s="85"/>
      <c r="BI227" s="85"/>
      <c r="BJ227" s="453"/>
      <c r="BK227" s="85"/>
      <c r="BL227" s="85"/>
      <c r="BM227" s="85"/>
      <c r="BN227" s="85"/>
      <c r="BO227" s="85"/>
      <c r="BP227" s="85"/>
      <c r="BQ227" s="85"/>
      <c r="BR227" s="453"/>
      <c r="BS227" s="85"/>
      <c r="BT227" s="85">
        <v>100</v>
      </c>
      <c r="BU227" s="85">
        <v>7500</v>
      </c>
      <c r="BV227" s="453"/>
      <c r="BW227" s="85"/>
      <c r="BX227" s="85"/>
      <c r="BY227" s="85"/>
      <c r="BZ227" s="453"/>
      <c r="CA227" s="85"/>
      <c r="CB227" s="85"/>
      <c r="CC227" s="85"/>
      <c r="CD227" s="453"/>
      <c r="CE227" s="85"/>
      <c r="CF227" s="85"/>
      <c r="CG227" s="85"/>
      <c r="CH227" s="453">
        <v>3460</v>
      </c>
      <c r="CI227" s="85">
        <v>415200</v>
      </c>
      <c r="CJ227" s="85"/>
      <c r="CK227" s="85"/>
      <c r="CL227" s="453"/>
      <c r="CM227" s="85"/>
      <c r="CN227" s="85"/>
      <c r="CO227" s="85"/>
      <c r="CP227" s="453"/>
      <c r="CQ227" s="85"/>
      <c r="CR227" s="85"/>
      <c r="CS227" s="85"/>
      <c r="CT227" s="453"/>
      <c r="CU227" s="85"/>
      <c r="CV227" s="85"/>
      <c r="CW227" s="85"/>
      <c r="CX227" s="453"/>
      <c r="CY227" s="85"/>
      <c r="CZ227" s="85"/>
      <c r="DA227" s="85"/>
    </row>
    <row r="228" spans="1:145" ht="60" customHeight="1" x14ac:dyDescent="0.25">
      <c r="A228" s="893">
        <v>75</v>
      </c>
      <c r="B228" s="3" t="s">
        <v>415</v>
      </c>
      <c r="C228" s="3" t="s">
        <v>416</v>
      </c>
      <c r="D228" s="39" t="s">
        <v>417</v>
      </c>
      <c r="E228" s="46" t="s">
        <v>29</v>
      </c>
      <c r="F228" s="450">
        <f>J228+N228+R228+V228+Z228+AD228+AH228+AL228+AP228+AT228+AX228+BB228+BF228+BJ228+BN228+BR228+BV228+BZ228+CD228+CH228+CL228+CP228+CT228+CX228</f>
        <v>220</v>
      </c>
      <c r="G228" s="451">
        <f>K228+O228+S228+W228+AA228+AE228+AI228+AM228+AQ228+AU228+AY228+BC228+BG228+BK228+BO228+BS228+BW228+CA228+CE228+CI228+CM228+CQ228+CU228+CY228</f>
        <v>50600</v>
      </c>
      <c r="H228" s="452">
        <f>L228+P228+T228+X228+AB228+AF228+AJ228+AN228+AR228+AV228+AZ228+BD228+BH228+BL228+BP228+BT228+BX228+CB228+CF228+CJ228+CN228+CR228+CV228+CZ228</f>
        <v>100</v>
      </c>
      <c r="I228" s="451">
        <f>M228+Q228+U228+Y228+AC228+AG228+AK228+AO228+AS228+AW228+BA228+BE228+BI228+BM228+BQ228+BU228+BY228+CC228+CG228+CK228+CO228+CS228+CW228+DA228</f>
        <v>16500</v>
      </c>
      <c r="J228" s="453"/>
      <c r="K228" s="85"/>
      <c r="L228" s="85"/>
      <c r="M228" s="85"/>
      <c r="N228" s="453"/>
      <c r="O228" s="85"/>
      <c r="P228" s="85"/>
      <c r="Q228" s="85"/>
      <c r="R228" s="453"/>
      <c r="S228" s="85"/>
      <c r="T228" s="85"/>
      <c r="U228" s="85">
        <v>0</v>
      </c>
      <c r="V228" s="453"/>
      <c r="W228" s="85"/>
      <c r="X228" s="85"/>
      <c r="Y228" s="85"/>
      <c r="Z228" s="453"/>
      <c r="AA228" s="85"/>
      <c r="AB228" s="85"/>
      <c r="AC228" s="85"/>
      <c r="AD228" s="453"/>
      <c r="AE228" s="85"/>
      <c r="AF228" s="85"/>
      <c r="AG228" s="85"/>
      <c r="AH228" s="453"/>
      <c r="AI228" s="85"/>
      <c r="AJ228" s="85"/>
      <c r="AK228" s="85"/>
      <c r="AL228" s="453"/>
      <c r="AM228" s="85">
        <v>0</v>
      </c>
      <c r="AN228" s="85">
        <v>0</v>
      </c>
      <c r="AO228" s="85">
        <v>0</v>
      </c>
      <c r="AP228" s="454"/>
      <c r="AQ228" s="85"/>
      <c r="AR228" s="85"/>
      <c r="AS228" s="85"/>
      <c r="AT228" s="453"/>
      <c r="AU228" s="85"/>
      <c r="AV228" s="85"/>
      <c r="AW228" s="85"/>
      <c r="AX228" s="453"/>
      <c r="AY228" s="85"/>
      <c r="AZ228" s="85"/>
      <c r="BA228" s="85"/>
      <c r="BB228" s="453"/>
      <c r="BC228" s="85"/>
      <c r="BD228" s="85"/>
      <c r="BE228" s="85"/>
      <c r="BF228" s="453"/>
      <c r="BG228" s="85"/>
      <c r="BH228" s="85"/>
      <c r="BI228" s="85"/>
      <c r="BJ228" s="453"/>
      <c r="BK228" s="85"/>
      <c r="BL228" s="85"/>
      <c r="BM228" s="85"/>
      <c r="BN228" s="85">
        <v>220</v>
      </c>
      <c r="BO228" s="85">
        <v>50600</v>
      </c>
      <c r="BP228" s="85"/>
      <c r="BQ228" s="85"/>
      <c r="BR228" s="453"/>
      <c r="BS228" s="85"/>
      <c r="BT228" s="85"/>
      <c r="BU228" s="85"/>
      <c r="BV228" s="453"/>
      <c r="BW228" s="85"/>
      <c r="BX228" s="85">
        <v>50</v>
      </c>
      <c r="BY228" s="85">
        <v>12500</v>
      </c>
      <c r="BZ228" s="453"/>
      <c r="CA228" s="85"/>
      <c r="CB228" s="85"/>
      <c r="CC228" s="85"/>
      <c r="CD228" s="453"/>
      <c r="CE228" s="85"/>
      <c r="CF228" s="85"/>
      <c r="CG228" s="85"/>
      <c r="CH228" s="453"/>
      <c r="CI228" s="85"/>
      <c r="CJ228" s="85"/>
      <c r="CK228" s="85"/>
      <c r="CL228" s="453"/>
      <c r="CM228" s="85"/>
      <c r="CN228" s="85">
        <v>50</v>
      </c>
      <c r="CO228" s="85">
        <v>4000</v>
      </c>
      <c r="CP228" s="453"/>
      <c r="CQ228" s="85"/>
      <c r="CR228" s="85"/>
      <c r="CS228" s="85"/>
      <c r="CT228" s="453"/>
      <c r="CU228" s="85"/>
      <c r="CV228" s="85"/>
      <c r="CW228" s="85"/>
      <c r="CX228" s="453"/>
      <c r="CY228" s="85"/>
      <c r="CZ228" s="85"/>
      <c r="DA228" s="85"/>
    </row>
    <row r="229" spans="1:145" s="3" customFormat="1" ht="47.25" x14ac:dyDescent="0.25">
      <c r="A229" s="895"/>
      <c r="B229" s="3" t="s">
        <v>415</v>
      </c>
      <c r="C229" s="39" t="s">
        <v>418</v>
      </c>
      <c r="D229" s="39" t="s">
        <v>419</v>
      </c>
      <c r="E229" s="46" t="s">
        <v>29</v>
      </c>
      <c r="F229" s="450">
        <f>J229+N229+R229+V229+Z229+AD229+AH229+AL229+AP229+AT229+AX229+BB229+BF229+BJ229+BN229+BR229+BV229+BZ229+CD229+CH229+CL229+CP229+CT229+CX229</f>
        <v>0</v>
      </c>
      <c r="G229" s="451">
        <f>K229+O229+S229+W229+AA229+AE229+AI229+AM229+AQ229+AU229+AY229+BC229+BG229+BK229+BO229+BS229+BW229+CA229+CE229+CI229+CM229+CQ229+CU229+CY229</f>
        <v>0</v>
      </c>
      <c r="H229" s="452">
        <f>L229+P229+T229+X229+AB229+AF229+AJ229+AN229+AR229+AV229+AZ229+BD229+BH229+BL229+BP229+BT229+BX229+CB229+CF229+CJ229+CN229+CR229+CV229+CZ229</f>
        <v>330</v>
      </c>
      <c r="I229" s="451">
        <f>M229+Q229+U229+Y229+AC229+AG229+AK229+AO229+AS229+AW229+BA229+BE229+BI229+BM229+BQ229+BU229+BY229+CC229+CG229+CK229+CO229+CS229+CW229+DA229</f>
        <v>8700</v>
      </c>
      <c r="J229" s="453"/>
      <c r="K229" s="85"/>
      <c r="L229" s="85"/>
      <c r="M229" s="85"/>
      <c r="N229" s="453"/>
      <c r="O229" s="85"/>
      <c r="P229" s="85"/>
      <c r="Q229" s="85"/>
      <c r="R229" s="453"/>
      <c r="S229" s="85"/>
      <c r="T229" s="85"/>
      <c r="U229" s="85">
        <v>0</v>
      </c>
      <c r="V229" s="453"/>
      <c r="W229" s="85"/>
      <c r="X229" s="85"/>
      <c r="Y229" s="85"/>
      <c r="Z229" s="453"/>
      <c r="AA229" s="85"/>
      <c r="AB229" s="85"/>
      <c r="AC229" s="85"/>
      <c r="AD229" s="453"/>
      <c r="AE229" s="85"/>
      <c r="AF229" s="85"/>
      <c r="AG229" s="85"/>
      <c r="AH229" s="453"/>
      <c r="AI229" s="85"/>
      <c r="AJ229" s="85"/>
      <c r="AK229" s="85"/>
      <c r="AL229" s="453"/>
      <c r="AM229" s="85">
        <v>0</v>
      </c>
      <c r="AN229" s="85">
        <v>0</v>
      </c>
      <c r="AO229" s="85">
        <v>0</v>
      </c>
      <c r="AP229" s="454"/>
      <c r="AQ229" s="85"/>
      <c r="AR229" s="85"/>
      <c r="AS229" s="85"/>
      <c r="AT229" s="453"/>
      <c r="AU229" s="85"/>
      <c r="AV229" s="85"/>
      <c r="AW229" s="85"/>
      <c r="AX229" s="453"/>
      <c r="AY229" s="85"/>
      <c r="AZ229" s="85"/>
      <c r="BA229" s="85"/>
      <c r="BB229" s="453"/>
      <c r="BC229" s="85"/>
      <c r="BD229" s="85"/>
      <c r="BE229" s="85"/>
      <c r="BF229" s="453"/>
      <c r="BG229" s="85"/>
      <c r="BH229" s="85"/>
      <c r="BI229" s="85"/>
      <c r="BJ229" s="453"/>
      <c r="BK229" s="85"/>
      <c r="BL229" s="85"/>
      <c r="BM229" s="85"/>
      <c r="BN229" s="85"/>
      <c r="BO229" s="85"/>
      <c r="BP229" s="85"/>
      <c r="BQ229" s="85"/>
      <c r="BR229" s="453"/>
      <c r="BS229" s="85"/>
      <c r="BT229" s="85">
        <v>300</v>
      </c>
      <c r="BU229" s="85">
        <v>8100</v>
      </c>
      <c r="BV229" s="453"/>
      <c r="BW229" s="85"/>
      <c r="BX229" s="85"/>
      <c r="BY229" s="85"/>
      <c r="BZ229" s="453"/>
      <c r="CA229" s="85"/>
      <c r="CB229" s="85"/>
      <c r="CC229" s="85"/>
      <c r="CD229" s="453"/>
      <c r="CE229" s="85"/>
      <c r="CF229" s="85">
        <v>30</v>
      </c>
      <c r="CG229" s="85">
        <v>600</v>
      </c>
      <c r="CH229" s="453"/>
      <c r="CI229" s="85"/>
      <c r="CJ229" s="85"/>
      <c r="CK229" s="85"/>
      <c r="CL229" s="453"/>
      <c r="CM229" s="85"/>
      <c r="CN229" s="85"/>
      <c r="CO229" s="85"/>
      <c r="CP229" s="453"/>
      <c r="CQ229" s="85"/>
      <c r="CR229" s="85"/>
      <c r="CS229" s="85"/>
      <c r="CT229" s="453"/>
      <c r="CU229" s="85"/>
      <c r="CV229" s="85"/>
      <c r="CW229" s="85"/>
      <c r="CX229" s="453"/>
      <c r="CY229" s="85"/>
      <c r="CZ229" s="85"/>
      <c r="DA229" s="85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</row>
    <row r="230" spans="1:145" s="3" customFormat="1" ht="63" x14ac:dyDescent="0.25">
      <c r="A230" s="893">
        <v>76</v>
      </c>
      <c r="B230" s="3" t="s">
        <v>420</v>
      </c>
      <c r="C230" s="39" t="s">
        <v>421</v>
      </c>
      <c r="D230" s="39" t="s">
        <v>422</v>
      </c>
      <c r="E230" s="46" t="s">
        <v>78</v>
      </c>
      <c r="F230" s="450">
        <f>J230+N230+R230+V230+Z230+AD230+AH230+AL230+AP230+AT230+AX230+BB230+BF230+BJ230+BN230+BR230+BV230+BZ230+CD230+CH230+CL230+CP230+CT230+CX230</f>
        <v>1780</v>
      </c>
      <c r="G230" s="451">
        <f>K230+O230+S230+W230+AA230+AE230+AI230+AM230+AQ230+AU230+AY230+BC230+BG230+BK230+BO230+BS230+BW230+CA230+CE230+CI230+CM230+CQ230+CU230+CY230</f>
        <v>7266.94</v>
      </c>
      <c r="H230" s="452">
        <f>L230+P230+T230+X230+AB230+AF230+AJ230+AN230+AR230+AV230+AZ230+BD230+BH230+BL230+BP230+BT230+BX230+CB230+CF230+CJ230+CN230+CR230+CV230+CZ230</f>
        <v>2740</v>
      </c>
      <c r="I230" s="451">
        <f>M230+Q230+U230+Y230+AC230+AG230+AK230+AO230+AS230+AW230+BA230+BE230+BI230+BM230+BQ230+BU230+BY230+CC230+CG230+CK230+CO230+CS230+CW230+DA230</f>
        <v>15878.8</v>
      </c>
      <c r="J230" s="453"/>
      <c r="K230" s="85"/>
      <c r="L230" s="85"/>
      <c r="M230" s="85"/>
      <c r="N230" s="453">
        <v>110</v>
      </c>
      <c r="O230" s="85">
        <v>326.70000000000005</v>
      </c>
      <c r="P230" s="85">
        <v>40</v>
      </c>
      <c r="Q230" s="85">
        <v>118.80000000000001</v>
      </c>
      <c r="R230" s="453"/>
      <c r="S230" s="85"/>
      <c r="T230" s="85"/>
      <c r="U230" s="85">
        <v>0</v>
      </c>
      <c r="V230" s="453"/>
      <c r="W230" s="85"/>
      <c r="X230" s="85"/>
      <c r="Y230" s="85"/>
      <c r="Z230" s="453"/>
      <c r="AA230" s="85"/>
      <c r="AB230" s="85"/>
      <c r="AC230" s="85"/>
      <c r="AD230" s="453"/>
      <c r="AE230" s="85"/>
      <c r="AF230" s="85"/>
      <c r="AG230" s="85"/>
      <c r="AH230" s="453"/>
      <c r="AI230" s="85"/>
      <c r="AJ230" s="85"/>
      <c r="AK230" s="85"/>
      <c r="AL230" s="453"/>
      <c r="AM230" s="85">
        <v>0</v>
      </c>
      <c r="AN230" s="85">
        <v>0</v>
      </c>
      <c r="AO230" s="85">
        <v>0</v>
      </c>
      <c r="AP230" s="454">
        <v>0</v>
      </c>
      <c r="AQ230" s="85">
        <v>0</v>
      </c>
      <c r="AR230" s="85">
        <v>0</v>
      </c>
      <c r="AS230" s="85"/>
      <c r="AT230" s="453"/>
      <c r="AU230" s="85"/>
      <c r="AV230" s="85"/>
      <c r="AW230" s="85"/>
      <c r="AX230" s="453"/>
      <c r="AY230" s="85"/>
      <c r="AZ230" s="85"/>
      <c r="BA230" s="85"/>
      <c r="BB230" s="453">
        <v>1350</v>
      </c>
      <c r="BC230" s="85">
        <v>5994</v>
      </c>
      <c r="BD230" s="85">
        <v>400</v>
      </c>
      <c r="BE230" s="85">
        <v>1200</v>
      </c>
      <c r="BF230" s="453"/>
      <c r="BG230" s="85"/>
      <c r="BH230" s="85"/>
      <c r="BI230" s="85"/>
      <c r="BJ230" s="453">
        <v>0</v>
      </c>
      <c r="BK230" s="85"/>
      <c r="BL230" s="85">
        <v>500</v>
      </c>
      <c r="BM230" s="85">
        <v>2000</v>
      </c>
      <c r="BN230" s="85"/>
      <c r="BO230" s="85"/>
      <c r="BP230" s="85"/>
      <c r="BQ230" s="85"/>
      <c r="BR230" s="453"/>
      <c r="BS230" s="85"/>
      <c r="BT230" s="85"/>
      <c r="BU230" s="85"/>
      <c r="BV230" s="453"/>
      <c r="BW230" s="85"/>
      <c r="BX230" s="85">
        <v>500</v>
      </c>
      <c r="BY230" s="85">
        <v>5000</v>
      </c>
      <c r="BZ230" s="453"/>
      <c r="CA230" s="85"/>
      <c r="CB230" s="85"/>
      <c r="CC230" s="85"/>
      <c r="CD230" s="453"/>
      <c r="CE230" s="85"/>
      <c r="CF230" s="85"/>
      <c r="CG230" s="85"/>
      <c r="CH230" s="453"/>
      <c r="CI230" s="85"/>
      <c r="CJ230" s="85"/>
      <c r="CK230" s="85"/>
      <c r="CL230" s="453">
        <v>320</v>
      </c>
      <c r="CM230" s="85">
        <v>946.24</v>
      </c>
      <c r="CN230" s="85">
        <v>300</v>
      </c>
      <c r="CO230" s="85">
        <v>4500</v>
      </c>
      <c r="CP230" s="453"/>
      <c r="CQ230" s="85"/>
      <c r="CR230" s="85">
        <v>1000</v>
      </c>
      <c r="CS230" s="85">
        <v>3060</v>
      </c>
      <c r="CT230" s="453"/>
      <c r="CU230" s="85"/>
      <c r="CV230" s="85"/>
      <c r="CW230" s="85"/>
      <c r="CX230" s="453"/>
      <c r="CY230" s="85"/>
      <c r="CZ230" s="85"/>
      <c r="DA230" s="85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</row>
    <row r="231" spans="1:145" s="3" customFormat="1" ht="63" x14ac:dyDescent="0.25">
      <c r="A231" s="894"/>
      <c r="B231" s="3" t="s">
        <v>420</v>
      </c>
      <c r="C231" s="39" t="s">
        <v>423</v>
      </c>
      <c r="D231" s="39" t="s">
        <v>422</v>
      </c>
      <c r="E231" s="46" t="s">
        <v>78</v>
      </c>
      <c r="F231" s="450">
        <f>J231+N231+R231+V231+Z231+AD231+AH231+AL231+AP231+AT231+AX231+BB231+BF231+BJ231+BN231+BR231+BV231+BZ231+CD231+CH231+CL231+CP231+CT231+CX231</f>
        <v>570</v>
      </c>
      <c r="G231" s="451">
        <f>K231+O231+S231+W231+AA231+AE231+AI231+AM231+AQ231+AU231+AY231+BC231+BG231+BK231+BO231+BS231+BW231+CA231+CE231+CI231+CM231+CQ231+CU231+CY231</f>
        <v>3290.16</v>
      </c>
      <c r="H231" s="452">
        <f>L231+P231+T231+X231+AB231+AF231+AJ231+AN231+AR231+AV231+AZ231+BD231+BH231+BL231+BP231+BT231+BX231+CB231+CF231+CJ231+CN231+CR231+CV231+CZ231</f>
        <v>856</v>
      </c>
      <c r="I231" s="451">
        <f>M231+Q231+U231+Y231+AC231+AG231+AK231+AO231+AS231+AW231+BA231+BE231+BI231+BM231+BQ231+BU231+BY231+CC231+CG231+CK231+CO231+CS231+CW231+DA231</f>
        <v>9882925</v>
      </c>
      <c r="J231" s="453"/>
      <c r="K231" s="85"/>
      <c r="L231" s="85"/>
      <c r="M231" s="85"/>
      <c r="N231" s="453"/>
      <c r="O231" s="85"/>
      <c r="P231" s="85"/>
      <c r="Q231" s="85"/>
      <c r="R231" s="453">
        <v>0</v>
      </c>
      <c r="S231" s="85"/>
      <c r="T231" s="85">
        <v>80</v>
      </c>
      <c r="U231" s="85">
        <v>9880000</v>
      </c>
      <c r="V231" s="453"/>
      <c r="W231" s="85"/>
      <c r="X231" s="85"/>
      <c r="Y231" s="85"/>
      <c r="Z231" s="453"/>
      <c r="AA231" s="85"/>
      <c r="AB231" s="85"/>
      <c r="AC231" s="85"/>
      <c r="AD231" s="453"/>
      <c r="AE231" s="85"/>
      <c r="AF231" s="85">
        <v>100</v>
      </c>
      <c r="AG231" s="85">
        <v>600</v>
      </c>
      <c r="AH231" s="453"/>
      <c r="AI231" s="85"/>
      <c r="AJ231" s="85"/>
      <c r="AK231" s="85"/>
      <c r="AL231" s="453"/>
      <c r="AM231" s="85">
        <v>0</v>
      </c>
      <c r="AN231" s="85">
        <v>0</v>
      </c>
      <c r="AO231" s="85">
        <v>0</v>
      </c>
      <c r="AP231" s="454"/>
      <c r="AQ231" s="85"/>
      <c r="AR231" s="85"/>
      <c r="AS231" s="85"/>
      <c r="AT231" s="453"/>
      <c r="AU231" s="85"/>
      <c r="AV231" s="85"/>
      <c r="AW231" s="85"/>
      <c r="AX231" s="453"/>
      <c r="AY231" s="85"/>
      <c r="AZ231" s="85"/>
      <c r="BA231" s="85"/>
      <c r="BB231" s="453"/>
      <c r="BC231" s="85"/>
      <c r="BD231" s="85"/>
      <c r="BE231" s="85"/>
      <c r="BF231" s="453"/>
      <c r="BG231" s="85"/>
      <c r="BH231" s="85"/>
      <c r="BI231" s="85"/>
      <c r="BJ231" s="453"/>
      <c r="BK231" s="85"/>
      <c r="BL231" s="85"/>
      <c r="BM231" s="85"/>
      <c r="BN231" s="85"/>
      <c r="BO231" s="85"/>
      <c r="BP231" s="457">
        <v>76</v>
      </c>
      <c r="BQ231" s="457">
        <v>228</v>
      </c>
      <c r="BR231" s="453"/>
      <c r="BS231" s="85"/>
      <c r="BT231" s="85"/>
      <c r="BU231" s="85"/>
      <c r="BV231" s="453"/>
      <c r="BW231" s="85"/>
      <c r="BX231" s="85"/>
      <c r="BY231" s="85"/>
      <c r="BZ231" s="453"/>
      <c r="CA231" s="85"/>
      <c r="CB231" s="85"/>
      <c r="CC231" s="85"/>
      <c r="CD231" s="453">
        <v>40</v>
      </c>
      <c r="CE231" s="85">
        <v>1716</v>
      </c>
      <c r="CF231" s="85">
        <v>500</v>
      </c>
      <c r="CG231" s="85">
        <v>1800</v>
      </c>
      <c r="CH231" s="453">
        <v>530</v>
      </c>
      <c r="CI231" s="85">
        <v>1574.16</v>
      </c>
      <c r="CJ231" s="85">
        <v>100</v>
      </c>
      <c r="CK231" s="85">
        <v>297</v>
      </c>
      <c r="CL231" s="453"/>
      <c r="CM231" s="85"/>
      <c r="CN231" s="85"/>
      <c r="CO231" s="85"/>
      <c r="CP231" s="453"/>
      <c r="CQ231" s="85"/>
      <c r="CR231" s="85"/>
      <c r="CS231" s="85"/>
      <c r="CT231" s="453"/>
      <c r="CU231" s="85"/>
      <c r="CV231" s="85"/>
      <c r="CW231" s="85"/>
      <c r="CX231" s="453"/>
      <c r="CY231" s="85"/>
      <c r="CZ231" s="85"/>
      <c r="DA231" s="85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</row>
    <row r="232" spans="1:145" s="3" customFormat="1" ht="63" x14ac:dyDescent="0.25">
      <c r="A232" s="895"/>
      <c r="B232" s="3" t="s">
        <v>420</v>
      </c>
      <c r="C232" s="39" t="s">
        <v>424</v>
      </c>
      <c r="D232" s="4" t="s">
        <v>422</v>
      </c>
      <c r="E232" s="46" t="s">
        <v>78</v>
      </c>
      <c r="F232" s="450">
        <f>J232+N232+R232+V232+Z232+AD232+AH232+AL232+AP232+AT232+AX232+BB232+BF232+BJ232+BN232+BR232+BV232+BZ232+CD232+CH232+CL232+CP232+CT232+CX232</f>
        <v>0</v>
      </c>
      <c r="G232" s="451">
        <f>K232+O232+S232+W232+AA232+AE232+AI232+AM232+AQ232+AU232+AY232+BC232+BG232+BK232+BO232+BS232+BW232+CA232+CE232+CI232+CM232+CQ232+CU232+CY232</f>
        <v>0</v>
      </c>
      <c r="H232" s="452">
        <f>L232+P232+T232+X232+AB232+AF232+AJ232+AN232+AR232+AV232+AZ232+BD232+BH232+BL232+BP232+BT232+BX232+CB232+CF232+CJ232+CN232+CR232+CV232+CZ232</f>
        <v>0</v>
      </c>
      <c r="I232" s="451">
        <f>M232+Q232+U232+Y232+AC232+AG232+AK232+AO232+AS232+AW232+BA232+BE232+BI232+BM232+BQ232+BU232+BY232+CC232+CG232+CK232+CO232+CS232+CW232+DA232</f>
        <v>0</v>
      </c>
      <c r="J232" s="453"/>
      <c r="K232" s="85"/>
      <c r="L232" s="85"/>
      <c r="M232" s="85"/>
      <c r="N232" s="453"/>
      <c r="O232" s="85"/>
      <c r="P232" s="85"/>
      <c r="Q232" s="85"/>
      <c r="R232" s="453"/>
      <c r="S232" s="85"/>
      <c r="T232" s="85"/>
      <c r="U232" s="85">
        <v>0</v>
      </c>
      <c r="V232" s="453"/>
      <c r="W232" s="85"/>
      <c r="X232" s="85"/>
      <c r="Y232" s="85"/>
      <c r="Z232" s="453"/>
      <c r="AA232" s="85"/>
      <c r="AB232" s="85"/>
      <c r="AC232" s="85"/>
      <c r="AD232" s="453"/>
      <c r="AE232" s="85"/>
      <c r="AF232" s="85"/>
      <c r="AG232" s="85"/>
      <c r="AH232" s="453"/>
      <c r="AI232" s="85"/>
      <c r="AJ232" s="85"/>
      <c r="AK232" s="85"/>
      <c r="AL232" s="453"/>
      <c r="AM232" s="85">
        <v>0</v>
      </c>
      <c r="AN232" s="85">
        <v>0</v>
      </c>
      <c r="AO232" s="85">
        <v>0</v>
      </c>
      <c r="AP232" s="454"/>
      <c r="AQ232" s="85"/>
      <c r="AR232" s="85"/>
      <c r="AS232" s="85"/>
      <c r="AT232" s="453"/>
      <c r="AU232" s="85"/>
      <c r="AV232" s="85"/>
      <c r="AW232" s="85"/>
      <c r="AX232" s="453"/>
      <c r="AY232" s="85"/>
      <c r="AZ232" s="85"/>
      <c r="BA232" s="85"/>
      <c r="BB232" s="453"/>
      <c r="BC232" s="85"/>
      <c r="BD232" s="85"/>
      <c r="BE232" s="85"/>
      <c r="BF232" s="453"/>
      <c r="BG232" s="85"/>
      <c r="BH232" s="85"/>
      <c r="BI232" s="85"/>
      <c r="BJ232" s="453"/>
      <c r="BK232" s="85"/>
      <c r="BL232" s="85"/>
      <c r="BM232" s="85"/>
      <c r="BN232" s="85"/>
      <c r="BO232" s="85"/>
      <c r="BP232" s="85"/>
      <c r="BQ232" s="85"/>
      <c r="BR232" s="453"/>
      <c r="BS232" s="85"/>
      <c r="BT232" s="85"/>
      <c r="BU232" s="85"/>
      <c r="BV232" s="453"/>
      <c r="BW232" s="85"/>
      <c r="BX232" s="85"/>
      <c r="BY232" s="85"/>
      <c r="BZ232" s="453"/>
      <c r="CA232" s="85"/>
      <c r="CB232" s="85"/>
      <c r="CC232" s="85"/>
      <c r="CD232" s="453"/>
      <c r="CE232" s="85"/>
      <c r="CF232" s="85"/>
      <c r="CG232" s="85"/>
      <c r="CH232" s="453"/>
      <c r="CI232" s="85"/>
      <c r="CJ232" s="85"/>
      <c r="CK232" s="85"/>
      <c r="CL232" s="453"/>
      <c r="CM232" s="85"/>
      <c r="CN232" s="85"/>
      <c r="CO232" s="85"/>
      <c r="CP232" s="453"/>
      <c r="CQ232" s="85"/>
      <c r="CR232" s="85"/>
      <c r="CS232" s="85"/>
      <c r="CT232" s="453"/>
      <c r="CU232" s="85"/>
      <c r="CV232" s="85"/>
      <c r="CW232" s="85"/>
      <c r="CX232" s="453"/>
      <c r="CY232" s="85"/>
      <c r="CZ232" s="85"/>
      <c r="DA232" s="85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</row>
    <row r="233" spans="1:145" s="3" customFormat="1" x14ac:dyDescent="0.25">
      <c r="A233" s="893">
        <v>77</v>
      </c>
      <c r="B233" s="3" t="s">
        <v>425</v>
      </c>
      <c r="C233" s="3" t="s">
        <v>426</v>
      </c>
      <c r="D233" s="4" t="s">
        <v>77</v>
      </c>
      <c r="E233" s="46" t="s">
        <v>153</v>
      </c>
      <c r="F233" s="450">
        <f>J233+N233+R233+V233+Z233+AD233+AH233+AL233+AP233+AT233+AX233+BB233+BF233+BJ233+BN233+BR233+BV233+BZ233+CD233+CH233+CL233+CP233+CT233+CX233</f>
        <v>0</v>
      </c>
      <c r="G233" s="451">
        <f>K233+O233+S233+W233+AA233+AE233+AI233+AM233+AQ233+AU233+AY233+BC233+BG233+BK233+BO233+BS233+BW233+CA233+CE233+CI233+CM233+CQ233+CU233+CY233</f>
        <v>0</v>
      </c>
      <c r="H233" s="452">
        <f>L233+P233+T233+X233+AB233+AF233+AJ233+AN233+AR233+AV233+AZ233+BD233+BH233+BL233+BP233+BT233+BX233+CB233+CF233+CJ233+CN233+CR233+CV233+CZ233</f>
        <v>76</v>
      </c>
      <c r="I233" s="451">
        <f>M233+Q233+U233+Y233+AC233+AG233+AK233+AO233+AS233+AW233+BA233+BE233+BI233+BM233+BQ233+BU233+BY233+CC233+CG233+CK233+CO233+CS233+CW233+DA233</f>
        <v>3420</v>
      </c>
      <c r="J233" s="453"/>
      <c r="K233" s="85"/>
      <c r="L233" s="85"/>
      <c r="M233" s="85"/>
      <c r="N233" s="453"/>
      <c r="O233" s="85"/>
      <c r="P233" s="85"/>
      <c r="Q233" s="85"/>
      <c r="R233" s="453"/>
      <c r="S233" s="85"/>
      <c r="T233" s="85"/>
      <c r="U233" s="85">
        <v>0</v>
      </c>
      <c r="V233" s="453"/>
      <c r="W233" s="85"/>
      <c r="X233" s="85"/>
      <c r="Y233" s="85"/>
      <c r="Z233" s="453"/>
      <c r="AA233" s="85"/>
      <c r="AB233" s="85"/>
      <c r="AC233" s="85"/>
      <c r="AD233" s="453"/>
      <c r="AE233" s="85"/>
      <c r="AF233" s="85"/>
      <c r="AG233" s="85"/>
      <c r="AH233" s="453"/>
      <c r="AI233" s="85"/>
      <c r="AJ233" s="85"/>
      <c r="AK233" s="85"/>
      <c r="AL233" s="453"/>
      <c r="AM233" s="85">
        <v>0</v>
      </c>
      <c r="AN233" s="85">
        <v>0</v>
      </c>
      <c r="AO233" s="85">
        <v>0</v>
      </c>
      <c r="AP233" s="454"/>
      <c r="AQ233" s="85"/>
      <c r="AR233" s="85"/>
      <c r="AS233" s="85"/>
      <c r="AT233" s="453"/>
      <c r="AU233" s="85"/>
      <c r="AV233" s="85"/>
      <c r="AW233" s="85"/>
      <c r="AX233" s="453"/>
      <c r="AY233" s="85"/>
      <c r="AZ233" s="85"/>
      <c r="BA233" s="85"/>
      <c r="BB233" s="453"/>
      <c r="BC233" s="85"/>
      <c r="BD233" s="85"/>
      <c r="BE233" s="85"/>
      <c r="BF233" s="453"/>
      <c r="BG233" s="85"/>
      <c r="BH233" s="85"/>
      <c r="BI233" s="85"/>
      <c r="BJ233" s="453"/>
      <c r="BK233" s="85"/>
      <c r="BL233" s="85"/>
      <c r="BM233" s="85"/>
      <c r="BN233" s="85"/>
      <c r="BO233" s="85"/>
      <c r="BP233" s="457">
        <v>76</v>
      </c>
      <c r="BQ233" s="457">
        <v>3420</v>
      </c>
      <c r="BR233" s="453"/>
      <c r="BS233" s="85"/>
      <c r="BT233" s="85"/>
      <c r="BU233" s="85"/>
      <c r="BV233" s="453"/>
      <c r="BW233" s="85"/>
      <c r="BX233" s="85"/>
      <c r="BY233" s="85"/>
      <c r="BZ233" s="453"/>
      <c r="CA233" s="85"/>
      <c r="CB233" s="85"/>
      <c r="CC233" s="85"/>
      <c r="CD233" s="453"/>
      <c r="CE233" s="85"/>
      <c r="CF233" s="85"/>
      <c r="CG233" s="85"/>
      <c r="CH233" s="453"/>
      <c r="CI233" s="85"/>
      <c r="CJ233" s="85"/>
      <c r="CK233" s="85"/>
      <c r="CL233" s="453"/>
      <c r="CM233" s="85"/>
      <c r="CN233" s="85"/>
      <c r="CO233" s="85"/>
      <c r="CP233" s="453"/>
      <c r="CQ233" s="85"/>
      <c r="CR233" s="85"/>
      <c r="CS233" s="85"/>
      <c r="CT233" s="453"/>
      <c r="CU233" s="85"/>
      <c r="CV233" s="85"/>
      <c r="CW233" s="85"/>
      <c r="CX233" s="453"/>
      <c r="CY233" s="85"/>
      <c r="CZ233" s="85"/>
      <c r="DA233" s="85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</row>
    <row r="234" spans="1:145" s="3" customFormat="1" ht="42" customHeight="1" x14ac:dyDescent="0.25">
      <c r="A234" s="894"/>
      <c r="B234" s="3" t="s">
        <v>427</v>
      </c>
      <c r="C234" s="3" t="s">
        <v>428</v>
      </c>
      <c r="D234" s="4" t="s">
        <v>77</v>
      </c>
      <c r="E234" s="46" t="s">
        <v>153</v>
      </c>
      <c r="F234" s="450">
        <f>J234+N234+R234+V234+Z234+AD234+AH234+AL234+AP234+AT234+AX234+BB234+BF234+BJ234+BN234+BR234+BV234+BZ234+CD234+CH234+CL234+CP234+CT234+CX234</f>
        <v>0</v>
      </c>
      <c r="G234" s="451">
        <f>K234+O234+S234+W234+AA234+AE234+AI234+AM234+AQ234+AU234+AY234+BC234+BG234+BK234+BO234+BS234+BW234+CA234+CE234+CI234+CM234+CQ234+CU234+CY234</f>
        <v>0</v>
      </c>
      <c r="H234" s="452">
        <f>L234+P234+T234+X234+AB234+AF234+AJ234+AN234+AR234+AV234+AZ234+BD234+BH234+BL234+BP234+BT234+BX234+CB234+CF234+CJ234+CN234+CR234+CV234+CZ234</f>
        <v>336</v>
      </c>
      <c r="I234" s="451">
        <f>M234+Q234+U234+Y234+AC234+AG234+AK234+AO234+AS234+AW234+BA234+BE234+BI234+BM234+BQ234+BU234+BY234+CC234+CG234+CK234+CO234+CS234+CW234+DA234</f>
        <v>57168</v>
      </c>
      <c r="J234" s="453"/>
      <c r="K234" s="85"/>
      <c r="L234" s="85"/>
      <c r="M234" s="85"/>
      <c r="N234" s="453"/>
      <c r="O234" s="85"/>
      <c r="P234" s="85"/>
      <c r="Q234" s="85"/>
      <c r="R234" s="453"/>
      <c r="S234" s="85"/>
      <c r="T234" s="85"/>
      <c r="U234" s="85">
        <v>0</v>
      </c>
      <c r="V234" s="453"/>
      <c r="W234" s="85"/>
      <c r="X234" s="85"/>
      <c r="Y234" s="85"/>
      <c r="Z234" s="453"/>
      <c r="AA234" s="85"/>
      <c r="AB234" s="85"/>
      <c r="AC234" s="85"/>
      <c r="AD234" s="453"/>
      <c r="AE234" s="85"/>
      <c r="AF234" s="85"/>
      <c r="AG234" s="85"/>
      <c r="AH234" s="453"/>
      <c r="AI234" s="85"/>
      <c r="AJ234" s="85"/>
      <c r="AK234" s="85"/>
      <c r="AL234" s="453"/>
      <c r="AM234" s="85">
        <v>0</v>
      </c>
      <c r="AN234" s="85">
        <v>0</v>
      </c>
      <c r="AO234" s="85">
        <v>0</v>
      </c>
      <c r="AP234" s="454"/>
      <c r="AQ234" s="85"/>
      <c r="AR234" s="85"/>
      <c r="AS234" s="85"/>
      <c r="AT234" s="453"/>
      <c r="AU234" s="85"/>
      <c r="AV234" s="85"/>
      <c r="AW234" s="85"/>
      <c r="AX234" s="453"/>
      <c r="AY234" s="85"/>
      <c r="AZ234" s="85"/>
      <c r="BA234" s="85"/>
      <c r="BB234" s="453"/>
      <c r="BC234" s="85"/>
      <c r="BD234" s="85"/>
      <c r="BE234" s="85"/>
      <c r="BF234" s="453"/>
      <c r="BG234" s="85"/>
      <c r="BH234" s="85"/>
      <c r="BI234" s="85"/>
      <c r="BJ234" s="453"/>
      <c r="BK234" s="85"/>
      <c r="BL234" s="85"/>
      <c r="BM234" s="85"/>
      <c r="BN234" s="85"/>
      <c r="BO234" s="85"/>
      <c r="BP234" s="85"/>
      <c r="BQ234" s="85"/>
      <c r="BR234" s="453"/>
      <c r="BS234" s="85"/>
      <c r="BT234" s="85"/>
      <c r="BU234" s="85"/>
      <c r="BV234" s="453"/>
      <c r="BW234" s="85"/>
      <c r="BX234" s="85"/>
      <c r="BY234" s="85"/>
      <c r="BZ234" s="453"/>
      <c r="CA234" s="85"/>
      <c r="CB234" s="85"/>
      <c r="CC234" s="85"/>
      <c r="CD234" s="453"/>
      <c r="CE234" s="85"/>
      <c r="CF234" s="85"/>
      <c r="CG234" s="85"/>
      <c r="CH234" s="453"/>
      <c r="CI234" s="85"/>
      <c r="CJ234" s="85"/>
      <c r="CK234" s="85"/>
      <c r="CL234" s="453"/>
      <c r="CM234" s="85"/>
      <c r="CN234" s="85">
        <v>56</v>
      </c>
      <c r="CO234" s="85">
        <v>7168</v>
      </c>
      <c r="CP234" s="453"/>
      <c r="CQ234" s="85"/>
      <c r="CR234" s="85"/>
      <c r="CS234" s="85"/>
      <c r="CT234" s="453"/>
      <c r="CU234" s="85"/>
      <c r="CV234" s="85"/>
      <c r="CW234" s="85"/>
      <c r="CX234" s="453"/>
      <c r="CY234" s="85"/>
      <c r="CZ234" s="85">
        <v>280</v>
      </c>
      <c r="DA234" s="85">
        <v>50000</v>
      </c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</row>
    <row r="235" spans="1:145" s="3" customFormat="1" ht="33" customHeight="1" x14ac:dyDescent="0.25">
      <c r="A235" s="894"/>
      <c r="B235" s="3" t="s">
        <v>427</v>
      </c>
      <c r="C235" s="3" t="s">
        <v>429</v>
      </c>
      <c r="D235" s="4" t="s">
        <v>77</v>
      </c>
      <c r="E235" s="46" t="s">
        <v>153</v>
      </c>
      <c r="F235" s="450">
        <f>J235+N235+R235+V235+Z235+AD235+AH235+AL235+AP235+AT235+AX235+BB235+BF235+BJ235+BN235+BR235+BV235+BZ235+CD235+CH235+CL235+CP235+CT235+CX235</f>
        <v>0</v>
      </c>
      <c r="G235" s="451">
        <f>K235+O235+S235+W235+AA235+AE235+AI235+AM235+AQ235+AU235+AY235+BC235+BG235+BK235+BO235+BS235+BW235+CA235+CE235+CI235+CM235+CQ235+CU235+CY235</f>
        <v>0</v>
      </c>
      <c r="H235" s="452">
        <f>L235+P235+T235+X235+AB235+AF235+AJ235+AN235+AR235+AV235+AZ235+BD235+BH235+BL235+BP235+BT235+BX235+CB235+CF235+CJ235+CN235+CR235+CV235+CZ235</f>
        <v>56</v>
      </c>
      <c r="I235" s="451">
        <f>M235+Q235+U235+Y235+AC235+AG235+AK235+AO235+AS235+AW235+BA235+BE235+BI235+BM235+BQ235+BU235+BY235+CC235+CG235+CK235+CO235+CS235+CW235+DA235</f>
        <v>7168</v>
      </c>
      <c r="J235" s="453"/>
      <c r="K235" s="85"/>
      <c r="L235" s="85"/>
      <c r="M235" s="85"/>
      <c r="N235" s="453"/>
      <c r="O235" s="85"/>
      <c r="P235" s="85"/>
      <c r="Q235" s="85"/>
      <c r="R235" s="453"/>
      <c r="S235" s="85"/>
      <c r="T235" s="85"/>
      <c r="U235" s="85">
        <v>0</v>
      </c>
      <c r="V235" s="453"/>
      <c r="W235" s="85"/>
      <c r="X235" s="85"/>
      <c r="Y235" s="85"/>
      <c r="Z235" s="453"/>
      <c r="AA235" s="85"/>
      <c r="AB235" s="85"/>
      <c r="AC235" s="85"/>
      <c r="AD235" s="453"/>
      <c r="AE235" s="85"/>
      <c r="AF235" s="85"/>
      <c r="AG235" s="85"/>
      <c r="AH235" s="453"/>
      <c r="AI235" s="85"/>
      <c r="AJ235" s="85"/>
      <c r="AK235" s="85"/>
      <c r="AL235" s="453"/>
      <c r="AM235" s="85">
        <v>0</v>
      </c>
      <c r="AN235" s="85">
        <v>0</v>
      </c>
      <c r="AO235" s="85">
        <v>0</v>
      </c>
      <c r="AP235" s="454"/>
      <c r="AQ235" s="85"/>
      <c r="AR235" s="85"/>
      <c r="AS235" s="85"/>
      <c r="AT235" s="453"/>
      <c r="AU235" s="85"/>
      <c r="AV235" s="85"/>
      <c r="AW235" s="85"/>
      <c r="AX235" s="453"/>
      <c r="AY235" s="85"/>
      <c r="AZ235" s="85"/>
      <c r="BA235" s="85"/>
      <c r="BB235" s="453"/>
      <c r="BC235" s="85"/>
      <c r="BD235" s="85"/>
      <c r="BE235" s="85"/>
      <c r="BF235" s="453"/>
      <c r="BG235" s="85"/>
      <c r="BH235" s="85"/>
      <c r="BI235" s="85"/>
      <c r="BJ235" s="453"/>
      <c r="BK235" s="85"/>
      <c r="BL235" s="85"/>
      <c r="BM235" s="85"/>
      <c r="BN235" s="85"/>
      <c r="BO235" s="85"/>
      <c r="BP235" s="85"/>
      <c r="BQ235" s="85"/>
      <c r="BR235" s="453"/>
      <c r="BS235" s="85"/>
      <c r="BT235" s="85"/>
      <c r="BU235" s="85"/>
      <c r="BV235" s="453"/>
      <c r="BW235" s="85"/>
      <c r="BX235" s="85"/>
      <c r="BY235" s="85"/>
      <c r="BZ235" s="453"/>
      <c r="CA235" s="85"/>
      <c r="CB235" s="85"/>
      <c r="CC235" s="85"/>
      <c r="CD235" s="453"/>
      <c r="CE235" s="85"/>
      <c r="CF235" s="85"/>
      <c r="CG235" s="85"/>
      <c r="CH235" s="453"/>
      <c r="CI235" s="85"/>
      <c r="CJ235" s="85"/>
      <c r="CK235" s="85"/>
      <c r="CL235" s="453"/>
      <c r="CM235" s="85"/>
      <c r="CN235" s="85">
        <v>56</v>
      </c>
      <c r="CO235" s="85">
        <v>7168</v>
      </c>
      <c r="CP235" s="453"/>
      <c r="CQ235" s="85"/>
      <c r="CR235" s="85"/>
      <c r="CS235" s="85"/>
      <c r="CT235" s="453"/>
      <c r="CU235" s="85"/>
      <c r="CV235" s="85"/>
      <c r="CW235" s="85"/>
      <c r="CX235" s="453"/>
      <c r="CY235" s="85"/>
      <c r="CZ235" s="85"/>
      <c r="DA235" s="85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</row>
    <row r="236" spans="1:145" s="3" customFormat="1" ht="36.75" customHeight="1" x14ac:dyDescent="0.25">
      <c r="A236" s="895"/>
      <c r="B236" s="3" t="s">
        <v>427</v>
      </c>
      <c r="C236" s="3" t="s">
        <v>430</v>
      </c>
      <c r="D236" s="4" t="s">
        <v>77</v>
      </c>
      <c r="E236" s="46" t="s">
        <v>153</v>
      </c>
      <c r="F236" s="450">
        <f>J236+N236+R236+V236+Z236+AD236+AH236+AL236+AP236+AT236+AX236+BB236+BF236+BJ236+BN236+BR236+BV236+BZ236+CD236+CH236+CL236+CP236+CT236+CX236</f>
        <v>0</v>
      </c>
      <c r="G236" s="451">
        <f>K236+O236+S236+W236+AA236+AE236+AI236+AM236+AQ236+AU236+AY236+BC236+BG236+BK236+BO236+BS236+BW236+CA236+CE236+CI236+CM236+CQ236+CU236+CY236</f>
        <v>0</v>
      </c>
      <c r="H236" s="452">
        <f>L236+P236+T236+X236+AB236+AF236+AJ236+AN236+AR236+AV236+AZ236+BD236+BH236+BL236+BP236+BT236+BX236+CB236+CF236+CJ236+CN236+CR236+CV236+CZ236</f>
        <v>56</v>
      </c>
      <c r="I236" s="451">
        <f>M236+Q236+U236+Y236+AC236+AG236+AK236+AO236+AS236+AW236+BA236+BE236+BI236+BM236+BQ236+BU236+BY236+CC236+CG236+CK236+CO236+CS236+CW236+DA236</f>
        <v>7168</v>
      </c>
      <c r="J236" s="453"/>
      <c r="K236" s="85"/>
      <c r="L236" s="85"/>
      <c r="M236" s="85"/>
      <c r="N236" s="453"/>
      <c r="O236" s="85"/>
      <c r="P236" s="85"/>
      <c r="Q236" s="85"/>
      <c r="R236" s="453"/>
      <c r="S236" s="85"/>
      <c r="T236" s="85"/>
      <c r="U236" s="85">
        <v>0</v>
      </c>
      <c r="V236" s="453"/>
      <c r="W236" s="85"/>
      <c r="X236" s="85"/>
      <c r="Y236" s="85"/>
      <c r="Z236" s="453"/>
      <c r="AA236" s="85"/>
      <c r="AB236" s="85"/>
      <c r="AC236" s="85"/>
      <c r="AD236" s="453"/>
      <c r="AE236" s="85"/>
      <c r="AF236" s="85"/>
      <c r="AG236" s="85"/>
      <c r="AH236" s="453"/>
      <c r="AI236" s="85"/>
      <c r="AJ236" s="85"/>
      <c r="AK236" s="85"/>
      <c r="AL236" s="453"/>
      <c r="AM236" s="85">
        <v>0</v>
      </c>
      <c r="AN236" s="85">
        <v>0</v>
      </c>
      <c r="AO236" s="85">
        <v>0</v>
      </c>
      <c r="AP236" s="454"/>
      <c r="AQ236" s="85"/>
      <c r="AR236" s="85"/>
      <c r="AS236" s="85"/>
      <c r="AT236" s="453"/>
      <c r="AU236" s="85"/>
      <c r="AV236" s="85"/>
      <c r="AW236" s="85"/>
      <c r="AX236" s="453"/>
      <c r="AY236" s="85"/>
      <c r="AZ236" s="85"/>
      <c r="BA236" s="85"/>
      <c r="BB236" s="453"/>
      <c r="BC236" s="85"/>
      <c r="BD236" s="85"/>
      <c r="BE236" s="85"/>
      <c r="BF236" s="453"/>
      <c r="BG236" s="85"/>
      <c r="BH236" s="85"/>
      <c r="BI236" s="85"/>
      <c r="BJ236" s="453"/>
      <c r="BK236" s="85"/>
      <c r="BL236" s="85"/>
      <c r="BM236" s="85"/>
      <c r="BN236" s="85"/>
      <c r="BO236" s="85"/>
      <c r="BP236" s="85"/>
      <c r="BQ236" s="85"/>
      <c r="BR236" s="453"/>
      <c r="BS236" s="85"/>
      <c r="BT236" s="85"/>
      <c r="BU236" s="85"/>
      <c r="BV236" s="453"/>
      <c r="BW236" s="85"/>
      <c r="BX236" s="85"/>
      <c r="BY236" s="85"/>
      <c r="BZ236" s="453"/>
      <c r="CA236" s="85"/>
      <c r="CB236" s="85"/>
      <c r="CC236" s="85"/>
      <c r="CD236" s="453"/>
      <c r="CE236" s="85"/>
      <c r="CF236" s="85"/>
      <c r="CG236" s="85"/>
      <c r="CH236" s="453"/>
      <c r="CI236" s="85"/>
      <c r="CJ236" s="85"/>
      <c r="CK236" s="85"/>
      <c r="CL236" s="453"/>
      <c r="CM236" s="85"/>
      <c r="CN236" s="85">
        <v>56</v>
      </c>
      <c r="CO236" s="85">
        <v>7168</v>
      </c>
      <c r="CP236" s="453"/>
      <c r="CQ236" s="85"/>
      <c r="CR236" s="85"/>
      <c r="CS236" s="85"/>
      <c r="CT236" s="453"/>
      <c r="CU236" s="85"/>
      <c r="CV236" s="85"/>
      <c r="CW236" s="85"/>
      <c r="CX236" s="453"/>
      <c r="CY236" s="85"/>
      <c r="CZ236" s="85"/>
      <c r="DA236" s="85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</row>
    <row r="237" spans="1:145" s="3" customFormat="1" ht="78.75" x14ac:dyDescent="0.25">
      <c r="A237" s="102">
        <v>78</v>
      </c>
      <c r="B237" s="39" t="s">
        <v>431</v>
      </c>
      <c r="C237" s="5" t="s">
        <v>432</v>
      </c>
      <c r="D237" s="55" t="s">
        <v>433</v>
      </c>
      <c r="E237" s="40" t="s">
        <v>29</v>
      </c>
      <c r="F237" s="450">
        <f>J237+N237+R237+V237+Z237+AD237+AH237+AL237+AP237+AT237+AX237+BB237+BF237+BJ237+BN237+BR237+BV237+BZ237+CD237+CH237+CL237+CP237+CT237+CX237</f>
        <v>0</v>
      </c>
      <c r="G237" s="451">
        <f>K237+O237+S237+W237+AA237+AE237+AI237+AM237+AQ237+AU237+AY237+BC237+BG237+BK237+BO237+BS237+BW237+CA237+CE237+CI237+CM237+CQ237+CU237+CY237</f>
        <v>0</v>
      </c>
      <c r="H237" s="452">
        <f>L237+P237+T237+X237+AB237+AF237+AJ237+AN237+AR237+AV237+AZ237+BD237+BH237+BL237+BP237+BT237+BX237+CB237+CF237+CJ237+CN237+CR237+CV237+CZ237</f>
        <v>2</v>
      </c>
      <c r="I237" s="451">
        <f>M237+Q237+U237+Y237+AC237+AG237+AK237+AO237+AS237+AW237+BA237+BE237+BI237+BM237+BQ237+BU237+BY237+CC237+CG237+CK237+CO237+CS237+CW237+DA237</f>
        <v>64748</v>
      </c>
      <c r="J237" s="453"/>
      <c r="K237" s="85"/>
      <c r="L237" s="85"/>
      <c r="M237" s="85"/>
      <c r="N237" s="453"/>
      <c r="O237" s="85"/>
      <c r="P237" s="85"/>
      <c r="Q237" s="85"/>
      <c r="R237" s="453"/>
      <c r="S237" s="85"/>
      <c r="T237" s="85"/>
      <c r="U237" s="85">
        <v>0</v>
      </c>
      <c r="V237" s="453"/>
      <c r="W237" s="85"/>
      <c r="X237" s="85"/>
      <c r="Y237" s="85"/>
      <c r="Z237" s="453"/>
      <c r="AA237" s="85"/>
      <c r="AB237" s="85"/>
      <c r="AC237" s="85"/>
      <c r="AD237" s="453"/>
      <c r="AE237" s="85"/>
      <c r="AF237" s="85"/>
      <c r="AG237" s="85"/>
      <c r="AH237" s="453"/>
      <c r="AI237" s="85"/>
      <c r="AJ237" s="85"/>
      <c r="AK237" s="85"/>
      <c r="AL237" s="453"/>
      <c r="AM237" s="85">
        <v>0</v>
      </c>
      <c r="AN237" s="85">
        <v>0</v>
      </c>
      <c r="AO237" s="85">
        <v>0</v>
      </c>
      <c r="AP237" s="454"/>
      <c r="AQ237" s="85"/>
      <c r="AR237" s="85"/>
      <c r="AS237" s="85"/>
      <c r="AT237" s="453"/>
      <c r="AU237" s="85"/>
      <c r="AV237" s="85"/>
      <c r="AW237" s="85"/>
      <c r="AX237" s="453"/>
      <c r="AY237" s="85"/>
      <c r="AZ237" s="85"/>
      <c r="BA237" s="85"/>
      <c r="BB237" s="453"/>
      <c r="BC237" s="85"/>
      <c r="BD237" s="85"/>
      <c r="BE237" s="85"/>
      <c r="BF237" s="453"/>
      <c r="BG237" s="85"/>
      <c r="BH237" s="85"/>
      <c r="BI237" s="85"/>
      <c r="BJ237" s="453"/>
      <c r="BK237" s="85"/>
      <c r="BL237" s="85"/>
      <c r="BM237" s="85"/>
      <c r="BN237" s="455"/>
      <c r="BO237" s="455"/>
      <c r="BP237" s="85"/>
      <c r="BQ237" s="85"/>
      <c r="BR237" s="453"/>
      <c r="BS237" s="85"/>
      <c r="BT237" s="85"/>
      <c r="BU237" s="85"/>
      <c r="BV237" s="453"/>
      <c r="BW237" s="85"/>
      <c r="BX237" s="85"/>
      <c r="BY237" s="85"/>
      <c r="BZ237" s="453"/>
      <c r="CA237" s="85"/>
      <c r="CB237" s="85"/>
      <c r="CC237" s="85"/>
      <c r="CD237" s="453"/>
      <c r="CE237" s="85"/>
      <c r="CF237" s="85"/>
      <c r="CG237" s="85"/>
      <c r="CH237" s="453"/>
      <c r="CI237" s="85"/>
      <c r="CJ237" s="85"/>
      <c r="CK237" s="85"/>
      <c r="CL237" s="453"/>
      <c r="CM237" s="85"/>
      <c r="CN237" s="85">
        <v>2</v>
      </c>
      <c r="CO237" s="85">
        <v>64748</v>
      </c>
      <c r="CP237" s="453"/>
      <c r="CQ237" s="85"/>
      <c r="CR237" s="85"/>
      <c r="CS237" s="85"/>
      <c r="CT237" s="453"/>
      <c r="CU237" s="85"/>
      <c r="CV237" s="85"/>
      <c r="CW237" s="85"/>
      <c r="CX237" s="453"/>
      <c r="CY237" s="85"/>
      <c r="CZ237" s="85"/>
      <c r="DA237" s="85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</row>
    <row r="238" spans="1:145" s="3" customFormat="1" ht="47.25" x14ac:dyDescent="0.25">
      <c r="A238" s="893">
        <v>79</v>
      </c>
      <c r="B238" s="39" t="s">
        <v>434</v>
      </c>
      <c r="C238" s="5" t="s">
        <v>435</v>
      </c>
      <c r="D238" s="5" t="s">
        <v>436</v>
      </c>
      <c r="E238" s="40" t="s">
        <v>153</v>
      </c>
      <c r="F238" s="450">
        <f>J238+N238+R238+V238+Z238+AD238+AH238+AL238+AP238+AT238+AX238+BB238+BF238+BJ238+BN238+BR238+BV238+BZ238+CD238+CH238+CL238+CP238+CT238+CX238</f>
        <v>0</v>
      </c>
      <c r="G238" s="451">
        <f>K238+O238+S238+W238+AA238+AE238+AI238+AM238+AQ238+AU238+AY238+BC238+BG238+BK238+BO238+BS238+BW238+CA238+CE238+CI238+CM238+CQ238+CU238+CY238</f>
        <v>0</v>
      </c>
      <c r="H238" s="452">
        <f>L238+P238+T238+X238+AB238+AF238+AJ238+AN238+AR238+AV238+AZ238+BD238+BH238+BL238+BP238+BT238+BX238+CB238+CF238+CJ238+CN238+CR238+CV238+CZ238</f>
        <v>900</v>
      </c>
      <c r="I238" s="451">
        <f>M238+Q238+U238+Y238+AC238+AG238+AK238+AO238+AS238+AW238+BA238+BE238+BI238+BM238+BQ238+BU238+BY238+CC238+CG238+CK238+CO238+CS238+CW238+DA238</f>
        <v>41371</v>
      </c>
      <c r="J238" s="453"/>
      <c r="K238" s="85"/>
      <c r="L238" s="85"/>
      <c r="M238" s="85"/>
      <c r="N238" s="453"/>
      <c r="O238" s="85"/>
      <c r="P238" s="85"/>
      <c r="Q238" s="85"/>
      <c r="R238" s="453"/>
      <c r="S238" s="85"/>
      <c r="T238" s="85"/>
      <c r="U238" s="85">
        <v>0</v>
      </c>
      <c r="V238" s="453"/>
      <c r="W238" s="85"/>
      <c r="X238" s="85"/>
      <c r="Y238" s="85"/>
      <c r="Z238" s="453"/>
      <c r="AA238" s="85"/>
      <c r="AB238" s="85"/>
      <c r="AC238" s="85"/>
      <c r="AD238" s="453"/>
      <c r="AE238" s="85"/>
      <c r="AF238" s="85"/>
      <c r="AG238" s="85"/>
      <c r="AH238" s="453"/>
      <c r="AI238" s="85"/>
      <c r="AJ238" s="85"/>
      <c r="AK238" s="85"/>
      <c r="AL238" s="453"/>
      <c r="AM238" s="85">
        <v>0</v>
      </c>
      <c r="AN238" s="85">
        <v>0</v>
      </c>
      <c r="AO238" s="85">
        <v>0</v>
      </c>
      <c r="AP238" s="454"/>
      <c r="AQ238" s="85"/>
      <c r="AR238" s="85"/>
      <c r="AS238" s="85"/>
      <c r="AT238" s="453"/>
      <c r="AU238" s="85"/>
      <c r="AV238" s="85"/>
      <c r="AW238" s="85"/>
      <c r="AX238" s="453"/>
      <c r="AY238" s="85"/>
      <c r="AZ238" s="85"/>
      <c r="BA238" s="85"/>
      <c r="BB238" s="453"/>
      <c r="BC238" s="85"/>
      <c r="BD238" s="85"/>
      <c r="BE238" s="85"/>
      <c r="BF238" s="453"/>
      <c r="BG238" s="85"/>
      <c r="BH238" s="85"/>
      <c r="BI238" s="85"/>
      <c r="BJ238" s="453"/>
      <c r="BK238" s="85"/>
      <c r="BL238" s="85"/>
      <c r="BM238" s="85"/>
      <c r="BN238" s="455"/>
      <c r="BO238" s="455"/>
      <c r="BP238" s="85"/>
      <c r="BQ238" s="85"/>
      <c r="BR238" s="453"/>
      <c r="BS238" s="85"/>
      <c r="BT238" s="85"/>
      <c r="BU238" s="85"/>
      <c r="BV238" s="453"/>
      <c r="BW238" s="85"/>
      <c r="BX238" s="85"/>
      <c r="BY238" s="85"/>
      <c r="BZ238" s="453"/>
      <c r="CA238" s="85"/>
      <c r="CB238" s="85"/>
      <c r="CC238" s="85"/>
      <c r="CD238" s="453"/>
      <c r="CE238" s="85"/>
      <c r="CF238" s="85"/>
      <c r="CG238" s="85"/>
      <c r="CH238" s="453"/>
      <c r="CI238" s="85"/>
      <c r="CJ238" s="85"/>
      <c r="CK238" s="85"/>
      <c r="CL238" s="453"/>
      <c r="CM238" s="85"/>
      <c r="CN238" s="85">
        <v>900</v>
      </c>
      <c r="CO238" s="85">
        <v>41371</v>
      </c>
      <c r="CP238" s="453"/>
      <c r="CQ238" s="85"/>
      <c r="CR238" s="85"/>
      <c r="CS238" s="85"/>
      <c r="CT238" s="453"/>
      <c r="CU238" s="85"/>
      <c r="CV238" s="85"/>
      <c r="CW238" s="85"/>
      <c r="CX238" s="453"/>
      <c r="CY238" s="85"/>
      <c r="CZ238" s="85"/>
      <c r="DA238" s="85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</row>
    <row r="239" spans="1:145" s="3" customFormat="1" ht="47.25" x14ac:dyDescent="0.25">
      <c r="A239" s="895"/>
      <c r="B239" s="39" t="s">
        <v>434</v>
      </c>
      <c r="C239" s="5" t="s">
        <v>437</v>
      </c>
      <c r="D239" s="5" t="s">
        <v>436</v>
      </c>
      <c r="E239" s="40" t="s">
        <v>153</v>
      </c>
      <c r="F239" s="450">
        <f>J239+N239+R239+V239+Z239+AD239+AH239+AL239+AP239+AT239+AX239+BB239+BF239+BJ239+BN239+BR239+BV239+BZ239+CD239+CH239+CL239+CP239+CT239+CX239</f>
        <v>0</v>
      </c>
      <c r="G239" s="451">
        <f>K239+O239+S239+W239+AA239+AE239+AI239+AM239+AQ239+AU239+AY239+BC239+BG239+BK239+BO239+BS239+BW239+CA239+CE239+CI239+CM239+CQ239+CU239+CY239</f>
        <v>0</v>
      </c>
      <c r="H239" s="452">
        <f>L239+P239+T239+X239+AB239+AF239+AJ239+AN239+AR239+AV239+AZ239+BD239+BH239+BL239+BP239+BT239+BX239+CB239+CF239+CJ239+CN239+CR239+CV239+CZ239</f>
        <v>300</v>
      </c>
      <c r="I239" s="451">
        <f>M239+Q239+U239+Y239+AC239+AG239+AK239+AO239+AS239+AW239+BA239+BE239+BI239+BM239+BQ239+BU239+BY239+CC239+CG239+CK239+CO239+CS239+CW239+DA239</f>
        <v>13051</v>
      </c>
      <c r="J239" s="453"/>
      <c r="K239" s="85"/>
      <c r="L239" s="85"/>
      <c r="M239" s="85"/>
      <c r="N239" s="453"/>
      <c r="O239" s="85"/>
      <c r="P239" s="85"/>
      <c r="Q239" s="85"/>
      <c r="R239" s="453"/>
      <c r="S239" s="85"/>
      <c r="T239" s="85"/>
      <c r="U239" s="85">
        <v>0</v>
      </c>
      <c r="V239" s="453"/>
      <c r="W239" s="85"/>
      <c r="X239" s="85"/>
      <c r="Y239" s="85"/>
      <c r="Z239" s="453"/>
      <c r="AA239" s="85"/>
      <c r="AB239" s="85"/>
      <c r="AC239" s="85"/>
      <c r="AD239" s="453"/>
      <c r="AE239" s="85"/>
      <c r="AF239" s="85"/>
      <c r="AG239" s="85"/>
      <c r="AH239" s="453"/>
      <c r="AI239" s="85"/>
      <c r="AJ239" s="85"/>
      <c r="AK239" s="85"/>
      <c r="AL239" s="453"/>
      <c r="AM239" s="85">
        <v>0</v>
      </c>
      <c r="AN239" s="85">
        <v>0</v>
      </c>
      <c r="AO239" s="85">
        <v>0</v>
      </c>
      <c r="AP239" s="454"/>
      <c r="AQ239" s="85"/>
      <c r="AR239" s="85"/>
      <c r="AS239" s="85"/>
      <c r="AT239" s="453"/>
      <c r="AU239" s="85"/>
      <c r="AV239" s="85"/>
      <c r="AW239" s="85"/>
      <c r="AX239" s="453"/>
      <c r="AY239" s="85"/>
      <c r="AZ239" s="85"/>
      <c r="BA239" s="85"/>
      <c r="BB239" s="453"/>
      <c r="BC239" s="85"/>
      <c r="BD239" s="85"/>
      <c r="BE239" s="85"/>
      <c r="BF239" s="453"/>
      <c r="BG239" s="85"/>
      <c r="BH239" s="85"/>
      <c r="BI239" s="85"/>
      <c r="BJ239" s="453"/>
      <c r="BK239" s="85"/>
      <c r="BL239" s="85"/>
      <c r="BM239" s="85"/>
      <c r="BN239" s="455"/>
      <c r="BO239" s="455"/>
      <c r="BP239" s="85"/>
      <c r="BQ239" s="85"/>
      <c r="BR239" s="453"/>
      <c r="BS239" s="85"/>
      <c r="BT239" s="85"/>
      <c r="BU239" s="85"/>
      <c r="BV239" s="453"/>
      <c r="BW239" s="85"/>
      <c r="BX239" s="85"/>
      <c r="BY239" s="85"/>
      <c r="BZ239" s="453"/>
      <c r="CA239" s="85"/>
      <c r="CB239" s="85"/>
      <c r="CC239" s="85"/>
      <c r="CD239" s="453"/>
      <c r="CE239" s="85"/>
      <c r="CF239" s="85"/>
      <c r="CG239" s="85"/>
      <c r="CH239" s="453"/>
      <c r="CI239" s="85"/>
      <c r="CJ239" s="85"/>
      <c r="CK239" s="85"/>
      <c r="CL239" s="453"/>
      <c r="CM239" s="85"/>
      <c r="CN239" s="85">
        <v>300</v>
      </c>
      <c r="CO239" s="85">
        <v>13051</v>
      </c>
      <c r="CP239" s="453"/>
      <c r="CQ239" s="85"/>
      <c r="CR239" s="85"/>
      <c r="CS239" s="85"/>
      <c r="CT239" s="453"/>
      <c r="CU239" s="85"/>
      <c r="CV239" s="85"/>
      <c r="CW239" s="85"/>
      <c r="CX239" s="453"/>
      <c r="CY239" s="85"/>
      <c r="CZ239" s="85"/>
      <c r="DA239" s="85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</row>
    <row r="240" spans="1:145" s="3" customFormat="1" ht="78.75" x14ac:dyDescent="0.25">
      <c r="A240" s="899">
        <v>80</v>
      </c>
      <c r="B240" s="39" t="s">
        <v>438</v>
      </c>
      <c r="C240" s="5" t="s">
        <v>439</v>
      </c>
      <c r="D240" s="5" t="s">
        <v>440</v>
      </c>
      <c r="E240" s="40" t="s">
        <v>25</v>
      </c>
      <c r="F240" s="450">
        <f>J240+N240+R240+V240+Z240+AD240+AH240+AL240+AP240+AT240+AX240+BB240+BF240+BJ240+BN240+BR240+BV240+BZ240+CD240+CH240+CL240+CP240+CT240+CX240</f>
        <v>0</v>
      </c>
      <c r="G240" s="451">
        <f>K240+O240+S240+W240+AA240+AE240+AI240+AM240+AQ240+AU240+AY240+BC240+BG240+BK240+BO240+BS240+BW240+CA240+CE240+CI240+CM240+CQ240+CU240+CY240</f>
        <v>0</v>
      </c>
      <c r="H240" s="452">
        <f>L240+P240+T240+X240+AB240+AF240+AJ240+AN240+AR240+AV240+AZ240+BD240+BH240+BL240+BP240+BT240+BX240+CB240+CF240+CJ240+CN240+CR240+CV240+CZ240</f>
        <v>300</v>
      </c>
      <c r="I240" s="451">
        <f>M240+Q240+U240+Y240+AC240+AG240+AK240+AO240+AS240+AW240+BA240+BE240+BI240+BM240+BQ240+BU240+BY240+CC240+CG240+CK240+CO240+CS240+CW240+DA240</f>
        <v>21537.8</v>
      </c>
      <c r="J240" s="453"/>
      <c r="K240" s="85"/>
      <c r="L240" s="85"/>
      <c r="M240" s="85"/>
      <c r="N240" s="453"/>
      <c r="O240" s="85"/>
      <c r="P240" s="85"/>
      <c r="Q240" s="85"/>
      <c r="R240" s="453"/>
      <c r="S240" s="85"/>
      <c r="T240" s="85"/>
      <c r="U240" s="85">
        <v>0</v>
      </c>
      <c r="V240" s="453"/>
      <c r="W240" s="85"/>
      <c r="X240" s="85"/>
      <c r="Y240" s="85"/>
      <c r="Z240" s="453"/>
      <c r="AA240" s="85"/>
      <c r="AB240" s="85"/>
      <c r="AC240" s="85"/>
      <c r="AD240" s="453"/>
      <c r="AE240" s="85"/>
      <c r="AF240" s="85"/>
      <c r="AG240" s="85"/>
      <c r="AH240" s="453"/>
      <c r="AI240" s="85"/>
      <c r="AJ240" s="85"/>
      <c r="AK240" s="85"/>
      <c r="AL240" s="453"/>
      <c r="AM240" s="85">
        <v>0</v>
      </c>
      <c r="AN240" s="85">
        <v>0</v>
      </c>
      <c r="AO240" s="85">
        <v>0</v>
      </c>
      <c r="AP240" s="454"/>
      <c r="AQ240" s="85"/>
      <c r="AR240" s="85"/>
      <c r="AS240" s="85"/>
      <c r="AT240" s="453"/>
      <c r="AU240" s="85"/>
      <c r="AV240" s="85"/>
      <c r="AW240" s="85"/>
      <c r="AX240" s="453"/>
      <c r="AY240" s="85"/>
      <c r="AZ240" s="85"/>
      <c r="BA240" s="85"/>
      <c r="BB240" s="453"/>
      <c r="BC240" s="85"/>
      <c r="BD240" s="85"/>
      <c r="BE240" s="85"/>
      <c r="BF240" s="453"/>
      <c r="BG240" s="85"/>
      <c r="BH240" s="85"/>
      <c r="BI240" s="85"/>
      <c r="BJ240" s="453"/>
      <c r="BK240" s="85"/>
      <c r="BL240" s="85"/>
      <c r="BM240" s="85"/>
      <c r="BN240" s="455"/>
      <c r="BO240" s="455"/>
      <c r="BP240" s="85"/>
      <c r="BQ240" s="85"/>
      <c r="BR240" s="453"/>
      <c r="BS240" s="85"/>
      <c r="BT240" s="85"/>
      <c r="BU240" s="85"/>
      <c r="BV240" s="453"/>
      <c r="BW240" s="85"/>
      <c r="BX240" s="85"/>
      <c r="BY240" s="85"/>
      <c r="BZ240" s="453"/>
      <c r="CA240" s="85"/>
      <c r="CB240" s="85"/>
      <c r="CC240" s="85"/>
      <c r="CD240" s="453"/>
      <c r="CE240" s="85"/>
      <c r="CF240" s="85"/>
      <c r="CG240" s="85"/>
      <c r="CH240" s="453"/>
      <c r="CI240" s="85"/>
      <c r="CJ240" s="85"/>
      <c r="CK240" s="85"/>
      <c r="CL240" s="453"/>
      <c r="CM240" s="85"/>
      <c r="CN240" s="85">
        <v>300</v>
      </c>
      <c r="CO240" s="85">
        <v>21537.8</v>
      </c>
      <c r="CP240" s="453"/>
      <c r="CQ240" s="85"/>
      <c r="CR240" s="85"/>
      <c r="CS240" s="85"/>
      <c r="CT240" s="453"/>
      <c r="CU240" s="85"/>
      <c r="CV240" s="85"/>
      <c r="CW240" s="85"/>
      <c r="CX240" s="453"/>
      <c r="CY240" s="85"/>
      <c r="CZ240" s="85"/>
      <c r="DA240" s="85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</row>
    <row r="241" spans="1:105" ht="38.25" customHeight="1" x14ac:dyDescent="0.25">
      <c r="A241" s="899"/>
      <c r="B241" s="39" t="s">
        <v>438</v>
      </c>
      <c r="C241" s="5" t="s">
        <v>441</v>
      </c>
      <c r="D241" s="5" t="s">
        <v>440</v>
      </c>
      <c r="E241" s="40" t="s">
        <v>25</v>
      </c>
      <c r="F241" s="450">
        <f>J241+N241+R241+V241+Z241+AD241+AH241+AL241+AP241+AT241+AX241+BB241+BF241+BJ241+BN241+BR241+BV241+BZ241+CD241+CH241+CL241+CP241+CT241+CX241</f>
        <v>0</v>
      </c>
      <c r="G241" s="451">
        <f>K241+O241+S241+W241+AA241+AE241+AI241+AM241+AQ241+AU241+AY241+BC241+BG241+BK241+BO241+BS241+BW241+CA241+CE241+CI241+CM241+CQ241+CU241+CY241</f>
        <v>0</v>
      </c>
      <c r="H241" s="452">
        <f>L241+P241+T241+X241+AB241+AF241+AJ241+AN241+AR241+AV241+AZ241+BD241+BH241+BL241+BP241+BT241+BX241+CB241+CF241+CJ241+CN241+CR241+CV241+CZ241</f>
        <v>300</v>
      </c>
      <c r="I241" s="451">
        <f>M241+Q241+U241+Y241+AC241+AG241+AK241+AO241+AS241+AW241+BA241+BE241+BI241+BM241+BQ241+BU241+BY241+CC241+CG241+CK241+CO241+CS241+CW241+DA241</f>
        <v>3443.07</v>
      </c>
      <c r="J241" s="453"/>
      <c r="K241" s="85"/>
      <c r="L241" s="85"/>
      <c r="M241" s="85"/>
      <c r="N241" s="453"/>
      <c r="O241" s="85"/>
      <c r="P241" s="85"/>
      <c r="Q241" s="85"/>
      <c r="R241" s="453"/>
      <c r="S241" s="85"/>
      <c r="T241" s="85"/>
      <c r="U241" s="85">
        <v>0</v>
      </c>
      <c r="V241" s="453"/>
      <c r="W241" s="85"/>
      <c r="X241" s="85"/>
      <c r="Y241" s="85"/>
      <c r="Z241" s="453"/>
      <c r="AA241" s="85"/>
      <c r="AB241" s="85"/>
      <c r="AC241" s="85"/>
      <c r="AD241" s="453"/>
      <c r="AE241" s="85"/>
      <c r="AF241" s="85"/>
      <c r="AG241" s="85"/>
      <c r="AH241" s="453"/>
      <c r="AI241" s="85"/>
      <c r="AJ241" s="85"/>
      <c r="AK241" s="85"/>
      <c r="AL241" s="453"/>
      <c r="AM241" s="85">
        <v>0</v>
      </c>
      <c r="AN241" s="85">
        <v>0</v>
      </c>
      <c r="AO241" s="85">
        <v>0</v>
      </c>
      <c r="AP241" s="454"/>
      <c r="AQ241" s="85"/>
      <c r="AR241" s="85"/>
      <c r="AS241" s="85"/>
      <c r="AT241" s="453"/>
      <c r="AU241" s="85"/>
      <c r="AV241" s="85"/>
      <c r="AW241" s="85"/>
      <c r="AX241" s="453"/>
      <c r="AY241" s="85"/>
      <c r="AZ241" s="85"/>
      <c r="BA241" s="85"/>
      <c r="BB241" s="453"/>
      <c r="BC241" s="85"/>
      <c r="BD241" s="85"/>
      <c r="BE241" s="85"/>
      <c r="BF241" s="453"/>
      <c r="BG241" s="85"/>
      <c r="BH241" s="85"/>
      <c r="BI241" s="85"/>
      <c r="BJ241" s="453"/>
      <c r="BK241" s="85"/>
      <c r="BL241" s="85"/>
      <c r="BM241" s="85"/>
      <c r="BN241" s="455"/>
      <c r="BO241" s="455"/>
      <c r="BP241" s="85"/>
      <c r="BQ241" s="85"/>
      <c r="BR241" s="453"/>
      <c r="BS241" s="85"/>
      <c r="BT241" s="85"/>
      <c r="BU241" s="85"/>
      <c r="BV241" s="453"/>
      <c r="BW241" s="85"/>
      <c r="BX241" s="85"/>
      <c r="BY241" s="85"/>
      <c r="BZ241" s="453"/>
      <c r="CA241" s="85"/>
      <c r="CB241" s="85"/>
      <c r="CC241" s="85"/>
      <c r="CD241" s="453"/>
      <c r="CE241" s="85"/>
      <c r="CF241" s="85"/>
      <c r="CG241" s="85"/>
      <c r="CH241" s="453"/>
      <c r="CI241" s="85"/>
      <c r="CJ241" s="85"/>
      <c r="CK241" s="85"/>
      <c r="CL241" s="453"/>
      <c r="CM241" s="85"/>
      <c r="CN241" s="85">
        <v>300</v>
      </c>
      <c r="CO241" s="85">
        <v>3443.07</v>
      </c>
      <c r="CP241" s="453"/>
      <c r="CQ241" s="85"/>
      <c r="CR241" s="85"/>
      <c r="CS241" s="85"/>
      <c r="CT241" s="453"/>
      <c r="CU241" s="85"/>
      <c r="CV241" s="85"/>
      <c r="CW241" s="85"/>
      <c r="CX241" s="453"/>
      <c r="CY241" s="85"/>
      <c r="CZ241" s="85"/>
      <c r="DA241" s="85"/>
    </row>
    <row r="242" spans="1:105" ht="58.5" customHeight="1" x14ac:dyDescent="0.25">
      <c r="A242" s="899"/>
      <c r="B242" s="39" t="s">
        <v>438</v>
      </c>
      <c r="C242" s="5" t="s">
        <v>442</v>
      </c>
      <c r="D242" s="5" t="s">
        <v>440</v>
      </c>
      <c r="E242" s="40" t="s">
        <v>25</v>
      </c>
      <c r="F242" s="450">
        <f>J242+N242+R242+V242+Z242+AD242+AH242+AL242+AP242+AT242+AX242+BB242+BF242+BJ242+BN242+BR242+BV242+BZ242+CD242+CH242+CL242+CP242+CT242+CX242</f>
        <v>0</v>
      </c>
      <c r="G242" s="451">
        <f>K242+O242+S242+W242+AA242+AE242+AI242+AM242+AQ242+AU242+AY242+BC242+BG242+BK242+BO242+BS242+BW242+CA242+CE242+CI242+CM242+CQ242+CU242+CY242</f>
        <v>0</v>
      </c>
      <c r="H242" s="452">
        <f>L242+P242+T242+X242+AB242+AF242+AJ242+AN242+AR242+AV242+AZ242+BD242+BH242+BL242+BP242+BT242+BX242+CB242+CF242+CJ242+CN242+CR242+CV242+CZ242</f>
        <v>300</v>
      </c>
      <c r="I242" s="451">
        <f>M242+Q242+U242+Y242+AC242+AG242+AK242+AO242+AS242+AW242+BA242+BE242+BI242+BM242+BQ242+BU242+BY242+CC242+CG242+CK242+CO242+CS242+CW242+DA242</f>
        <v>16554</v>
      </c>
      <c r="J242" s="453"/>
      <c r="K242" s="85"/>
      <c r="L242" s="85"/>
      <c r="M242" s="85"/>
      <c r="N242" s="453"/>
      <c r="O242" s="85"/>
      <c r="P242" s="85"/>
      <c r="Q242" s="85"/>
      <c r="R242" s="453"/>
      <c r="S242" s="85"/>
      <c r="T242" s="85"/>
      <c r="U242" s="85">
        <v>0</v>
      </c>
      <c r="V242" s="453"/>
      <c r="W242" s="85"/>
      <c r="X242" s="85"/>
      <c r="Y242" s="85"/>
      <c r="Z242" s="453"/>
      <c r="AA242" s="85"/>
      <c r="AB242" s="85"/>
      <c r="AC242" s="85"/>
      <c r="AD242" s="453"/>
      <c r="AE242" s="85"/>
      <c r="AF242" s="85"/>
      <c r="AG242" s="85"/>
      <c r="AH242" s="453"/>
      <c r="AI242" s="85"/>
      <c r="AJ242" s="85"/>
      <c r="AK242" s="85"/>
      <c r="AL242" s="453"/>
      <c r="AM242" s="85">
        <v>0</v>
      </c>
      <c r="AN242" s="85">
        <v>0</v>
      </c>
      <c r="AO242" s="85">
        <v>0</v>
      </c>
      <c r="AP242" s="454"/>
      <c r="AQ242" s="85"/>
      <c r="AR242" s="85"/>
      <c r="AS242" s="85"/>
      <c r="AT242" s="453"/>
      <c r="AU242" s="85"/>
      <c r="AV242" s="85"/>
      <c r="AW242" s="85"/>
      <c r="AX242" s="453"/>
      <c r="AY242" s="85"/>
      <c r="AZ242" s="85"/>
      <c r="BA242" s="85"/>
      <c r="BB242" s="453"/>
      <c r="BC242" s="85"/>
      <c r="BD242" s="85"/>
      <c r="BE242" s="85"/>
      <c r="BF242" s="453"/>
      <c r="BG242" s="85"/>
      <c r="BH242" s="85"/>
      <c r="BI242" s="85"/>
      <c r="BJ242" s="453"/>
      <c r="BK242" s="85"/>
      <c r="BL242" s="85"/>
      <c r="BM242" s="85"/>
      <c r="BN242" s="455"/>
      <c r="BO242" s="455"/>
      <c r="BP242" s="85"/>
      <c r="BQ242" s="85"/>
      <c r="BR242" s="453"/>
      <c r="BS242" s="85"/>
      <c r="BT242" s="85"/>
      <c r="BU242" s="85"/>
      <c r="BV242" s="453"/>
      <c r="BW242" s="85"/>
      <c r="BX242" s="85"/>
      <c r="BY242" s="85"/>
      <c r="BZ242" s="453"/>
      <c r="CA242" s="85"/>
      <c r="CB242" s="85"/>
      <c r="CC242" s="85"/>
      <c r="CD242" s="453"/>
      <c r="CE242" s="85"/>
      <c r="CF242" s="85"/>
      <c r="CG242" s="85"/>
      <c r="CH242" s="453"/>
      <c r="CI242" s="85"/>
      <c r="CJ242" s="85"/>
      <c r="CK242" s="85"/>
      <c r="CL242" s="453"/>
      <c r="CM242" s="85"/>
      <c r="CN242" s="85">
        <v>300</v>
      </c>
      <c r="CO242" s="85">
        <v>16554</v>
      </c>
      <c r="CP242" s="453"/>
      <c r="CQ242" s="85"/>
      <c r="CR242" s="85"/>
      <c r="CS242" s="85"/>
      <c r="CT242" s="453"/>
      <c r="CU242" s="85"/>
      <c r="CV242" s="85"/>
      <c r="CW242" s="85"/>
      <c r="CX242" s="453"/>
      <c r="CY242" s="85"/>
      <c r="CZ242" s="85"/>
      <c r="DA242" s="85"/>
    </row>
    <row r="243" spans="1:105" ht="46.5" customHeight="1" x14ac:dyDescent="0.25">
      <c r="A243" s="103">
        <v>81</v>
      </c>
      <c r="B243" s="39" t="s">
        <v>443</v>
      </c>
      <c r="C243" s="5" t="s">
        <v>444</v>
      </c>
      <c r="D243" s="5" t="s">
        <v>445</v>
      </c>
      <c r="E243" s="40" t="s">
        <v>153</v>
      </c>
      <c r="F243" s="450">
        <f>J243+N243+R243+V243+Z243+AD243+AH243+AL243+AP243+AT243+AX243+BB243+BF243+BJ243+BN243+BR243+BV243+BZ243+CD243+CH243+CL243+CP243+CT243+CX243</f>
        <v>0</v>
      </c>
      <c r="G243" s="451">
        <f>K243+O243+S243+W243+AA243+AE243+AI243+AM243+AQ243+AU243+AY243+BC243+BG243+BK243+BO243+BS243+BW243+CA243+CE243+CI243+CM243+CQ243+CU243+CY243</f>
        <v>0</v>
      </c>
      <c r="H243" s="452">
        <f>L243+P243+T243+X243+AB243+AF243+AJ243+AN243+AR243+AV243+AZ243+BD243+BH243+BL243+BP243+BT243+BX243+CB243+CF243+CJ243+CN243+CR243+CV243+CZ243</f>
        <v>560</v>
      </c>
      <c r="I243" s="451">
        <f>M243+Q243+U243+Y243+AC243+AG243+AK243+AO243+AS243+AW243+BA243+BE243+BI243+BM243+BQ243+BU243+BY243+CC243+CG243+CK243+CO243+CS243+CW243+DA243</f>
        <v>38985</v>
      </c>
      <c r="J243" s="453"/>
      <c r="K243" s="85"/>
      <c r="L243" s="85"/>
      <c r="M243" s="85"/>
      <c r="N243" s="453"/>
      <c r="O243" s="85"/>
      <c r="P243" s="85"/>
      <c r="Q243" s="85"/>
      <c r="R243" s="453"/>
      <c r="S243" s="85"/>
      <c r="T243" s="85"/>
      <c r="U243" s="85">
        <v>0</v>
      </c>
      <c r="V243" s="453"/>
      <c r="W243" s="85"/>
      <c r="X243" s="85"/>
      <c r="Y243" s="85"/>
      <c r="Z243" s="453"/>
      <c r="AA243" s="85"/>
      <c r="AB243" s="85"/>
      <c r="AC243" s="85"/>
      <c r="AD243" s="453"/>
      <c r="AE243" s="85"/>
      <c r="AF243" s="85"/>
      <c r="AG243" s="85"/>
      <c r="AH243" s="453"/>
      <c r="AI243" s="85"/>
      <c r="AJ243" s="85"/>
      <c r="AK243" s="85"/>
      <c r="AL243" s="453"/>
      <c r="AM243" s="85">
        <v>0</v>
      </c>
      <c r="AN243" s="85">
        <v>0</v>
      </c>
      <c r="AO243" s="85">
        <v>0</v>
      </c>
      <c r="AP243" s="454"/>
      <c r="AQ243" s="85"/>
      <c r="AR243" s="85"/>
      <c r="AS243" s="85"/>
      <c r="AT243" s="453"/>
      <c r="AU243" s="85"/>
      <c r="AV243" s="85"/>
      <c r="AW243" s="85"/>
      <c r="AX243" s="453"/>
      <c r="AY243" s="85"/>
      <c r="AZ243" s="85"/>
      <c r="BA243" s="85"/>
      <c r="BB243" s="453"/>
      <c r="BC243" s="85"/>
      <c r="BD243" s="85"/>
      <c r="BE243" s="85"/>
      <c r="BF243" s="453"/>
      <c r="BG243" s="85"/>
      <c r="BH243" s="85"/>
      <c r="BI243" s="85"/>
      <c r="BJ243" s="453"/>
      <c r="BK243" s="85"/>
      <c r="BL243" s="85"/>
      <c r="BM243" s="85"/>
      <c r="BN243" s="455"/>
      <c r="BO243" s="455"/>
      <c r="BP243" s="85"/>
      <c r="BQ243" s="85"/>
      <c r="BR243" s="453"/>
      <c r="BS243" s="85"/>
      <c r="BT243" s="85"/>
      <c r="BU243" s="85"/>
      <c r="BV243" s="453"/>
      <c r="BW243" s="85"/>
      <c r="BX243" s="85"/>
      <c r="BY243" s="85"/>
      <c r="BZ243" s="453"/>
      <c r="CA243" s="85"/>
      <c r="CB243" s="85"/>
      <c r="CC243" s="85"/>
      <c r="CD243" s="453"/>
      <c r="CE243" s="85"/>
      <c r="CF243" s="85"/>
      <c r="CG243" s="85"/>
      <c r="CH243" s="453"/>
      <c r="CI243" s="85"/>
      <c r="CJ243" s="85"/>
      <c r="CK243" s="85"/>
      <c r="CL243" s="453"/>
      <c r="CM243" s="85"/>
      <c r="CN243" s="85">
        <v>560</v>
      </c>
      <c r="CO243" s="85">
        <v>38985</v>
      </c>
      <c r="CP243" s="453"/>
      <c r="CQ243" s="85"/>
      <c r="CR243" s="85"/>
      <c r="CS243" s="85"/>
      <c r="CT243" s="453"/>
      <c r="CU243" s="85"/>
      <c r="CV243" s="85"/>
      <c r="CW243" s="85"/>
      <c r="CX243" s="453"/>
      <c r="CY243" s="85"/>
      <c r="CZ243" s="85"/>
      <c r="DA243" s="85"/>
    </row>
    <row r="244" spans="1:105" ht="58.5" customHeight="1" x14ac:dyDescent="0.25">
      <c r="A244" s="899">
        <v>82</v>
      </c>
      <c r="B244" s="39" t="s">
        <v>446</v>
      </c>
      <c r="C244" s="5" t="s">
        <v>447</v>
      </c>
      <c r="D244" s="5" t="s">
        <v>448</v>
      </c>
      <c r="E244" s="40" t="s">
        <v>29</v>
      </c>
      <c r="F244" s="450">
        <f>J244+N244+R244+V244+Z244+AD244+AH244+AL244+AP244+AT244+AX244+BB244+BF244+BJ244+BN244+BR244+BV244+BZ244+CD244+CH244+CL244+CP244+CT244+CX244</f>
        <v>0</v>
      </c>
      <c r="G244" s="451">
        <f>K244+O244+S244+W244+AA244+AE244+AI244+AM244+AQ244+AU244+AY244+BC244+BG244+BK244+BO244+BS244+BW244+CA244+CE244+CI244+CM244+CQ244+CU244+CY244</f>
        <v>0</v>
      </c>
      <c r="H244" s="452">
        <f>L244+P244+T244+X244+AB244+AF244+AJ244+AN244+AR244+AV244+AZ244+BD244+BH244+BL244+BP244+BT244+BX244+CB244+CF244+CJ244+CN244+CR244+CV244+CZ244</f>
        <v>50</v>
      </c>
      <c r="I244" s="451">
        <f>M244+Q244+U244+Y244+AC244+AG244+AK244+AO244+AS244+AW244+BA244+BE244+BI244+BM244+BQ244+BU244+BY244+CC244+CG244+CK244+CO244+CS244+CW244+DA244</f>
        <v>2250</v>
      </c>
      <c r="J244" s="453"/>
      <c r="K244" s="85"/>
      <c r="L244" s="85"/>
      <c r="M244" s="85"/>
      <c r="N244" s="453"/>
      <c r="O244" s="85"/>
      <c r="P244" s="85"/>
      <c r="Q244" s="85"/>
      <c r="R244" s="453"/>
      <c r="S244" s="85"/>
      <c r="T244" s="85"/>
      <c r="U244" s="85">
        <v>0</v>
      </c>
      <c r="V244" s="453"/>
      <c r="W244" s="85"/>
      <c r="X244" s="85"/>
      <c r="Y244" s="85"/>
      <c r="Z244" s="453"/>
      <c r="AA244" s="85"/>
      <c r="AB244" s="85"/>
      <c r="AC244" s="85"/>
      <c r="AD244" s="453"/>
      <c r="AE244" s="85"/>
      <c r="AF244" s="85"/>
      <c r="AG244" s="85"/>
      <c r="AH244" s="453"/>
      <c r="AI244" s="85"/>
      <c r="AJ244" s="85"/>
      <c r="AK244" s="85"/>
      <c r="AL244" s="453"/>
      <c r="AM244" s="85">
        <v>0</v>
      </c>
      <c r="AN244" s="85">
        <v>0</v>
      </c>
      <c r="AO244" s="85">
        <v>0</v>
      </c>
      <c r="AP244" s="454"/>
      <c r="AQ244" s="85"/>
      <c r="AR244" s="85"/>
      <c r="AS244" s="85"/>
      <c r="AT244" s="453"/>
      <c r="AU244" s="85"/>
      <c r="AV244" s="85"/>
      <c r="AW244" s="85"/>
      <c r="AX244" s="453"/>
      <c r="AY244" s="85"/>
      <c r="AZ244" s="85"/>
      <c r="BA244" s="85"/>
      <c r="BB244" s="453"/>
      <c r="BC244" s="85"/>
      <c r="BD244" s="85"/>
      <c r="BE244" s="85"/>
      <c r="BF244" s="453"/>
      <c r="BG244" s="85"/>
      <c r="BH244" s="85"/>
      <c r="BI244" s="85"/>
      <c r="BJ244" s="453"/>
      <c r="BK244" s="85"/>
      <c r="BL244" s="85"/>
      <c r="BM244" s="85"/>
      <c r="BN244" s="455"/>
      <c r="BO244" s="455"/>
      <c r="BP244" s="85"/>
      <c r="BQ244" s="85"/>
      <c r="BR244" s="453"/>
      <c r="BS244" s="85"/>
      <c r="BT244" s="85"/>
      <c r="BU244" s="85"/>
      <c r="BV244" s="453"/>
      <c r="BW244" s="85"/>
      <c r="BX244" s="85"/>
      <c r="BY244" s="85"/>
      <c r="BZ244" s="453"/>
      <c r="CA244" s="85"/>
      <c r="CB244" s="85"/>
      <c r="CC244" s="85"/>
      <c r="CD244" s="453"/>
      <c r="CE244" s="85"/>
      <c r="CF244" s="85">
        <v>50</v>
      </c>
      <c r="CG244" s="85">
        <v>2250</v>
      </c>
      <c r="CH244" s="453"/>
      <c r="CI244" s="85"/>
      <c r="CJ244" s="85"/>
      <c r="CK244" s="85"/>
      <c r="CL244" s="453"/>
      <c r="CM244" s="85"/>
      <c r="CN244" s="85"/>
      <c r="CO244" s="85"/>
      <c r="CP244" s="453"/>
      <c r="CQ244" s="85"/>
      <c r="CR244" s="85"/>
      <c r="CS244" s="85"/>
      <c r="CT244" s="453"/>
      <c r="CU244" s="85"/>
      <c r="CV244" s="85"/>
      <c r="CW244" s="85"/>
      <c r="CX244" s="453"/>
      <c r="CY244" s="85"/>
      <c r="CZ244" s="85"/>
      <c r="DA244" s="85"/>
    </row>
    <row r="245" spans="1:105" ht="58.5" customHeight="1" x14ac:dyDescent="0.25">
      <c r="A245" s="899"/>
      <c r="B245" s="39" t="s">
        <v>446</v>
      </c>
      <c r="C245" s="5" t="s">
        <v>449</v>
      </c>
      <c r="D245" s="5" t="s">
        <v>448</v>
      </c>
      <c r="E245" s="40" t="s">
        <v>29</v>
      </c>
      <c r="F245" s="450">
        <f>J245+N245+R245+V245+Z245+AD245+AH245+AL245+AP245+AT245+AX245+BB245+BF245+BJ245+BN245+BR245+BV245+BZ245+CD245+CH245+CL245+CP245+CT245+CX245</f>
        <v>0</v>
      </c>
      <c r="G245" s="451">
        <f>K245+O245+S245+W245+AA245+AE245+AI245+AM245+AQ245+AU245+AY245+BC245+BG245+BK245+BO245+BS245+BW245+CA245+CE245+CI245+CM245+CQ245+CU245+CY245</f>
        <v>0</v>
      </c>
      <c r="H245" s="452">
        <f>L245+P245+T245+X245+AB245+AF245+AJ245+AN245+AR245+AV245+AZ245+BD245+BH245+BL245+BP245+BT245+BX245+CB245+CF245+CJ245+CN245+CR245+CV245+CZ245</f>
        <v>100</v>
      </c>
      <c r="I245" s="451">
        <f>M245+Q245+U245+Y245+AC245+AG245+AK245+AO245+AS245+AW245+BA245+BE245+BI245+BM245+BQ245+BU245+BY245+CC245+CG245+CK245+CO245+CS245+CW245+DA245</f>
        <v>3500</v>
      </c>
      <c r="J245" s="453"/>
      <c r="K245" s="85"/>
      <c r="L245" s="85"/>
      <c r="M245" s="85"/>
      <c r="N245" s="453"/>
      <c r="O245" s="85"/>
      <c r="P245" s="85"/>
      <c r="Q245" s="85"/>
      <c r="R245" s="453"/>
      <c r="S245" s="85"/>
      <c r="T245" s="85"/>
      <c r="U245" s="85">
        <v>0</v>
      </c>
      <c r="V245" s="453"/>
      <c r="W245" s="85"/>
      <c r="X245" s="85"/>
      <c r="Y245" s="85"/>
      <c r="Z245" s="453"/>
      <c r="AA245" s="85"/>
      <c r="AB245" s="85"/>
      <c r="AC245" s="85"/>
      <c r="AD245" s="453"/>
      <c r="AE245" s="85"/>
      <c r="AF245" s="85"/>
      <c r="AG245" s="85"/>
      <c r="AH245" s="453"/>
      <c r="AI245" s="85"/>
      <c r="AJ245" s="85"/>
      <c r="AK245" s="85"/>
      <c r="AL245" s="453"/>
      <c r="AM245" s="85">
        <v>0</v>
      </c>
      <c r="AN245" s="85">
        <v>0</v>
      </c>
      <c r="AO245" s="85">
        <v>0</v>
      </c>
      <c r="AP245" s="454"/>
      <c r="AQ245" s="85"/>
      <c r="AR245" s="85"/>
      <c r="AS245" s="85"/>
      <c r="AT245" s="453"/>
      <c r="AU245" s="85"/>
      <c r="AV245" s="85"/>
      <c r="AW245" s="85"/>
      <c r="AX245" s="453"/>
      <c r="AY245" s="85"/>
      <c r="AZ245" s="85"/>
      <c r="BA245" s="85"/>
      <c r="BB245" s="453"/>
      <c r="BC245" s="85"/>
      <c r="BD245" s="85">
        <v>100</v>
      </c>
      <c r="BE245" s="85">
        <v>3500</v>
      </c>
      <c r="BF245" s="453"/>
      <c r="BG245" s="85"/>
      <c r="BH245" s="85"/>
      <c r="BI245" s="85"/>
      <c r="BJ245" s="453"/>
      <c r="BK245" s="85"/>
      <c r="BL245" s="85"/>
      <c r="BM245" s="85"/>
      <c r="BN245" s="455"/>
      <c r="BO245" s="455"/>
      <c r="BP245" s="85"/>
      <c r="BQ245" s="85"/>
      <c r="BR245" s="453"/>
      <c r="BS245" s="85"/>
      <c r="BT245" s="85"/>
      <c r="BU245" s="85"/>
      <c r="BV245" s="453"/>
      <c r="BW245" s="85"/>
      <c r="BX245" s="85"/>
      <c r="BY245" s="85"/>
      <c r="BZ245" s="453"/>
      <c r="CA245" s="85"/>
      <c r="CB245" s="85"/>
      <c r="CC245" s="85"/>
      <c r="CD245" s="453"/>
      <c r="CE245" s="85"/>
      <c r="CF245" s="85"/>
      <c r="CG245" s="85"/>
      <c r="CH245" s="453"/>
      <c r="CI245" s="85"/>
      <c r="CJ245" s="85"/>
      <c r="CK245" s="85"/>
      <c r="CL245" s="453"/>
      <c r="CM245" s="85"/>
      <c r="CN245" s="85"/>
      <c r="CO245" s="85"/>
      <c r="CP245" s="453"/>
      <c r="CQ245" s="85"/>
      <c r="CR245" s="85"/>
      <c r="CS245" s="85"/>
      <c r="CT245" s="453"/>
      <c r="CU245" s="85"/>
      <c r="CV245" s="85"/>
      <c r="CW245" s="85"/>
      <c r="CX245" s="453"/>
      <c r="CY245" s="85"/>
      <c r="CZ245" s="85"/>
      <c r="DA245" s="85"/>
    </row>
    <row r="246" spans="1:105" ht="57" customHeight="1" x14ac:dyDescent="0.25">
      <c r="A246" s="899"/>
      <c r="B246" s="39" t="s">
        <v>446</v>
      </c>
      <c r="C246" s="5" t="s">
        <v>450</v>
      </c>
      <c r="D246" s="5" t="s">
        <v>448</v>
      </c>
      <c r="E246" s="40" t="s">
        <v>29</v>
      </c>
      <c r="F246" s="450">
        <f>J246+N246+R246+V246+Z246+AD246+AH246+AL246+AP246+AT246+AX246+BB246+BF246+BJ246+BN246+BR246+BV246+BZ246+CD246+CH246+CL246+CP246+CT246+CX246</f>
        <v>40</v>
      </c>
      <c r="G246" s="451">
        <f>K246+O246+S246+W246+AA246+AE246+AI246+AM246+AQ246+AU246+AY246+BC246+BG246+BK246+BO246+BS246+BW246+CA246+CE246+CI246+CM246+CQ246+CU246+CY246</f>
        <v>1615.2</v>
      </c>
      <c r="H246" s="452">
        <f>L246+P246+T246+X246+AB246+AF246+AJ246+AN246+AR246+AV246+AZ246+BD246+BH246+BL246+BP246+BT246+BX246+CB246+CF246+CJ246+CN246+CR246+CV246+CZ246</f>
        <v>0</v>
      </c>
      <c r="I246" s="451">
        <f>M246+Q246+U246+Y246+AC246+AG246+AK246+AO246+AS246+AW246+BA246+BE246+BI246+BM246+BQ246+BU246+BY246+CC246+CG246+CK246+CO246+CS246+CW246+DA246</f>
        <v>0</v>
      </c>
      <c r="J246" s="453"/>
      <c r="K246" s="85"/>
      <c r="L246" s="85"/>
      <c r="M246" s="85"/>
      <c r="N246" s="453"/>
      <c r="O246" s="85"/>
      <c r="P246" s="85"/>
      <c r="Q246" s="85"/>
      <c r="R246" s="453"/>
      <c r="S246" s="85"/>
      <c r="T246" s="85"/>
      <c r="U246" s="85">
        <v>0</v>
      </c>
      <c r="V246" s="453"/>
      <c r="W246" s="85"/>
      <c r="X246" s="85"/>
      <c r="Y246" s="85"/>
      <c r="Z246" s="453"/>
      <c r="AA246" s="85"/>
      <c r="AB246" s="85"/>
      <c r="AC246" s="85"/>
      <c r="AD246" s="453"/>
      <c r="AE246" s="85"/>
      <c r="AF246" s="85"/>
      <c r="AG246" s="85"/>
      <c r="AH246" s="453"/>
      <c r="AI246" s="85"/>
      <c r="AJ246" s="85"/>
      <c r="AK246" s="85"/>
      <c r="AL246" s="453"/>
      <c r="AM246" s="85">
        <v>0</v>
      </c>
      <c r="AN246" s="85">
        <v>0</v>
      </c>
      <c r="AO246" s="85">
        <v>0</v>
      </c>
      <c r="AP246" s="454"/>
      <c r="AQ246" s="85"/>
      <c r="AR246" s="85"/>
      <c r="AS246" s="85"/>
      <c r="AT246" s="453"/>
      <c r="AU246" s="85"/>
      <c r="AV246" s="85"/>
      <c r="AW246" s="85"/>
      <c r="AX246" s="453"/>
      <c r="AY246" s="85"/>
      <c r="AZ246" s="85"/>
      <c r="BA246" s="85"/>
      <c r="BB246" s="453"/>
      <c r="BC246" s="85"/>
      <c r="BD246" s="85"/>
      <c r="BE246" s="85"/>
      <c r="BF246" s="453"/>
      <c r="BG246" s="85"/>
      <c r="BH246" s="85"/>
      <c r="BI246" s="85"/>
      <c r="BJ246" s="453"/>
      <c r="BK246" s="85"/>
      <c r="BL246" s="85"/>
      <c r="BM246" s="85"/>
      <c r="BN246" s="455">
        <v>40</v>
      </c>
      <c r="BO246" s="455">
        <v>1615.2</v>
      </c>
      <c r="BP246" s="85"/>
      <c r="BQ246" s="85"/>
      <c r="BR246" s="453"/>
      <c r="BS246" s="85"/>
      <c r="BT246" s="85"/>
      <c r="BU246" s="85"/>
      <c r="BV246" s="453"/>
      <c r="BW246" s="85"/>
      <c r="BX246" s="85"/>
      <c r="BY246" s="85"/>
      <c r="BZ246" s="453"/>
      <c r="CA246" s="85"/>
      <c r="CB246" s="85"/>
      <c r="CC246" s="85"/>
      <c r="CD246" s="453"/>
      <c r="CE246" s="85"/>
      <c r="CF246" s="85"/>
      <c r="CG246" s="85"/>
      <c r="CH246" s="453"/>
      <c r="CI246" s="85"/>
      <c r="CJ246" s="85"/>
      <c r="CK246" s="85"/>
      <c r="CL246" s="453"/>
      <c r="CM246" s="85"/>
      <c r="CN246" s="85"/>
      <c r="CO246" s="85"/>
      <c r="CP246" s="453"/>
      <c r="CQ246" s="85"/>
      <c r="CR246" s="85"/>
      <c r="CS246" s="85"/>
      <c r="CT246" s="453"/>
      <c r="CU246" s="85"/>
      <c r="CV246" s="85"/>
      <c r="CW246" s="85"/>
      <c r="CX246" s="453"/>
      <c r="CY246" s="85"/>
      <c r="CZ246" s="85"/>
      <c r="DA246" s="85"/>
    </row>
    <row r="247" spans="1:105" ht="44.25" customHeight="1" x14ac:dyDescent="0.25">
      <c r="A247" s="899">
        <v>83</v>
      </c>
      <c r="B247" s="39" t="s">
        <v>451</v>
      </c>
      <c r="C247" s="5" t="s">
        <v>449</v>
      </c>
      <c r="D247" s="5" t="s">
        <v>448</v>
      </c>
      <c r="E247" s="40" t="s">
        <v>29</v>
      </c>
      <c r="F247" s="450">
        <f>J247+N247+R247+V247+Z247+AD247+AH247+AL247+AP247+AT247+AX247+BB247+BF247+BJ247+BN247+BR247+BV247+BZ247+CD247+CH247+CL247+CP247+CT247+CX247</f>
        <v>90</v>
      </c>
      <c r="G247" s="451">
        <f>K247+O247+S247+W247+AA247+AE247+AI247+AM247+AQ247+AU247+AY247+BC247+BG247+BK247+BO247+BS247+BW247+CA247+CE247+CI247+CM247+CQ247+CU247+CY247</f>
        <v>1692.9</v>
      </c>
      <c r="H247" s="452">
        <f>L247+P247+T247+X247+AB247+AF247+AJ247+AN247+AR247+AV247+AZ247+BD247+BH247+BL247+BP247+BT247+BX247+CB247+CF247+CJ247+CN247+CR247+CV247+CZ247</f>
        <v>200</v>
      </c>
      <c r="I247" s="451">
        <f>M247+Q247+U247+Y247+AC247+AG247+AK247+AO247+AS247+AW247+BA247+BE247+BI247+BM247+BQ247+BU247+BY247+CC247+CG247+CK247+CO247+CS247+CW247+DA247</f>
        <v>5981</v>
      </c>
      <c r="J247" s="453"/>
      <c r="K247" s="85"/>
      <c r="L247" s="85"/>
      <c r="M247" s="85"/>
      <c r="N247" s="453"/>
      <c r="O247" s="85"/>
      <c r="P247" s="85"/>
      <c r="Q247" s="85"/>
      <c r="R247" s="453"/>
      <c r="S247" s="85"/>
      <c r="T247" s="85"/>
      <c r="U247" s="85">
        <v>0</v>
      </c>
      <c r="V247" s="453"/>
      <c r="W247" s="85"/>
      <c r="X247" s="85"/>
      <c r="Y247" s="85"/>
      <c r="Z247" s="453"/>
      <c r="AA247" s="85"/>
      <c r="AB247" s="85"/>
      <c r="AC247" s="85"/>
      <c r="AD247" s="453"/>
      <c r="AE247" s="85"/>
      <c r="AF247" s="85"/>
      <c r="AG247" s="85"/>
      <c r="AH247" s="453"/>
      <c r="AI247" s="85"/>
      <c r="AJ247" s="85"/>
      <c r="AK247" s="85"/>
      <c r="AL247" s="453"/>
      <c r="AM247" s="85">
        <v>0</v>
      </c>
      <c r="AN247" s="85">
        <v>0</v>
      </c>
      <c r="AO247" s="85">
        <v>0</v>
      </c>
      <c r="AP247" s="454"/>
      <c r="AQ247" s="85"/>
      <c r="AR247" s="85"/>
      <c r="AS247" s="85"/>
      <c r="AT247" s="453"/>
      <c r="AU247" s="85"/>
      <c r="AV247" s="85"/>
      <c r="AW247" s="85"/>
      <c r="AX247" s="453"/>
      <c r="AY247" s="85"/>
      <c r="AZ247" s="85"/>
      <c r="BA247" s="85"/>
      <c r="BB247" s="453"/>
      <c r="BC247" s="85"/>
      <c r="BD247" s="85">
        <v>100</v>
      </c>
      <c r="BE247" s="85">
        <v>4100</v>
      </c>
      <c r="BF247" s="453"/>
      <c r="BG247" s="85"/>
      <c r="BH247" s="85"/>
      <c r="BI247" s="85"/>
      <c r="BJ247" s="453"/>
      <c r="BK247" s="85"/>
      <c r="BL247" s="85"/>
      <c r="BM247" s="85"/>
      <c r="BN247" s="455"/>
      <c r="BO247" s="455"/>
      <c r="BP247" s="455"/>
      <c r="BQ247" s="85"/>
      <c r="BR247" s="453"/>
      <c r="BS247" s="85"/>
      <c r="BT247" s="85"/>
      <c r="BU247" s="85"/>
      <c r="BV247" s="453"/>
      <c r="BW247" s="85"/>
      <c r="BX247" s="85"/>
      <c r="BY247" s="85"/>
      <c r="BZ247" s="453"/>
      <c r="CA247" s="85"/>
      <c r="CB247" s="85"/>
      <c r="CC247" s="85"/>
      <c r="CD247" s="453"/>
      <c r="CE247" s="85"/>
      <c r="CF247" s="85"/>
      <c r="CG247" s="85"/>
      <c r="CH247" s="453"/>
      <c r="CI247" s="85"/>
      <c r="CJ247" s="85"/>
      <c r="CK247" s="85"/>
      <c r="CL247" s="453"/>
      <c r="CM247" s="85"/>
      <c r="CN247" s="85"/>
      <c r="CO247" s="85"/>
      <c r="CP247" s="453"/>
      <c r="CQ247" s="85"/>
      <c r="CR247" s="85"/>
      <c r="CS247" s="85"/>
      <c r="CT247" s="453"/>
      <c r="CU247" s="85"/>
      <c r="CV247" s="85"/>
      <c r="CW247" s="85"/>
      <c r="CX247" s="453">
        <v>90</v>
      </c>
      <c r="CY247" s="85">
        <v>1692.9</v>
      </c>
      <c r="CZ247" s="85">
        <v>100</v>
      </c>
      <c r="DA247" s="85">
        <v>1881</v>
      </c>
    </row>
    <row r="248" spans="1:105" ht="43.5" customHeight="1" x14ac:dyDescent="0.25">
      <c r="A248" s="899"/>
      <c r="B248" s="39" t="s">
        <v>451</v>
      </c>
      <c r="C248" s="56" t="s">
        <v>450</v>
      </c>
      <c r="D248" s="5" t="s">
        <v>448</v>
      </c>
      <c r="E248" s="40" t="s">
        <v>29</v>
      </c>
      <c r="F248" s="450">
        <f>J248+N248+R248+V248+Z248+AD248+AH248+AL248+AP248+AT248+AX248+BB248+BF248+BJ248+BN248+BR248+BV248+BZ248+CD248+CH248+CL248+CP248+CT248+CX248</f>
        <v>0</v>
      </c>
      <c r="G248" s="451">
        <f>K248+O248+S248+W248+AA248+AE248+AI248+AM248+AQ248+AU248+AY248+BC248+BG248+BK248+BO248+BS248+BW248+CA248+CE248+CI248+CM248+CQ248+CU248+CY248</f>
        <v>0</v>
      </c>
      <c r="H248" s="452">
        <f>L248+P248+T248+X248+AB248+AF248+AJ248+AN248+AR248+AV248+AZ248+BD248+BH248+BL248+BP248+BT248+BX248+CB248+CF248+CJ248+CN248+CR248+CV248+CZ248</f>
        <v>0</v>
      </c>
      <c r="I248" s="451">
        <f>M248+Q248+U248+Y248+AC248+AG248+AK248+AO248+AS248+AW248+BA248+BE248+BI248+BM248+BQ248+BU248+BY248+CC248+CG248+CK248+CO248+CS248+CW248+DA248</f>
        <v>0</v>
      </c>
      <c r="J248" s="453"/>
      <c r="K248" s="85"/>
      <c r="L248" s="85"/>
      <c r="M248" s="85"/>
      <c r="N248" s="453"/>
      <c r="O248" s="85"/>
      <c r="P248" s="85"/>
      <c r="Q248" s="85"/>
      <c r="R248" s="453"/>
      <c r="S248" s="85"/>
      <c r="T248" s="85"/>
      <c r="U248" s="85">
        <v>0</v>
      </c>
      <c r="V248" s="453"/>
      <c r="W248" s="85"/>
      <c r="X248" s="85"/>
      <c r="Y248" s="85"/>
      <c r="Z248" s="453"/>
      <c r="AA248" s="85"/>
      <c r="AB248" s="85"/>
      <c r="AC248" s="85"/>
      <c r="AD248" s="453"/>
      <c r="AE248" s="85"/>
      <c r="AF248" s="85"/>
      <c r="AG248" s="85"/>
      <c r="AH248" s="453"/>
      <c r="AI248" s="85"/>
      <c r="AJ248" s="85"/>
      <c r="AK248" s="85"/>
      <c r="AL248" s="453"/>
      <c r="AM248" s="85">
        <v>0</v>
      </c>
      <c r="AN248" s="85">
        <v>0</v>
      </c>
      <c r="AO248" s="85">
        <v>0</v>
      </c>
      <c r="AP248" s="454"/>
      <c r="AQ248" s="85"/>
      <c r="AR248" s="85"/>
      <c r="AS248" s="85"/>
      <c r="AT248" s="453"/>
      <c r="AU248" s="85"/>
      <c r="AV248" s="85"/>
      <c r="AW248" s="85"/>
      <c r="AX248" s="453"/>
      <c r="AY248" s="85"/>
      <c r="AZ248" s="85"/>
      <c r="BA248" s="85"/>
      <c r="BB248" s="453"/>
      <c r="BC248" s="85"/>
      <c r="BD248" s="85"/>
      <c r="BE248" s="85"/>
      <c r="BF248" s="453"/>
      <c r="BG248" s="85"/>
      <c r="BH248" s="85"/>
      <c r="BI248" s="85"/>
      <c r="BJ248" s="453"/>
      <c r="BK248" s="85"/>
      <c r="BL248" s="85"/>
      <c r="BM248" s="85"/>
      <c r="BN248" s="455"/>
      <c r="BO248" s="455"/>
      <c r="BP248" s="455"/>
      <c r="BQ248" s="85"/>
      <c r="BR248" s="453"/>
      <c r="BS248" s="85"/>
      <c r="BT248" s="85"/>
      <c r="BU248" s="85"/>
      <c r="BV248" s="453"/>
      <c r="BW248" s="85"/>
      <c r="BX248" s="85"/>
      <c r="BY248" s="85"/>
      <c r="BZ248" s="453"/>
      <c r="CA248" s="85"/>
      <c r="CB248" s="85"/>
      <c r="CC248" s="85"/>
      <c r="CD248" s="453"/>
      <c r="CE248" s="85"/>
      <c r="CF248" s="85"/>
      <c r="CG248" s="85"/>
      <c r="CH248" s="453"/>
      <c r="CI248" s="85"/>
      <c r="CJ248" s="85"/>
      <c r="CK248" s="85"/>
      <c r="CL248" s="453"/>
      <c r="CM248" s="85"/>
      <c r="CN248" s="85"/>
      <c r="CO248" s="85"/>
      <c r="CP248" s="453"/>
      <c r="CQ248" s="85"/>
      <c r="CR248" s="85"/>
      <c r="CS248" s="85"/>
      <c r="CT248" s="453"/>
      <c r="CU248" s="85"/>
      <c r="CV248" s="85"/>
      <c r="CW248" s="85"/>
      <c r="CX248" s="453"/>
      <c r="CY248" s="85"/>
      <c r="CZ248" s="85"/>
      <c r="DA248" s="85"/>
    </row>
    <row r="249" spans="1:105" ht="27.75" customHeight="1" x14ac:dyDescent="0.25">
      <c r="A249" s="893">
        <v>84</v>
      </c>
      <c r="B249" s="5" t="s">
        <v>452</v>
      </c>
      <c r="C249" s="5" t="s">
        <v>453</v>
      </c>
      <c r="D249" s="5" t="s">
        <v>454</v>
      </c>
      <c r="E249" s="45" t="s">
        <v>78</v>
      </c>
      <c r="F249" s="450">
        <f>J249+N249+R249+V249+Z249+AD249+AH249+AL249+AP249+AT249+AX249+BB249+BF249+BJ249+BN249+BR249+BV249+BZ249+CD249+CH249+CL249+CP249+CT249+CX249</f>
        <v>2600</v>
      </c>
      <c r="G249" s="451">
        <f>K249+O249+S249+W249+AA249+AE249+AI249+AM249+AQ249+AU249+AY249+BC249+BG249+BK249+BO249+BS249+BW249+CA249+CE249+CI249+CM249+CQ249+CU249+CY249</f>
        <v>394277</v>
      </c>
      <c r="H249" s="452">
        <f>L249+P249+T249+X249+AB249+AF249+AJ249+AN249+AR249+AV249+AZ249+BD249+BH249+BL249+BP249+BT249+BX249+CB249+CF249+CJ249+CN249+CR249+CV249+CZ249</f>
        <v>60</v>
      </c>
      <c r="I249" s="451">
        <f>M249+Q249+U249+Y249+AC249+AG249+AK249+AO249+AS249+AW249+BA249+BE249+BI249+BM249+BQ249+BU249+BY249+CC249+CG249+CK249+CO249+CS249+CW249+DA249</f>
        <v>23800</v>
      </c>
      <c r="J249" s="453"/>
      <c r="K249" s="85"/>
      <c r="L249" s="85"/>
      <c r="M249" s="85"/>
      <c r="N249" s="453"/>
      <c r="O249" s="85"/>
      <c r="P249" s="85"/>
      <c r="Q249" s="85"/>
      <c r="R249" s="453"/>
      <c r="S249" s="85"/>
      <c r="T249" s="85"/>
      <c r="U249" s="85">
        <v>0</v>
      </c>
      <c r="V249" s="453"/>
      <c r="W249" s="85"/>
      <c r="X249" s="85"/>
      <c r="Y249" s="85"/>
      <c r="Z249" s="453"/>
      <c r="AA249" s="85"/>
      <c r="AB249" s="85"/>
      <c r="AC249" s="85"/>
      <c r="AD249" s="453"/>
      <c r="AE249" s="85"/>
      <c r="AF249" s="85"/>
      <c r="AG249" s="85"/>
      <c r="AH249" s="453"/>
      <c r="AI249" s="85"/>
      <c r="AJ249" s="85"/>
      <c r="AK249" s="85"/>
      <c r="AL249" s="453"/>
      <c r="AM249" s="85">
        <v>0</v>
      </c>
      <c r="AN249" s="85">
        <v>0</v>
      </c>
      <c r="AO249" s="85">
        <v>0</v>
      </c>
      <c r="AP249" s="454"/>
      <c r="AQ249" s="85"/>
      <c r="AR249" s="85"/>
      <c r="AS249" s="85"/>
      <c r="AT249" s="453"/>
      <c r="AU249" s="85"/>
      <c r="AV249" s="85"/>
      <c r="AW249" s="85"/>
      <c r="AX249" s="453"/>
      <c r="AY249" s="85"/>
      <c r="AZ249" s="85"/>
      <c r="BA249" s="85"/>
      <c r="BB249" s="453"/>
      <c r="BC249" s="85"/>
      <c r="BD249" s="85">
        <v>50</v>
      </c>
      <c r="BE249" s="85">
        <v>20000</v>
      </c>
      <c r="BF249" s="453"/>
      <c r="BG249" s="85"/>
      <c r="BH249" s="85"/>
      <c r="BI249" s="85"/>
      <c r="BJ249" s="453"/>
      <c r="BK249" s="85"/>
      <c r="BL249" s="85"/>
      <c r="BM249" s="85"/>
      <c r="BN249" s="8"/>
      <c r="BO249" s="8"/>
      <c r="BP249" s="85"/>
      <c r="BQ249" s="85"/>
      <c r="BR249" s="453"/>
      <c r="BS249" s="85"/>
      <c r="BT249" s="85"/>
      <c r="BU249" s="85"/>
      <c r="BV249" s="453"/>
      <c r="BW249" s="85"/>
      <c r="BX249" s="85"/>
      <c r="BY249" s="85"/>
      <c r="BZ249" s="453"/>
      <c r="CA249" s="85"/>
      <c r="CB249" s="85"/>
      <c r="CC249" s="85"/>
      <c r="CD249" s="453"/>
      <c r="CE249" s="85"/>
      <c r="CF249" s="85"/>
      <c r="CG249" s="85"/>
      <c r="CH249" s="453">
        <v>2600</v>
      </c>
      <c r="CI249" s="85">
        <v>394277</v>
      </c>
      <c r="CJ249" s="85"/>
      <c r="CK249" s="85"/>
      <c r="CL249" s="453"/>
      <c r="CM249" s="85"/>
      <c r="CN249" s="85">
        <v>10</v>
      </c>
      <c r="CO249" s="85">
        <v>3800</v>
      </c>
      <c r="CP249" s="453"/>
      <c r="CQ249" s="85"/>
      <c r="CR249" s="85"/>
      <c r="CS249" s="85"/>
      <c r="CT249" s="453"/>
      <c r="CU249" s="85"/>
      <c r="CV249" s="85"/>
      <c r="CW249" s="85"/>
      <c r="CX249" s="453"/>
      <c r="CY249" s="85"/>
      <c r="CZ249" s="85"/>
      <c r="DA249" s="85"/>
    </row>
    <row r="250" spans="1:105" ht="26.25" customHeight="1" x14ac:dyDescent="0.25">
      <c r="A250" s="895"/>
      <c r="B250" s="5" t="s">
        <v>452</v>
      </c>
      <c r="C250" s="5" t="s">
        <v>455</v>
      </c>
      <c r="D250" s="5" t="s">
        <v>454</v>
      </c>
      <c r="E250" s="45" t="s">
        <v>78</v>
      </c>
      <c r="F250" s="450">
        <f>J250+N250+R250+V250+Z250+AD250+AH250+AL250+AP250+AT250+AX250+BB250+BF250+BJ250+BN250+BR250+BV250+BZ250+CD250+CH250+CL250+CP250+CT250+CX250</f>
        <v>10345</v>
      </c>
      <c r="G250" s="451">
        <f>K250+O250+S250+W250+AA250+AE250+AI250+AM250+AQ250+AU250+AY250+BC250+BG250+BK250+BO250+BS250+BW250+CA250+CE250+CI250+CM250+CQ250+CU250+CY250</f>
        <v>1023633.22</v>
      </c>
      <c r="H250" s="452">
        <f>L250+P250+T250+X250+AB250+AF250+AJ250+AN250+AR250+AV250+AZ250+BD250+BH250+BL250+BP250+BT250+BX250+CB250+CF250+CJ250+CN250+CR250+CV250+CZ250</f>
        <v>855</v>
      </c>
      <c r="I250" s="451">
        <f>M250+Q250+U250+Y250+AC250+AG250+AK250+AO250+AS250+AW250+BA250+BE250+BI250+BM250+BQ250+BU250+BY250+CC250+CG250+CK250+CO250+CS250+CW250+DA250</f>
        <v>173719.5</v>
      </c>
      <c r="J250" s="453"/>
      <c r="K250" s="85"/>
      <c r="L250" s="85"/>
      <c r="M250" s="85"/>
      <c r="N250" s="453"/>
      <c r="O250" s="85"/>
      <c r="P250" s="85"/>
      <c r="Q250" s="85"/>
      <c r="R250" s="453">
        <v>3480</v>
      </c>
      <c r="S250" s="85">
        <v>52724.6</v>
      </c>
      <c r="T250" s="85">
        <v>30</v>
      </c>
      <c r="U250" s="85">
        <v>4549.5</v>
      </c>
      <c r="V250" s="453"/>
      <c r="W250" s="85"/>
      <c r="X250" s="85"/>
      <c r="Y250" s="85"/>
      <c r="Z250" s="453"/>
      <c r="AA250" s="85"/>
      <c r="AB250" s="85"/>
      <c r="AC250" s="85"/>
      <c r="AD250" s="453"/>
      <c r="AE250" s="85"/>
      <c r="AF250" s="85">
        <v>5</v>
      </c>
      <c r="AG250" s="85">
        <v>1000</v>
      </c>
      <c r="AH250" s="453"/>
      <c r="AI250" s="85"/>
      <c r="AJ250" s="85"/>
      <c r="AK250" s="85"/>
      <c r="AL250" s="453">
        <v>700</v>
      </c>
      <c r="AM250" s="85">
        <v>106151.5</v>
      </c>
      <c r="AN250" s="85"/>
      <c r="AO250" s="85">
        <v>0</v>
      </c>
      <c r="AP250" s="454"/>
      <c r="AQ250" s="85"/>
      <c r="AR250" s="85"/>
      <c r="AS250" s="85"/>
      <c r="AT250" s="453"/>
      <c r="AU250" s="85"/>
      <c r="AV250" s="85"/>
      <c r="AW250" s="85"/>
      <c r="AX250" s="453"/>
      <c r="AY250" s="85"/>
      <c r="AZ250" s="85"/>
      <c r="BA250" s="85"/>
      <c r="BB250" s="453"/>
      <c r="BC250" s="85"/>
      <c r="BD250" s="85"/>
      <c r="BE250" s="85"/>
      <c r="BF250" s="453"/>
      <c r="BG250" s="85"/>
      <c r="BH250" s="85"/>
      <c r="BI250" s="85"/>
      <c r="BJ250" s="453">
        <v>3280</v>
      </c>
      <c r="BK250" s="85">
        <v>497395.6</v>
      </c>
      <c r="BL250" s="85">
        <v>320</v>
      </c>
      <c r="BM250" s="85">
        <v>48526</v>
      </c>
      <c r="BN250" s="8">
        <v>345</v>
      </c>
      <c r="BO250" s="8">
        <v>52317.52</v>
      </c>
      <c r="BP250" s="85"/>
      <c r="BQ250" s="85"/>
      <c r="BR250" s="453">
        <v>2500</v>
      </c>
      <c r="BS250" s="85">
        <v>309644</v>
      </c>
      <c r="BT250" s="85">
        <v>500</v>
      </c>
      <c r="BU250" s="85">
        <v>119644</v>
      </c>
      <c r="BV250" s="453"/>
      <c r="BW250" s="85"/>
      <c r="BX250" s="85"/>
      <c r="BY250" s="85"/>
      <c r="BZ250" s="453"/>
      <c r="CA250" s="85"/>
      <c r="CB250" s="85"/>
      <c r="CC250" s="85"/>
      <c r="CD250" s="453"/>
      <c r="CE250" s="85"/>
      <c r="CF250" s="85"/>
      <c r="CG250" s="85"/>
      <c r="CH250" s="453"/>
      <c r="CI250" s="85"/>
      <c r="CJ250" s="85"/>
      <c r="CK250" s="85"/>
      <c r="CL250" s="453"/>
      <c r="CM250" s="85"/>
      <c r="CN250" s="85"/>
      <c r="CO250" s="85"/>
      <c r="CP250" s="453">
        <v>40</v>
      </c>
      <c r="CQ250" s="85">
        <v>5400</v>
      </c>
      <c r="CR250" s="85"/>
      <c r="CS250" s="85"/>
      <c r="CT250" s="453"/>
      <c r="CU250" s="85"/>
      <c r="CV250" s="85"/>
      <c r="CW250" s="85"/>
      <c r="CX250" s="453"/>
      <c r="CY250" s="85"/>
      <c r="CZ250" s="85"/>
      <c r="DA250" s="85"/>
    </row>
    <row r="251" spans="1:105" ht="61.5" customHeight="1" x14ac:dyDescent="0.25">
      <c r="A251" s="899">
        <v>85</v>
      </c>
      <c r="B251" s="39" t="s">
        <v>456</v>
      </c>
      <c r="C251" s="39" t="s">
        <v>457</v>
      </c>
      <c r="D251" s="39" t="s">
        <v>458</v>
      </c>
      <c r="E251" s="45" t="s">
        <v>29</v>
      </c>
      <c r="F251" s="450">
        <f>J251+N251+R251+V251+Z251+AD251+AH251+AL251+AP251+AT251+AX251+BB251+BF251+BJ251+BN251+BR251+BV251+BZ251+CD251+CH251+CL251+CP251+CT251+CX251</f>
        <v>1023</v>
      </c>
      <c r="G251" s="451">
        <f>K251+O251+S251+W251+AA251+AE251+AI251+AM251+AQ251+AU251+AY251+BC251+BG251+BK251+BO251+BS251+BW251+CA251+CE251+CI251+CM251+CQ251+CU251+CY251</f>
        <v>2209720</v>
      </c>
      <c r="H251" s="452">
        <f>L251+P251+T251+X251+AB251+AF251+AJ251+AN251+AR251+AV251+AZ251+BD251+BH251+BL251+BP251+BT251+BX251+CB251+CF251+CJ251+CN251+CR251+CV251+CZ251</f>
        <v>132</v>
      </c>
      <c r="I251" s="451">
        <f>M251+Q251+U251+Y251+AC251+AG251+AK251+AO251+AS251+AW251+BA251+BE251+BI251+BM251+BQ251+BU251+BY251+CC251+CG251+CK251+CO251+CS251+CW251+DA251</f>
        <v>645600</v>
      </c>
      <c r="J251" s="453"/>
      <c r="K251" s="85"/>
      <c r="L251" s="85"/>
      <c r="M251" s="85"/>
      <c r="N251" s="453"/>
      <c r="O251" s="85"/>
      <c r="P251" s="85"/>
      <c r="Q251" s="85"/>
      <c r="R251" s="453">
        <v>353</v>
      </c>
      <c r="S251" s="85">
        <v>720120</v>
      </c>
      <c r="T251" s="85">
        <v>20</v>
      </c>
      <c r="U251" s="235">
        <v>0</v>
      </c>
      <c r="V251" s="453"/>
      <c r="W251" s="85"/>
      <c r="X251" s="85"/>
      <c r="Y251" s="85"/>
      <c r="Z251" s="453"/>
      <c r="AA251" s="85"/>
      <c r="AB251" s="85"/>
      <c r="AC251" s="85"/>
      <c r="AD251" s="453">
        <v>15</v>
      </c>
      <c r="AE251" s="85">
        <v>43800</v>
      </c>
      <c r="AF251" s="85"/>
      <c r="AG251" s="85"/>
      <c r="AH251" s="453"/>
      <c r="AI251" s="85"/>
      <c r="AJ251" s="85"/>
      <c r="AK251" s="85"/>
      <c r="AL251" s="453">
        <v>82</v>
      </c>
      <c r="AM251" s="85">
        <v>167280</v>
      </c>
      <c r="AN251" s="85"/>
      <c r="AO251" s="85">
        <v>0</v>
      </c>
      <c r="AP251" s="454"/>
      <c r="AQ251" s="85"/>
      <c r="AR251" s="85"/>
      <c r="AS251" s="85"/>
      <c r="AT251" s="453"/>
      <c r="AU251" s="85"/>
      <c r="AV251" s="85"/>
      <c r="AW251" s="85"/>
      <c r="AX251" s="453"/>
      <c r="AY251" s="85"/>
      <c r="AZ251" s="85"/>
      <c r="BA251" s="85"/>
      <c r="BB251" s="453"/>
      <c r="BC251" s="85"/>
      <c r="BD251" s="85"/>
      <c r="BE251" s="85"/>
      <c r="BF251" s="453"/>
      <c r="BG251" s="85"/>
      <c r="BH251" s="85"/>
      <c r="BI251" s="85"/>
      <c r="BJ251" s="453">
        <v>60</v>
      </c>
      <c r="BK251" s="85">
        <v>122400</v>
      </c>
      <c r="BL251" s="85">
        <v>100</v>
      </c>
      <c r="BM251" s="85">
        <v>612000</v>
      </c>
      <c r="BN251" s="8">
        <v>18</v>
      </c>
      <c r="BO251" s="8">
        <v>36720</v>
      </c>
      <c r="BP251" s="85"/>
      <c r="BQ251" s="85"/>
      <c r="BR251" s="453"/>
      <c r="BS251" s="85"/>
      <c r="BT251" s="85"/>
      <c r="BU251" s="85"/>
      <c r="BV251" s="453"/>
      <c r="BW251" s="85"/>
      <c r="BX251" s="85"/>
      <c r="BY251" s="85"/>
      <c r="BZ251" s="453"/>
      <c r="CA251" s="85"/>
      <c r="CB251" s="85"/>
      <c r="CC251" s="85"/>
      <c r="CD251" s="453"/>
      <c r="CE251" s="85"/>
      <c r="CF251" s="85"/>
      <c r="CG251" s="85"/>
      <c r="CH251" s="453">
        <v>370</v>
      </c>
      <c r="CI251" s="85">
        <v>769400</v>
      </c>
      <c r="CJ251" s="85"/>
      <c r="CK251" s="85"/>
      <c r="CL251" s="453"/>
      <c r="CM251" s="85"/>
      <c r="CN251" s="85"/>
      <c r="CO251" s="85"/>
      <c r="CP251" s="453">
        <v>125</v>
      </c>
      <c r="CQ251" s="85">
        <v>350000</v>
      </c>
      <c r="CR251" s="85">
        <v>12</v>
      </c>
      <c r="CS251" s="85">
        <v>33600</v>
      </c>
      <c r="CT251" s="453"/>
      <c r="CU251" s="85"/>
      <c r="CV251" s="85"/>
      <c r="CW251" s="85"/>
      <c r="CX251" s="453"/>
      <c r="CY251" s="85"/>
      <c r="CZ251" s="85"/>
      <c r="DA251" s="85"/>
    </row>
    <row r="252" spans="1:105" ht="64.5" customHeight="1" x14ac:dyDescent="0.25">
      <c r="A252" s="899"/>
      <c r="B252" s="39" t="s">
        <v>456</v>
      </c>
      <c r="C252" s="39" t="s">
        <v>459</v>
      </c>
      <c r="D252" s="39" t="s">
        <v>458</v>
      </c>
      <c r="E252" s="47" t="s">
        <v>29</v>
      </c>
      <c r="F252" s="450">
        <f>J252+N252+R252+V252+Z252+AD252+AH252+AL252+AP252+AT252+AX252+BB252+BF252+BJ252+BN252+BR252+BV252+BZ252+CD252+CH252+CL252+CP252+CT252+CX252</f>
        <v>10</v>
      </c>
      <c r="G252" s="451">
        <f>K252+O252+S252+W252+AA252+AE252+AI252+AM252+AQ252+AU252+AY252+BC252+BG252+BK252+BO252+BS252+BW252+CA252+CE252+CI252+CM252+CQ252+CU252+CY252</f>
        <v>35000</v>
      </c>
      <c r="H252" s="452">
        <f>L252+P252+T252+X252+AB252+AF252+AJ252+AN252+AR252+AV252+AZ252+BD252+BH252+BL252+BP252+BT252+BX252+CB252+CF252+CJ252+CN252+CR252+CV252+CZ252</f>
        <v>5</v>
      </c>
      <c r="I252" s="451">
        <f>M252+Q252+U252+Y252+AC252+AG252+AK252+AO252+AS252+AW252+BA252+BE252+BI252+BM252+BQ252+BU252+BY252+CC252+CG252+CK252+CO252+CS252+CW252+DA252</f>
        <v>17500</v>
      </c>
      <c r="J252" s="453"/>
      <c r="K252" s="85"/>
      <c r="L252" s="85"/>
      <c r="M252" s="85"/>
      <c r="N252" s="453"/>
      <c r="O252" s="85"/>
      <c r="P252" s="85"/>
      <c r="Q252" s="85"/>
      <c r="R252" s="453"/>
      <c r="S252" s="85"/>
      <c r="T252" s="85"/>
      <c r="U252" s="85">
        <v>0</v>
      </c>
      <c r="V252" s="453"/>
      <c r="W252" s="85"/>
      <c r="X252" s="85"/>
      <c r="Y252" s="85"/>
      <c r="Z252" s="453"/>
      <c r="AA252" s="85"/>
      <c r="AB252" s="85"/>
      <c r="AC252" s="85"/>
      <c r="AD252" s="453"/>
      <c r="AE252" s="85"/>
      <c r="AF252" s="85"/>
      <c r="AG252" s="85"/>
      <c r="AH252" s="453"/>
      <c r="AI252" s="85"/>
      <c r="AJ252" s="85"/>
      <c r="AK252" s="85"/>
      <c r="AL252" s="453"/>
      <c r="AM252" s="85">
        <v>0</v>
      </c>
      <c r="AN252" s="85">
        <v>0</v>
      </c>
      <c r="AO252" s="85">
        <v>0</v>
      </c>
      <c r="AP252" s="454"/>
      <c r="AQ252" s="85"/>
      <c r="AR252" s="85"/>
      <c r="AS252" s="85"/>
      <c r="AT252" s="453"/>
      <c r="AU252" s="85"/>
      <c r="AV252" s="85"/>
      <c r="AW252" s="85"/>
      <c r="AX252" s="453"/>
      <c r="AY252" s="85"/>
      <c r="AZ252" s="85"/>
      <c r="BA252" s="85"/>
      <c r="BB252" s="453">
        <v>10</v>
      </c>
      <c r="BC252" s="85">
        <v>35000</v>
      </c>
      <c r="BD252" s="85">
        <v>5</v>
      </c>
      <c r="BE252" s="85">
        <v>17500</v>
      </c>
      <c r="BF252" s="453"/>
      <c r="BG252" s="85"/>
      <c r="BH252" s="85"/>
      <c r="BI252" s="85"/>
      <c r="BJ252" s="453"/>
      <c r="BK252" s="85"/>
      <c r="BL252" s="85"/>
      <c r="BM252" s="85"/>
      <c r="BN252" s="455"/>
      <c r="BO252" s="455"/>
      <c r="BP252" s="85"/>
      <c r="BQ252" s="85"/>
      <c r="BR252" s="453"/>
      <c r="BS252" s="85"/>
      <c r="BT252" s="85"/>
      <c r="BU252" s="85"/>
      <c r="BV252" s="453"/>
      <c r="BW252" s="85"/>
      <c r="BX252" s="85"/>
      <c r="BY252" s="85"/>
      <c r="BZ252" s="453"/>
      <c r="CA252" s="85"/>
      <c r="CB252" s="85"/>
      <c r="CC252" s="85"/>
      <c r="CD252" s="453"/>
      <c r="CE252" s="85"/>
      <c r="CF252" s="85"/>
      <c r="CG252" s="85"/>
      <c r="CH252" s="453"/>
      <c r="CI252" s="85"/>
      <c r="CJ252" s="85"/>
      <c r="CK252" s="85"/>
      <c r="CL252" s="453"/>
      <c r="CM252" s="85"/>
      <c r="CN252" s="85"/>
      <c r="CO252" s="85"/>
      <c r="CP252" s="453"/>
      <c r="CQ252" s="85"/>
      <c r="CR252" s="85"/>
      <c r="CS252" s="85"/>
      <c r="CT252" s="453"/>
      <c r="CU252" s="85"/>
      <c r="CV252" s="85"/>
      <c r="CW252" s="85"/>
      <c r="CX252" s="453"/>
      <c r="CY252" s="85"/>
      <c r="CZ252" s="85"/>
      <c r="DA252" s="85"/>
    </row>
    <row r="253" spans="1:105" ht="55.5" customHeight="1" x14ac:dyDescent="0.25">
      <c r="A253" s="899"/>
      <c r="B253" s="39" t="s">
        <v>456</v>
      </c>
      <c r="C253" s="39" t="s">
        <v>460</v>
      </c>
      <c r="D253" s="39" t="s">
        <v>461</v>
      </c>
      <c r="E253" s="47" t="s">
        <v>29</v>
      </c>
      <c r="F253" s="450">
        <f>J253+N253+R253+V253+Z253+AD253+AH253+AL253+AP253+AT253+AX253+BB253+BF253+BJ253+BN253+BR253+BV253+BZ253+CD253+CH253+CL253+CP253+CT253+CX253</f>
        <v>0</v>
      </c>
      <c r="G253" s="451">
        <f>K253+O253+S253+W253+AA253+AE253+AI253+AM253+AQ253+AU253+AY253+BC253+BG253+BK253+BO253+BS253+BW253+CA253+CE253+CI253+CM253+CQ253+CU253+CY253</f>
        <v>0</v>
      </c>
      <c r="H253" s="452">
        <f>L253+P253+T253+X253+AB253+AF253+AJ253+AN253+AR253+AV253+AZ253+BD253+BH253+BL253+BP253+BT253+BX253+CB253+CF253+CJ253+CN253+CR253+CV253+CZ253</f>
        <v>0</v>
      </c>
      <c r="I253" s="451">
        <f>M253+Q253+U253+Y253+AC253+AG253+AK253+AO253+AS253+AW253+BA253+BE253+BI253+BM253+BQ253+BU253+BY253+CC253+CG253+CK253+CO253+CS253+CW253+DA253</f>
        <v>0</v>
      </c>
      <c r="J253" s="453"/>
      <c r="K253" s="85"/>
      <c r="L253" s="85"/>
      <c r="M253" s="85"/>
      <c r="N253" s="453"/>
      <c r="O253" s="85"/>
      <c r="P253" s="85"/>
      <c r="Q253" s="85"/>
      <c r="R253" s="453"/>
      <c r="S253" s="85"/>
      <c r="T253" s="85"/>
      <c r="U253" s="85">
        <v>0</v>
      </c>
      <c r="V253" s="453"/>
      <c r="W253" s="85"/>
      <c r="X253" s="85"/>
      <c r="Y253" s="85"/>
      <c r="Z253" s="453"/>
      <c r="AA253" s="85"/>
      <c r="AB253" s="85"/>
      <c r="AC253" s="85"/>
      <c r="AD253" s="453"/>
      <c r="AE253" s="85"/>
      <c r="AF253" s="85"/>
      <c r="AG253" s="85"/>
      <c r="AH253" s="453"/>
      <c r="AI253" s="85"/>
      <c r="AJ253" s="85"/>
      <c r="AK253" s="85"/>
      <c r="AL253" s="453"/>
      <c r="AM253" s="85">
        <v>0</v>
      </c>
      <c r="AN253" s="85">
        <v>0</v>
      </c>
      <c r="AO253" s="85">
        <v>0</v>
      </c>
      <c r="AP253" s="454"/>
      <c r="AQ253" s="85"/>
      <c r="AR253" s="85"/>
      <c r="AS253" s="85"/>
      <c r="AT253" s="453"/>
      <c r="AU253" s="85"/>
      <c r="AV253" s="85"/>
      <c r="AW253" s="85"/>
      <c r="AX253" s="453"/>
      <c r="AY253" s="85"/>
      <c r="AZ253" s="85"/>
      <c r="BA253" s="85"/>
      <c r="BB253" s="453"/>
      <c r="BC253" s="85"/>
      <c r="BD253" s="85"/>
      <c r="BE253" s="85"/>
      <c r="BF253" s="453"/>
      <c r="BG253" s="85"/>
      <c r="BH253" s="85"/>
      <c r="BI253" s="85"/>
      <c r="BJ253" s="453"/>
      <c r="BK253" s="85"/>
      <c r="BL253" s="85"/>
      <c r="BM253" s="85"/>
      <c r="BN253" s="455"/>
      <c r="BO253" s="455"/>
      <c r="BP253" s="85"/>
      <c r="BQ253" s="85"/>
      <c r="BR253" s="453"/>
      <c r="BS253" s="85"/>
      <c r="BT253" s="85"/>
      <c r="BU253" s="85"/>
      <c r="BV253" s="453"/>
      <c r="BW253" s="85"/>
      <c r="BX253" s="85"/>
      <c r="BY253" s="85"/>
      <c r="BZ253" s="453"/>
      <c r="CA253" s="85"/>
      <c r="CB253" s="85"/>
      <c r="CC253" s="85"/>
      <c r="CD253" s="453"/>
      <c r="CE253" s="85"/>
      <c r="CF253" s="85"/>
      <c r="CG253" s="85"/>
      <c r="CH253" s="453"/>
      <c r="CI253" s="85"/>
      <c r="CJ253" s="85"/>
      <c r="CK253" s="85"/>
      <c r="CL253" s="453"/>
      <c r="CM253" s="85"/>
      <c r="CN253" s="85"/>
      <c r="CO253" s="85"/>
      <c r="CP253" s="453"/>
      <c r="CQ253" s="85"/>
      <c r="CR253" s="85"/>
      <c r="CS253" s="85"/>
      <c r="CT253" s="453"/>
      <c r="CU253" s="85"/>
      <c r="CV253" s="85"/>
      <c r="CW253" s="85"/>
      <c r="CX253" s="453"/>
      <c r="CY253" s="85"/>
      <c r="CZ253" s="85"/>
      <c r="DA253" s="85"/>
    </row>
    <row r="254" spans="1:105" ht="64.5" customHeight="1" x14ac:dyDescent="0.25">
      <c r="A254" s="899"/>
      <c r="B254" s="39" t="s">
        <v>456</v>
      </c>
      <c r="C254" s="39" t="s">
        <v>462</v>
      </c>
      <c r="D254" s="39" t="s">
        <v>461</v>
      </c>
      <c r="E254" s="47" t="s">
        <v>29</v>
      </c>
      <c r="F254" s="450">
        <f>J254+N254+R254+V254+Z254+AD254+AH254+AL254+AP254+AT254+AX254+BB254+BF254+BJ254+BN254+BR254+BV254+BZ254+CD254+CH254+CL254+CP254+CT254+CX254</f>
        <v>0</v>
      </c>
      <c r="G254" s="451">
        <f>K254+O254+S254+W254+AA254+AE254+AI254+AM254+AQ254+AU254+AY254+BC254+BG254+BK254+BO254+BS254+BW254+CA254+CE254+CI254+CM254+CQ254+CU254+CY254</f>
        <v>0</v>
      </c>
      <c r="H254" s="452">
        <f>L254+P254+T254+X254+AB254+AF254+AJ254+AN254+AR254+AV254+AZ254+BD254+BH254+BL254+BP254+BT254+BX254+CB254+CF254+CJ254+CN254+CR254+CV254+CZ254</f>
        <v>0</v>
      </c>
      <c r="I254" s="451">
        <f>M254+Q254+U254+Y254+AC254+AG254+AK254+AO254+AS254+AW254+BA254+BE254+BI254+BM254+BQ254+BU254+BY254+CC254+CG254+CK254+CO254+CS254+CW254+DA254</f>
        <v>0</v>
      </c>
      <c r="J254" s="453"/>
      <c r="K254" s="85"/>
      <c r="L254" s="85"/>
      <c r="M254" s="85"/>
      <c r="N254" s="453"/>
      <c r="O254" s="85"/>
      <c r="P254" s="85"/>
      <c r="Q254" s="85"/>
      <c r="R254" s="453"/>
      <c r="S254" s="85"/>
      <c r="T254" s="85"/>
      <c r="U254" s="85">
        <v>0</v>
      </c>
      <c r="V254" s="453"/>
      <c r="W254" s="85"/>
      <c r="X254" s="85"/>
      <c r="Y254" s="85"/>
      <c r="Z254" s="453"/>
      <c r="AA254" s="85"/>
      <c r="AB254" s="85"/>
      <c r="AC254" s="85"/>
      <c r="AD254" s="453"/>
      <c r="AE254" s="85"/>
      <c r="AF254" s="85"/>
      <c r="AG254" s="85"/>
      <c r="AH254" s="453"/>
      <c r="AI254" s="85"/>
      <c r="AJ254" s="85"/>
      <c r="AK254" s="85"/>
      <c r="AL254" s="453"/>
      <c r="AM254" s="85">
        <v>0</v>
      </c>
      <c r="AN254" s="85">
        <v>0</v>
      </c>
      <c r="AO254" s="85">
        <v>0</v>
      </c>
      <c r="AP254" s="454"/>
      <c r="AQ254" s="85"/>
      <c r="AR254" s="85"/>
      <c r="AS254" s="85"/>
      <c r="AT254" s="453"/>
      <c r="AU254" s="85"/>
      <c r="AV254" s="85"/>
      <c r="AW254" s="85"/>
      <c r="AX254" s="453"/>
      <c r="AY254" s="85"/>
      <c r="AZ254" s="85"/>
      <c r="BA254" s="85"/>
      <c r="BB254" s="453"/>
      <c r="BC254" s="85"/>
      <c r="BD254" s="85"/>
      <c r="BE254" s="85"/>
      <c r="BF254" s="453"/>
      <c r="BG254" s="85"/>
      <c r="BH254" s="85"/>
      <c r="BI254" s="85"/>
      <c r="BJ254" s="453"/>
      <c r="BK254" s="85"/>
      <c r="BL254" s="85"/>
      <c r="BM254" s="85"/>
      <c r="BN254" s="455"/>
      <c r="BO254" s="455"/>
      <c r="BP254" s="85"/>
      <c r="BQ254" s="85"/>
      <c r="BR254" s="453"/>
      <c r="BS254" s="85"/>
      <c r="BT254" s="85"/>
      <c r="BU254" s="85"/>
      <c r="BV254" s="453"/>
      <c r="BW254" s="85"/>
      <c r="BX254" s="85"/>
      <c r="BY254" s="85"/>
      <c r="BZ254" s="453"/>
      <c r="CA254" s="85"/>
      <c r="CB254" s="85"/>
      <c r="CC254" s="85"/>
      <c r="CD254" s="453"/>
      <c r="CE254" s="85"/>
      <c r="CF254" s="85"/>
      <c r="CG254" s="85"/>
      <c r="CH254" s="453"/>
      <c r="CI254" s="85"/>
      <c r="CJ254" s="85"/>
      <c r="CK254" s="85"/>
      <c r="CL254" s="453"/>
      <c r="CM254" s="85"/>
      <c r="CN254" s="85"/>
      <c r="CO254" s="85"/>
      <c r="CP254" s="453"/>
      <c r="CQ254" s="85"/>
      <c r="CR254" s="85"/>
      <c r="CS254" s="85"/>
      <c r="CT254" s="453"/>
      <c r="CU254" s="85"/>
      <c r="CV254" s="85"/>
      <c r="CW254" s="85"/>
      <c r="CX254" s="453"/>
      <c r="CY254" s="85"/>
      <c r="CZ254" s="85"/>
      <c r="DA254" s="85"/>
    </row>
    <row r="255" spans="1:105" ht="44.25" customHeight="1" x14ac:dyDescent="0.25">
      <c r="A255" s="899">
        <v>86</v>
      </c>
      <c r="B255" s="57" t="s">
        <v>463</v>
      </c>
      <c r="C255" s="39" t="s">
        <v>464</v>
      </c>
      <c r="D255" s="39" t="s">
        <v>461</v>
      </c>
      <c r="E255" s="46" t="s">
        <v>29</v>
      </c>
      <c r="F255" s="450">
        <f>J255+N255+R255+V255+Z255+AD255+AH255+AL255+AP255+AT255+AX255+BB255+BF255+BJ255+BN255+BR255+BV255+BZ255+CD255+CH255+CL255+CP255+CT255+CX255</f>
        <v>0</v>
      </c>
      <c r="G255" s="451">
        <f>K255+O255+S255+W255+AA255+AE255+AI255+AM255+AQ255+AU255+AY255+BC255+BG255+BK255+BO255+BS255+BW255+CA255+CE255+CI255+CM255+CQ255+CU255+CY255</f>
        <v>0</v>
      </c>
      <c r="H255" s="452">
        <f>L255+P255+T255+X255+AB255+AF255+AJ255+AN255+AR255+AV255+AZ255+BD255+BH255+BL255+BP255+BT255+BX255+CB255+CF255+CJ255+CN255+CR255+CV255+CZ255</f>
        <v>0</v>
      </c>
      <c r="I255" s="451">
        <f>M255+Q255+U255+Y255+AC255+AG255+AK255+AO255+AS255+AW255+BA255+BE255+BI255+BM255+BQ255+BU255+BY255+CC255+CG255+CK255+CO255+CS255+CW255+DA255</f>
        <v>0</v>
      </c>
      <c r="J255" s="453"/>
      <c r="K255" s="85"/>
      <c r="L255" s="85"/>
      <c r="M255" s="85"/>
      <c r="N255" s="453"/>
      <c r="O255" s="85"/>
      <c r="P255" s="85"/>
      <c r="Q255" s="85"/>
      <c r="R255" s="453"/>
      <c r="S255" s="85"/>
      <c r="T255" s="85"/>
      <c r="U255" s="85">
        <v>0</v>
      </c>
      <c r="V255" s="453"/>
      <c r="W255" s="85"/>
      <c r="X255" s="85"/>
      <c r="Y255" s="85"/>
      <c r="Z255" s="453"/>
      <c r="AA255" s="85"/>
      <c r="AB255" s="85"/>
      <c r="AC255" s="85"/>
      <c r="AD255" s="453"/>
      <c r="AE255" s="85"/>
      <c r="AF255" s="85"/>
      <c r="AG255" s="85"/>
      <c r="AH255" s="453"/>
      <c r="AI255" s="85"/>
      <c r="AJ255" s="85"/>
      <c r="AK255" s="85"/>
      <c r="AL255" s="453"/>
      <c r="AM255" s="85">
        <v>0</v>
      </c>
      <c r="AN255" s="85">
        <v>0</v>
      </c>
      <c r="AO255" s="85">
        <v>0</v>
      </c>
      <c r="AP255" s="454"/>
      <c r="AQ255" s="85"/>
      <c r="AR255" s="85"/>
      <c r="AS255" s="85"/>
      <c r="AT255" s="453"/>
      <c r="AU255" s="85"/>
      <c r="AV255" s="85"/>
      <c r="AW255" s="85"/>
      <c r="AX255" s="453"/>
      <c r="AY255" s="85"/>
      <c r="AZ255" s="85"/>
      <c r="BA255" s="85"/>
      <c r="BB255" s="453"/>
      <c r="BC255" s="85"/>
      <c r="BD255" s="85"/>
      <c r="BE255" s="85"/>
      <c r="BF255" s="453"/>
      <c r="BG255" s="85"/>
      <c r="BH255" s="85"/>
      <c r="BI255" s="85"/>
      <c r="BJ255" s="453"/>
      <c r="BK255" s="85"/>
      <c r="BL255" s="85"/>
      <c r="BM255" s="85"/>
      <c r="BN255" s="85"/>
      <c r="BO255" s="85"/>
      <c r="BP255" s="85"/>
      <c r="BQ255" s="85"/>
      <c r="BR255" s="453"/>
      <c r="BS255" s="85"/>
      <c r="BT255" s="85"/>
      <c r="BU255" s="85"/>
      <c r="BV255" s="453"/>
      <c r="BW255" s="85"/>
      <c r="BX255" s="85"/>
      <c r="BY255" s="85"/>
      <c r="BZ255" s="453"/>
      <c r="CA255" s="85"/>
      <c r="CB255" s="85"/>
      <c r="CC255" s="85"/>
      <c r="CD255" s="453"/>
      <c r="CE255" s="85"/>
      <c r="CF255" s="85"/>
      <c r="CG255" s="85"/>
      <c r="CH255" s="453"/>
      <c r="CI255" s="85"/>
      <c r="CJ255" s="85"/>
      <c r="CK255" s="85"/>
      <c r="CL255" s="453"/>
      <c r="CM255" s="85"/>
      <c r="CN255" s="85"/>
      <c r="CO255" s="85"/>
      <c r="CP255" s="453"/>
      <c r="CQ255" s="85"/>
      <c r="CR255" s="85"/>
      <c r="CS255" s="85"/>
      <c r="CT255" s="453"/>
      <c r="CU255" s="85"/>
      <c r="CV255" s="85"/>
      <c r="CW255" s="85"/>
      <c r="CX255" s="453"/>
      <c r="CY255" s="85"/>
      <c r="CZ255" s="85"/>
      <c r="DA255" s="85"/>
    </row>
    <row r="256" spans="1:105" ht="31.5" x14ac:dyDescent="0.25">
      <c r="A256" s="899"/>
      <c r="B256" s="57" t="s">
        <v>463</v>
      </c>
      <c r="C256" s="39" t="s">
        <v>465</v>
      </c>
      <c r="D256" s="39" t="s">
        <v>461</v>
      </c>
      <c r="E256" s="46" t="s">
        <v>29</v>
      </c>
      <c r="F256" s="450">
        <f>J256+N256+R256+V256+Z256+AD256+AH256+AL256+AP256+AT256+AX256+BB256+BF256+BJ256+BN256+BR256+BV256+BZ256+CD256+CH256+CL256+CP256+CT256+CX256</f>
        <v>0</v>
      </c>
      <c r="G256" s="451">
        <f>K256+O256+S256+W256+AA256+AE256+AI256+AM256+AQ256+AU256+AY256+BC256+BG256+BK256+BO256+BS256+BW256+CA256+CE256+CI256+CM256+CQ256+CU256+CY256</f>
        <v>0</v>
      </c>
      <c r="H256" s="452">
        <f>L256+P256+T256+X256+AB256+AF256+AJ256+AN256+AR256+AV256+AZ256+BD256+BH256+BL256+BP256+BT256+BX256+CB256+CF256+CJ256+CN256+CR256+CV256+CZ256</f>
        <v>0</v>
      </c>
      <c r="I256" s="451">
        <f>M256+Q256+U256+Y256+AC256+AG256+AK256+AO256+AS256+AW256+BA256+BE256+BI256+BM256+BQ256+BU256+BY256+CC256+CG256+CK256+CO256+CS256+CW256+DA256</f>
        <v>0</v>
      </c>
      <c r="J256" s="453"/>
      <c r="K256" s="85"/>
      <c r="L256" s="85"/>
      <c r="M256" s="85"/>
      <c r="N256" s="453"/>
      <c r="O256" s="85"/>
      <c r="P256" s="85"/>
      <c r="Q256" s="85"/>
      <c r="R256" s="453"/>
      <c r="S256" s="85"/>
      <c r="T256" s="85"/>
      <c r="U256" s="85">
        <v>0</v>
      </c>
      <c r="V256" s="453"/>
      <c r="W256" s="85"/>
      <c r="X256" s="85"/>
      <c r="Y256" s="85"/>
      <c r="Z256" s="453"/>
      <c r="AA256" s="85"/>
      <c r="AB256" s="85"/>
      <c r="AC256" s="85"/>
      <c r="AD256" s="453"/>
      <c r="AE256" s="85"/>
      <c r="AF256" s="85"/>
      <c r="AG256" s="85"/>
      <c r="AH256" s="453"/>
      <c r="AI256" s="85"/>
      <c r="AJ256" s="85"/>
      <c r="AK256" s="85"/>
      <c r="AL256" s="453"/>
      <c r="AM256" s="85">
        <v>0</v>
      </c>
      <c r="AN256" s="85">
        <v>0</v>
      </c>
      <c r="AO256" s="85">
        <v>0</v>
      </c>
      <c r="AP256" s="454"/>
      <c r="AQ256" s="85"/>
      <c r="AR256" s="85"/>
      <c r="AS256" s="85"/>
      <c r="AT256" s="453"/>
      <c r="AU256" s="85"/>
      <c r="AV256" s="85"/>
      <c r="AW256" s="85"/>
      <c r="AX256" s="453"/>
      <c r="AY256" s="85"/>
      <c r="AZ256" s="85"/>
      <c r="BA256" s="85"/>
      <c r="BB256" s="453"/>
      <c r="BC256" s="85"/>
      <c r="BD256" s="85"/>
      <c r="BE256" s="85"/>
      <c r="BF256" s="453"/>
      <c r="BG256" s="85"/>
      <c r="BH256" s="85"/>
      <c r="BI256" s="85"/>
      <c r="BJ256" s="453"/>
      <c r="BK256" s="85"/>
      <c r="BL256" s="85"/>
      <c r="BM256" s="85"/>
      <c r="BN256" s="85"/>
      <c r="BO256" s="85"/>
      <c r="BP256" s="85"/>
      <c r="BQ256" s="85"/>
      <c r="BR256" s="453"/>
      <c r="BS256" s="85"/>
      <c r="BT256" s="85"/>
      <c r="BU256" s="85"/>
      <c r="BV256" s="453"/>
      <c r="BW256" s="85"/>
      <c r="BX256" s="85"/>
      <c r="BY256" s="85"/>
      <c r="BZ256" s="453"/>
      <c r="CA256" s="85"/>
      <c r="CB256" s="85"/>
      <c r="CC256" s="85"/>
      <c r="CD256" s="453"/>
      <c r="CE256" s="85"/>
      <c r="CF256" s="85"/>
      <c r="CG256" s="85"/>
      <c r="CH256" s="453"/>
      <c r="CI256" s="85"/>
      <c r="CJ256" s="85"/>
      <c r="CK256" s="85"/>
      <c r="CL256" s="453"/>
      <c r="CM256" s="85"/>
      <c r="CN256" s="85"/>
      <c r="CO256" s="85"/>
      <c r="CP256" s="453"/>
      <c r="CQ256" s="85"/>
      <c r="CR256" s="85"/>
      <c r="CS256" s="85"/>
      <c r="CT256" s="453"/>
      <c r="CU256" s="85"/>
      <c r="CV256" s="85"/>
      <c r="CW256" s="85"/>
      <c r="CX256" s="453"/>
      <c r="CY256" s="85"/>
      <c r="CZ256" s="85"/>
      <c r="DA256" s="85"/>
    </row>
    <row r="257" spans="1:213" ht="31.5" x14ac:dyDescent="0.25">
      <c r="A257" s="899"/>
      <c r="B257" s="57" t="s">
        <v>463</v>
      </c>
      <c r="C257" s="39" t="s">
        <v>466</v>
      </c>
      <c r="D257" s="39" t="s">
        <v>461</v>
      </c>
      <c r="E257" s="46" t="s">
        <v>29</v>
      </c>
      <c r="F257" s="450">
        <f>J257+N257+R257+V257+Z257+AD257+AH257+AL257+AP257+AT257+AX257+BB257+BF257+BJ257+BN257+BR257+BV257+BZ257+CD257+CH257+CL257+CP257+CT257+CX257</f>
        <v>0</v>
      </c>
      <c r="G257" s="451">
        <f>K257+O257+S257+W257+AA257+AE257+AI257+AM257+AQ257+AU257+AY257+BC257+BG257+BK257+BO257+BS257+BW257+CA257+CE257+CI257+CM257+CQ257+CU257+CY257</f>
        <v>0</v>
      </c>
      <c r="H257" s="452">
        <f>L257+P257+T257+X257+AB257+AF257+AJ257+AN257+AR257+AV257+AZ257+BD257+BH257+BL257+BP257+BT257+BX257+CB257+CF257+CJ257+CN257+CR257+CV257+CZ257</f>
        <v>0</v>
      </c>
      <c r="I257" s="451">
        <f>M257+Q257+U257+Y257+AC257+AG257+AK257+AO257+AS257+AW257+BA257+BE257+BI257+BM257+BQ257+BU257+BY257+CC257+CG257+CK257+CO257+CS257+CW257+DA257</f>
        <v>0</v>
      </c>
      <c r="J257" s="453"/>
      <c r="K257" s="85"/>
      <c r="L257" s="85"/>
      <c r="M257" s="85"/>
      <c r="N257" s="453"/>
      <c r="O257" s="85"/>
      <c r="P257" s="85"/>
      <c r="Q257" s="85"/>
      <c r="R257" s="453"/>
      <c r="S257" s="85"/>
      <c r="T257" s="85"/>
      <c r="U257" s="85">
        <v>0</v>
      </c>
      <c r="V257" s="453"/>
      <c r="W257" s="85"/>
      <c r="X257" s="85"/>
      <c r="Y257" s="85"/>
      <c r="Z257" s="453"/>
      <c r="AA257" s="85"/>
      <c r="AB257" s="85"/>
      <c r="AC257" s="85"/>
      <c r="AD257" s="453"/>
      <c r="AE257" s="85"/>
      <c r="AF257" s="85"/>
      <c r="AG257" s="85"/>
      <c r="AH257" s="453"/>
      <c r="AI257" s="85"/>
      <c r="AJ257" s="85"/>
      <c r="AK257" s="85"/>
      <c r="AL257" s="453"/>
      <c r="AM257" s="85">
        <v>0</v>
      </c>
      <c r="AN257" s="85">
        <v>0</v>
      </c>
      <c r="AO257" s="85">
        <v>0</v>
      </c>
      <c r="AP257" s="454"/>
      <c r="AQ257" s="85"/>
      <c r="AR257" s="85"/>
      <c r="AS257" s="85"/>
      <c r="AT257" s="453"/>
      <c r="AU257" s="85"/>
      <c r="AV257" s="85"/>
      <c r="AW257" s="85"/>
      <c r="AX257" s="453"/>
      <c r="AY257" s="85"/>
      <c r="AZ257" s="85"/>
      <c r="BA257" s="85"/>
      <c r="BB257" s="453"/>
      <c r="BC257" s="85"/>
      <c r="BD257" s="85"/>
      <c r="BE257" s="85"/>
      <c r="BF257" s="453"/>
      <c r="BG257" s="85"/>
      <c r="BH257" s="85"/>
      <c r="BI257" s="85"/>
      <c r="BJ257" s="453"/>
      <c r="BK257" s="85"/>
      <c r="BL257" s="85"/>
      <c r="BM257" s="85"/>
      <c r="BN257" s="85"/>
      <c r="BO257" s="85"/>
      <c r="BP257" s="85"/>
      <c r="BQ257" s="85"/>
      <c r="BR257" s="453"/>
      <c r="BS257" s="85"/>
      <c r="BT257" s="85"/>
      <c r="BU257" s="85"/>
      <c r="BV257" s="453"/>
      <c r="BW257" s="85"/>
      <c r="BX257" s="85"/>
      <c r="BY257" s="85"/>
      <c r="BZ257" s="453"/>
      <c r="CA257" s="85"/>
      <c r="CB257" s="85"/>
      <c r="CC257" s="85"/>
      <c r="CD257" s="453"/>
      <c r="CE257" s="85"/>
      <c r="CF257" s="85"/>
      <c r="CG257" s="85"/>
      <c r="CH257" s="453"/>
      <c r="CI257" s="85"/>
      <c r="CJ257" s="85"/>
      <c r="CK257" s="85"/>
      <c r="CL257" s="453"/>
      <c r="CM257" s="85"/>
      <c r="CN257" s="85"/>
      <c r="CO257" s="85"/>
      <c r="CP257" s="453"/>
      <c r="CQ257" s="85"/>
      <c r="CR257" s="85"/>
      <c r="CS257" s="85"/>
      <c r="CT257" s="453"/>
      <c r="CU257" s="85"/>
      <c r="CV257" s="85"/>
      <c r="CW257" s="85"/>
      <c r="CX257" s="453"/>
      <c r="CY257" s="85"/>
      <c r="CZ257" s="85"/>
      <c r="DA257" s="85"/>
    </row>
    <row r="258" spans="1:213" ht="31.5" x14ac:dyDescent="0.25">
      <c r="A258" s="899"/>
      <c r="B258" s="57" t="s">
        <v>463</v>
      </c>
      <c r="C258" s="39" t="s">
        <v>467</v>
      </c>
      <c r="D258" s="39" t="s">
        <v>461</v>
      </c>
      <c r="E258" s="46" t="s">
        <v>29</v>
      </c>
      <c r="F258" s="450">
        <f>J258+N258+R258+V258+Z258+AD258+AH258+AL258+AP258+AT258+AX258+BB258+BF258+BJ258+BN258+BR258+BV258+BZ258+CD258+CH258+CL258+CP258+CT258+CX258</f>
        <v>0</v>
      </c>
      <c r="G258" s="451">
        <f>K258+O258+S258+W258+AA258+AE258+AI258+AM258+AQ258+AU258+AY258+BC258+BG258+BK258+BO258+BS258+BW258+CA258+CE258+CI258+CM258+CQ258+CU258+CY258</f>
        <v>0</v>
      </c>
      <c r="H258" s="452">
        <f>L258+P258+T258+X258+AB258+AF258+AJ258+AN258+AR258+AV258+AZ258+BD258+BH258+BL258+BP258+BT258+BX258+CB258+CF258+CJ258+CN258+CR258+CV258+CZ258</f>
        <v>0</v>
      </c>
      <c r="I258" s="451">
        <f>M258+Q258+U258+Y258+AC258+AG258+AK258+AO258+AS258+AW258+BA258+BE258+BI258+BM258+BQ258+BU258+BY258+CC258+CG258+CK258+CO258+CS258+CW258+DA258</f>
        <v>0</v>
      </c>
      <c r="J258" s="453"/>
      <c r="K258" s="85"/>
      <c r="L258" s="85"/>
      <c r="M258" s="85"/>
      <c r="N258" s="453"/>
      <c r="O258" s="85"/>
      <c r="P258" s="85"/>
      <c r="Q258" s="85"/>
      <c r="R258" s="453"/>
      <c r="S258" s="85"/>
      <c r="T258" s="85"/>
      <c r="U258" s="85">
        <v>0</v>
      </c>
      <c r="V258" s="453"/>
      <c r="W258" s="85"/>
      <c r="X258" s="85"/>
      <c r="Y258" s="85"/>
      <c r="Z258" s="453"/>
      <c r="AA258" s="85"/>
      <c r="AB258" s="85"/>
      <c r="AC258" s="85"/>
      <c r="AD258" s="453"/>
      <c r="AE258" s="85"/>
      <c r="AF258" s="85"/>
      <c r="AG258" s="85"/>
      <c r="AH258" s="453"/>
      <c r="AI258" s="85"/>
      <c r="AJ258" s="85"/>
      <c r="AK258" s="85"/>
      <c r="AL258" s="453"/>
      <c r="AM258" s="85">
        <v>0</v>
      </c>
      <c r="AN258" s="85">
        <v>0</v>
      </c>
      <c r="AO258" s="85">
        <v>0</v>
      </c>
      <c r="AP258" s="454"/>
      <c r="AQ258" s="85"/>
      <c r="AR258" s="85"/>
      <c r="AS258" s="85"/>
      <c r="AT258" s="453"/>
      <c r="AU258" s="85"/>
      <c r="AV258" s="85"/>
      <c r="AW258" s="85"/>
      <c r="AX258" s="453"/>
      <c r="AY258" s="85"/>
      <c r="AZ258" s="85"/>
      <c r="BA258" s="85"/>
      <c r="BB258" s="453"/>
      <c r="BC258" s="85"/>
      <c r="BD258" s="85"/>
      <c r="BE258" s="85"/>
      <c r="BF258" s="453"/>
      <c r="BG258" s="85"/>
      <c r="BH258" s="85"/>
      <c r="BI258" s="85"/>
      <c r="BJ258" s="453"/>
      <c r="BK258" s="85"/>
      <c r="BL258" s="85"/>
      <c r="BM258" s="85"/>
      <c r="BN258" s="85"/>
      <c r="BO258" s="85"/>
      <c r="BP258" s="85"/>
      <c r="BQ258" s="85"/>
      <c r="BR258" s="453"/>
      <c r="BS258" s="85"/>
      <c r="BT258" s="85"/>
      <c r="BU258" s="85"/>
      <c r="BV258" s="453"/>
      <c r="BW258" s="85"/>
      <c r="BX258" s="85"/>
      <c r="BY258" s="85"/>
      <c r="BZ258" s="453"/>
      <c r="CA258" s="85"/>
      <c r="CB258" s="85"/>
      <c r="CC258" s="85"/>
      <c r="CD258" s="453"/>
      <c r="CE258" s="85"/>
      <c r="CF258" s="85"/>
      <c r="CG258" s="85"/>
      <c r="CH258" s="453"/>
      <c r="CI258" s="85"/>
      <c r="CJ258" s="85"/>
      <c r="CK258" s="85"/>
      <c r="CL258" s="453"/>
      <c r="CM258" s="85"/>
      <c r="CN258" s="85"/>
      <c r="CO258" s="85"/>
      <c r="CP258" s="453"/>
      <c r="CQ258" s="85"/>
      <c r="CR258" s="85"/>
      <c r="CS258" s="85"/>
      <c r="CT258" s="453"/>
      <c r="CU258" s="85"/>
      <c r="CV258" s="85"/>
      <c r="CW258" s="85"/>
      <c r="CX258" s="453"/>
      <c r="CY258" s="85"/>
      <c r="CZ258" s="85"/>
      <c r="DA258" s="85"/>
    </row>
    <row r="259" spans="1:213" s="3" customFormat="1" x14ac:dyDescent="0.25">
      <c r="A259" s="58">
        <v>87</v>
      </c>
      <c r="B259" s="3" t="s">
        <v>468</v>
      </c>
      <c r="C259" s="4" t="s">
        <v>469</v>
      </c>
      <c r="D259" s="39" t="s">
        <v>77</v>
      </c>
      <c r="E259" s="46"/>
      <c r="F259" s="450">
        <f>J259+N259+R259+V259+Z259+AD259+AH259+AL259+AP259+AT259+AX259+BB259+BF259+BJ259+BN259+BR259+BV259+BZ259+CD259+CH259+CL259+CP259+CT259+CX259</f>
        <v>7400</v>
      </c>
      <c r="G259" s="451">
        <f>K259+O259+S259+W259+AA259+AE259+AI259+AM259+AQ259+AU259+AY259+BC259+BG259+BK259+BO259+BS259+BW259+CA259+CE259+CI259+CM259+CQ259+CU259+CY259</f>
        <v>13720.64</v>
      </c>
      <c r="H259" s="452">
        <f>L259+P259+T259+X259+AB259+AF259+AJ259+AN259+AR259+AV259+AZ259+BD259+BH259+BL259+BP259+BT259+BX259+CB259+CF259+CJ259+CN259+CR259+CV259+CZ259</f>
        <v>2452</v>
      </c>
      <c r="I259" s="451">
        <f>M259+Q259+U259+Y259+AC259+AG259+AK259+AO259+AS259+AW259+BA259+BE259+BI259+BM259+BQ259+BU259+BY259+CC259+CG259+CK259+CO259+CS259+CW259+DA259</f>
        <v>9054.4599999999991</v>
      </c>
      <c r="J259" s="453"/>
      <c r="K259" s="85"/>
      <c r="L259" s="85"/>
      <c r="M259" s="85"/>
      <c r="N259" s="453"/>
      <c r="O259" s="85"/>
      <c r="P259" s="85"/>
      <c r="Q259" s="85"/>
      <c r="R259" s="453">
        <v>0</v>
      </c>
      <c r="S259" s="85"/>
      <c r="T259" s="85">
        <v>250</v>
      </c>
      <c r="U259" s="85">
        <v>3750</v>
      </c>
      <c r="V259" s="453"/>
      <c r="W259" s="85"/>
      <c r="X259" s="85"/>
      <c r="Y259" s="85"/>
      <c r="Z259" s="453"/>
      <c r="AA259" s="85"/>
      <c r="AB259" s="85"/>
      <c r="AC259" s="85"/>
      <c r="AD259" s="453"/>
      <c r="AE259" s="85"/>
      <c r="AF259" s="85">
        <v>1000</v>
      </c>
      <c r="AG259" s="85">
        <v>2700</v>
      </c>
      <c r="AH259" s="453"/>
      <c r="AI259" s="85"/>
      <c r="AJ259" s="85"/>
      <c r="AK259" s="85"/>
      <c r="AL259" s="453"/>
      <c r="AM259" s="85">
        <v>0</v>
      </c>
      <c r="AN259" s="85">
        <v>0</v>
      </c>
      <c r="AO259" s="85">
        <v>0</v>
      </c>
      <c r="AP259" s="454"/>
      <c r="AQ259" s="85"/>
      <c r="AR259" s="85"/>
      <c r="AS259" s="85"/>
      <c r="AT259" s="453"/>
      <c r="AU259" s="85"/>
      <c r="AV259" s="85"/>
      <c r="AW259" s="85"/>
      <c r="AX259" s="453"/>
      <c r="AY259" s="85"/>
      <c r="AZ259" s="85"/>
      <c r="BA259" s="85"/>
      <c r="BB259" s="453"/>
      <c r="BC259" s="85"/>
      <c r="BD259" s="85"/>
      <c r="BE259" s="85"/>
      <c r="BF259" s="453"/>
      <c r="BG259" s="85"/>
      <c r="BH259" s="85"/>
      <c r="BI259" s="85"/>
      <c r="BJ259" s="453"/>
      <c r="BK259" s="85"/>
      <c r="BL259" s="85"/>
      <c r="BM259" s="85"/>
      <c r="BN259" s="85"/>
      <c r="BO259" s="85"/>
      <c r="BP259" s="85"/>
      <c r="BQ259" s="85"/>
      <c r="BR259" s="453">
        <v>1000</v>
      </c>
      <c r="BS259" s="85">
        <v>2160</v>
      </c>
      <c r="BT259" s="85">
        <v>500</v>
      </c>
      <c r="BU259" s="85">
        <v>1080</v>
      </c>
      <c r="BV259" s="453"/>
      <c r="BW259" s="85"/>
      <c r="BX259" s="85"/>
      <c r="BY259" s="85"/>
      <c r="BZ259" s="453"/>
      <c r="CA259" s="85"/>
      <c r="CB259" s="85"/>
      <c r="CC259" s="85"/>
      <c r="CD259" s="453"/>
      <c r="CE259" s="85"/>
      <c r="CF259" s="85"/>
      <c r="CG259" s="85"/>
      <c r="CH259" s="453"/>
      <c r="CI259" s="85"/>
      <c r="CJ259" s="85"/>
      <c r="CK259" s="85"/>
      <c r="CL259" s="453"/>
      <c r="CM259" s="85"/>
      <c r="CN259" s="85">
        <v>2</v>
      </c>
      <c r="CO259" s="85">
        <v>260</v>
      </c>
      <c r="CP259" s="453">
        <v>6400</v>
      </c>
      <c r="CQ259" s="85">
        <v>11560.64</v>
      </c>
      <c r="CR259" s="85">
        <v>700</v>
      </c>
      <c r="CS259" s="85">
        <v>1264.46</v>
      </c>
      <c r="CT259" s="453"/>
      <c r="CU259" s="85"/>
      <c r="CV259" s="85"/>
      <c r="CW259" s="85"/>
      <c r="CX259" s="453"/>
      <c r="CY259" s="85"/>
      <c r="CZ259" s="85"/>
      <c r="DA259" s="85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</row>
    <row r="260" spans="1:213" ht="47.25" x14ac:dyDescent="0.25">
      <c r="A260" s="893">
        <v>88</v>
      </c>
      <c r="B260" s="39" t="s">
        <v>470</v>
      </c>
      <c r="C260" s="5" t="s">
        <v>471</v>
      </c>
      <c r="D260" s="44" t="s">
        <v>472</v>
      </c>
      <c r="E260" s="40" t="s">
        <v>29</v>
      </c>
      <c r="F260" s="450">
        <f>J260+N260+R260+V260+Z260+AD260+AH260+AL260+AP260+AT260+AX260+BB260+BF260+BJ260+BN260+BR260+BV260+BZ260+CD260+CH260+CL260+CP260+CT260+CX260</f>
        <v>12492</v>
      </c>
      <c r="G260" s="451">
        <f>K260+O260+S260+W260+AA260+AE260+AI260+AM260+AQ260+AU260+AY260+BC260+BG260+BK260+BO260+BS260+BW260+CA260+CE260+CI260+CM260+CQ260+CU260+CY260</f>
        <v>2148128</v>
      </c>
      <c r="H260" s="452">
        <f>L260+P260+T260+X260+AB260+AF260+AJ260+AN260+AR260+AV260+AZ260+BD260+BH260+BL260+BP260+BT260+BX260+CB260+CF260+CJ260+CN260+CR260+CV260+CZ260</f>
        <v>400</v>
      </c>
      <c r="I260" s="451">
        <f>M260+Q260+U260+Y260+AC260+AG260+AK260+AO260+AS260+AW260+BA260+BE260+BI260+BM260+BQ260+BU260+BY260+CC260+CG260+CK260+CO260+CS260+CW260+DA260</f>
        <v>83200</v>
      </c>
      <c r="J260" s="453"/>
      <c r="K260" s="85"/>
      <c r="L260" s="85"/>
      <c r="M260" s="85"/>
      <c r="N260" s="453"/>
      <c r="O260" s="85"/>
      <c r="P260" s="85"/>
      <c r="Q260" s="85"/>
      <c r="R260" s="453"/>
      <c r="S260" s="85"/>
      <c r="T260" s="85"/>
      <c r="U260" s="85">
        <v>0</v>
      </c>
      <c r="V260" s="453"/>
      <c r="W260" s="85"/>
      <c r="X260" s="85"/>
      <c r="Y260" s="85"/>
      <c r="Z260" s="453"/>
      <c r="AA260" s="85"/>
      <c r="AB260" s="85"/>
      <c r="AC260" s="85"/>
      <c r="AD260" s="453"/>
      <c r="AE260" s="85"/>
      <c r="AF260" s="85"/>
      <c r="AG260" s="85"/>
      <c r="AH260" s="453"/>
      <c r="AI260" s="85"/>
      <c r="AJ260" s="85"/>
      <c r="AK260" s="85"/>
      <c r="AL260" s="453"/>
      <c r="AM260" s="85">
        <v>0</v>
      </c>
      <c r="AN260" s="85">
        <v>0</v>
      </c>
      <c r="AO260" s="85">
        <v>0</v>
      </c>
      <c r="AP260" s="454"/>
      <c r="AQ260" s="85"/>
      <c r="AR260" s="85"/>
      <c r="AS260" s="85"/>
      <c r="AT260" s="453"/>
      <c r="AU260" s="85"/>
      <c r="AV260" s="85"/>
      <c r="AW260" s="85"/>
      <c r="AX260" s="453"/>
      <c r="AY260" s="85"/>
      <c r="AZ260" s="85"/>
      <c r="BA260" s="85"/>
      <c r="BB260" s="453">
        <v>1600</v>
      </c>
      <c r="BC260" s="85">
        <v>144000</v>
      </c>
      <c r="BD260" s="85">
        <v>100</v>
      </c>
      <c r="BE260" s="85">
        <v>28000</v>
      </c>
      <c r="BF260" s="453"/>
      <c r="BG260" s="85"/>
      <c r="BH260" s="85"/>
      <c r="BI260" s="85"/>
      <c r="BJ260" s="453">
        <v>10892</v>
      </c>
      <c r="BK260" s="85">
        <v>2004128</v>
      </c>
      <c r="BL260" s="85">
        <v>300</v>
      </c>
      <c r="BM260" s="85">
        <v>55200</v>
      </c>
      <c r="BN260" s="455"/>
      <c r="BO260" s="455"/>
      <c r="BP260" s="85"/>
      <c r="BQ260" s="85"/>
      <c r="BR260" s="453"/>
      <c r="BS260" s="85"/>
      <c r="BT260" s="85"/>
      <c r="BU260" s="85"/>
      <c r="BV260" s="453"/>
      <c r="BW260" s="85"/>
      <c r="BX260" s="85"/>
      <c r="BY260" s="85"/>
      <c r="BZ260" s="453"/>
      <c r="CA260" s="85"/>
      <c r="CB260" s="85"/>
      <c r="CC260" s="85"/>
      <c r="CD260" s="453"/>
      <c r="CE260" s="85"/>
      <c r="CF260" s="85"/>
      <c r="CG260" s="85"/>
      <c r="CH260" s="453"/>
      <c r="CI260" s="85"/>
      <c r="CJ260" s="85"/>
      <c r="CK260" s="85"/>
      <c r="CL260" s="453"/>
      <c r="CM260" s="85"/>
      <c r="CN260" s="85"/>
      <c r="CO260" s="85"/>
      <c r="CP260" s="453"/>
      <c r="CQ260" s="85"/>
      <c r="CR260" s="85"/>
      <c r="CS260" s="85"/>
      <c r="CT260" s="453"/>
      <c r="CU260" s="85"/>
      <c r="CV260" s="85"/>
      <c r="CW260" s="85"/>
      <c r="CX260" s="453"/>
      <c r="CY260" s="85"/>
      <c r="CZ260" s="85"/>
      <c r="DA260" s="85"/>
    </row>
    <row r="261" spans="1:213" ht="47.25" x14ac:dyDescent="0.25">
      <c r="A261" s="895"/>
      <c r="B261" s="39" t="s">
        <v>470</v>
      </c>
      <c r="C261" s="5" t="s">
        <v>473</v>
      </c>
      <c r="D261" s="44" t="s">
        <v>472</v>
      </c>
      <c r="E261" s="46" t="s">
        <v>29</v>
      </c>
      <c r="F261" s="450">
        <f>J261+N261+R261+V261+Z261+AD261+AH261+AL261+AP261+AT261+AX261+BB261+BF261+BJ261+BN261+BR261+BV261+BZ261+CD261+CH261+CL261+CP261+CT261+CX261</f>
        <v>5</v>
      </c>
      <c r="G261" s="451">
        <f>K261+O261+S261+W261+AA261+AE261+AI261+AM261+AQ261+AU261+AY261+BC261+BG261+BK261+BO261+BS261+BW261+CA261+CE261+CI261+CM261+CQ261+CU261+CY261</f>
        <v>870</v>
      </c>
      <c r="H261" s="452">
        <f>L261+P261+T261+X261+AB261+AF261+AJ261+AN261+AR261+AV261+AZ261+BD261+BH261+BL261+BP261+BT261+BX261+CB261+CF261+CJ261+CN261+CR261+CV261+CZ261</f>
        <v>810</v>
      </c>
      <c r="I261" s="451">
        <f>M261+Q261+U261+Y261+AC261+AG261+AK261+AO261+AS261+AW261+BA261+BE261+BI261+BM261+BQ261+BU261+BY261+CC261+CG261+CK261+CO261+CS261+CW261+DA261</f>
        <v>79740</v>
      </c>
      <c r="J261" s="453"/>
      <c r="K261" s="85"/>
      <c r="L261" s="85"/>
      <c r="M261" s="85"/>
      <c r="N261" s="453">
        <v>5</v>
      </c>
      <c r="O261" s="85">
        <v>870</v>
      </c>
      <c r="P261" s="85">
        <v>10</v>
      </c>
      <c r="Q261" s="85">
        <v>1740</v>
      </c>
      <c r="R261" s="453">
        <v>0</v>
      </c>
      <c r="S261" s="85">
        <v>0</v>
      </c>
      <c r="T261" s="85">
        <v>500</v>
      </c>
      <c r="U261" s="85">
        <v>48000</v>
      </c>
      <c r="V261" s="453"/>
      <c r="W261" s="85"/>
      <c r="X261" s="85"/>
      <c r="Y261" s="85"/>
      <c r="Z261" s="453"/>
      <c r="AA261" s="85"/>
      <c r="AB261" s="85"/>
      <c r="AC261" s="85"/>
      <c r="AD261" s="453"/>
      <c r="AE261" s="85"/>
      <c r="AF261" s="85">
        <v>300</v>
      </c>
      <c r="AG261" s="85">
        <v>30000</v>
      </c>
      <c r="AH261" s="453"/>
      <c r="AI261" s="85"/>
      <c r="AJ261" s="85"/>
      <c r="AK261" s="85"/>
      <c r="AL261" s="453"/>
      <c r="AM261" s="85">
        <v>0</v>
      </c>
      <c r="AN261" s="85">
        <v>0</v>
      </c>
      <c r="AO261" s="85">
        <v>0</v>
      </c>
      <c r="AP261" s="454"/>
      <c r="AQ261" s="85"/>
      <c r="AR261" s="85"/>
      <c r="AS261" s="85"/>
      <c r="AT261" s="453"/>
      <c r="AU261" s="85"/>
      <c r="AV261" s="85"/>
      <c r="AW261" s="85"/>
      <c r="AX261" s="453"/>
      <c r="AY261" s="85"/>
      <c r="AZ261" s="85"/>
      <c r="BA261" s="85"/>
      <c r="BB261" s="453"/>
      <c r="BC261" s="85"/>
      <c r="BD261" s="85"/>
      <c r="BE261" s="85"/>
      <c r="BF261" s="453"/>
      <c r="BG261" s="85"/>
      <c r="BH261" s="85"/>
      <c r="BI261" s="85"/>
      <c r="BJ261" s="453"/>
      <c r="BK261" s="85"/>
      <c r="BL261" s="85"/>
      <c r="BM261" s="85"/>
      <c r="BN261" s="85">
        <v>0</v>
      </c>
      <c r="BO261" s="85">
        <v>0</v>
      </c>
      <c r="BP261" s="85"/>
      <c r="BQ261" s="85"/>
      <c r="BR261" s="453"/>
      <c r="BS261" s="85"/>
      <c r="BT261" s="85"/>
      <c r="BU261" s="85"/>
      <c r="BV261" s="453"/>
      <c r="BW261" s="85"/>
      <c r="BX261" s="85"/>
      <c r="BY261" s="85"/>
      <c r="BZ261" s="453"/>
      <c r="CA261" s="85"/>
      <c r="CB261" s="85"/>
      <c r="CC261" s="85"/>
      <c r="CD261" s="453"/>
      <c r="CE261" s="85"/>
      <c r="CF261" s="85"/>
      <c r="CG261" s="85"/>
      <c r="CH261" s="453"/>
      <c r="CI261" s="85"/>
      <c r="CJ261" s="85"/>
      <c r="CK261" s="85"/>
      <c r="CL261" s="453"/>
      <c r="CM261" s="85"/>
      <c r="CN261" s="85"/>
      <c r="CO261" s="85"/>
      <c r="CP261" s="453"/>
      <c r="CQ261" s="85"/>
      <c r="CR261" s="85"/>
      <c r="CS261" s="85"/>
      <c r="CT261" s="453"/>
      <c r="CU261" s="85"/>
      <c r="CV261" s="85"/>
      <c r="CW261" s="85"/>
      <c r="CX261" s="453"/>
      <c r="CY261" s="85"/>
      <c r="CZ261" s="85"/>
      <c r="DA261" s="85"/>
    </row>
    <row r="262" spans="1:213" ht="64.5" customHeight="1" x14ac:dyDescent="0.25">
      <c r="A262" s="893">
        <v>89</v>
      </c>
      <c r="B262" s="39" t="s">
        <v>474</v>
      </c>
      <c r="C262" s="39" t="s">
        <v>475</v>
      </c>
      <c r="D262" s="39" t="s">
        <v>476</v>
      </c>
      <c r="E262" s="59" t="s">
        <v>153</v>
      </c>
      <c r="F262" s="450">
        <f>J262+N262+R262+V262+Z262+AD262+AH262+AL262+AP262+AT262+AX262+BB262+BF262+BJ262+BN262+BR262+BV262+BZ262+CD262+CH262+CL262+CP262+CT262+CX262</f>
        <v>0</v>
      </c>
      <c r="G262" s="451">
        <f>K262+O262+S262+W262+AA262+AE262+AI262+AM262+AQ262+AU262+AY262+BC262+BG262+BK262+BO262+BS262+BW262+CA262+CE262+CI262+CM262+CQ262+CU262+CY262</f>
        <v>0</v>
      </c>
      <c r="H262" s="452">
        <f>L262+P262+T262+X262+AB262+AF262+AJ262+AN262+AR262+AV262+AZ262+BD262+BH262+BL262+BP262+BT262+BX262+CB262+CF262+CJ262+CN262+CR262+CV262+CZ262</f>
        <v>0</v>
      </c>
      <c r="I262" s="451">
        <f>M262+Q262+U262+Y262+AC262+AG262+AK262+AO262+AS262+AW262+BA262+BE262+BI262+BM262+BQ262+BU262+BY262+CC262+CG262+CK262+CO262+CS262+CW262+DA262</f>
        <v>0</v>
      </c>
      <c r="J262" s="453"/>
      <c r="K262" s="85"/>
      <c r="L262" s="85"/>
      <c r="M262" s="85"/>
      <c r="N262" s="453"/>
      <c r="O262" s="85"/>
      <c r="P262" s="85"/>
      <c r="Q262" s="85"/>
      <c r="R262" s="453"/>
      <c r="S262" s="85"/>
      <c r="T262" s="85"/>
      <c r="U262" s="85">
        <v>0</v>
      </c>
      <c r="V262" s="453"/>
      <c r="W262" s="85"/>
      <c r="X262" s="85"/>
      <c r="Y262" s="85"/>
      <c r="Z262" s="453"/>
      <c r="AA262" s="85"/>
      <c r="AB262" s="85"/>
      <c r="AC262" s="85"/>
      <c r="AD262" s="453"/>
      <c r="AE262" s="85"/>
      <c r="AF262" s="85"/>
      <c r="AG262" s="85"/>
      <c r="AH262" s="453"/>
      <c r="AI262" s="85"/>
      <c r="AJ262" s="85"/>
      <c r="AK262" s="85"/>
      <c r="AL262" s="453"/>
      <c r="AM262" s="85">
        <v>0</v>
      </c>
      <c r="AN262" s="85">
        <v>0</v>
      </c>
      <c r="AO262" s="85">
        <v>0</v>
      </c>
      <c r="AP262" s="454"/>
      <c r="AQ262" s="85"/>
      <c r="AR262" s="85"/>
      <c r="AS262" s="85"/>
      <c r="AT262" s="453"/>
      <c r="AU262" s="85"/>
      <c r="AV262" s="85"/>
      <c r="AW262" s="85"/>
      <c r="AX262" s="453"/>
      <c r="AY262" s="85"/>
      <c r="AZ262" s="85"/>
      <c r="BA262" s="85"/>
      <c r="BB262" s="453"/>
      <c r="BC262" s="85"/>
      <c r="BD262" s="85"/>
      <c r="BE262" s="85"/>
      <c r="BF262" s="453"/>
      <c r="BG262" s="85"/>
      <c r="BH262" s="85"/>
      <c r="BI262" s="85"/>
      <c r="BJ262" s="453"/>
      <c r="BK262" s="85"/>
      <c r="BL262" s="85"/>
      <c r="BM262" s="85"/>
      <c r="BN262" s="85"/>
      <c r="BO262" s="85"/>
      <c r="BP262" s="85"/>
      <c r="BQ262" s="85"/>
      <c r="BR262" s="453"/>
      <c r="BS262" s="85"/>
      <c r="BT262" s="85"/>
      <c r="BU262" s="85"/>
      <c r="BV262" s="453"/>
      <c r="BW262" s="85"/>
      <c r="BX262" s="85"/>
      <c r="BY262" s="85"/>
      <c r="BZ262" s="453"/>
      <c r="CA262" s="85"/>
      <c r="CB262" s="85"/>
      <c r="CC262" s="85"/>
      <c r="CD262" s="453"/>
      <c r="CE262" s="85"/>
      <c r="CF262" s="85"/>
      <c r="CG262" s="85"/>
      <c r="CH262" s="453"/>
      <c r="CI262" s="85"/>
      <c r="CJ262" s="85"/>
      <c r="CK262" s="85"/>
      <c r="CL262" s="453"/>
      <c r="CM262" s="85"/>
      <c r="CN262" s="85"/>
      <c r="CO262" s="85"/>
      <c r="CP262" s="453"/>
      <c r="CQ262" s="85"/>
      <c r="CR262" s="85"/>
      <c r="CS262" s="85"/>
      <c r="CT262" s="453"/>
      <c r="CU262" s="85"/>
      <c r="CV262" s="85"/>
      <c r="CW262" s="85"/>
      <c r="CX262" s="453"/>
      <c r="CY262" s="85"/>
      <c r="CZ262" s="85"/>
      <c r="DA262" s="85"/>
    </row>
    <row r="263" spans="1:213" ht="59.25" customHeight="1" x14ac:dyDescent="0.25">
      <c r="A263" s="894"/>
      <c r="B263" s="39" t="s">
        <v>474</v>
      </c>
      <c r="C263" s="39" t="s">
        <v>477</v>
      </c>
      <c r="D263" s="39" t="s">
        <v>476</v>
      </c>
      <c r="E263" s="59" t="s">
        <v>153</v>
      </c>
      <c r="F263" s="450">
        <f>J263+N263+R263+V263+Z263+AD263+AH263+AL263+AP263+AT263+AX263+BB263+BF263+BJ263+BN263+BR263+BV263+BZ263+CD263+CH263+CL263+CP263+CT263+CX263</f>
        <v>0</v>
      </c>
      <c r="G263" s="451">
        <f>K263+O263+S263+W263+AA263+AE263+AI263+AM263+AQ263+AU263+AY263+BC263+BG263+BK263+BO263+BS263+BW263+CA263+CE263+CI263+CM263+CQ263+CU263+CY263</f>
        <v>0</v>
      </c>
      <c r="H263" s="452">
        <f>L263+P263+T263+X263+AB263+AF263+AJ263+AN263+AR263+AV263+AZ263+BD263+BH263+BL263+BP263+BT263+BX263+CB263+CF263+CJ263+CN263+CR263+CV263+CZ263</f>
        <v>0</v>
      </c>
      <c r="I263" s="451">
        <f>M263+Q263+U263+Y263+AC263+AG263+AK263+AO263+AS263+AW263+BA263+BE263+BI263+BM263+BQ263+BU263+BY263+CC263+CG263+CK263+CO263+CS263+CW263+DA263</f>
        <v>0</v>
      </c>
      <c r="J263" s="453"/>
      <c r="K263" s="85"/>
      <c r="L263" s="85"/>
      <c r="M263" s="85"/>
      <c r="N263" s="453"/>
      <c r="O263" s="85"/>
      <c r="P263" s="85"/>
      <c r="Q263" s="85"/>
      <c r="R263" s="453"/>
      <c r="S263" s="85"/>
      <c r="T263" s="85"/>
      <c r="U263" s="85">
        <v>0</v>
      </c>
      <c r="V263" s="453"/>
      <c r="W263" s="85"/>
      <c r="X263" s="85"/>
      <c r="Y263" s="85"/>
      <c r="Z263" s="453"/>
      <c r="AA263" s="85"/>
      <c r="AB263" s="85"/>
      <c r="AC263" s="85"/>
      <c r="AD263" s="453"/>
      <c r="AE263" s="85"/>
      <c r="AF263" s="85"/>
      <c r="AG263" s="85"/>
      <c r="AH263" s="453"/>
      <c r="AI263" s="85"/>
      <c r="AJ263" s="85"/>
      <c r="AK263" s="85"/>
      <c r="AL263" s="453"/>
      <c r="AM263" s="85">
        <v>0</v>
      </c>
      <c r="AN263" s="85">
        <v>0</v>
      </c>
      <c r="AO263" s="85">
        <v>0</v>
      </c>
      <c r="AP263" s="454"/>
      <c r="AQ263" s="85"/>
      <c r="AR263" s="85"/>
      <c r="AS263" s="85"/>
      <c r="AT263" s="453"/>
      <c r="AU263" s="85"/>
      <c r="AV263" s="85"/>
      <c r="AW263" s="85"/>
      <c r="AX263" s="453"/>
      <c r="AY263" s="85"/>
      <c r="AZ263" s="85"/>
      <c r="BA263" s="85"/>
      <c r="BB263" s="453"/>
      <c r="BC263" s="85"/>
      <c r="BD263" s="85"/>
      <c r="BE263" s="85"/>
      <c r="BF263" s="453"/>
      <c r="BG263" s="85"/>
      <c r="BH263" s="85"/>
      <c r="BI263" s="85"/>
      <c r="BJ263" s="453"/>
      <c r="BK263" s="85"/>
      <c r="BL263" s="85"/>
      <c r="BM263" s="85"/>
      <c r="BN263" s="85"/>
      <c r="BO263" s="85"/>
      <c r="BP263" s="85"/>
      <c r="BQ263" s="85"/>
      <c r="BR263" s="453"/>
      <c r="BS263" s="85"/>
      <c r="BT263" s="85"/>
      <c r="BU263" s="85"/>
      <c r="BV263" s="453"/>
      <c r="BW263" s="85"/>
      <c r="BX263" s="85"/>
      <c r="BY263" s="85"/>
      <c r="BZ263" s="453"/>
      <c r="CA263" s="85"/>
      <c r="CB263" s="85"/>
      <c r="CC263" s="85"/>
      <c r="CD263" s="453"/>
      <c r="CE263" s="85"/>
      <c r="CF263" s="85"/>
      <c r="CG263" s="85"/>
      <c r="CH263" s="453"/>
      <c r="CI263" s="85"/>
      <c r="CJ263" s="85"/>
      <c r="CK263" s="85"/>
      <c r="CL263" s="453"/>
      <c r="CM263" s="85"/>
      <c r="CN263" s="85"/>
      <c r="CO263" s="85"/>
      <c r="CP263" s="453"/>
      <c r="CQ263" s="85"/>
      <c r="CR263" s="85"/>
      <c r="CS263" s="85"/>
      <c r="CT263" s="453"/>
      <c r="CU263" s="85"/>
      <c r="CV263" s="85"/>
      <c r="CW263" s="85"/>
      <c r="CX263" s="453"/>
      <c r="CY263" s="85"/>
      <c r="CZ263" s="85"/>
      <c r="DA263" s="85"/>
    </row>
    <row r="264" spans="1:213" ht="66" customHeight="1" x14ac:dyDescent="0.25">
      <c r="A264" s="894"/>
      <c r="B264" s="60" t="s">
        <v>478</v>
      </c>
      <c r="C264" s="61" t="s">
        <v>479</v>
      </c>
      <c r="D264" s="39" t="s">
        <v>476</v>
      </c>
      <c r="E264" s="62" t="s">
        <v>153</v>
      </c>
      <c r="F264" s="450">
        <f>J264+N264+R264+V264+Z264+AD264+AH264+AL264+AP264+AT264+AX264+BB264+BF264+BJ264+BN264+BR264+BV264+BZ264+CD264+CH264+CL264+CP264+CT264+CX264</f>
        <v>0</v>
      </c>
      <c r="G264" s="451">
        <f>K264+O264+S264+W264+AA264+AE264+AI264+AM264+AQ264+AU264+AY264+BC264+BG264+BK264+BO264+BS264+BW264+CA264+CE264+CI264+CM264+CQ264+CU264+CY264</f>
        <v>0</v>
      </c>
      <c r="H264" s="452">
        <f>L264+P264+T264+X264+AB264+AF264+AJ264+AN264+AR264+AV264+AZ264+BD264+BH264+BL264+BP264+BT264+BX264+CB264+CF264+CJ264+CN264+CR264+CV264+CZ264</f>
        <v>0</v>
      </c>
      <c r="I264" s="451">
        <f>M264+Q264+U264+Y264+AC264+AG264+AK264+AO264+AS264+AW264+BA264+BE264+BI264+BM264+BQ264+BU264+BY264+CC264+CG264+CK264+CO264+CS264+CW264+DA264</f>
        <v>0</v>
      </c>
      <c r="J264" s="453"/>
      <c r="K264" s="85"/>
      <c r="L264" s="85"/>
      <c r="M264" s="85"/>
      <c r="N264" s="453"/>
      <c r="O264" s="85"/>
      <c r="P264" s="85"/>
      <c r="Q264" s="85"/>
      <c r="R264" s="453"/>
      <c r="S264" s="85"/>
      <c r="T264" s="85"/>
      <c r="U264" s="85">
        <v>0</v>
      </c>
      <c r="V264" s="453"/>
      <c r="W264" s="85"/>
      <c r="X264" s="85"/>
      <c r="Y264" s="85"/>
      <c r="Z264" s="453"/>
      <c r="AA264" s="85"/>
      <c r="AB264" s="85"/>
      <c r="AC264" s="85"/>
      <c r="AD264" s="453"/>
      <c r="AE264" s="85"/>
      <c r="AF264" s="85"/>
      <c r="AG264" s="85"/>
      <c r="AH264" s="453"/>
      <c r="AI264" s="85"/>
      <c r="AJ264" s="85"/>
      <c r="AK264" s="85"/>
      <c r="AL264" s="453"/>
      <c r="AM264" s="85">
        <v>0</v>
      </c>
      <c r="AN264" s="85">
        <v>0</v>
      </c>
      <c r="AO264" s="85">
        <v>0</v>
      </c>
      <c r="AP264" s="454"/>
      <c r="AQ264" s="85"/>
      <c r="AR264" s="85"/>
      <c r="AS264" s="85"/>
      <c r="AT264" s="453"/>
      <c r="AU264" s="85"/>
      <c r="AV264" s="85"/>
      <c r="AW264" s="85"/>
      <c r="AX264" s="453"/>
      <c r="AY264" s="85"/>
      <c r="AZ264" s="85"/>
      <c r="BA264" s="85"/>
      <c r="BB264" s="453"/>
      <c r="BC264" s="85"/>
      <c r="BD264" s="85"/>
      <c r="BE264" s="85"/>
      <c r="BF264" s="453"/>
      <c r="BG264" s="85"/>
      <c r="BH264" s="85"/>
      <c r="BI264" s="85"/>
      <c r="BJ264" s="453"/>
      <c r="BK264" s="85"/>
      <c r="BL264" s="85"/>
      <c r="BM264" s="85"/>
      <c r="BN264" s="94"/>
      <c r="BO264" s="94"/>
      <c r="BP264" s="94"/>
      <c r="BQ264" s="94"/>
      <c r="BR264" s="453"/>
      <c r="BS264" s="85"/>
      <c r="BT264" s="85"/>
      <c r="BU264" s="85"/>
      <c r="BV264" s="453"/>
      <c r="BW264" s="85"/>
      <c r="BX264" s="85"/>
      <c r="BY264" s="85"/>
      <c r="BZ264" s="453"/>
      <c r="CA264" s="85"/>
      <c r="CB264" s="85"/>
      <c r="CC264" s="85"/>
      <c r="CD264" s="453"/>
      <c r="CE264" s="85"/>
      <c r="CF264" s="85"/>
      <c r="CG264" s="85"/>
      <c r="CH264" s="453"/>
      <c r="CI264" s="85"/>
      <c r="CJ264" s="85"/>
      <c r="CK264" s="85"/>
      <c r="CL264" s="453"/>
      <c r="CM264" s="85"/>
      <c r="CN264" s="85"/>
      <c r="CO264" s="85"/>
      <c r="CP264" s="453"/>
      <c r="CQ264" s="85"/>
      <c r="CR264" s="85"/>
      <c r="CS264" s="85"/>
      <c r="CT264" s="453"/>
      <c r="CU264" s="85"/>
      <c r="CV264" s="85"/>
      <c r="CW264" s="85"/>
      <c r="CX264" s="453"/>
      <c r="CY264" s="85"/>
      <c r="CZ264" s="85"/>
      <c r="DA264" s="85"/>
    </row>
    <row r="265" spans="1:213" ht="66.75" customHeight="1" x14ac:dyDescent="0.25">
      <c r="A265" s="895"/>
      <c r="B265" s="60" t="s">
        <v>480</v>
      </c>
      <c r="C265" s="61" t="s">
        <v>479</v>
      </c>
      <c r="D265" s="39" t="s">
        <v>476</v>
      </c>
      <c r="E265" s="62" t="s">
        <v>153</v>
      </c>
      <c r="F265" s="450">
        <f>J265+N265+R265+V265+Z265+AD265+AH265+AL265+AP265+AT265+AX265+BB265+BF265+BJ265+BN265+BR265+BV265+BZ265+CD265+CH265+CL265+CP265+CT265+CX265</f>
        <v>0</v>
      </c>
      <c r="G265" s="451">
        <f>K265+O265+S265+W265+AA265+AE265+AI265+AM265+AQ265+AU265+AY265+BC265+BG265+BK265+BO265+BS265+BW265+CA265+CE265+CI265+CM265+CQ265+CU265+CY265</f>
        <v>0</v>
      </c>
      <c r="H265" s="452">
        <f>L265+P265+T265+X265+AB265+AF265+AJ265+AN265+AR265+AV265+AZ265+BD265+BH265+BL265+BP265+BT265+BX265+CB265+CF265+CJ265+CN265+CR265+CV265+CZ265</f>
        <v>0</v>
      </c>
      <c r="I265" s="451">
        <f>M265+Q265+U265+Y265+AC265+AG265+AK265+AO265+AS265+AW265+BA265+BE265+BI265+BM265+BQ265+BU265+BY265+CC265+CG265+CK265+CO265+CS265+CW265+DA265</f>
        <v>0</v>
      </c>
      <c r="J265" s="453"/>
      <c r="K265" s="85"/>
      <c r="L265" s="85"/>
      <c r="M265" s="85"/>
      <c r="N265" s="453"/>
      <c r="O265" s="85"/>
      <c r="P265" s="85"/>
      <c r="Q265" s="85"/>
      <c r="R265" s="453"/>
      <c r="S265" s="85"/>
      <c r="T265" s="85"/>
      <c r="U265" s="85">
        <v>0</v>
      </c>
      <c r="V265" s="453"/>
      <c r="W265" s="85"/>
      <c r="X265" s="85"/>
      <c r="Y265" s="85"/>
      <c r="Z265" s="453"/>
      <c r="AA265" s="85"/>
      <c r="AB265" s="85"/>
      <c r="AC265" s="85"/>
      <c r="AD265" s="453"/>
      <c r="AE265" s="85"/>
      <c r="AF265" s="85"/>
      <c r="AG265" s="85"/>
      <c r="AH265" s="453"/>
      <c r="AI265" s="85"/>
      <c r="AJ265" s="85"/>
      <c r="AK265" s="85"/>
      <c r="AL265" s="453"/>
      <c r="AM265" s="85">
        <v>0</v>
      </c>
      <c r="AN265" s="85">
        <v>0</v>
      </c>
      <c r="AO265" s="85">
        <v>0</v>
      </c>
      <c r="AP265" s="454"/>
      <c r="AQ265" s="85"/>
      <c r="AR265" s="85"/>
      <c r="AS265" s="85"/>
      <c r="AT265" s="453"/>
      <c r="AU265" s="85"/>
      <c r="AV265" s="85"/>
      <c r="AW265" s="85"/>
      <c r="AX265" s="453"/>
      <c r="AY265" s="85"/>
      <c r="AZ265" s="85"/>
      <c r="BA265" s="85"/>
      <c r="BB265" s="453"/>
      <c r="BC265" s="85"/>
      <c r="BD265" s="85"/>
      <c r="BE265" s="85"/>
      <c r="BF265" s="453"/>
      <c r="BG265" s="85"/>
      <c r="BH265" s="85"/>
      <c r="BI265" s="85"/>
      <c r="BJ265" s="453"/>
      <c r="BK265" s="85"/>
      <c r="BL265" s="85"/>
      <c r="BM265" s="85"/>
      <c r="BN265" s="94"/>
      <c r="BO265" s="94"/>
      <c r="BP265" s="94"/>
      <c r="BQ265" s="94"/>
      <c r="BR265" s="453"/>
      <c r="BS265" s="85"/>
      <c r="BT265" s="85"/>
      <c r="BU265" s="85"/>
      <c r="BV265" s="453"/>
      <c r="BW265" s="85"/>
      <c r="BX265" s="85"/>
      <c r="BY265" s="85"/>
      <c r="BZ265" s="453"/>
      <c r="CA265" s="85"/>
      <c r="CB265" s="85"/>
      <c r="CC265" s="85"/>
      <c r="CD265" s="453"/>
      <c r="CE265" s="85"/>
      <c r="CF265" s="85"/>
      <c r="CG265" s="85"/>
      <c r="CH265" s="453"/>
      <c r="CI265" s="85"/>
      <c r="CJ265" s="85"/>
      <c r="CK265" s="85"/>
      <c r="CL265" s="453"/>
      <c r="CM265" s="85"/>
      <c r="CN265" s="85"/>
      <c r="CO265" s="85"/>
      <c r="CP265" s="453"/>
      <c r="CQ265" s="85"/>
      <c r="CR265" s="85"/>
      <c r="CS265" s="85"/>
      <c r="CT265" s="453"/>
      <c r="CU265" s="85"/>
      <c r="CV265" s="85"/>
      <c r="CW265" s="85"/>
      <c r="CX265" s="453"/>
      <c r="CY265" s="85"/>
      <c r="CZ265" s="85"/>
      <c r="DA265" s="85"/>
    </row>
    <row r="266" spans="1:213" ht="84.75" customHeight="1" x14ac:dyDescent="0.25">
      <c r="A266" s="103">
        <v>90</v>
      </c>
      <c r="B266" s="4" t="s">
        <v>481</v>
      </c>
      <c r="C266" s="3" t="s">
        <v>338</v>
      </c>
      <c r="D266" s="4" t="s">
        <v>476</v>
      </c>
      <c r="E266" s="46" t="s">
        <v>153</v>
      </c>
      <c r="F266" s="450">
        <f>J266+N266+R266+V266+Z266+AD266+AH266+AL266+AP266+AT266+AX266+BB266+BF266+BJ266+BN266+BR266+BV266+BZ266+CD266+CH266+CL266+CP266+CT266+CX266</f>
        <v>0</v>
      </c>
      <c r="G266" s="451">
        <f>K266+O266+S266+W266+AA266+AE266+AI266+AM266+AQ266+AU266+AY266+BC266+BG266+BK266+BO266+BS266+BW266+CA266+CE266+CI266+CM266+CQ266+CU266+CY266</f>
        <v>0</v>
      </c>
      <c r="H266" s="452">
        <f>L266+P266+T266+X266+AB266+AF266+AJ266+AN266+AR266+AV266+AZ266+BD266+BH266+BL266+BP266+BT266+BX266+CB266+CF266+CJ266+CN266+CR266+CV266+CZ266</f>
        <v>0</v>
      </c>
      <c r="I266" s="451">
        <f>M266+Q266+U266+Y266+AC266+AG266+AK266+AO266+AS266+AW266+BA266+BE266+BI266+BM266+BQ266+BU266+BY266+CC266+CG266+CK266+CO266+CS266+CW266+DA266</f>
        <v>0</v>
      </c>
      <c r="J266" s="453"/>
      <c r="K266" s="85"/>
      <c r="L266" s="85"/>
      <c r="M266" s="85"/>
      <c r="N266" s="453"/>
      <c r="O266" s="85"/>
      <c r="P266" s="85"/>
      <c r="Q266" s="85"/>
      <c r="R266" s="453"/>
      <c r="S266" s="85"/>
      <c r="T266" s="85"/>
      <c r="U266" s="85">
        <v>0</v>
      </c>
      <c r="V266" s="453"/>
      <c r="W266" s="85"/>
      <c r="X266" s="85"/>
      <c r="Y266" s="85"/>
      <c r="Z266" s="453"/>
      <c r="AA266" s="85"/>
      <c r="AB266" s="85"/>
      <c r="AC266" s="85"/>
      <c r="AD266" s="453"/>
      <c r="AE266" s="85"/>
      <c r="AF266" s="85"/>
      <c r="AG266" s="85"/>
      <c r="AH266" s="453"/>
      <c r="AI266" s="85"/>
      <c r="AJ266" s="85"/>
      <c r="AK266" s="85"/>
      <c r="AL266" s="453"/>
      <c r="AM266" s="85">
        <v>0</v>
      </c>
      <c r="AN266" s="85">
        <v>0</v>
      </c>
      <c r="AO266" s="85">
        <v>0</v>
      </c>
      <c r="AP266" s="454"/>
      <c r="AQ266" s="85"/>
      <c r="AR266" s="85"/>
      <c r="AS266" s="85"/>
      <c r="AT266" s="453"/>
      <c r="AU266" s="85"/>
      <c r="AV266" s="85"/>
      <c r="AW266" s="85"/>
      <c r="AX266" s="453"/>
      <c r="AY266" s="85"/>
      <c r="AZ266" s="85"/>
      <c r="BA266" s="85"/>
      <c r="BB266" s="453"/>
      <c r="BC266" s="85"/>
      <c r="BD266" s="85"/>
      <c r="BE266" s="85"/>
      <c r="BF266" s="453"/>
      <c r="BG266" s="85"/>
      <c r="BH266" s="85"/>
      <c r="BI266" s="85"/>
      <c r="BJ266" s="453"/>
      <c r="BK266" s="85"/>
      <c r="BL266" s="85"/>
      <c r="BM266" s="85"/>
      <c r="BN266" s="85"/>
      <c r="BO266" s="85"/>
      <c r="BP266" s="85"/>
      <c r="BQ266" s="85"/>
      <c r="BR266" s="453"/>
      <c r="BS266" s="85"/>
      <c r="BT266" s="85"/>
      <c r="BU266" s="85"/>
      <c r="BV266" s="453"/>
      <c r="BW266" s="85"/>
      <c r="BX266" s="85"/>
      <c r="BY266" s="85"/>
      <c r="BZ266" s="453"/>
      <c r="CA266" s="85"/>
      <c r="CB266" s="85"/>
      <c r="CC266" s="85"/>
      <c r="CD266" s="453"/>
      <c r="CE266" s="85"/>
      <c r="CF266" s="85"/>
      <c r="CG266" s="85"/>
      <c r="CH266" s="453"/>
      <c r="CI266" s="85"/>
      <c r="CJ266" s="85"/>
      <c r="CK266" s="85"/>
      <c r="CL266" s="453"/>
      <c r="CM266" s="85"/>
      <c r="CN266" s="85"/>
      <c r="CO266" s="85"/>
      <c r="CP266" s="453"/>
      <c r="CQ266" s="85"/>
      <c r="CR266" s="85"/>
      <c r="CS266" s="85"/>
      <c r="CT266" s="453"/>
      <c r="CU266" s="85"/>
      <c r="CV266" s="85"/>
      <c r="CW266" s="85"/>
      <c r="CX266" s="453"/>
      <c r="CY266" s="85"/>
      <c r="CZ266" s="85"/>
      <c r="DA266" s="85"/>
    </row>
    <row r="267" spans="1:213" ht="63" x14ac:dyDescent="0.25">
      <c r="A267" s="103">
        <v>91</v>
      </c>
      <c r="B267" s="4" t="s">
        <v>482</v>
      </c>
      <c r="C267" s="3" t="s">
        <v>483</v>
      </c>
      <c r="D267" s="4" t="s">
        <v>484</v>
      </c>
      <c r="E267" s="59" t="s">
        <v>153</v>
      </c>
      <c r="F267" s="450">
        <f>J267+N267+R267+V267+Z267+AD267+AH267+AL267+AP267+AT267+AX267+BB267+BF267+BJ267+BN267+BR267+BV267+BZ267+CD267+CH267+CL267+CP267+CT267+CX267</f>
        <v>0</v>
      </c>
      <c r="G267" s="451">
        <f>K267+O267+S267+W267+AA267+AE267+AI267+AM267+AQ267+AU267+AY267+BC267+BG267+BK267+BO267+BS267+BW267+CA267+CE267+CI267+CM267+CQ267+CU267+CY267</f>
        <v>0</v>
      </c>
      <c r="H267" s="452">
        <f>L267+P267+T267+X267+AB267+AF267+AJ267+AN267+AR267+AV267+AZ267+BD267+BH267+BL267+BP267+BT267+BX267+CB267+CF267+CJ267+CN267+CR267+CV267+CZ267</f>
        <v>0</v>
      </c>
      <c r="I267" s="451">
        <f>M267+Q267+U267+Y267+AC267+AG267+AK267+AO267+AS267+AW267+BA267+BE267+BI267+BM267+BQ267+BU267+BY267+CC267+CG267+CK267+CO267+CS267+CW267+DA267</f>
        <v>0</v>
      </c>
      <c r="J267" s="453"/>
      <c r="K267" s="85"/>
      <c r="L267" s="85"/>
      <c r="M267" s="85"/>
      <c r="N267" s="453"/>
      <c r="O267" s="85"/>
      <c r="P267" s="85"/>
      <c r="Q267" s="85"/>
      <c r="R267" s="453"/>
      <c r="S267" s="85"/>
      <c r="T267" s="85"/>
      <c r="U267" s="85">
        <v>0</v>
      </c>
      <c r="V267" s="453"/>
      <c r="W267" s="85"/>
      <c r="X267" s="85"/>
      <c r="Y267" s="85"/>
      <c r="Z267" s="453"/>
      <c r="AA267" s="85"/>
      <c r="AB267" s="85"/>
      <c r="AC267" s="85"/>
      <c r="AD267" s="453"/>
      <c r="AE267" s="85"/>
      <c r="AF267" s="85"/>
      <c r="AG267" s="85"/>
      <c r="AH267" s="453"/>
      <c r="AI267" s="85"/>
      <c r="AJ267" s="85"/>
      <c r="AK267" s="85"/>
      <c r="AL267" s="453"/>
      <c r="AM267" s="85">
        <v>0</v>
      </c>
      <c r="AN267" s="85">
        <v>0</v>
      </c>
      <c r="AO267" s="85">
        <v>0</v>
      </c>
      <c r="AP267" s="454"/>
      <c r="AQ267" s="85"/>
      <c r="AR267" s="85"/>
      <c r="AS267" s="85"/>
      <c r="AT267" s="453"/>
      <c r="AU267" s="85"/>
      <c r="AV267" s="85"/>
      <c r="AW267" s="85"/>
      <c r="AX267" s="453"/>
      <c r="AY267" s="85"/>
      <c r="AZ267" s="85"/>
      <c r="BA267" s="85"/>
      <c r="BB267" s="453"/>
      <c r="BC267" s="85"/>
      <c r="BD267" s="85"/>
      <c r="BE267" s="85"/>
      <c r="BF267" s="453"/>
      <c r="BG267" s="85"/>
      <c r="BH267" s="85"/>
      <c r="BI267" s="85"/>
      <c r="BJ267" s="453"/>
      <c r="BK267" s="85"/>
      <c r="BL267" s="85"/>
      <c r="BM267" s="85"/>
      <c r="BN267" s="85"/>
      <c r="BO267" s="85"/>
      <c r="BP267" s="85"/>
      <c r="BQ267" s="85"/>
      <c r="BR267" s="453"/>
      <c r="BS267" s="85"/>
      <c r="BT267" s="85"/>
      <c r="BU267" s="85"/>
      <c r="BV267" s="453"/>
      <c r="BW267" s="85"/>
      <c r="BX267" s="85"/>
      <c r="BY267" s="85"/>
      <c r="BZ267" s="453"/>
      <c r="CA267" s="85"/>
      <c r="CB267" s="85"/>
      <c r="CC267" s="85"/>
      <c r="CD267" s="453"/>
      <c r="CE267" s="85"/>
      <c r="CF267" s="85"/>
      <c r="CG267" s="85"/>
      <c r="CH267" s="453"/>
      <c r="CI267" s="85"/>
      <c r="CJ267" s="85"/>
      <c r="CK267" s="85"/>
      <c r="CL267" s="453"/>
      <c r="CM267" s="85"/>
      <c r="CN267" s="85"/>
      <c r="CO267" s="85"/>
      <c r="CP267" s="453"/>
      <c r="CQ267" s="85"/>
      <c r="CR267" s="85"/>
      <c r="CS267" s="85"/>
      <c r="CT267" s="453"/>
      <c r="CU267" s="85"/>
      <c r="CV267" s="85"/>
      <c r="CW267" s="85"/>
      <c r="CX267" s="453"/>
      <c r="CY267" s="85"/>
      <c r="CZ267" s="85"/>
      <c r="DA267" s="85"/>
    </row>
    <row r="268" spans="1:213" ht="72" customHeight="1" x14ac:dyDescent="0.25">
      <c r="A268" s="103">
        <v>92</v>
      </c>
      <c r="B268" s="4" t="s">
        <v>485</v>
      </c>
      <c r="C268" s="3" t="s">
        <v>486</v>
      </c>
      <c r="D268" s="4" t="s">
        <v>476</v>
      </c>
      <c r="E268" s="59" t="s">
        <v>153</v>
      </c>
      <c r="F268" s="450">
        <f>J268+N268+R268+V268+Z268+AD268+AH268+AL268+AP268+AT268+AX268+BB268+BF268+BJ268+BN268+BR268+BV268+BZ268+CD268+CH268+CL268+CP268+CT268+CX268</f>
        <v>400</v>
      </c>
      <c r="G268" s="451">
        <f>K268+O268+S268+W268+AA268+AE268+AI268+AM268+AQ268+AU268+AY268+BC268+BG268+BK268+BO268+BS268+BW268+CA268+CE268+CI268+CM268+CQ268+CU268+CY268</f>
        <v>1089.76</v>
      </c>
      <c r="H268" s="452">
        <f>L268+P268+T268+X268+AB268+AF268+AJ268+AN268+AR268+AV268+AZ268+BD268+BH268+BL268+BP268+BT268+BX268+CB268+CF268+CJ268+CN268+CR268+CV268+CZ268</f>
        <v>250</v>
      </c>
      <c r="I268" s="451">
        <f>M268+Q268+U268+Y268+AC268+AG268+AK268+AO268+AS268+AW268+BA268+BE268+BI268+BM268+BQ268+BU268+BY268+CC268+CG268+CK268+CO268+CS268+CW268+DA268</f>
        <v>1500</v>
      </c>
      <c r="J268" s="453"/>
      <c r="K268" s="85"/>
      <c r="L268" s="85"/>
      <c r="M268" s="85"/>
      <c r="N268" s="453"/>
      <c r="O268" s="85"/>
      <c r="P268" s="85"/>
      <c r="Q268" s="85"/>
      <c r="R268" s="453">
        <v>0</v>
      </c>
      <c r="S268" s="85"/>
      <c r="T268" s="85">
        <v>50</v>
      </c>
      <c r="U268" s="85">
        <v>1500</v>
      </c>
      <c r="V268" s="453"/>
      <c r="W268" s="85"/>
      <c r="X268" s="85"/>
      <c r="Y268" s="85"/>
      <c r="Z268" s="453"/>
      <c r="AA268" s="85"/>
      <c r="AB268" s="85"/>
      <c r="AC268" s="85"/>
      <c r="AD268" s="453"/>
      <c r="AE268" s="85"/>
      <c r="AF268" s="85"/>
      <c r="AG268" s="85"/>
      <c r="AH268" s="453"/>
      <c r="AI268" s="85"/>
      <c r="AJ268" s="85"/>
      <c r="AK268" s="85"/>
      <c r="AL268" s="453"/>
      <c r="AM268" s="85">
        <v>0</v>
      </c>
      <c r="AN268" s="85">
        <v>0</v>
      </c>
      <c r="AO268" s="85">
        <v>0</v>
      </c>
      <c r="AP268" s="454"/>
      <c r="AQ268" s="85"/>
      <c r="AR268" s="85"/>
      <c r="AS268" s="85"/>
      <c r="AT268" s="453"/>
      <c r="AU268" s="85"/>
      <c r="AV268" s="85"/>
      <c r="AW268" s="85"/>
      <c r="AX268" s="453"/>
      <c r="AY268" s="85"/>
      <c r="AZ268" s="85"/>
      <c r="BA268" s="85"/>
      <c r="BB268" s="453"/>
      <c r="BC268" s="85"/>
      <c r="BD268" s="85"/>
      <c r="BE268" s="85"/>
      <c r="BF268" s="453"/>
      <c r="BG268" s="85"/>
      <c r="BH268" s="85"/>
      <c r="BI268" s="85"/>
      <c r="BJ268" s="453"/>
      <c r="BK268" s="85"/>
      <c r="BL268" s="85"/>
      <c r="BM268" s="85"/>
      <c r="BN268" s="85"/>
      <c r="BO268" s="85"/>
      <c r="BP268" s="85"/>
      <c r="BQ268" s="85"/>
      <c r="BR268" s="453"/>
      <c r="BS268" s="85"/>
      <c r="BT268" s="85"/>
      <c r="BU268" s="85"/>
      <c r="BV268" s="453"/>
      <c r="BW268" s="85"/>
      <c r="BX268" s="85"/>
      <c r="BY268" s="85"/>
      <c r="BZ268" s="453"/>
      <c r="CA268" s="85"/>
      <c r="CB268" s="85"/>
      <c r="CC268" s="85"/>
      <c r="CD268" s="453"/>
      <c r="CE268" s="85"/>
      <c r="CF268" s="85">
        <v>200</v>
      </c>
      <c r="CG268" s="85"/>
      <c r="CH268" s="453"/>
      <c r="CI268" s="85"/>
      <c r="CJ268" s="85"/>
      <c r="CK268" s="85"/>
      <c r="CL268" s="453"/>
      <c r="CM268" s="85"/>
      <c r="CN268" s="85"/>
      <c r="CO268" s="85"/>
      <c r="CP268" s="453">
        <v>400</v>
      </c>
      <c r="CQ268" s="85">
        <v>1089.76</v>
      </c>
      <c r="CR268" s="85"/>
      <c r="CS268" s="85"/>
      <c r="CT268" s="453"/>
      <c r="CU268" s="85"/>
      <c r="CV268" s="85"/>
      <c r="CW268" s="85"/>
      <c r="CX268" s="453"/>
      <c r="CY268" s="85"/>
      <c r="CZ268" s="85"/>
      <c r="DA268" s="85"/>
    </row>
    <row r="269" spans="1:213" ht="26.25" customHeight="1" x14ac:dyDescent="0.25">
      <c r="A269" s="893">
        <v>93</v>
      </c>
      <c r="B269" s="39" t="s">
        <v>487</v>
      </c>
      <c r="C269" s="57" t="s">
        <v>488</v>
      </c>
      <c r="D269" s="57" t="s">
        <v>402</v>
      </c>
      <c r="E269" s="46" t="s">
        <v>153</v>
      </c>
      <c r="F269" s="450">
        <f>J269+N269+R269+V269+Z269+AD269+AH269+AL269+AP269+AT269+AX269+BB269+BF269+BJ269+BN269+BR269+BV269+BZ269+CD269+CH269+CL269+CP269+CT269+CX269</f>
        <v>0</v>
      </c>
      <c r="G269" s="451">
        <f>K269+O269+S269+W269+AA269+AE269+AI269+AM269+AQ269+AU269+AY269+BC269+BG269+BK269+BO269+BS269+BW269+CA269+CE269+CI269+CM269+CQ269+CU269+CY269</f>
        <v>0</v>
      </c>
      <c r="H269" s="452">
        <f>L269+P269+T269+X269+AB269+AF269+AJ269+AN269+AR269+AV269+AZ269+BD269+BH269+BL269+BP269+BT269+BX269+CB269+CF269+CJ269+CN269+CR269+CV269+CZ269</f>
        <v>0</v>
      </c>
      <c r="I269" s="451">
        <f>M269+Q269+U269+Y269+AC269+AG269+AK269+AO269+AS269+AW269+BA269+BE269+BI269+BM269+BQ269+BU269+BY269+CC269+CG269+CK269+CO269+CS269+CW269+DA269</f>
        <v>0</v>
      </c>
      <c r="J269" s="453"/>
      <c r="K269" s="85"/>
      <c r="L269" s="85"/>
      <c r="M269" s="85"/>
      <c r="N269" s="453"/>
      <c r="O269" s="85"/>
      <c r="P269" s="85"/>
      <c r="Q269" s="85"/>
      <c r="R269" s="453"/>
      <c r="S269" s="85"/>
      <c r="T269" s="85"/>
      <c r="U269" s="85">
        <v>0</v>
      </c>
      <c r="V269" s="453"/>
      <c r="W269" s="85"/>
      <c r="X269" s="85"/>
      <c r="Y269" s="85"/>
      <c r="Z269" s="453"/>
      <c r="AA269" s="85"/>
      <c r="AB269" s="85"/>
      <c r="AC269" s="85"/>
      <c r="AD269" s="453"/>
      <c r="AE269" s="85"/>
      <c r="AF269" s="85"/>
      <c r="AG269" s="85"/>
      <c r="AH269" s="453"/>
      <c r="AI269" s="85"/>
      <c r="AJ269" s="85"/>
      <c r="AK269" s="85"/>
      <c r="AL269" s="453"/>
      <c r="AM269" s="85">
        <v>0</v>
      </c>
      <c r="AN269" s="85">
        <v>0</v>
      </c>
      <c r="AO269" s="85">
        <v>0</v>
      </c>
      <c r="AP269" s="454"/>
      <c r="AQ269" s="85"/>
      <c r="AR269" s="85"/>
      <c r="AS269" s="85"/>
      <c r="AT269" s="453"/>
      <c r="AU269" s="85"/>
      <c r="AV269" s="85"/>
      <c r="AW269" s="85"/>
      <c r="AX269" s="453"/>
      <c r="AY269" s="85"/>
      <c r="AZ269" s="85"/>
      <c r="BA269" s="85"/>
      <c r="BB269" s="453"/>
      <c r="BC269" s="85"/>
      <c r="BD269" s="85"/>
      <c r="BE269" s="85"/>
      <c r="BF269" s="453"/>
      <c r="BG269" s="85"/>
      <c r="BH269" s="85"/>
      <c r="BI269" s="85"/>
      <c r="BJ269" s="453"/>
      <c r="BK269" s="85"/>
      <c r="BL269" s="85"/>
      <c r="BM269" s="85"/>
      <c r="BN269" s="85"/>
      <c r="BO269" s="85"/>
      <c r="BP269" s="85"/>
      <c r="BQ269" s="85"/>
      <c r="BR269" s="453"/>
      <c r="BS269" s="85"/>
      <c r="BT269" s="85"/>
      <c r="BU269" s="85"/>
      <c r="BV269" s="453"/>
      <c r="BW269" s="85"/>
      <c r="BX269" s="85"/>
      <c r="BY269" s="85"/>
      <c r="BZ269" s="453"/>
      <c r="CA269" s="85"/>
      <c r="CB269" s="85"/>
      <c r="CC269" s="85"/>
      <c r="CD269" s="453"/>
      <c r="CE269" s="85"/>
      <c r="CF269" s="85"/>
      <c r="CG269" s="85"/>
      <c r="CH269" s="453"/>
      <c r="CI269" s="85"/>
      <c r="CJ269" s="85"/>
      <c r="CK269" s="85"/>
      <c r="CL269" s="453"/>
      <c r="CM269" s="85"/>
      <c r="CN269" s="85"/>
      <c r="CO269" s="85"/>
      <c r="CP269" s="453"/>
      <c r="CQ269" s="85"/>
      <c r="CR269" s="85"/>
      <c r="CS269" s="85"/>
      <c r="CT269" s="453"/>
      <c r="CU269" s="85"/>
      <c r="CV269" s="85"/>
      <c r="CW269" s="85"/>
      <c r="CX269" s="453"/>
      <c r="CY269" s="85"/>
      <c r="CZ269" s="85"/>
      <c r="DA269" s="85"/>
    </row>
    <row r="270" spans="1:213" ht="31.5" x14ac:dyDescent="0.25">
      <c r="A270" s="894"/>
      <c r="B270" s="39" t="s">
        <v>489</v>
      </c>
      <c r="C270" s="57" t="s">
        <v>490</v>
      </c>
      <c r="D270" s="57" t="s">
        <v>402</v>
      </c>
      <c r="E270" s="46" t="s">
        <v>153</v>
      </c>
      <c r="F270" s="450">
        <f>J270+N270+R270+V270+Z270+AD270+AH270+AL270+AP270+AT270+AX270+BB270+BF270+BJ270+BN270+BR270+BV270+BZ270+CD270+CH270+CL270+CP270+CT270+CX270</f>
        <v>0</v>
      </c>
      <c r="G270" s="451">
        <f>K270+O270+S270+W270+AA270+AE270+AI270+AM270+AQ270+AU270+AY270+BC270+BG270+BK270+BO270+BS270+BW270+CA270+CE270+CI270+CM270+CQ270+CU270+CY270</f>
        <v>0</v>
      </c>
      <c r="H270" s="452">
        <f>L270+P270+T270+X270+AB270+AF270+AJ270+AN270+AR270+AV270+AZ270+BD270+BH270+BL270+BP270+BT270+BX270+CB270+CF270+CJ270+CN270+CR270+CV270+CZ270</f>
        <v>0</v>
      </c>
      <c r="I270" s="451">
        <f>M270+Q270+U270+Y270+AC270+AG270+AK270+AO270+AS270+AW270+BA270+BE270+BI270+BM270+BQ270+BU270+BY270+CC270+CG270+CK270+CO270+CS270+CW270+DA270</f>
        <v>0</v>
      </c>
      <c r="J270" s="453"/>
      <c r="K270" s="85"/>
      <c r="L270" s="85"/>
      <c r="M270" s="85"/>
      <c r="N270" s="453"/>
      <c r="O270" s="85"/>
      <c r="P270" s="85"/>
      <c r="Q270" s="85"/>
      <c r="R270" s="453"/>
      <c r="S270" s="85"/>
      <c r="T270" s="85"/>
      <c r="U270" s="85">
        <v>0</v>
      </c>
      <c r="V270" s="453"/>
      <c r="W270" s="85"/>
      <c r="X270" s="85"/>
      <c r="Y270" s="85"/>
      <c r="Z270" s="453"/>
      <c r="AA270" s="85"/>
      <c r="AB270" s="85"/>
      <c r="AC270" s="85"/>
      <c r="AD270" s="453"/>
      <c r="AE270" s="85"/>
      <c r="AF270" s="85"/>
      <c r="AG270" s="85"/>
      <c r="AH270" s="453"/>
      <c r="AI270" s="85"/>
      <c r="AJ270" s="85"/>
      <c r="AK270" s="85"/>
      <c r="AL270" s="453"/>
      <c r="AM270" s="85">
        <v>0</v>
      </c>
      <c r="AN270" s="85">
        <v>0</v>
      </c>
      <c r="AO270" s="85">
        <v>0</v>
      </c>
      <c r="AP270" s="454"/>
      <c r="AQ270" s="85"/>
      <c r="AR270" s="85"/>
      <c r="AS270" s="85"/>
      <c r="AT270" s="453"/>
      <c r="AU270" s="85"/>
      <c r="AV270" s="85"/>
      <c r="AW270" s="85"/>
      <c r="AX270" s="453"/>
      <c r="AY270" s="85"/>
      <c r="AZ270" s="85"/>
      <c r="BA270" s="85"/>
      <c r="BB270" s="453"/>
      <c r="BC270" s="85"/>
      <c r="BD270" s="85"/>
      <c r="BE270" s="85"/>
      <c r="BF270" s="453"/>
      <c r="BG270" s="85"/>
      <c r="BH270" s="85"/>
      <c r="BI270" s="85"/>
      <c r="BJ270" s="453"/>
      <c r="BK270" s="85"/>
      <c r="BL270" s="85"/>
      <c r="BM270" s="85"/>
      <c r="BN270" s="85"/>
      <c r="BO270" s="85"/>
      <c r="BP270" s="85"/>
      <c r="BQ270" s="85"/>
      <c r="BR270" s="453"/>
      <c r="BS270" s="85"/>
      <c r="BT270" s="85"/>
      <c r="BU270" s="85"/>
      <c r="BV270" s="453"/>
      <c r="BW270" s="85"/>
      <c r="BX270" s="85"/>
      <c r="BY270" s="85"/>
      <c r="BZ270" s="453"/>
      <c r="CA270" s="85"/>
      <c r="CB270" s="85"/>
      <c r="CC270" s="85"/>
      <c r="CD270" s="453"/>
      <c r="CE270" s="85"/>
      <c r="CF270" s="85"/>
      <c r="CG270" s="85"/>
      <c r="CH270" s="453"/>
      <c r="CI270" s="85"/>
      <c r="CJ270" s="85"/>
      <c r="CK270" s="85"/>
      <c r="CL270" s="453"/>
      <c r="CM270" s="85"/>
      <c r="CN270" s="85"/>
      <c r="CO270" s="85"/>
      <c r="CP270" s="453"/>
      <c r="CQ270" s="85"/>
      <c r="CR270" s="85"/>
      <c r="CS270" s="85"/>
      <c r="CT270" s="453"/>
      <c r="CU270" s="85"/>
      <c r="CV270" s="85"/>
      <c r="CW270" s="85"/>
      <c r="CX270" s="453"/>
      <c r="CY270" s="85"/>
      <c r="CZ270" s="85"/>
      <c r="DA270" s="85"/>
    </row>
    <row r="271" spans="1:213" ht="31.5" x14ac:dyDescent="0.25">
      <c r="A271" s="895"/>
      <c r="B271" s="39" t="s">
        <v>491</v>
      </c>
      <c r="C271" s="57" t="s">
        <v>492</v>
      </c>
      <c r="D271" s="57" t="s">
        <v>402</v>
      </c>
      <c r="E271" s="46" t="s">
        <v>29</v>
      </c>
      <c r="F271" s="450">
        <f>J271+N271+R271+V271+Z271+AD271+AH271+AL271+AP271+AT271+AX271+BB271+BF271+BJ271+BN271+BR271+BV271+BZ271+CD271+CH271+CL271+CP271+CT271+CX271</f>
        <v>0</v>
      </c>
      <c r="G271" s="451">
        <f>K271+O271+S271+W271+AA271+AE271+AI271+AM271+AQ271+AU271+AY271+BC271+BG271+BK271+BO271+BS271+BW271+CA271+CE271+CI271+CM271+CQ271+CU271+CY271</f>
        <v>0</v>
      </c>
      <c r="H271" s="452">
        <f>L271+P271+T271+X271+AB271+AF271+AJ271+AN271+AR271+AV271+AZ271+BD271+BH271+BL271+BP271+BT271+BX271+CB271+CF271+CJ271+CN271+CR271+CV271+CZ271</f>
        <v>0</v>
      </c>
      <c r="I271" s="451">
        <f>M271+Q271+U271+Y271+AC271+AG271+AK271+AO271+AS271+AW271+BA271+BE271+BI271+BM271+BQ271+BU271+BY271+CC271+CG271+CK271+CO271+CS271+CW271+DA271</f>
        <v>0</v>
      </c>
      <c r="J271" s="453"/>
      <c r="K271" s="85"/>
      <c r="L271" s="85"/>
      <c r="M271" s="85"/>
      <c r="N271" s="453"/>
      <c r="O271" s="85"/>
      <c r="P271" s="85"/>
      <c r="Q271" s="85"/>
      <c r="R271" s="453"/>
      <c r="S271" s="85"/>
      <c r="T271" s="85"/>
      <c r="U271" s="85">
        <v>0</v>
      </c>
      <c r="V271" s="453"/>
      <c r="W271" s="85"/>
      <c r="X271" s="85"/>
      <c r="Y271" s="85"/>
      <c r="Z271" s="453"/>
      <c r="AA271" s="85"/>
      <c r="AB271" s="85"/>
      <c r="AC271" s="85"/>
      <c r="AD271" s="453"/>
      <c r="AE271" s="85"/>
      <c r="AF271" s="85"/>
      <c r="AG271" s="85"/>
      <c r="AH271" s="453"/>
      <c r="AI271" s="85"/>
      <c r="AJ271" s="85"/>
      <c r="AK271" s="85"/>
      <c r="AL271" s="453"/>
      <c r="AM271" s="85">
        <v>0</v>
      </c>
      <c r="AN271" s="85">
        <v>0</v>
      </c>
      <c r="AO271" s="85">
        <v>0</v>
      </c>
      <c r="AP271" s="454"/>
      <c r="AQ271" s="85"/>
      <c r="AR271" s="85"/>
      <c r="AS271" s="85"/>
      <c r="AT271" s="453"/>
      <c r="AU271" s="85"/>
      <c r="AV271" s="85"/>
      <c r="AW271" s="85"/>
      <c r="AX271" s="453"/>
      <c r="AY271" s="85"/>
      <c r="AZ271" s="85"/>
      <c r="BA271" s="85"/>
      <c r="BB271" s="453"/>
      <c r="BC271" s="85"/>
      <c r="BD271" s="85"/>
      <c r="BE271" s="85"/>
      <c r="BF271" s="453"/>
      <c r="BG271" s="85"/>
      <c r="BH271" s="85"/>
      <c r="BI271" s="85"/>
      <c r="BJ271" s="453"/>
      <c r="BK271" s="85"/>
      <c r="BL271" s="85"/>
      <c r="BM271" s="85"/>
      <c r="BN271" s="85"/>
      <c r="BO271" s="85"/>
      <c r="BP271" s="85"/>
      <c r="BQ271" s="85"/>
      <c r="BR271" s="453"/>
      <c r="BS271" s="85"/>
      <c r="BT271" s="85"/>
      <c r="BU271" s="85"/>
      <c r="BV271" s="453"/>
      <c r="BW271" s="85"/>
      <c r="BX271" s="85"/>
      <c r="BY271" s="85"/>
      <c r="BZ271" s="453"/>
      <c r="CA271" s="85"/>
      <c r="CB271" s="85"/>
      <c r="CC271" s="85"/>
      <c r="CD271" s="453"/>
      <c r="CE271" s="85"/>
      <c r="CF271" s="85"/>
      <c r="CG271" s="85"/>
      <c r="CH271" s="453"/>
      <c r="CI271" s="85"/>
      <c r="CJ271" s="85"/>
      <c r="CK271" s="85"/>
      <c r="CL271" s="453"/>
      <c r="CM271" s="85"/>
      <c r="CN271" s="85"/>
      <c r="CO271" s="85"/>
      <c r="CP271" s="453"/>
      <c r="CQ271" s="85"/>
      <c r="CR271" s="85"/>
      <c r="CS271" s="85"/>
      <c r="CT271" s="453"/>
      <c r="CU271" s="85"/>
      <c r="CV271" s="85"/>
      <c r="CW271" s="85"/>
      <c r="CX271" s="453"/>
      <c r="CY271" s="85"/>
      <c r="CZ271" s="85"/>
      <c r="DA271" s="85"/>
    </row>
    <row r="272" spans="1:213" ht="47.25" x14ac:dyDescent="0.25">
      <c r="A272" s="893">
        <v>94</v>
      </c>
      <c r="B272" s="39" t="s">
        <v>493</v>
      </c>
      <c r="C272" s="4" t="s">
        <v>494</v>
      </c>
      <c r="D272" s="3" t="s">
        <v>495</v>
      </c>
      <c r="E272" s="46" t="s">
        <v>78</v>
      </c>
      <c r="F272" s="450">
        <f>J272+N272+R272+V272+Z272+AD272+AH272+AL272+AP272+AT272+AX272+BB272+BF272+BJ272+BN272+BR272+BV272+BZ272+CD272+CH272+CL272+CP272+CT272+CX272</f>
        <v>2140</v>
      </c>
      <c r="G272" s="451">
        <f>K272+O272+S272+W272+AA272+AE272+AI272+AM272+AQ272+AU272+AY272+BC272+BG272+BK272+BO272+BS272+BW272+CA272+CE272+CI272+CM272+CQ272+CU272+CY272</f>
        <v>52824</v>
      </c>
      <c r="H272" s="452">
        <f>L272+P272+T272+X272+AB272+AF272+AJ272+AN272+AR272+AV272+AZ272+BD272+BH272+BL272+BP272+BT272+BX272+CB272+CF272+CJ272+CN272+CR272+CV272+CZ272</f>
        <v>510</v>
      </c>
      <c r="I272" s="451">
        <f>M272+Q272+U272+Y272+AC272+AG272+AK272+AO272+AS272+AW272+BA272+BE272+BI272+BM272+BQ272+BU272+BY272+CC272+CG272+CK272+CO272+CS272+CW272+DA272</f>
        <v>12566</v>
      </c>
      <c r="J272" s="453"/>
      <c r="K272" s="85"/>
      <c r="L272" s="85"/>
      <c r="M272" s="85"/>
      <c r="N272" s="453"/>
      <c r="O272" s="85"/>
      <c r="P272" s="85"/>
      <c r="Q272" s="85"/>
      <c r="R272" s="453"/>
      <c r="S272" s="85"/>
      <c r="T272" s="85"/>
      <c r="U272" s="85">
        <v>0</v>
      </c>
      <c r="V272" s="453"/>
      <c r="W272" s="85"/>
      <c r="X272" s="85"/>
      <c r="Y272" s="85"/>
      <c r="Z272" s="453"/>
      <c r="AA272" s="85"/>
      <c r="AB272" s="85"/>
      <c r="AC272" s="85"/>
      <c r="AD272" s="453"/>
      <c r="AE272" s="85"/>
      <c r="AF272" s="85"/>
      <c r="AG272" s="85"/>
      <c r="AH272" s="453"/>
      <c r="AI272" s="85"/>
      <c r="AJ272" s="85"/>
      <c r="AK272" s="85"/>
      <c r="AL272" s="453"/>
      <c r="AM272" s="85">
        <v>0</v>
      </c>
      <c r="AN272" s="85">
        <v>0</v>
      </c>
      <c r="AO272" s="85">
        <v>0</v>
      </c>
      <c r="AP272" s="454"/>
      <c r="AQ272" s="85"/>
      <c r="AR272" s="85"/>
      <c r="AS272" s="85"/>
      <c r="AT272" s="453">
        <v>90</v>
      </c>
      <c r="AU272" s="85">
        <v>2394</v>
      </c>
      <c r="AV272" s="85">
        <v>10</v>
      </c>
      <c r="AW272" s="85">
        <v>266</v>
      </c>
      <c r="AX272" s="453"/>
      <c r="AY272" s="85"/>
      <c r="AZ272" s="85"/>
      <c r="BA272" s="85"/>
      <c r="BB272" s="453"/>
      <c r="BC272" s="85"/>
      <c r="BD272" s="85"/>
      <c r="BE272" s="85"/>
      <c r="BF272" s="453">
        <v>2050</v>
      </c>
      <c r="BG272" s="85">
        <v>50430</v>
      </c>
      <c r="BH272" s="85">
        <v>500</v>
      </c>
      <c r="BI272" s="85">
        <v>12300</v>
      </c>
      <c r="BJ272" s="453"/>
      <c r="BK272" s="85"/>
      <c r="BL272" s="85"/>
      <c r="BM272" s="85"/>
      <c r="BN272" s="85"/>
      <c r="BO272" s="85"/>
      <c r="BP272" s="85"/>
      <c r="BQ272" s="85"/>
      <c r="BR272" s="453"/>
      <c r="BS272" s="85"/>
      <c r="BT272" s="85"/>
      <c r="BU272" s="85"/>
      <c r="BV272" s="453"/>
      <c r="BW272" s="85"/>
      <c r="BX272" s="85"/>
      <c r="BY272" s="85"/>
      <c r="BZ272" s="453"/>
      <c r="CA272" s="85"/>
      <c r="CB272" s="85"/>
      <c r="CC272" s="85"/>
      <c r="CD272" s="453"/>
      <c r="CE272" s="85"/>
      <c r="CF272" s="85"/>
      <c r="CG272" s="85"/>
      <c r="CH272" s="453"/>
      <c r="CI272" s="85"/>
      <c r="CJ272" s="85"/>
      <c r="CK272" s="85"/>
      <c r="CL272" s="453"/>
      <c r="CM272" s="85"/>
      <c r="CN272" s="85"/>
      <c r="CO272" s="85"/>
      <c r="CP272" s="453"/>
      <c r="CQ272" s="85"/>
      <c r="CR272" s="85"/>
      <c r="CS272" s="85"/>
      <c r="CT272" s="453"/>
      <c r="CU272" s="85"/>
      <c r="CV272" s="85"/>
      <c r="CW272" s="85"/>
      <c r="CX272" s="453"/>
      <c r="CY272" s="85"/>
      <c r="CZ272" s="85"/>
      <c r="DA272" s="85"/>
    </row>
    <row r="273" spans="1:105" ht="31.5" x14ac:dyDescent="0.25">
      <c r="A273" s="894"/>
      <c r="B273" s="39" t="s">
        <v>493</v>
      </c>
      <c r="C273" s="4" t="s">
        <v>496</v>
      </c>
      <c r="E273" s="63"/>
      <c r="F273" s="450">
        <f>J273+N273+R273+V273+Z273+AD273+AH273+AL273+AP273+AT273+AX273+BB273+BF273+BJ273+BN273+BR273+BV273+BZ273+CD273+CH273+CL273+CP273+CT273+CX273</f>
        <v>0</v>
      </c>
      <c r="G273" s="451">
        <f>K273+O273+S273+W273+AA273+AE273+AI273+AM273+AQ273+AU273+AY273+BC273+BG273+BK273+BO273+BS273+BW273+CA273+CE273+CI273+CM273+CQ273+CU273+CY273</f>
        <v>0</v>
      </c>
      <c r="H273" s="452">
        <f>L273+P273+T273+X273+AB273+AF273+AJ273+AN273+AR273+AV273+AZ273+BD273+BH273+BL273+BP273+BT273+BX273+CB273+CF273+CJ273+CN273+CR273+CV273+CZ273</f>
        <v>0</v>
      </c>
      <c r="I273" s="451">
        <f>M273+Q273+U273+Y273+AC273+AG273+AK273+AO273+AS273+AW273+BA273+BE273+BI273+BM273+BQ273+BU273+BY273+CC273+CG273+CK273+CO273+CS273+CW273+DA273</f>
        <v>0</v>
      </c>
      <c r="J273" s="453"/>
      <c r="K273" s="85"/>
      <c r="L273" s="85"/>
      <c r="M273" s="85"/>
      <c r="N273" s="453"/>
      <c r="O273" s="85"/>
      <c r="P273" s="85"/>
      <c r="Q273" s="85"/>
      <c r="R273" s="453"/>
      <c r="S273" s="85"/>
      <c r="T273" s="85"/>
      <c r="U273" s="85">
        <v>0</v>
      </c>
      <c r="V273" s="453"/>
      <c r="W273" s="85"/>
      <c r="X273" s="85"/>
      <c r="Y273" s="85"/>
      <c r="Z273" s="453"/>
      <c r="AA273" s="85"/>
      <c r="AB273" s="85"/>
      <c r="AC273" s="85"/>
      <c r="AD273" s="453"/>
      <c r="AE273" s="85"/>
      <c r="AF273" s="85"/>
      <c r="AG273" s="85"/>
      <c r="AH273" s="453"/>
      <c r="AI273" s="85"/>
      <c r="AJ273" s="85"/>
      <c r="AK273" s="85"/>
      <c r="AL273" s="453"/>
      <c r="AM273" s="85">
        <v>0</v>
      </c>
      <c r="AN273" s="85">
        <v>0</v>
      </c>
      <c r="AO273" s="85">
        <v>0</v>
      </c>
      <c r="AP273" s="454"/>
      <c r="AQ273" s="85"/>
      <c r="AR273" s="85"/>
      <c r="AS273" s="85"/>
      <c r="AT273" s="453"/>
      <c r="AU273" s="85"/>
      <c r="AV273" s="85"/>
      <c r="AW273" s="85"/>
      <c r="AX273" s="453"/>
      <c r="AY273" s="85"/>
      <c r="AZ273" s="85"/>
      <c r="BA273" s="85"/>
      <c r="BB273" s="453"/>
      <c r="BC273" s="85"/>
      <c r="BD273" s="85"/>
      <c r="BE273" s="85"/>
      <c r="BF273" s="453"/>
      <c r="BG273" s="85"/>
      <c r="BH273" s="85"/>
      <c r="BI273" s="85"/>
      <c r="BJ273" s="453"/>
      <c r="BK273" s="85"/>
      <c r="BL273" s="85"/>
      <c r="BM273" s="85"/>
      <c r="BN273" s="85"/>
      <c r="BO273" s="85"/>
      <c r="BP273" s="85"/>
      <c r="BQ273" s="85"/>
      <c r="BR273" s="453"/>
      <c r="BS273" s="85"/>
      <c r="BT273" s="85"/>
      <c r="BU273" s="85"/>
      <c r="BV273" s="453"/>
      <c r="BW273" s="85"/>
      <c r="BX273" s="85"/>
      <c r="BY273" s="85"/>
      <c r="BZ273" s="453"/>
      <c r="CA273" s="85"/>
      <c r="CB273" s="85"/>
      <c r="CC273" s="85"/>
      <c r="CD273" s="453"/>
      <c r="CE273" s="85"/>
      <c r="CF273" s="85"/>
      <c r="CG273" s="85"/>
      <c r="CH273" s="453"/>
      <c r="CI273" s="85"/>
      <c r="CJ273" s="85"/>
      <c r="CK273" s="85"/>
      <c r="CL273" s="453"/>
      <c r="CM273" s="85"/>
      <c r="CN273" s="85"/>
      <c r="CO273" s="85"/>
      <c r="CP273" s="453"/>
      <c r="CQ273" s="85"/>
      <c r="CR273" s="85"/>
      <c r="CS273" s="85"/>
      <c r="CT273" s="453"/>
      <c r="CU273" s="85"/>
      <c r="CV273" s="85"/>
      <c r="CW273" s="85"/>
      <c r="CX273" s="453"/>
      <c r="CY273" s="85"/>
      <c r="CZ273" s="85"/>
      <c r="DA273" s="85"/>
    </row>
    <row r="274" spans="1:105" ht="31.5" x14ac:dyDescent="0.25">
      <c r="A274" s="894"/>
      <c r="B274" s="39" t="s">
        <v>493</v>
      </c>
      <c r="C274" s="3" t="s">
        <v>497</v>
      </c>
      <c r="D274" s="3" t="s">
        <v>495</v>
      </c>
      <c r="E274" s="46" t="s">
        <v>153</v>
      </c>
      <c r="F274" s="450">
        <f>J274+N274+R274+V274+Z274+AD274+AH274+AL274+AP274+AT274+AX274+BB274+BF274+BJ274+BN274+BR274+BV274+BZ274+CD274+CH274+CL274+CP274+CT274+CX274</f>
        <v>0</v>
      </c>
      <c r="G274" s="451">
        <f>K274+O274+S274+W274+AA274+AE274+AI274+AM274+AQ274+AU274+AY274+BC274+BG274+BK274+BO274+BS274+BW274+CA274+CE274+CI274+CM274+CQ274+CU274+CY274</f>
        <v>0</v>
      </c>
      <c r="H274" s="452">
        <f>L274+P274+T274+X274+AB274+AF274+AJ274+AN274+AR274+AV274+AZ274+BD274+BH274+BL274+BP274+BT274+BX274+CB274+CF274+CJ274+CN274+CR274+CV274+CZ274</f>
        <v>0</v>
      </c>
      <c r="I274" s="451">
        <f>M274+Q274+U274+Y274+AC274+AG274+AK274+AO274+AS274+AW274+BA274+BE274+BI274+BM274+BQ274+BU274+BY274+CC274+CG274+CK274+CO274+CS274+CW274+DA274</f>
        <v>0</v>
      </c>
      <c r="J274" s="453"/>
      <c r="K274" s="85"/>
      <c r="L274" s="85"/>
      <c r="M274" s="85"/>
      <c r="N274" s="453"/>
      <c r="O274" s="85"/>
      <c r="P274" s="85"/>
      <c r="Q274" s="85"/>
      <c r="R274" s="453"/>
      <c r="S274" s="85"/>
      <c r="T274" s="85"/>
      <c r="U274" s="85">
        <v>0</v>
      </c>
      <c r="V274" s="453"/>
      <c r="W274" s="85"/>
      <c r="X274" s="85"/>
      <c r="Y274" s="85"/>
      <c r="Z274" s="453"/>
      <c r="AA274" s="85"/>
      <c r="AB274" s="85"/>
      <c r="AC274" s="85"/>
      <c r="AD274" s="453"/>
      <c r="AE274" s="85"/>
      <c r="AF274" s="85"/>
      <c r="AG274" s="85"/>
      <c r="AH274" s="453"/>
      <c r="AI274" s="85"/>
      <c r="AJ274" s="85"/>
      <c r="AK274" s="85"/>
      <c r="AL274" s="453"/>
      <c r="AM274" s="85">
        <v>0</v>
      </c>
      <c r="AN274" s="85">
        <v>0</v>
      </c>
      <c r="AO274" s="85">
        <v>0</v>
      </c>
      <c r="AP274" s="454"/>
      <c r="AQ274" s="85"/>
      <c r="AR274" s="85"/>
      <c r="AS274" s="85"/>
      <c r="AT274" s="453"/>
      <c r="AU274" s="85"/>
      <c r="AV274" s="85"/>
      <c r="AW274" s="85"/>
      <c r="AX274" s="453"/>
      <c r="AY274" s="85"/>
      <c r="AZ274" s="85"/>
      <c r="BA274" s="85"/>
      <c r="BB274" s="453"/>
      <c r="BC274" s="85"/>
      <c r="BD274" s="85"/>
      <c r="BE274" s="85"/>
      <c r="BF274" s="453"/>
      <c r="BG274" s="85"/>
      <c r="BH274" s="85"/>
      <c r="BI274" s="85"/>
      <c r="BJ274" s="453"/>
      <c r="BK274" s="85"/>
      <c r="BL274" s="85"/>
      <c r="BM274" s="85"/>
      <c r="BN274" s="85"/>
      <c r="BO274" s="85"/>
      <c r="BP274" s="85"/>
      <c r="BQ274" s="85"/>
      <c r="BR274" s="453"/>
      <c r="BS274" s="85"/>
      <c r="BT274" s="85"/>
      <c r="BU274" s="85"/>
      <c r="BV274" s="453"/>
      <c r="BW274" s="85"/>
      <c r="BX274" s="85"/>
      <c r="BY274" s="85"/>
      <c r="BZ274" s="453"/>
      <c r="CA274" s="85"/>
      <c r="CB274" s="85"/>
      <c r="CC274" s="85"/>
      <c r="CD274" s="453"/>
      <c r="CE274" s="85"/>
      <c r="CF274" s="85"/>
      <c r="CG274" s="85"/>
      <c r="CH274" s="453"/>
      <c r="CI274" s="85"/>
      <c r="CJ274" s="85"/>
      <c r="CK274" s="85"/>
      <c r="CL274" s="453"/>
      <c r="CM274" s="85"/>
      <c r="CN274" s="85"/>
      <c r="CO274" s="85"/>
      <c r="CP274" s="453"/>
      <c r="CQ274" s="85"/>
      <c r="CR274" s="85"/>
      <c r="CS274" s="85"/>
      <c r="CT274" s="453"/>
      <c r="CU274" s="85"/>
      <c r="CV274" s="85"/>
      <c r="CW274" s="85"/>
      <c r="CX274" s="453"/>
      <c r="CY274" s="85"/>
      <c r="CZ274" s="85"/>
      <c r="DA274" s="85"/>
    </row>
    <row r="275" spans="1:105" ht="31.5" x14ac:dyDescent="0.25">
      <c r="A275" s="895"/>
      <c r="B275" s="39" t="s">
        <v>493</v>
      </c>
      <c r="C275" s="3" t="s">
        <v>498</v>
      </c>
      <c r="D275" s="3" t="s">
        <v>495</v>
      </c>
      <c r="E275" s="46" t="s">
        <v>153</v>
      </c>
      <c r="F275" s="450">
        <f>J275+N275+R275+V275+Z275+AD275+AH275+AL275+AP275+AT275+AX275+BB275+BF275+BJ275+BN275+BR275+BV275+BZ275+CD275+CH275+CL275+CP275+CT275+CX275</f>
        <v>2750</v>
      </c>
      <c r="G275" s="451">
        <f>K275+O275+S275+W275+AA275+AE275+AI275+AM275+AQ275+AU275+AY275+BC275+BG275+BK275+BO275+BS275+BW275+CA275+CE275+CI275+CM275+CQ275+CU275+CY275</f>
        <v>5390</v>
      </c>
      <c r="H275" s="452">
        <f>L275+P275+T275+X275+AB275+AF275+AJ275+AN275+AR275+AV275+AZ275+BD275+BH275+BL275+BP275+BT275+BX275+CB275+CF275+CJ275+CN275+CR275+CV275+CZ275</f>
        <v>1000</v>
      </c>
      <c r="I275" s="451">
        <f>M275+Q275+U275+Y275+AC275+AG275+AK275+AO275+AS275+AW275+BA275+BE275+BI275+BM275+BQ275+BU275+BY275+CC275+CG275+CK275+CO275+CS275+CW275+DA275</f>
        <v>1960</v>
      </c>
      <c r="J275" s="453"/>
      <c r="K275" s="85"/>
      <c r="L275" s="85"/>
      <c r="M275" s="85"/>
      <c r="N275" s="453"/>
      <c r="O275" s="85"/>
      <c r="P275" s="85"/>
      <c r="Q275" s="85"/>
      <c r="R275" s="453"/>
      <c r="S275" s="85"/>
      <c r="T275" s="85"/>
      <c r="U275" s="85">
        <v>0</v>
      </c>
      <c r="V275" s="453"/>
      <c r="W275" s="85"/>
      <c r="X275" s="85"/>
      <c r="Y275" s="85"/>
      <c r="Z275" s="453"/>
      <c r="AA275" s="85"/>
      <c r="AB275" s="85"/>
      <c r="AC275" s="85"/>
      <c r="AD275" s="453"/>
      <c r="AE275" s="85"/>
      <c r="AF275" s="85"/>
      <c r="AG275" s="85"/>
      <c r="AH275" s="453"/>
      <c r="AI275" s="85"/>
      <c r="AJ275" s="85"/>
      <c r="AK275" s="85"/>
      <c r="AL275" s="453"/>
      <c r="AM275" s="85">
        <v>0</v>
      </c>
      <c r="AN275" s="85">
        <v>0</v>
      </c>
      <c r="AO275" s="85">
        <v>0</v>
      </c>
      <c r="AP275" s="454"/>
      <c r="AQ275" s="85"/>
      <c r="AR275" s="85"/>
      <c r="AS275" s="85"/>
      <c r="AT275" s="453"/>
      <c r="AU275" s="85"/>
      <c r="AV275" s="85"/>
      <c r="AW275" s="85"/>
      <c r="AX275" s="453"/>
      <c r="AY275" s="85"/>
      <c r="AZ275" s="85"/>
      <c r="BA275" s="85"/>
      <c r="BB275" s="453"/>
      <c r="BC275" s="85"/>
      <c r="BD275" s="85"/>
      <c r="BE275" s="85"/>
      <c r="BF275" s="453">
        <v>2750</v>
      </c>
      <c r="BG275" s="85">
        <v>5390</v>
      </c>
      <c r="BH275" s="85">
        <v>1000</v>
      </c>
      <c r="BI275" s="85">
        <v>1960</v>
      </c>
      <c r="BJ275" s="453"/>
      <c r="BK275" s="85"/>
      <c r="BL275" s="85"/>
      <c r="BM275" s="85"/>
      <c r="BN275" s="85"/>
      <c r="BO275" s="85"/>
      <c r="BP275" s="85"/>
      <c r="BQ275" s="85"/>
      <c r="BR275" s="453"/>
      <c r="BS275" s="85"/>
      <c r="BT275" s="85"/>
      <c r="BU275" s="85"/>
      <c r="BV275" s="453"/>
      <c r="BW275" s="85"/>
      <c r="BX275" s="85"/>
      <c r="BY275" s="85"/>
      <c r="BZ275" s="453"/>
      <c r="CA275" s="85"/>
      <c r="CB275" s="85"/>
      <c r="CC275" s="85"/>
      <c r="CD275" s="453"/>
      <c r="CE275" s="85"/>
      <c r="CF275" s="85"/>
      <c r="CG275" s="85"/>
      <c r="CH275" s="453"/>
      <c r="CI275" s="85"/>
      <c r="CJ275" s="85"/>
      <c r="CK275" s="85"/>
      <c r="CL275" s="453"/>
      <c r="CM275" s="85"/>
      <c r="CN275" s="85"/>
      <c r="CO275" s="85"/>
      <c r="CP275" s="453"/>
      <c r="CQ275" s="85"/>
      <c r="CR275" s="85"/>
      <c r="CS275" s="85"/>
      <c r="CT275" s="453"/>
      <c r="CU275" s="85"/>
      <c r="CV275" s="85"/>
      <c r="CW275" s="85"/>
      <c r="CX275" s="453"/>
      <c r="CY275" s="85"/>
      <c r="CZ275" s="85"/>
      <c r="DA275" s="85"/>
    </row>
    <row r="276" spans="1:105" ht="47.25" x14ac:dyDescent="0.25">
      <c r="A276" s="893">
        <v>95</v>
      </c>
      <c r="B276" s="4" t="s">
        <v>499</v>
      </c>
      <c r="C276" s="4" t="s">
        <v>500</v>
      </c>
      <c r="D276" s="3" t="s">
        <v>495</v>
      </c>
      <c r="E276" s="46" t="s">
        <v>78</v>
      </c>
      <c r="F276" s="450">
        <f>J276+N276+R276+V276+Z276+AD276+AH276+AL276+AP276+AT276+AX276+BB276+BF276+BJ276+BN276+BR276+BV276+BZ276+CD276+CH276+CL276+CP276+CT276+CX276</f>
        <v>0</v>
      </c>
      <c r="G276" s="451">
        <f>K276+O276+S276+W276+AA276+AE276+AI276+AM276+AQ276+AU276+AY276+BC276+BG276+BK276+BO276+BS276+BW276+CA276+CE276+CI276+CM276+CQ276+CU276+CY276</f>
        <v>0</v>
      </c>
      <c r="H276" s="452">
        <f>L276+P276+T276+X276+AB276+AF276+AJ276+AN276+AR276+AV276+AZ276+BD276+BH276+BL276+BP276+BT276+BX276+CB276+CF276+CJ276+CN276+CR276+CV276+CZ276</f>
        <v>5</v>
      </c>
      <c r="I276" s="451">
        <f>M276+Q276+U276+Y276+AC276+AG276+AK276+AO276+AS276+AW276+BA276+BE276+BI276+BM276+BQ276+BU276+BY276+CC276+CG276+CK276+CO276+CS276+CW276+DA276</f>
        <v>12000</v>
      </c>
      <c r="J276" s="453"/>
      <c r="K276" s="85"/>
      <c r="L276" s="85"/>
      <c r="M276" s="85"/>
      <c r="N276" s="453"/>
      <c r="O276" s="85"/>
      <c r="P276" s="85"/>
      <c r="Q276" s="85"/>
      <c r="R276" s="453"/>
      <c r="S276" s="85"/>
      <c r="T276" s="85"/>
      <c r="U276" s="85">
        <v>0</v>
      </c>
      <c r="V276" s="453"/>
      <c r="W276" s="85"/>
      <c r="X276" s="85"/>
      <c r="Y276" s="85"/>
      <c r="Z276" s="453"/>
      <c r="AA276" s="85"/>
      <c r="AB276" s="85"/>
      <c r="AC276" s="85"/>
      <c r="AD276" s="453"/>
      <c r="AE276" s="85"/>
      <c r="AF276" s="85"/>
      <c r="AG276" s="85"/>
      <c r="AH276" s="453"/>
      <c r="AI276" s="85"/>
      <c r="AJ276" s="85"/>
      <c r="AK276" s="85"/>
      <c r="AL276" s="453"/>
      <c r="AM276" s="85">
        <v>0</v>
      </c>
      <c r="AN276" s="85">
        <v>0</v>
      </c>
      <c r="AO276" s="85">
        <v>0</v>
      </c>
      <c r="AP276" s="454"/>
      <c r="AQ276" s="85"/>
      <c r="AR276" s="85"/>
      <c r="AS276" s="85"/>
      <c r="AT276" s="453"/>
      <c r="AU276" s="85"/>
      <c r="AV276" s="85"/>
      <c r="AW276" s="85"/>
      <c r="AX276" s="453"/>
      <c r="AY276" s="85"/>
      <c r="AZ276" s="85"/>
      <c r="BA276" s="85"/>
      <c r="BB276" s="453"/>
      <c r="BC276" s="85"/>
      <c r="BD276" s="85">
        <v>5</v>
      </c>
      <c r="BE276" s="85">
        <v>12000</v>
      </c>
      <c r="BF276" s="453"/>
      <c r="BG276" s="85"/>
      <c r="BH276" s="85"/>
      <c r="BI276" s="85"/>
      <c r="BJ276" s="453"/>
      <c r="BK276" s="85"/>
      <c r="BL276" s="85"/>
      <c r="BM276" s="85"/>
      <c r="BN276" s="85"/>
      <c r="BO276" s="85"/>
      <c r="BP276" s="85"/>
      <c r="BQ276" s="85"/>
      <c r="BR276" s="453"/>
      <c r="BS276" s="85"/>
      <c r="BT276" s="85"/>
      <c r="BU276" s="85"/>
      <c r="BV276" s="453"/>
      <c r="BW276" s="85"/>
      <c r="BX276" s="85"/>
      <c r="BY276" s="85"/>
      <c r="BZ276" s="453"/>
      <c r="CA276" s="85"/>
      <c r="CB276" s="85"/>
      <c r="CC276" s="85"/>
      <c r="CD276" s="453"/>
      <c r="CE276" s="85"/>
      <c r="CF276" s="85"/>
      <c r="CG276" s="85"/>
      <c r="CH276" s="453"/>
      <c r="CI276" s="85"/>
      <c r="CJ276" s="85"/>
      <c r="CK276" s="85"/>
      <c r="CL276" s="453"/>
      <c r="CM276" s="85"/>
      <c r="CN276" s="85"/>
      <c r="CO276" s="85"/>
      <c r="CP276" s="453"/>
      <c r="CQ276" s="85"/>
      <c r="CR276" s="85"/>
      <c r="CS276" s="85"/>
      <c r="CT276" s="453"/>
      <c r="CU276" s="85"/>
      <c r="CV276" s="85"/>
      <c r="CW276" s="85"/>
      <c r="CX276" s="453"/>
      <c r="CY276" s="85"/>
      <c r="CZ276" s="85"/>
      <c r="DA276" s="85"/>
    </row>
    <row r="277" spans="1:105" ht="31.5" x14ac:dyDescent="0.25">
      <c r="A277" s="895"/>
      <c r="B277" s="4" t="s">
        <v>499</v>
      </c>
      <c r="C277" s="4" t="s">
        <v>501</v>
      </c>
      <c r="D277" s="3" t="s">
        <v>495</v>
      </c>
      <c r="E277" s="46" t="s">
        <v>153</v>
      </c>
      <c r="F277" s="450">
        <f>J277+N277+R277+V277+Z277+AD277+AH277+AL277+AP277+AT277+AX277+BB277+BF277+BJ277+BN277+BR277+BV277+BZ277+CD277+CH277+CL277+CP277+CT277+CX277</f>
        <v>0</v>
      </c>
      <c r="G277" s="451">
        <f>K277+O277+S277+W277+AA277+AE277+AI277+AM277+AQ277+AU277+AY277+BC277+BG277+BK277+BO277+BS277+BW277+CA277+CE277+CI277+CM277+CQ277+CU277+CY277</f>
        <v>0</v>
      </c>
      <c r="H277" s="452">
        <f>L277+P277+T277+X277+AB277+AF277+AJ277+AN277+AR277+AV277+AZ277+BD277+BH277+BL277+BP277+BT277+BX277+CB277+CF277+CJ277+CN277+CR277+CV277+CZ277</f>
        <v>0</v>
      </c>
      <c r="I277" s="451">
        <f>M277+Q277+U277+Y277+AC277+AG277+AK277+AO277+AS277+AW277+BA277+BE277+BI277+BM277+BQ277+BU277+BY277+CC277+CG277+CK277+CO277+CS277+CW277+DA277</f>
        <v>0</v>
      </c>
      <c r="J277" s="453"/>
      <c r="K277" s="85"/>
      <c r="L277" s="85"/>
      <c r="M277" s="85"/>
      <c r="N277" s="453"/>
      <c r="O277" s="85"/>
      <c r="P277" s="85"/>
      <c r="Q277" s="85"/>
      <c r="R277" s="453"/>
      <c r="S277" s="85"/>
      <c r="T277" s="85"/>
      <c r="U277" s="85">
        <v>0</v>
      </c>
      <c r="V277" s="453"/>
      <c r="W277" s="85"/>
      <c r="X277" s="85"/>
      <c r="Y277" s="85"/>
      <c r="Z277" s="453"/>
      <c r="AA277" s="85"/>
      <c r="AB277" s="85"/>
      <c r="AC277" s="85"/>
      <c r="AD277" s="453"/>
      <c r="AE277" s="85"/>
      <c r="AF277" s="85"/>
      <c r="AG277" s="85"/>
      <c r="AH277" s="453"/>
      <c r="AI277" s="85"/>
      <c r="AJ277" s="85"/>
      <c r="AK277" s="85"/>
      <c r="AL277" s="453"/>
      <c r="AM277" s="85">
        <v>0</v>
      </c>
      <c r="AN277" s="85">
        <v>0</v>
      </c>
      <c r="AO277" s="85">
        <v>0</v>
      </c>
      <c r="AP277" s="454"/>
      <c r="AQ277" s="85"/>
      <c r="AR277" s="85"/>
      <c r="AS277" s="85"/>
      <c r="AT277" s="453"/>
      <c r="AU277" s="85"/>
      <c r="AV277" s="85"/>
      <c r="AW277" s="85"/>
      <c r="AX277" s="453"/>
      <c r="AY277" s="85"/>
      <c r="AZ277" s="85"/>
      <c r="BA277" s="85"/>
      <c r="BB277" s="453"/>
      <c r="BC277" s="85"/>
      <c r="BD277" s="85"/>
      <c r="BE277" s="85"/>
      <c r="BF277" s="453"/>
      <c r="BG277" s="85"/>
      <c r="BH277" s="85"/>
      <c r="BI277" s="85"/>
      <c r="BJ277" s="453"/>
      <c r="BK277" s="85"/>
      <c r="BL277" s="85"/>
      <c r="BM277" s="85"/>
      <c r="BN277" s="85"/>
      <c r="BO277" s="85"/>
      <c r="BP277" s="85"/>
      <c r="BQ277" s="85"/>
      <c r="BR277" s="453"/>
      <c r="BS277" s="85"/>
      <c r="BT277" s="85"/>
      <c r="BU277" s="85"/>
      <c r="BV277" s="453"/>
      <c r="BW277" s="85"/>
      <c r="BX277" s="85"/>
      <c r="BY277" s="85"/>
      <c r="BZ277" s="453"/>
      <c r="CA277" s="85"/>
      <c r="CB277" s="85"/>
      <c r="CC277" s="85"/>
      <c r="CD277" s="453"/>
      <c r="CE277" s="85"/>
      <c r="CF277" s="85"/>
      <c r="CG277" s="85"/>
      <c r="CH277" s="453"/>
      <c r="CI277" s="85"/>
      <c r="CJ277" s="85"/>
      <c r="CK277" s="85"/>
      <c r="CL277" s="453"/>
      <c r="CM277" s="85"/>
      <c r="CN277" s="85"/>
      <c r="CO277" s="85"/>
      <c r="CP277" s="453"/>
      <c r="CQ277" s="85"/>
      <c r="CR277" s="85"/>
      <c r="CS277" s="85"/>
      <c r="CT277" s="453"/>
      <c r="CU277" s="85"/>
      <c r="CV277" s="85"/>
      <c r="CW277" s="85"/>
      <c r="CX277" s="453"/>
      <c r="CY277" s="85"/>
      <c r="CZ277" s="85"/>
      <c r="DA277" s="85"/>
    </row>
    <row r="278" spans="1:105" ht="15.75" customHeight="1" x14ac:dyDescent="0.25">
      <c r="A278" s="901" t="s">
        <v>502</v>
      </c>
      <c r="B278" s="64" t="s">
        <v>503</v>
      </c>
      <c r="C278" s="64" t="s">
        <v>504</v>
      </c>
      <c r="D278" s="4"/>
      <c r="E278" s="65" t="s">
        <v>29</v>
      </c>
      <c r="F278" s="456">
        <f>J278+N278+R278+V278+Z278+AD278+AH278+AL278+AP278+AT278+AX278+BB278+BF278+BJ278+BN278+BR278+BV278+BZ278+CD278+CH278+CL278+CP278+CT278+CX278</f>
        <v>440</v>
      </c>
      <c r="G278" s="498">
        <f>K278+O278+S278+W278+AA278+AE278+AI278+AM278+AQ278+AU278+AY278+BC278+BG278+BK278+BO278+BS278+BW278+CA278+CE278+CI278+CM278+CQ278+CU278+CY278</f>
        <v>1809636.4</v>
      </c>
      <c r="H278" s="452">
        <f>L278+P278+T278+X278+AB278+AF278+AJ278+AN278+AR278+AV278+AZ278+BD278+BH278+BL278+BP278+BT278+BX278+CB278+CF278+CJ278+CN278+CR278+CV278+CZ278</f>
        <v>0</v>
      </c>
      <c r="I278" s="451">
        <f>M278+Q278+U278+Y278+AC278+AG278+AK278+AO278+AS278+AW278+BA278+BE278+BI278+BM278+BQ278+BU278+BY278+CC278+CG278+CK278+CO278+CS278+CW278+DA278</f>
        <v>0</v>
      </c>
      <c r="J278" s="453"/>
      <c r="K278" s="85"/>
      <c r="L278" s="85"/>
      <c r="M278" s="85"/>
      <c r="N278" s="453"/>
      <c r="O278" s="85"/>
      <c r="P278" s="85"/>
      <c r="Q278" s="85"/>
      <c r="R278" s="460"/>
      <c r="S278" s="460"/>
      <c r="T278" s="85"/>
      <c r="U278" s="85"/>
      <c r="V278" s="453"/>
      <c r="W278" s="85"/>
      <c r="X278" s="85"/>
      <c r="Y278" s="85"/>
      <c r="Z278" s="453"/>
      <c r="AA278" s="85"/>
      <c r="AB278" s="85"/>
      <c r="AC278" s="85"/>
      <c r="AD278" s="453">
        <v>100</v>
      </c>
      <c r="AE278" s="499">
        <v>411281</v>
      </c>
      <c r="AF278" s="85"/>
      <c r="AG278" s="85"/>
      <c r="AH278" s="453"/>
      <c r="AI278" s="85"/>
      <c r="AJ278" s="85"/>
      <c r="AK278" s="85"/>
      <c r="AL278" s="453"/>
      <c r="AM278" s="499"/>
      <c r="AN278" s="85"/>
      <c r="AO278" s="85"/>
      <c r="AP278" s="454"/>
      <c r="AQ278" s="85"/>
      <c r="AR278" s="85"/>
      <c r="AS278" s="85"/>
      <c r="AT278" s="453">
        <v>0</v>
      </c>
      <c r="AU278" s="85">
        <v>0</v>
      </c>
      <c r="AV278" s="85">
        <v>0</v>
      </c>
      <c r="AW278" s="85">
        <v>0</v>
      </c>
      <c r="AX278" s="453"/>
      <c r="AY278" s="85"/>
      <c r="AZ278" s="85"/>
      <c r="BA278" s="85"/>
      <c r="BB278" s="453"/>
      <c r="BC278" s="85"/>
      <c r="BD278" s="85"/>
      <c r="BE278" s="85"/>
      <c r="BF278" s="453"/>
      <c r="BG278" s="85"/>
      <c r="BH278" s="85"/>
      <c r="BI278" s="85"/>
      <c r="BJ278" s="453">
        <v>340</v>
      </c>
      <c r="BK278" s="499">
        <v>1398355.4</v>
      </c>
      <c r="BL278" s="85">
        <v>0</v>
      </c>
      <c r="BM278" s="85"/>
      <c r="BN278" s="453"/>
      <c r="BO278" s="85"/>
      <c r="BP278" s="85"/>
      <c r="BQ278" s="85"/>
      <c r="BR278" s="453"/>
      <c r="BS278" s="85"/>
      <c r="BT278" s="85"/>
      <c r="BU278" s="85"/>
      <c r="BV278" s="453"/>
      <c r="BW278" s="85"/>
      <c r="BX278" s="85"/>
      <c r="BY278" s="85"/>
      <c r="BZ278" s="453"/>
      <c r="CA278" s="85"/>
      <c r="CB278" s="85"/>
      <c r="CC278" s="85"/>
      <c r="CD278" s="453"/>
      <c r="CE278" s="85"/>
      <c r="CF278" s="85"/>
      <c r="CG278" s="85"/>
      <c r="CH278" s="453"/>
      <c r="CI278" s="85"/>
      <c r="CJ278" s="85"/>
      <c r="CK278" s="85"/>
      <c r="CL278" s="453"/>
      <c r="CM278" s="85"/>
      <c r="CN278" s="85"/>
      <c r="CO278" s="85"/>
      <c r="CP278" s="453"/>
      <c r="CQ278" s="85"/>
      <c r="CR278" s="85"/>
      <c r="CS278" s="85"/>
      <c r="CT278" s="453"/>
      <c r="CU278" s="85"/>
      <c r="CV278" s="85"/>
      <c r="CW278" s="85"/>
      <c r="CX278" s="453"/>
      <c r="CY278" s="85"/>
      <c r="CZ278" s="85"/>
      <c r="DA278" s="85"/>
    </row>
    <row r="279" spans="1:105" x14ac:dyDescent="0.25">
      <c r="A279" s="902"/>
      <c r="B279" s="64" t="s">
        <v>217</v>
      </c>
      <c r="C279" s="64" t="s">
        <v>507</v>
      </c>
      <c r="D279" s="4"/>
      <c r="E279" s="65" t="s">
        <v>29</v>
      </c>
      <c r="F279" s="456">
        <f>J279+N279+R279+V279+Z279+AD279+AH279+AL279+AP279+AT279+AX279+BB279+BF279+BJ279+BN279+BR279+BV279+BZ279+CD279+CH279+CL279+CP279+CT279+CX279</f>
        <v>0</v>
      </c>
      <c r="G279" s="451">
        <f>K279+O279+S279+W279+AA279+AE279+AI279+AM279+AQ279+AU279+AY279+BC279+BG279+BK279+BO279+BS279+BW279+CA279+CE279+CI279+CM279+CQ279+CU279+CY279</f>
        <v>0</v>
      </c>
      <c r="H279" s="452">
        <f>L279+P279+T279+X279+AB279+AF279+AJ279+AN279+AR279+AV279+AZ279+BD279+BH279+BL279+BP279+BT279+BX279+CB279+CF279+CJ279+CN279+CR279+CV279+CZ279</f>
        <v>0</v>
      </c>
      <c r="I279" s="451">
        <f>M279+Q279+U279+Y279+AC279+AG279+AK279+AO279+AS279+AW279+BA279+BE279+BI279+BM279+BQ279+BU279+BY279+CC279+CG279+CK279+CO279+CS279+CW279+DA279</f>
        <v>0</v>
      </c>
      <c r="J279" s="453"/>
      <c r="K279" s="85"/>
      <c r="L279" s="85"/>
      <c r="M279" s="85"/>
      <c r="N279" s="453"/>
      <c r="O279" s="85"/>
      <c r="P279" s="85"/>
      <c r="Q279" s="85"/>
      <c r="R279" s="453"/>
      <c r="S279" s="85"/>
      <c r="T279" s="85"/>
      <c r="U279" s="85"/>
      <c r="V279" s="453"/>
      <c r="W279" s="85"/>
      <c r="X279" s="85"/>
      <c r="Y279" s="85"/>
      <c r="Z279" s="453"/>
      <c r="AA279" s="85"/>
      <c r="AB279" s="85"/>
      <c r="AC279" s="85"/>
      <c r="AD279" s="453"/>
      <c r="AE279" s="85"/>
      <c r="AF279" s="85"/>
      <c r="AG279" s="85"/>
      <c r="AH279" s="453"/>
      <c r="AI279" s="85"/>
      <c r="AJ279" s="85"/>
      <c r="AK279" s="85"/>
      <c r="AL279" s="453"/>
      <c r="AM279" s="85"/>
      <c r="AN279" s="85"/>
      <c r="AO279" s="85"/>
      <c r="AP279" s="454"/>
      <c r="AQ279" s="85"/>
      <c r="AR279" s="85"/>
      <c r="AS279" s="85"/>
      <c r="AT279" s="453"/>
      <c r="AU279" s="85"/>
      <c r="AV279" s="85"/>
      <c r="AW279" s="85"/>
      <c r="AX279" s="453"/>
      <c r="AY279" s="85"/>
      <c r="AZ279" s="85"/>
      <c r="BA279" s="85"/>
      <c r="BB279" s="453"/>
      <c r="BC279" s="85"/>
      <c r="BD279" s="85"/>
      <c r="BE279" s="85"/>
      <c r="BF279" s="453"/>
      <c r="BG279" s="85"/>
      <c r="BH279" s="85"/>
      <c r="BI279" s="85"/>
      <c r="BJ279" s="453"/>
      <c r="BK279" s="85"/>
      <c r="BL279" s="85"/>
      <c r="BM279" s="85"/>
      <c r="BN279" s="453"/>
      <c r="BO279" s="85"/>
      <c r="BP279" s="85"/>
      <c r="BQ279" s="85"/>
      <c r="BR279" s="453"/>
      <c r="BS279" s="85"/>
      <c r="BT279" s="85"/>
      <c r="BU279" s="85"/>
      <c r="BV279" s="453"/>
      <c r="BW279" s="85"/>
      <c r="BX279" s="85"/>
      <c r="BY279" s="85"/>
      <c r="BZ279" s="453"/>
      <c r="CA279" s="85"/>
      <c r="CB279" s="85"/>
      <c r="CC279" s="85"/>
      <c r="CD279" s="453"/>
      <c r="CE279" s="85"/>
      <c r="CF279" s="85"/>
      <c r="CG279" s="85"/>
      <c r="CH279" s="453"/>
      <c r="CI279" s="85"/>
      <c r="CJ279" s="85"/>
      <c r="CK279" s="85"/>
      <c r="CL279" s="453"/>
      <c r="CM279" s="85"/>
      <c r="CN279" s="85"/>
      <c r="CO279" s="85"/>
      <c r="CP279" s="453"/>
      <c r="CQ279" s="85"/>
      <c r="CR279" s="85"/>
      <c r="CS279" s="85"/>
      <c r="CT279" s="453"/>
      <c r="CU279" s="85"/>
      <c r="CV279" s="85"/>
      <c r="CW279" s="85"/>
      <c r="CX279" s="453"/>
      <c r="CY279" s="85"/>
      <c r="CZ279" s="85"/>
      <c r="DA279" s="85"/>
    </row>
    <row r="280" spans="1:105" x14ac:dyDescent="0.25">
      <c r="A280" s="104"/>
      <c r="B280" s="66" t="s">
        <v>680</v>
      </c>
      <c r="C280" s="316" t="s">
        <v>681</v>
      </c>
      <c r="D280" s="53"/>
      <c r="E280" s="3" t="s">
        <v>78</v>
      </c>
      <c r="F280" s="456">
        <f>J280+N280+R280+V280+Z280+AD280+AH280+AL280+AP280+AT280+AX280+BB280+BF280+BJ280+BN280+BR280+BV280+BZ280+CD280+CH280+CL280+CP280+CT280+CX280</f>
        <v>0</v>
      </c>
      <c r="G280" s="451">
        <f>K280+O280+S280+W280+AA280+AE280+AI280+AM280+AQ280+AU280+AY280+BC280+BG280+BK280+BO280+BS280+BW280+CA280+CE280+CI280+CM280+CQ280+CU280+CY280</f>
        <v>0</v>
      </c>
      <c r="H280" s="452">
        <f>L280+P280+T280+X280+AB280+AF280+AJ280+AN280+AR280+AV280+AZ280+BD280+BH280+BL280+BP280+BT280+BX280+CB280+CF280+CJ280+CN280+CR280+CV280+CZ280</f>
        <v>0</v>
      </c>
      <c r="I280" s="451">
        <f>M280+Q280+U280+Y280+AC280+AG280+AK280+AO280+AS280+AW280+BA280+BE280+BI280+BM280+BQ280+BU280+BY280+CC280+CG280+CK280+CO280+CS280+CW280+DA280</f>
        <v>0</v>
      </c>
      <c r="J280" s="461"/>
      <c r="K280" s="94"/>
      <c r="L280" s="94"/>
      <c r="M280" s="94"/>
      <c r="N280" s="461"/>
      <c r="O280" s="94"/>
      <c r="P280" s="94"/>
      <c r="Q280" s="94"/>
      <c r="R280" s="461"/>
      <c r="S280" s="94"/>
      <c r="T280" s="94"/>
      <c r="U280" s="94"/>
      <c r="V280" s="461"/>
      <c r="W280" s="94"/>
      <c r="X280" s="94"/>
      <c r="Y280" s="94"/>
      <c r="Z280" s="461"/>
      <c r="AA280" s="94"/>
      <c r="AB280" s="94"/>
      <c r="AC280" s="94"/>
      <c r="AD280" s="461"/>
      <c r="AE280" s="94"/>
      <c r="AF280" s="94"/>
      <c r="AG280" s="94"/>
      <c r="AH280" s="461"/>
      <c r="AI280" s="94"/>
      <c r="AJ280" s="94"/>
      <c r="AK280" s="94"/>
      <c r="AL280" s="453"/>
      <c r="AM280" s="85"/>
      <c r="AN280" s="85"/>
      <c r="AO280" s="85"/>
      <c r="AP280" s="462"/>
      <c r="AQ280" s="94"/>
      <c r="AR280" s="94"/>
      <c r="AS280" s="94"/>
      <c r="AT280" s="85"/>
      <c r="AU280" s="85"/>
      <c r="AV280" s="85"/>
      <c r="AW280" s="85"/>
      <c r="AX280" s="461"/>
      <c r="AY280" s="94"/>
      <c r="AZ280" s="94"/>
      <c r="BA280" s="94"/>
      <c r="BB280" s="461"/>
      <c r="BC280" s="94"/>
      <c r="BD280" s="94"/>
      <c r="BE280" s="94"/>
      <c r="BF280" s="461"/>
      <c r="BG280" s="94"/>
      <c r="BH280" s="94"/>
      <c r="BI280" s="94"/>
      <c r="BJ280" s="461"/>
      <c r="BK280" s="94"/>
      <c r="BL280" s="94"/>
      <c r="BM280" s="94"/>
      <c r="BN280" s="461"/>
      <c r="BO280" s="94"/>
      <c r="BP280" s="94"/>
      <c r="BQ280" s="94"/>
      <c r="BR280" s="461"/>
      <c r="BS280" s="94"/>
      <c r="BT280" s="94"/>
      <c r="BU280" s="94"/>
      <c r="BV280" s="461"/>
      <c r="BW280" s="94"/>
      <c r="BX280" s="94"/>
      <c r="BY280" s="94"/>
      <c r="BZ280" s="461"/>
      <c r="CA280" s="94"/>
      <c r="CB280" s="94"/>
      <c r="CC280" s="94"/>
      <c r="CD280" s="461"/>
      <c r="CE280" s="94"/>
      <c r="CF280" s="94"/>
      <c r="CG280" s="94"/>
      <c r="CH280" s="461"/>
      <c r="CI280" s="94"/>
      <c r="CJ280" s="94"/>
      <c r="CK280" s="94"/>
      <c r="CL280" s="461"/>
      <c r="CM280" s="94"/>
      <c r="CN280" s="94"/>
      <c r="CO280" s="94"/>
      <c r="CP280" s="461"/>
      <c r="CQ280" s="94"/>
      <c r="CR280" s="94"/>
      <c r="CS280" s="94"/>
      <c r="CT280" s="461"/>
      <c r="CU280" s="94"/>
      <c r="CV280" s="94"/>
      <c r="CW280" s="94"/>
      <c r="CX280" s="461"/>
      <c r="CY280" s="94"/>
      <c r="CZ280" s="94"/>
      <c r="DA280" s="94"/>
    </row>
    <row r="281" spans="1:105" x14ac:dyDescent="0.25">
      <c r="A281" s="269"/>
      <c r="B281" s="270" t="s">
        <v>650</v>
      </c>
      <c r="C281" s="271"/>
      <c r="D281" s="271"/>
      <c r="E281" s="272"/>
      <c r="F281" s="463">
        <f t="shared" ref="F281:AA281" si="0">SUM(F7:F280)</f>
        <v>1882660</v>
      </c>
      <c r="G281" s="464">
        <f t="shared" si="0"/>
        <v>86153877.081350014</v>
      </c>
      <c r="H281" s="465">
        <f t="shared" si="0"/>
        <v>829683</v>
      </c>
      <c r="I281" s="464">
        <f t="shared" si="0"/>
        <v>64782313.189999998</v>
      </c>
      <c r="J281" s="466">
        <f t="shared" si="0"/>
        <v>3445</v>
      </c>
      <c r="K281" s="466">
        <f t="shared" si="0"/>
        <v>124602.5</v>
      </c>
      <c r="L281" s="466">
        <f t="shared" si="0"/>
        <v>933</v>
      </c>
      <c r="M281" s="466">
        <f t="shared" si="0"/>
        <v>50397.25</v>
      </c>
      <c r="N281" s="466">
        <f t="shared" si="0"/>
        <v>52253</v>
      </c>
      <c r="O281" s="466">
        <f t="shared" si="0"/>
        <v>923838.5</v>
      </c>
      <c r="P281" s="466">
        <f t="shared" si="0"/>
        <v>31261</v>
      </c>
      <c r="Q281" s="466">
        <f t="shared" si="0"/>
        <v>477377</v>
      </c>
      <c r="R281" s="466">
        <f t="shared" si="0"/>
        <v>176577</v>
      </c>
      <c r="S281" s="467">
        <f t="shared" si="0"/>
        <v>6723531.5999999996</v>
      </c>
      <c r="T281" s="466">
        <f t="shared" si="0"/>
        <v>34805</v>
      </c>
      <c r="U281" s="467">
        <f t="shared" si="0"/>
        <v>11564049.699999999</v>
      </c>
      <c r="V281" s="466">
        <f t="shared" si="0"/>
        <v>29010</v>
      </c>
      <c r="W281" s="466">
        <f t="shared" si="0"/>
        <v>269144.58999999997</v>
      </c>
      <c r="X281" s="466">
        <f t="shared" si="0"/>
        <v>2470</v>
      </c>
      <c r="Y281" s="466">
        <f t="shared" si="0"/>
        <v>81747.209999999992</v>
      </c>
      <c r="Z281" s="466">
        <f t="shared" si="0"/>
        <v>289</v>
      </c>
      <c r="AA281" s="466">
        <f t="shared" si="0"/>
        <v>2623.19</v>
      </c>
      <c r="AB281" s="466">
        <f t="shared" ref="AB281:AW281" si="1">SUM(AB7:AB280)</f>
        <v>216</v>
      </c>
      <c r="AC281" s="466">
        <f t="shared" si="1"/>
        <v>4851.5</v>
      </c>
      <c r="AD281" s="466">
        <f t="shared" si="1"/>
        <v>74765</v>
      </c>
      <c r="AE281" s="467">
        <f t="shared" si="1"/>
        <v>21399904</v>
      </c>
      <c r="AF281" s="466">
        <f t="shared" si="1"/>
        <v>56980</v>
      </c>
      <c r="AG281" s="466">
        <f t="shared" si="1"/>
        <v>5384759</v>
      </c>
      <c r="AH281" s="466">
        <f t="shared" si="1"/>
        <v>33010</v>
      </c>
      <c r="AI281" s="466">
        <f t="shared" si="1"/>
        <v>977731</v>
      </c>
      <c r="AJ281" s="466">
        <f t="shared" si="1"/>
        <v>4643</v>
      </c>
      <c r="AK281" s="466">
        <f t="shared" si="1"/>
        <v>184830</v>
      </c>
      <c r="AL281" s="466">
        <f t="shared" si="1"/>
        <v>76267</v>
      </c>
      <c r="AM281" s="467">
        <f t="shared" si="1"/>
        <v>4796728.0799999991</v>
      </c>
      <c r="AN281" s="466">
        <f t="shared" si="1"/>
        <v>26718</v>
      </c>
      <c r="AO281" s="467">
        <f t="shared" si="1"/>
        <v>3260515.4</v>
      </c>
      <c r="AP281" s="466">
        <f t="shared" si="1"/>
        <v>24838</v>
      </c>
      <c r="AQ281" s="466">
        <f t="shared" si="1"/>
        <v>665570.86</v>
      </c>
      <c r="AR281" s="466">
        <f t="shared" si="1"/>
        <v>7932</v>
      </c>
      <c r="AS281" s="466">
        <f t="shared" si="1"/>
        <v>285590.84000000003</v>
      </c>
      <c r="AT281" s="466">
        <f t="shared" si="1"/>
        <v>28137</v>
      </c>
      <c r="AU281" s="467">
        <f t="shared" si="1"/>
        <v>576655.44999999995</v>
      </c>
      <c r="AV281" s="466">
        <f t="shared" si="1"/>
        <v>30675</v>
      </c>
      <c r="AW281" s="467">
        <f t="shared" si="1"/>
        <v>589141</v>
      </c>
      <c r="AX281" s="466">
        <f t="shared" ref="AX281:BQ281" si="2">SUM(AX7:AX280)</f>
        <v>16999</v>
      </c>
      <c r="AY281" s="466">
        <f t="shared" si="2"/>
        <v>89849.32</v>
      </c>
      <c r="AZ281" s="466">
        <f t="shared" si="2"/>
        <v>20062</v>
      </c>
      <c r="BA281" s="466">
        <f t="shared" si="2"/>
        <v>160560</v>
      </c>
      <c r="BB281" s="466">
        <f t="shared" si="2"/>
        <v>85143</v>
      </c>
      <c r="BC281" s="466">
        <f t="shared" si="2"/>
        <v>3967670.4613499991</v>
      </c>
      <c r="BD281" s="466">
        <f t="shared" si="2"/>
        <v>38000</v>
      </c>
      <c r="BE281" s="466">
        <f t="shared" si="2"/>
        <v>2241390.5599999996</v>
      </c>
      <c r="BF281" s="466">
        <f t="shared" si="2"/>
        <v>90239</v>
      </c>
      <c r="BG281" s="466">
        <f t="shared" si="2"/>
        <v>974392</v>
      </c>
      <c r="BH281" s="466">
        <f t="shared" si="2"/>
        <v>38700</v>
      </c>
      <c r="BI281" s="466">
        <f t="shared" si="2"/>
        <v>1100550</v>
      </c>
      <c r="BJ281" s="466">
        <f t="shared" si="2"/>
        <v>425909</v>
      </c>
      <c r="BK281" s="467">
        <f t="shared" si="2"/>
        <v>12297590.420000002</v>
      </c>
      <c r="BL281" s="466">
        <f t="shared" si="2"/>
        <v>168173</v>
      </c>
      <c r="BM281" s="467">
        <f t="shared" si="2"/>
        <v>9539388.660000002</v>
      </c>
      <c r="BN281" s="466">
        <f t="shared" si="2"/>
        <v>84106</v>
      </c>
      <c r="BO281" s="466">
        <f t="shared" si="2"/>
        <v>5542072.5100000007</v>
      </c>
      <c r="BP281" s="466">
        <f t="shared" si="2"/>
        <v>67932</v>
      </c>
      <c r="BQ281" s="466">
        <f t="shared" si="2"/>
        <v>2215383.2200000002</v>
      </c>
      <c r="BR281" s="466">
        <f t="shared" ref="BR281:CM281" si="3">SUM(BR7:BR280)</f>
        <v>41839</v>
      </c>
      <c r="BS281" s="466">
        <f t="shared" si="3"/>
        <v>1063166</v>
      </c>
      <c r="BT281" s="466">
        <f t="shared" si="3"/>
        <v>13779</v>
      </c>
      <c r="BU281" s="466">
        <f t="shared" si="3"/>
        <v>575661</v>
      </c>
      <c r="BV281" s="466">
        <f t="shared" si="3"/>
        <v>28209</v>
      </c>
      <c r="BW281" s="466">
        <f t="shared" si="3"/>
        <v>2904009.8000000003</v>
      </c>
      <c r="BX281" s="466">
        <f t="shared" si="3"/>
        <v>12620</v>
      </c>
      <c r="BY281" s="466">
        <f t="shared" si="3"/>
        <v>750800</v>
      </c>
      <c r="BZ281" s="466">
        <f t="shared" si="3"/>
        <v>23220</v>
      </c>
      <c r="CA281" s="466">
        <f t="shared" si="3"/>
        <v>240804.68000000002</v>
      </c>
      <c r="CB281" s="466">
        <f t="shared" si="3"/>
        <v>2915</v>
      </c>
      <c r="CC281" s="466">
        <f t="shared" si="3"/>
        <v>29327.199999999997</v>
      </c>
      <c r="CD281" s="466">
        <f t="shared" si="3"/>
        <v>76319</v>
      </c>
      <c r="CE281" s="466">
        <f t="shared" si="3"/>
        <v>1089966</v>
      </c>
      <c r="CF281" s="466">
        <f t="shared" si="3"/>
        <v>55720</v>
      </c>
      <c r="CG281" s="466">
        <f t="shared" si="3"/>
        <v>2648284.4000000004</v>
      </c>
      <c r="CH281" s="466">
        <f t="shared" si="3"/>
        <v>284566</v>
      </c>
      <c r="CI281" s="466">
        <f t="shared" si="3"/>
        <v>14501511.359999999</v>
      </c>
      <c r="CJ281" s="466">
        <f t="shared" si="3"/>
        <v>78820</v>
      </c>
      <c r="CK281" s="466">
        <f t="shared" si="3"/>
        <v>12884720.379999999</v>
      </c>
      <c r="CL281" s="466">
        <f t="shared" si="3"/>
        <v>56925</v>
      </c>
      <c r="CM281" s="466">
        <f t="shared" si="3"/>
        <v>975227.48</v>
      </c>
      <c r="CN281" s="466">
        <f t="shared" ref="CN281:DA281" si="4">SUM(CN7:CN280)</f>
        <v>70204</v>
      </c>
      <c r="CO281" s="466">
        <f t="shared" si="4"/>
        <v>6316925.8700000001</v>
      </c>
      <c r="CP281" s="466">
        <f t="shared" si="4"/>
        <v>141957</v>
      </c>
      <c r="CQ281" s="466">
        <f t="shared" si="4"/>
        <v>5538004.3799999999</v>
      </c>
      <c r="CR281" s="466">
        <f t="shared" si="4"/>
        <v>33860</v>
      </c>
      <c r="CS281" s="466">
        <f t="shared" si="4"/>
        <v>1706262.5499999998</v>
      </c>
      <c r="CT281" s="466">
        <f t="shared" si="4"/>
        <v>0</v>
      </c>
      <c r="CU281" s="466">
        <f t="shared" si="4"/>
        <v>0</v>
      </c>
      <c r="CV281" s="466">
        <f t="shared" si="4"/>
        <v>15840</v>
      </c>
      <c r="CW281" s="466">
        <f t="shared" si="4"/>
        <v>2261185.9500000002</v>
      </c>
      <c r="CX281" s="466">
        <f t="shared" si="4"/>
        <v>28638</v>
      </c>
      <c r="CY281" s="466">
        <f t="shared" si="4"/>
        <v>509282.9</v>
      </c>
      <c r="CZ281" s="466">
        <f t="shared" si="4"/>
        <v>16425</v>
      </c>
      <c r="DA281" s="466">
        <f t="shared" si="4"/>
        <v>468614.5</v>
      </c>
    </row>
    <row r="282" spans="1:105" x14ac:dyDescent="0.25">
      <c r="A282" s="67"/>
      <c r="B282" s="4"/>
      <c r="C282" s="4"/>
      <c r="D282" s="4"/>
      <c r="E282" s="68"/>
      <c r="F282" s="450"/>
      <c r="G282" s="452"/>
      <c r="H282" s="452"/>
      <c r="I282" s="452"/>
      <c r="J282" s="453"/>
      <c r="K282" s="85"/>
      <c r="L282" s="85"/>
      <c r="M282" s="85"/>
      <c r="N282" s="453"/>
      <c r="O282" s="85"/>
      <c r="P282" s="85"/>
      <c r="Q282" s="85"/>
      <c r="R282" s="453"/>
      <c r="S282" s="85"/>
      <c r="T282" s="85"/>
      <c r="U282" s="85"/>
      <c r="V282" s="453"/>
      <c r="W282" s="85"/>
      <c r="X282" s="85"/>
      <c r="Y282" s="85"/>
      <c r="Z282" s="453"/>
      <c r="AA282" s="85"/>
      <c r="AB282" s="85"/>
      <c r="AC282" s="85"/>
      <c r="AD282" s="453"/>
      <c r="AE282" s="85"/>
      <c r="AF282" s="85"/>
      <c r="AG282" s="85"/>
      <c r="AH282" s="453"/>
      <c r="AI282" s="85"/>
      <c r="AJ282" s="85"/>
      <c r="AK282" s="85"/>
      <c r="AL282" s="453"/>
      <c r="AM282" s="85"/>
      <c r="AN282" s="85"/>
      <c r="AO282" s="85"/>
      <c r="AP282" s="454"/>
      <c r="AQ282" s="85"/>
      <c r="AR282" s="85"/>
      <c r="AS282" s="85"/>
      <c r="AT282" s="453"/>
      <c r="AU282" s="85"/>
      <c r="AV282" s="85"/>
      <c r="AW282" s="85"/>
      <c r="AX282" s="453"/>
      <c r="AY282" s="85"/>
      <c r="AZ282" s="85"/>
      <c r="BA282" s="85"/>
      <c r="BB282" s="453"/>
      <c r="BC282" s="85"/>
      <c r="BD282" s="85"/>
      <c r="BE282" s="85"/>
      <c r="BF282" s="453"/>
      <c r="BG282" s="85"/>
      <c r="BH282" s="85"/>
      <c r="BI282" s="85"/>
      <c r="BJ282" s="453"/>
      <c r="BK282" s="85"/>
      <c r="BL282" s="85"/>
      <c r="BM282" s="85"/>
      <c r="BN282" s="85"/>
      <c r="BO282" s="85"/>
      <c r="BP282" s="85"/>
      <c r="BQ282" s="85"/>
      <c r="BR282" s="453"/>
      <c r="BS282" s="85"/>
      <c r="BT282" s="85"/>
      <c r="BU282" s="85"/>
      <c r="BV282" s="453"/>
      <c r="BW282" s="85"/>
      <c r="BX282" s="85"/>
      <c r="BY282" s="85"/>
      <c r="BZ282" s="453"/>
      <c r="CA282" s="85"/>
      <c r="CB282" s="85"/>
      <c r="CC282" s="85"/>
      <c r="CD282" s="453"/>
      <c r="CE282" s="85"/>
      <c r="CF282" s="85"/>
      <c r="CG282" s="85"/>
      <c r="CH282" s="453"/>
      <c r="CI282" s="85"/>
      <c r="CJ282" s="85"/>
      <c r="CK282" s="85"/>
      <c r="CL282" s="453"/>
      <c r="CM282" s="85"/>
      <c r="CN282" s="85"/>
      <c r="CO282" s="85"/>
      <c r="CP282" s="453"/>
      <c r="CQ282" s="85"/>
      <c r="CR282" s="85"/>
      <c r="CS282" s="85"/>
      <c r="CT282" s="453"/>
      <c r="CU282" s="85"/>
      <c r="CV282" s="85"/>
      <c r="CW282" s="85"/>
      <c r="CX282" s="453"/>
      <c r="CY282" s="85"/>
      <c r="CZ282" s="85"/>
      <c r="DA282" s="85"/>
    </row>
    <row r="283" spans="1:105" x14ac:dyDescent="0.25">
      <c r="A283" s="69"/>
      <c r="B283" s="70" t="s">
        <v>510</v>
      </c>
      <c r="C283" s="3"/>
      <c r="D283" s="3"/>
      <c r="E283" s="46"/>
      <c r="F283" s="450"/>
      <c r="G283" s="452"/>
      <c r="H283" s="452"/>
      <c r="I283" s="452"/>
      <c r="J283" s="453"/>
      <c r="K283" s="85"/>
      <c r="L283" s="85"/>
      <c r="M283" s="85"/>
      <c r="N283" s="453"/>
      <c r="O283" s="85"/>
      <c r="P283" s="85"/>
      <c r="Q283" s="85"/>
      <c r="R283" s="453"/>
      <c r="S283" s="85"/>
      <c r="T283" s="85"/>
      <c r="U283" s="85">
        <v>0</v>
      </c>
      <c r="V283" s="453"/>
      <c r="W283" s="85"/>
      <c r="X283" s="85"/>
      <c r="Y283" s="85"/>
      <c r="Z283" s="453"/>
      <c r="AA283" s="85"/>
      <c r="AB283" s="85"/>
      <c r="AC283" s="85"/>
      <c r="AD283" s="453"/>
      <c r="AE283" s="85"/>
      <c r="AF283" s="85"/>
      <c r="AG283" s="85"/>
      <c r="AH283" s="453"/>
      <c r="AI283" s="85"/>
      <c r="AJ283" s="85"/>
      <c r="AK283" s="85"/>
      <c r="AL283" s="453"/>
      <c r="AM283" s="85">
        <v>0</v>
      </c>
      <c r="AN283" s="85">
        <v>0</v>
      </c>
      <c r="AO283" s="85">
        <v>0</v>
      </c>
      <c r="AP283" s="454"/>
      <c r="AQ283" s="85"/>
      <c r="AR283" s="85"/>
      <c r="AS283" s="85"/>
      <c r="AT283" s="453"/>
      <c r="AU283" s="85"/>
      <c r="AV283" s="85"/>
      <c r="AW283" s="85"/>
      <c r="AX283" s="453"/>
      <c r="AY283" s="85"/>
      <c r="AZ283" s="85"/>
      <c r="BA283" s="85"/>
      <c r="BB283" s="453"/>
      <c r="BC283" s="85"/>
      <c r="BD283" s="85"/>
      <c r="BE283" s="85"/>
      <c r="BF283" s="453"/>
      <c r="BG283" s="85"/>
      <c r="BH283" s="85"/>
      <c r="BI283" s="85"/>
      <c r="BJ283" s="453"/>
      <c r="BK283" s="85"/>
      <c r="BL283" s="85"/>
      <c r="BM283" s="85"/>
      <c r="BN283" s="85"/>
      <c r="BO283" s="85"/>
      <c r="BP283" s="85"/>
      <c r="BQ283" s="85"/>
      <c r="BR283" s="453"/>
      <c r="BS283" s="85"/>
      <c r="BT283" s="85"/>
      <c r="BU283" s="85"/>
      <c r="BV283" s="453"/>
      <c r="BW283" s="85"/>
      <c r="BX283" s="85"/>
      <c r="BY283" s="85"/>
      <c r="BZ283" s="453"/>
      <c r="CA283" s="85"/>
      <c r="CB283" s="85"/>
      <c r="CC283" s="85"/>
      <c r="CD283" s="453"/>
      <c r="CE283" s="85"/>
      <c r="CF283" s="85"/>
      <c r="CG283" s="85"/>
      <c r="CH283" s="453"/>
      <c r="CI283" s="85"/>
      <c r="CJ283" s="85"/>
      <c r="CK283" s="85"/>
      <c r="CL283" s="453"/>
      <c r="CM283" s="85"/>
      <c r="CN283" s="85"/>
      <c r="CO283" s="85"/>
      <c r="CP283" s="453"/>
      <c r="CQ283" s="85"/>
      <c r="CR283" s="85"/>
      <c r="CS283" s="85"/>
      <c r="CT283" s="453"/>
      <c r="CU283" s="85"/>
      <c r="CV283" s="85"/>
      <c r="CW283" s="85"/>
      <c r="CX283" s="453"/>
      <c r="CY283" s="85"/>
      <c r="CZ283" s="85"/>
      <c r="DA283" s="85"/>
    </row>
    <row r="284" spans="1:105" x14ac:dyDescent="0.25">
      <c r="A284" s="71">
        <v>96</v>
      </c>
      <c r="B284" s="72" t="s">
        <v>511</v>
      </c>
      <c r="C284" s="73"/>
      <c r="D284" s="72" t="s">
        <v>512</v>
      </c>
      <c r="E284" s="46" t="s">
        <v>513</v>
      </c>
      <c r="F284" s="450">
        <f>J284+N284+R284+V284+Z284+AD284+AH284+AL284+AP284+AT284+AX284+BB284+BF284+BJ284+BN284+BR284+BV284+BZ284+CD284+CH284+CL284+CP284+CT284+CX284</f>
        <v>29481</v>
      </c>
      <c r="G284" s="452">
        <f>K284+O284+S284+W284+AA284+AE284+AI284+AM284+AQ284+AU284+AY284+BC284+BG284+BK284+BO284+BS284+BW284+CA284+CE284+CI284+CM284+CQ284+CU284+CY284</f>
        <v>1056446.3600000001</v>
      </c>
      <c r="H284" s="452">
        <f>L284+P284+T284+X284+AB284+AF284+AJ284+AN284+AR284+AV284+AZ284+BD284+BH284+BL284+BP284+BT284+BX284+CB284+CF284+CJ284+CN284+CR284+CV284+CZ284</f>
        <v>6255</v>
      </c>
      <c r="I284" s="452">
        <f>M284+Q284+U284+Y284+AC284+AG284+AK284+AO284+AS284+AW284+BA284+BE284+BI284+BM284+BQ284+BU284+BY284+CC284+CG284+CK284+CO284+CS284+CW284+DA284</f>
        <v>223533.31</v>
      </c>
      <c r="J284" s="453">
        <v>10</v>
      </c>
      <c r="K284" s="85">
        <v>500</v>
      </c>
      <c r="L284" s="85">
        <v>25</v>
      </c>
      <c r="M284" s="85">
        <v>1250</v>
      </c>
      <c r="N284" s="453">
        <v>780</v>
      </c>
      <c r="O284" s="85">
        <v>31122</v>
      </c>
      <c r="P284" s="85">
        <v>250</v>
      </c>
      <c r="Q284" s="85">
        <v>9975</v>
      </c>
      <c r="R284" s="453">
        <v>0</v>
      </c>
      <c r="S284" s="85">
        <v>0</v>
      </c>
      <c r="T284" s="85">
        <v>300</v>
      </c>
      <c r="U284" s="85">
        <v>11022</v>
      </c>
      <c r="V284" s="453">
        <v>150</v>
      </c>
      <c r="W284" s="85">
        <v>6766.5</v>
      </c>
      <c r="X284" s="85">
        <v>50</v>
      </c>
      <c r="Y284" s="85">
        <v>2255.5</v>
      </c>
      <c r="Z284" s="453">
        <v>56</v>
      </c>
      <c r="AA284" s="85">
        <v>75</v>
      </c>
      <c r="AB284" s="85">
        <v>0</v>
      </c>
      <c r="AC284" s="85">
        <v>0</v>
      </c>
      <c r="AD284" s="453">
        <v>400</v>
      </c>
      <c r="AE284" s="85">
        <v>12792</v>
      </c>
      <c r="AF284" s="85">
        <v>1000</v>
      </c>
      <c r="AG284" s="85">
        <v>50000</v>
      </c>
      <c r="AH284" s="453"/>
      <c r="AI284" s="85"/>
      <c r="AJ284" s="85"/>
      <c r="AK284" s="85"/>
      <c r="AL284" s="453">
        <v>50</v>
      </c>
      <c r="AM284" s="85">
        <v>1800</v>
      </c>
      <c r="AN284" s="85">
        <v>50</v>
      </c>
      <c r="AO284" s="85">
        <v>1800</v>
      </c>
      <c r="AP284" s="453">
        <v>180</v>
      </c>
      <c r="AQ284" s="85">
        <v>7480</v>
      </c>
      <c r="AR284" s="85">
        <v>115</v>
      </c>
      <c r="AS284" s="85">
        <v>4370</v>
      </c>
      <c r="AT284" s="453">
        <v>32</v>
      </c>
      <c r="AU284" s="85">
        <v>1440</v>
      </c>
      <c r="AV284" s="85">
        <v>5</v>
      </c>
      <c r="AW284" s="85">
        <v>200</v>
      </c>
      <c r="AX284" s="453">
        <v>100</v>
      </c>
      <c r="AY284" s="85">
        <v>3134</v>
      </c>
      <c r="AZ284" s="85">
        <v>300</v>
      </c>
      <c r="BA284" s="85">
        <v>16500</v>
      </c>
      <c r="BB284" s="453"/>
      <c r="BC284" s="85"/>
      <c r="BD284" s="85">
        <v>300</v>
      </c>
      <c r="BE284" s="85">
        <v>11181.81</v>
      </c>
      <c r="BF284" s="453">
        <v>140</v>
      </c>
      <c r="BG284" s="85">
        <v>4620</v>
      </c>
      <c r="BH284" s="85">
        <v>500</v>
      </c>
      <c r="BI284" s="85">
        <v>10000</v>
      </c>
      <c r="BJ284" s="453">
        <v>20635</v>
      </c>
      <c r="BK284" s="85">
        <v>660320</v>
      </c>
      <c r="BL284" s="85">
        <v>1000</v>
      </c>
      <c r="BM284" s="85">
        <v>32000</v>
      </c>
      <c r="BN284" s="453">
        <v>2200</v>
      </c>
      <c r="BO284" s="85">
        <v>76736</v>
      </c>
      <c r="BP284" s="457">
        <v>240</v>
      </c>
      <c r="BQ284" s="457">
        <v>9120</v>
      </c>
      <c r="BR284" s="453">
        <v>45</v>
      </c>
      <c r="BS284" s="85">
        <v>1096</v>
      </c>
      <c r="BT284" s="85">
        <v>80</v>
      </c>
      <c r="BU284" s="85">
        <v>1948</v>
      </c>
      <c r="BV284" s="453"/>
      <c r="BW284" s="85"/>
      <c r="BX284" s="85">
        <v>200</v>
      </c>
      <c r="BY284" s="85">
        <v>6000</v>
      </c>
      <c r="BZ284" s="453"/>
      <c r="CA284" s="85"/>
      <c r="CB284" s="85"/>
      <c r="CC284" s="85"/>
      <c r="CD284" s="453">
        <v>300</v>
      </c>
      <c r="CE284" s="85">
        <v>2100</v>
      </c>
      <c r="CF284" s="85">
        <v>450</v>
      </c>
      <c r="CG284" s="85">
        <v>5850</v>
      </c>
      <c r="CH284" s="453"/>
      <c r="CI284" s="85"/>
      <c r="CJ284" s="85"/>
      <c r="CK284" s="85"/>
      <c r="CL284" s="453">
        <v>2780</v>
      </c>
      <c r="CM284" s="85">
        <v>123400</v>
      </c>
      <c r="CN284" s="85">
        <v>990</v>
      </c>
      <c r="CO284" s="85">
        <v>33361</v>
      </c>
      <c r="CP284" s="453">
        <v>1523</v>
      </c>
      <c r="CQ284" s="85">
        <v>119714.86</v>
      </c>
      <c r="CR284" s="85">
        <v>200</v>
      </c>
      <c r="CS284" s="85">
        <v>10000</v>
      </c>
      <c r="CT284" s="453"/>
      <c r="CU284" s="85"/>
      <c r="CV284" s="85"/>
      <c r="CW284" s="85"/>
      <c r="CX284" s="453">
        <v>100</v>
      </c>
      <c r="CY284" s="85">
        <v>3350</v>
      </c>
      <c r="CZ284" s="85">
        <v>200</v>
      </c>
      <c r="DA284" s="85">
        <v>6700</v>
      </c>
    </row>
    <row r="285" spans="1:105" x14ac:dyDescent="0.25">
      <c r="A285" s="71">
        <v>97</v>
      </c>
      <c r="B285" s="72" t="s">
        <v>514</v>
      </c>
      <c r="C285" s="73" t="s">
        <v>515</v>
      </c>
      <c r="D285" s="72" t="s">
        <v>512</v>
      </c>
      <c r="E285" s="46" t="s">
        <v>513</v>
      </c>
      <c r="F285" s="450">
        <f>J285+N285+R285+V285+Z285+AD285+AH285+AL285+AP285+AT285+AX285+BB285+BF285+BJ285+BN285+BR285+BV285+BZ285+CD285+CH285+CL285+CP285+CT285+CX285</f>
        <v>178073</v>
      </c>
      <c r="G285" s="452">
        <f>K285+O285+S285+W285+AA285+AE285+AI285+AM285+AQ285+AU285+AY285+BC285+BG285+BK285+BO285+BS285+BW285+CA285+CE285+CI285+CM285+CQ285+CU285+CY285</f>
        <v>2685588.24</v>
      </c>
      <c r="H285" s="452">
        <f>L285+P285+T285+X285+AB285+AF285+AJ285+AN285+AR285+AV285+AZ285+BD285+BH285+BL285+BP285+BT285+BX285+CB285+CF285+CJ285+CN285+CR285+CV285+CZ285</f>
        <v>27860</v>
      </c>
      <c r="I285" s="452">
        <f>M285+Q285+U285+Y285+AC285+AG285+AK285+AO285+AS285+AW285+BA285+BE285+BI285+BM285+BQ285+BU285+BY285+CC285+CG285+CK285+CO285+CS285+CW285+DA285</f>
        <v>85423.72</v>
      </c>
      <c r="J285" s="453"/>
      <c r="K285" s="85"/>
      <c r="L285" s="85"/>
      <c r="M285" s="85"/>
      <c r="N285" s="453">
        <v>63</v>
      </c>
      <c r="O285" s="85">
        <v>315</v>
      </c>
      <c r="P285" s="85">
        <v>600</v>
      </c>
      <c r="Q285" s="85">
        <v>3000</v>
      </c>
      <c r="R285" s="453">
        <v>610</v>
      </c>
      <c r="S285" s="85">
        <v>14162</v>
      </c>
      <c r="T285" s="85">
        <v>600</v>
      </c>
      <c r="U285" s="85">
        <v>1380</v>
      </c>
      <c r="V285" s="453"/>
      <c r="W285" s="85"/>
      <c r="X285" s="85"/>
      <c r="Y285" s="85"/>
      <c r="Z285" s="453"/>
      <c r="AA285" s="85"/>
      <c r="AB285" s="85"/>
      <c r="AC285" s="85"/>
      <c r="AD285" s="453">
        <v>3000</v>
      </c>
      <c r="AE285" s="85">
        <v>7200</v>
      </c>
      <c r="AF285" s="85">
        <v>500</v>
      </c>
      <c r="AG285" s="85">
        <v>1333</v>
      </c>
      <c r="AH285" s="453"/>
      <c r="AI285" s="85"/>
      <c r="AJ285" s="85"/>
      <c r="AK285" s="85"/>
      <c r="AL285" s="453">
        <v>2000</v>
      </c>
      <c r="AM285" s="85">
        <v>7980</v>
      </c>
      <c r="AN285" s="85">
        <v>500</v>
      </c>
      <c r="AO285" s="85">
        <v>1325</v>
      </c>
      <c r="AP285" s="453">
        <v>1860</v>
      </c>
      <c r="AQ285" s="85">
        <v>2976</v>
      </c>
      <c r="AR285" s="85">
        <v>0</v>
      </c>
      <c r="AS285" s="85"/>
      <c r="AT285" s="453">
        <v>2000</v>
      </c>
      <c r="AU285" s="85">
        <v>5160</v>
      </c>
      <c r="AV285" s="85">
        <v>2000</v>
      </c>
      <c r="AW285" s="85">
        <v>5200</v>
      </c>
      <c r="AX285" s="453">
        <v>500</v>
      </c>
      <c r="AY285" s="85">
        <v>2400</v>
      </c>
      <c r="AZ285" s="85">
        <v>100</v>
      </c>
      <c r="BA285" s="85">
        <v>480</v>
      </c>
      <c r="BB285" s="453">
        <v>2600</v>
      </c>
      <c r="BC285" s="85">
        <v>11102</v>
      </c>
      <c r="BD285" s="85">
        <v>1160</v>
      </c>
      <c r="BE285" s="85">
        <v>3688.52</v>
      </c>
      <c r="BF285" s="453">
        <v>10000</v>
      </c>
      <c r="BG285" s="85">
        <v>17800</v>
      </c>
      <c r="BH285" s="85">
        <v>2000</v>
      </c>
      <c r="BI285" s="85">
        <v>3000</v>
      </c>
      <c r="BJ285" s="453">
        <v>43700</v>
      </c>
      <c r="BK285" s="85">
        <v>104880</v>
      </c>
      <c r="BL285" s="85">
        <v>10000</v>
      </c>
      <c r="BM285" s="85">
        <v>24000</v>
      </c>
      <c r="BN285" s="453">
        <v>1850</v>
      </c>
      <c r="BO285" s="85">
        <v>7030</v>
      </c>
      <c r="BP285" s="457">
        <v>100</v>
      </c>
      <c r="BQ285" s="457">
        <v>490</v>
      </c>
      <c r="BR285" s="453"/>
      <c r="BS285" s="85"/>
      <c r="BT285" s="85">
        <v>200</v>
      </c>
      <c r="BU285" s="85">
        <v>530</v>
      </c>
      <c r="BV285" s="453">
        <v>0</v>
      </c>
      <c r="BW285" s="85">
        <v>0</v>
      </c>
      <c r="BX285" s="85">
        <v>100</v>
      </c>
      <c r="BY285" s="85">
        <v>500</v>
      </c>
      <c r="BZ285" s="453"/>
      <c r="CA285" s="85"/>
      <c r="CB285" s="85"/>
      <c r="CC285" s="85"/>
      <c r="CD285" s="453"/>
      <c r="CE285" s="85"/>
      <c r="CF285" s="85">
        <v>3000</v>
      </c>
      <c r="CG285" s="85">
        <v>21000</v>
      </c>
      <c r="CH285" s="453">
        <v>5300</v>
      </c>
      <c r="CI285" s="85">
        <v>13245</v>
      </c>
      <c r="CJ285" s="85">
        <v>3000</v>
      </c>
      <c r="CK285" s="85">
        <v>7497.2</v>
      </c>
      <c r="CL285" s="453"/>
      <c r="CM285" s="85"/>
      <c r="CN285" s="85"/>
      <c r="CO285" s="85"/>
      <c r="CP285" s="453">
        <v>12000</v>
      </c>
      <c r="CQ285" s="85">
        <v>37703.240000000005</v>
      </c>
      <c r="CR285" s="85">
        <v>2000</v>
      </c>
      <c r="CS285" s="85">
        <v>6800</v>
      </c>
      <c r="CT285" s="453"/>
      <c r="CU285" s="85"/>
      <c r="CV285" s="85"/>
      <c r="CW285" s="85"/>
      <c r="CX285" s="453">
        <v>92590</v>
      </c>
      <c r="CY285" s="85">
        <v>2453635</v>
      </c>
      <c r="CZ285" s="85">
        <v>2000</v>
      </c>
      <c r="DA285" s="85">
        <v>5200</v>
      </c>
    </row>
    <row r="286" spans="1:105" ht="18" customHeight="1" x14ac:dyDescent="0.25">
      <c r="A286" s="71"/>
      <c r="B286" s="72" t="s">
        <v>514</v>
      </c>
      <c r="C286" s="73">
        <v>5</v>
      </c>
      <c r="D286" s="72" t="s">
        <v>512</v>
      </c>
      <c r="E286" s="46" t="s">
        <v>513</v>
      </c>
      <c r="F286" s="450">
        <f>J286+N286+R286+V286+Z286+AD286+AH286+AL286+AP286+AT286+AX286+BB286+BF286+BJ286+BN286+BR286+BV286+BZ286+CD286+CH286+CL286+CP286+CT286+CX286</f>
        <v>1043055</v>
      </c>
      <c r="G286" s="452">
        <f>K286+O286+S286+W286+AA286+AE286+AI286+AM286+AQ286+AU286+AY286+BC286+BG286+BK286+BO286+BS286+BW286+CA286+CE286+CI286+CM286+CQ286+CU286+CY286</f>
        <v>2409294.0200000005</v>
      </c>
      <c r="H286" s="452">
        <f>L286+P286+T286+X286+AB286+AF286+AJ286+AN286+AR286+AV286+AZ286+BD286+BH286+BL286+BP286+BT286+BX286+CB286+CF286+CJ286+CN286+CR286+CV286+CZ286</f>
        <v>189190</v>
      </c>
      <c r="I286" s="452">
        <f>M286+Q286+U286+Y286+AC286+AG286+AK286+AO286+AS286+AW286+BA286+BE286+BI286+BM286+BQ286+BU286+BY286+CC286+CG286+CK286+CO286+CS286+CW286+DA286</f>
        <v>405181.52999999997</v>
      </c>
      <c r="J286" s="453">
        <v>832</v>
      </c>
      <c r="K286" s="85">
        <v>1614.08</v>
      </c>
      <c r="L286" s="85">
        <v>800</v>
      </c>
      <c r="M286" s="85">
        <v>1552</v>
      </c>
      <c r="N286" s="453">
        <v>30000</v>
      </c>
      <c r="O286" s="85">
        <v>57000</v>
      </c>
      <c r="P286" s="85">
        <v>21000</v>
      </c>
      <c r="Q286" s="85">
        <v>39900</v>
      </c>
      <c r="R286" s="453">
        <v>31300</v>
      </c>
      <c r="S286" s="85">
        <v>60427</v>
      </c>
      <c r="T286" s="85">
        <v>5400</v>
      </c>
      <c r="U286" s="85">
        <v>9666</v>
      </c>
      <c r="V286" s="453">
        <v>13900</v>
      </c>
      <c r="W286" s="85">
        <v>24603</v>
      </c>
      <c r="X286" s="85">
        <v>1200</v>
      </c>
      <c r="Y286" s="85">
        <v>2124</v>
      </c>
      <c r="Z286" s="453">
        <v>213</v>
      </c>
      <c r="AA286" s="85">
        <v>621.19000000000005</v>
      </c>
      <c r="AB286" s="85">
        <v>50</v>
      </c>
      <c r="AC286" s="85">
        <v>85</v>
      </c>
      <c r="AD286" s="453">
        <v>9200</v>
      </c>
      <c r="AE286" s="85">
        <v>17889</v>
      </c>
      <c r="AF286" s="85">
        <v>5000</v>
      </c>
      <c r="AG286" s="85">
        <v>8750</v>
      </c>
      <c r="AH286" s="453">
        <v>5000</v>
      </c>
      <c r="AI286" s="85">
        <v>48750</v>
      </c>
      <c r="AJ286" s="85">
        <v>6000</v>
      </c>
      <c r="AK286" s="85">
        <v>11400</v>
      </c>
      <c r="AL286" s="453">
        <v>6900</v>
      </c>
      <c r="AM286" s="85">
        <v>12834</v>
      </c>
      <c r="AN286" s="85">
        <v>4000</v>
      </c>
      <c r="AO286" s="85">
        <v>7960</v>
      </c>
      <c r="AP286" s="453">
        <v>15050</v>
      </c>
      <c r="AQ286" s="85">
        <v>30100</v>
      </c>
      <c r="AR286" s="85">
        <v>3860</v>
      </c>
      <c r="AS286" s="85">
        <v>6832.2</v>
      </c>
      <c r="AT286" s="453">
        <v>35500</v>
      </c>
      <c r="AU286" s="85">
        <v>68870</v>
      </c>
      <c r="AV286" s="85">
        <v>8000</v>
      </c>
      <c r="AW286" s="85">
        <v>15520</v>
      </c>
      <c r="AX286" s="453">
        <v>9580</v>
      </c>
      <c r="AY286" s="85">
        <v>18186.34</v>
      </c>
      <c r="AZ286" s="85">
        <v>6000</v>
      </c>
      <c r="BA286" s="85">
        <v>10920</v>
      </c>
      <c r="BB286" s="453">
        <v>42600</v>
      </c>
      <c r="BC286" s="85">
        <v>124392</v>
      </c>
      <c r="BD286" s="85">
        <v>10120</v>
      </c>
      <c r="BE286" s="85">
        <v>19025.599999999999</v>
      </c>
      <c r="BF286" s="453">
        <v>8300</v>
      </c>
      <c r="BG286" s="85">
        <v>16102</v>
      </c>
      <c r="BH286" s="85">
        <v>3000</v>
      </c>
      <c r="BI286" s="85">
        <v>9000</v>
      </c>
      <c r="BJ286" s="453">
        <v>370100</v>
      </c>
      <c r="BK286" s="85">
        <v>732798</v>
      </c>
      <c r="BL286" s="85">
        <v>30200</v>
      </c>
      <c r="BM286" s="85">
        <v>80030</v>
      </c>
      <c r="BN286" s="453">
        <v>24300</v>
      </c>
      <c r="BO286" s="85">
        <v>46147</v>
      </c>
      <c r="BP286" s="457">
        <v>160</v>
      </c>
      <c r="BQ286" s="457">
        <v>280</v>
      </c>
      <c r="BR286" s="453">
        <v>2700</v>
      </c>
      <c r="BS286" s="85">
        <v>5293</v>
      </c>
      <c r="BT286" s="85">
        <v>5000</v>
      </c>
      <c r="BU286" s="85">
        <v>9802</v>
      </c>
      <c r="BV286" s="453">
        <v>47200</v>
      </c>
      <c r="BW286" s="85">
        <v>97500</v>
      </c>
      <c r="BX286" s="85">
        <v>25000</v>
      </c>
      <c r="BY286" s="85">
        <v>50000</v>
      </c>
      <c r="BZ286" s="453">
        <v>6000</v>
      </c>
      <c r="CA286" s="85">
        <v>12240</v>
      </c>
      <c r="CB286" s="85">
        <v>1000</v>
      </c>
      <c r="CC286" s="85">
        <v>2440</v>
      </c>
      <c r="CD286" s="453">
        <v>20000</v>
      </c>
      <c r="CE286" s="85"/>
      <c r="CF286" s="85">
        <v>20000</v>
      </c>
      <c r="CG286" s="85">
        <v>38400</v>
      </c>
      <c r="CH286" s="453">
        <v>267780</v>
      </c>
      <c r="CI286" s="85">
        <v>803162.59</v>
      </c>
      <c r="CJ286" s="85">
        <v>5000</v>
      </c>
      <c r="CK286" s="85">
        <v>14993.6</v>
      </c>
      <c r="CL286" s="453">
        <v>43670</v>
      </c>
      <c r="CM286" s="85">
        <v>127731.52</v>
      </c>
      <c r="CN286" s="85">
        <v>12000</v>
      </c>
      <c r="CO286" s="85">
        <v>33699</v>
      </c>
      <c r="CP286" s="453">
        <v>42980</v>
      </c>
      <c r="CQ286" s="85">
        <v>82841.600000000006</v>
      </c>
      <c r="CR286" s="85">
        <v>8000</v>
      </c>
      <c r="CS286" s="85">
        <v>15072.13</v>
      </c>
      <c r="CT286" s="453">
        <v>1750</v>
      </c>
      <c r="CU286" s="85">
        <v>4201.7</v>
      </c>
      <c r="CV286" s="85">
        <v>3000</v>
      </c>
      <c r="CW286" s="85">
        <v>7200</v>
      </c>
      <c r="CX286" s="453">
        <v>8200</v>
      </c>
      <c r="CY286" s="85">
        <v>15990</v>
      </c>
      <c r="CZ286" s="85">
        <v>5400</v>
      </c>
      <c r="DA286" s="85">
        <v>10530</v>
      </c>
    </row>
    <row r="287" spans="1:105" x14ac:dyDescent="0.25">
      <c r="A287" s="71"/>
      <c r="B287" s="72" t="s">
        <v>516</v>
      </c>
      <c r="C287" s="73">
        <v>10</v>
      </c>
      <c r="D287" s="72" t="s">
        <v>512</v>
      </c>
      <c r="E287" s="46" t="s">
        <v>513</v>
      </c>
      <c r="F287" s="450">
        <f>J287+N287+R287+V287+Z287+AD287+AH287+AL287+AP287+AT287+AX287+BB287+BF287+BJ287+BN287+BR287+BV287+BZ287+CD287+CH287+CL287+CP287+CT287+CX287</f>
        <v>512495</v>
      </c>
      <c r="G287" s="452">
        <f>K287+O287+S287+W287+AA287+AE287+AI287+AM287+AQ287+AU287+AY287+BC287+BG287+BK287+BO287+BS287+BW287+CA287+CE287+CI287+CM287+CQ287+CU287+CY287</f>
        <v>1579540.35</v>
      </c>
      <c r="H287" s="452">
        <f>L287+P287+T287+X287+AB287+AF287+AJ287+AN287+AR287+AV287+AZ287+BD287+BH287+BL287+BP287+BT287+BX287+CB287+CF287+CJ287+CN287+CR287+CV287+CZ287</f>
        <v>175548</v>
      </c>
      <c r="I287" s="452">
        <f>M287+Q287+U287+Y287+AC287+AG287+AK287+AO287+AS287+AW287+BA287+BE287+BI287+BM287+BQ287+BU287+BY287+CC287+CG287+CK287+CO287+CS287+CW287+DA287</f>
        <v>572939.94999999995</v>
      </c>
      <c r="J287" s="453">
        <v>904</v>
      </c>
      <c r="K287" s="85">
        <v>3616</v>
      </c>
      <c r="L287" s="85">
        <v>500</v>
      </c>
      <c r="M287" s="85">
        <v>2000</v>
      </c>
      <c r="N287" s="453">
        <v>5670</v>
      </c>
      <c r="O287" s="85">
        <v>17010</v>
      </c>
      <c r="P287" s="85">
        <v>12000</v>
      </c>
      <c r="Q287" s="85">
        <v>36000</v>
      </c>
      <c r="R287" s="453">
        <v>4800</v>
      </c>
      <c r="S287" s="85">
        <v>15072</v>
      </c>
      <c r="T287" s="85">
        <v>55578</v>
      </c>
      <c r="U287" s="85">
        <v>205638.6</v>
      </c>
      <c r="V287" s="453">
        <v>10040</v>
      </c>
      <c r="W287" s="85">
        <v>26003.599999999999</v>
      </c>
      <c r="X287" s="85">
        <v>800</v>
      </c>
      <c r="Y287" s="85">
        <v>2072</v>
      </c>
      <c r="Z287" s="453">
        <v>112</v>
      </c>
      <c r="AA287" s="85">
        <v>430.24</v>
      </c>
      <c r="AB287" s="85">
        <v>50</v>
      </c>
      <c r="AC287" s="85">
        <v>124</v>
      </c>
      <c r="AD287" s="453"/>
      <c r="AE287" s="85"/>
      <c r="AF287" s="85">
        <v>5000</v>
      </c>
      <c r="AG287" s="85">
        <v>15000</v>
      </c>
      <c r="AH287" s="453">
        <v>5000</v>
      </c>
      <c r="AI287" s="85">
        <v>14000</v>
      </c>
      <c r="AJ287" s="85">
        <v>2400</v>
      </c>
      <c r="AK287" s="85">
        <v>6675</v>
      </c>
      <c r="AL287" s="453">
        <v>5700</v>
      </c>
      <c r="AM287" s="85">
        <v>10659</v>
      </c>
      <c r="AN287" s="85">
        <v>1200</v>
      </c>
      <c r="AO287" s="85">
        <v>2232</v>
      </c>
      <c r="AP287" s="453">
        <v>14450</v>
      </c>
      <c r="AQ287" s="85">
        <v>39593</v>
      </c>
      <c r="AR287" s="85">
        <v>1760</v>
      </c>
      <c r="AS287" s="85">
        <v>4822.3999999999996</v>
      </c>
      <c r="AT287" s="453">
        <v>0</v>
      </c>
      <c r="AU287" s="85">
        <v>0</v>
      </c>
      <c r="AV287" s="85">
        <v>4000</v>
      </c>
      <c r="AW287" s="85">
        <v>11560</v>
      </c>
      <c r="AX287" s="453"/>
      <c r="AY287" s="85"/>
      <c r="AZ287" s="85"/>
      <c r="BA287" s="85"/>
      <c r="BB287" s="453">
        <v>19000</v>
      </c>
      <c r="BC287" s="85">
        <v>83030</v>
      </c>
      <c r="BD287" s="85">
        <v>6000</v>
      </c>
      <c r="BE287" s="85">
        <v>17100</v>
      </c>
      <c r="BF287" s="453">
        <v>5000</v>
      </c>
      <c r="BG287" s="85">
        <v>13900</v>
      </c>
      <c r="BH287" s="85">
        <v>1000</v>
      </c>
      <c r="BI287" s="85">
        <v>5000</v>
      </c>
      <c r="BJ287" s="453">
        <v>248400</v>
      </c>
      <c r="BK287" s="85">
        <v>695520</v>
      </c>
      <c r="BL287" s="85">
        <v>40000</v>
      </c>
      <c r="BM287" s="85">
        <v>112000</v>
      </c>
      <c r="BN287" s="453">
        <v>14800</v>
      </c>
      <c r="BO287" s="85">
        <v>39764</v>
      </c>
      <c r="BP287" s="457">
        <v>160</v>
      </c>
      <c r="BQ287" s="457">
        <v>432</v>
      </c>
      <c r="BR287" s="453">
        <v>10700</v>
      </c>
      <c r="BS287" s="85">
        <v>34240</v>
      </c>
      <c r="BT287" s="85">
        <v>5000</v>
      </c>
      <c r="BU287" s="85">
        <v>16900</v>
      </c>
      <c r="BV287" s="453">
        <v>12300</v>
      </c>
      <c r="BW287" s="85">
        <v>35389</v>
      </c>
      <c r="BX287" s="85">
        <v>2500</v>
      </c>
      <c r="BY287" s="85">
        <v>8750</v>
      </c>
      <c r="BZ287" s="453">
        <v>2000</v>
      </c>
      <c r="CA287" s="85">
        <v>7800</v>
      </c>
      <c r="CB287" s="85">
        <v>200</v>
      </c>
      <c r="CC287" s="85">
        <v>780</v>
      </c>
      <c r="CD287" s="453">
        <v>12000</v>
      </c>
      <c r="CE287" s="85">
        <v>12300</v>
      </c>
      <c r="CF287" s="85">
        <v>16000</v>
      </c>
      <c r="CG287" s="85">
        <v>46080</v>
      </c>
      <c r="CH287" s="453">
        <v>84014</v>
      </c>
      <c r="CI287" s="85">
        <v>335566.12</v>
      </c>
      <c r="CJ287" s="85">
        <v>5000</v>
      </c>
      <c r="CK287" s="85">
        <v>19987.849999999999</v>
      </c>
      <c r="CL287" s="453">
        <v>24260</v>
      </c>
      <c r="CM287" s="85">
        <v>95341.8</v>
      </c>
      <c r="CN287" s="85">
        <v>7000</v>
      </c>
      <c r="CO287" s="85">
        <v>27946.1</v>
      </c>
      <c r="CP287" s="453">
        <v>24045</v>
      </c>
      <c r="CQ287" s="85">
        <v>68853.789999999994</v>
      </c>
      <c r="CR287" s="85">
        <v>4000</v>
      </c>
      <c r="CS287" s="85">
        <v>11680</v>
      </c>
      <c r="CT287" s="453">
        <v>900</v>
      </c>
      <c r="CU287" s="85">
        <v>2891.8</v>
      </c>
      <c r="CV287" s="85">
        <v>3000</v>
      </c>
      <c r="CW287" s="85">
        <v>12000</v>
      </c>
      <c r="CX287" s="453">
        <v>8400</v>
      </c>
      <c r="CY287" s="85">
        <v>28560</v>
      </c>
      <c r="CZ287" s="85">
        <v>2400</v>
      </c>
      <c r="DA287" s="85">
        <v>8160</v>
      </c>
    </row>
    <row r="288" spans="1:105" x14ac:dyDescent="0.25">
      <c r="A288" s="71"/>
      <c r="B288" s="72" t="s">
        <v>535</v>
      </c>
      <c r="C288" s="73">
        <v>20</v>
      </c>
      <c r="D288" s="72" t="s">
        <v>512</v>
      </c>
      <c r="E288" s="46" t="s">
        <v>513</v>
      </c>
      <c r="F288" s="450">
        <f>J288+N288+R288+V288+Z288+AD288+AH288+AL288+AP288+AT288+AX288+BB288+BF288+BJ288+BN288+BR288+BV288+BZ288+CD288+CH288+CL288+CP288+CT288+CX288</f>
        <v>125414</v>
      </c>
      <c r="G288" s="452">
        <f>K288+O288+S288+W288+AA288+AE288+AI288+AM288+AQ288+AU288+AY288+BC288+BG288+BK288+BO288+BS288+BW288+CA288+CE288+CI288+CM288+CQ288+CU288+CY288</f>
        <v>574619.43000000005</v>
      </c>
      <c r="H288" s="452">
        <f>L288+P288+T288+X288+AB288+AF288+AJ288+AN288+AR288+AV288+AZ288+BD288+BH288+BL288+BP288+BT288+BX288+CB288+CF288+CJ288+CN288+CR288+CV288+CZ288</f>
        <v>69996</v>
      </c>
      <c r="I288" s="452">
        <f>M288+Q288+U288+Y288+AC288+AG288+AK288+AO288+AS288+AW288+BA288+BE288+BI288+BM288+BQ288+BU288+BY288+CC288+CG288+CK288+CO288+CS288+CW288+DA288</f>
        <v>2887404.6399999997</v>
      </c>
      <c r="J288" s="453">
        <v>561</v>
      </c>
      <c r="K288" s="85">
        <v>1963.5</v>
      </c>
      <c r="L288" s="85">
        <v>150</v>
      </c>
      <c r="M288" s="85">
        <v>525</v>
      </c>
      <c r="N288" s="453">
        <v>1590</v>
      </c>
      <c r="O288" s="85">
        <v>8268</v>
      </c>
      <c r="P288" s="85">
        <v>500</v>
      </c>
      <c r="Q288" s="85">
        <v>2600</v>
      </c>
      <c r="R288" s="453">
        <v>590</v>
      </c>
      <c r="S288" s="85">
        <v>3245</v>
      </c>
      <c r="T288" s="85">
        <v>120</v>
      </c>
      <c r="U288" s="85">
        <v>660</v>
      </c>
      <c r="V288" s="453">
        <v>6105</v>
      </c>
      <c r="W288" s="85">
        <v>21672.75</v>
      </c>
      <c r="X288" s="85">
        <v>720</v>
      </c>
      <c r="Y288" s="85">
        <v>2556</v>
      </c>
      <c r="Z288" s="453">
        <v>170</v>
      </c>
      <c r="AA288" s="85">
        <v>510</v>
      </c>
      <c r="AB288" s="85">
        <v>50</v>
      </c>
      <c r="AC288" s="85">
        <v>150</v>
      </c>
      <c r="AD288" s="453"/>
      <c r="AE288" s="85"/>
      <c r="AF288" s="85"/>
      <c r="AG288" s="85"/>
      <c r="AH288" s="453"/>
      <c r="AI288" s="85"/>
      <c r="AJ288" s="85">
        <v>1720</v>
      </c>
      <c r="AK288" s="85">
        <v>8256</v>
      </c>
      <c r="AL288" s="453">
        <v>8700</v>
      </c>
      <c r="AM288" s="85">
        <v>25030</v>
      </c>
      <c r="AN288" s="85">
        <v>8700</v>
      </c>
      <c r="AO288" s="85">
        <v>26100</v>
      </c>
      <c r="AP288" s="453">
        <v>12643</v>
      </c>
      <c r="AQ288" s="85">
        <v>56767.07</v>
      </c>
      <c r="AR288" s="85">
        <v>2936</v>
      </c>
      <c r="AS288" s="85">
        <v>13182.64</v>
      </c>
      <c r="AT288" s="453">
        <v>0</v>
      </c>
      <c r="AU288" s="85">
        <v>0</v>
      </c>
      <c r="AV288" s="85">
        <v>1500</v>
      </c>
      <c r="AW288" s="85">
        <v>7275</v>
      </c>
      <c r="AX288" s="453">
        <v>6548</v>
      </c>
      <c r="AY288" s="85">
        <v>29702.32</v>
      </c>
      <c r="AZ288" s="85">
        <v>7000</v>
      </c>
      <c r="BA288" s="85">
        <v>31780</v>
      </c>
      <c r="BB288" s="453">
        <v>14820</v>
      </c>
      <c r="BC288" s="85">
        <v>118560</v>
      </c>
      <c r="BD288" s="85">
        <v>2000</v>
      </c>
      <c r="BE288" s="85">
        <v>7940</v>
      </c>
      <c r="BF288" s="453">
        <v>0</v>
      </c>
      <c r="BG288" s="85">
        <v>0</v>
      </c>
      <c r="BH288" s="85">
        <v>0</v>
      </c>
      <c r="BI288" s="85">
        <v>0</v>
      </c>
      <c r="BJ288" s="453">
        <v>0</v>
      </c>
      <c r="BK288" s="85"/>
      <c r="BL288" s="85">
        <v>7000</v>
      </c>
      <c r="BM288" s="85">
        <v>24500</v>
      </c>
      <c r="BN288" s="453">
        <v>0</v>
      </c>
      <c r="BO288" s="85">
        <v>0</v>
      </c>
      <c r="BP288" s="457">
        <v>160</v>
      </c>
      <c r="BQ288" s="457">
        <v>756.8</v>
      </c>
      <c r="BR288" s="453">
        <v>7110</v>
      </c>
      <c r="BS288" s="85">
        <v>40958</v>
      </c>
      <c r="BT288" s="85">
        <v>4000</v>
      </c>
      <c r="BU288" s="85">
        <v>14000</v>
      </c>
      <c r="BV288" s="453">
        <v>4940</v>
      </c>
      <c r="BW288" s="85">
        <v>28553.200000000001</v>
      </c>
      <c r="BX288" s="85">
        <v>1500</v>
      </c>
      <c r="BY288" s="85">
        <v>7500</v>
      </c>
      <c r="BZ288" s="453"/>
      <c r="CA288" s="85"/>
      <c r="CB288" s="85"/>
      <c r="CC288" s="85"/>
      <c r="CD288" s="453">
        <v>15000</v>
      </c>
      <c r="CE288" s="85">
        <v>23400</v>
      </c>
      <c r="CF288" s="85">
        <v>15000</v>
      </c>
      <c r="CG288" s="85">
        <v>88500</v>
      </c>
      <c r="CH288" s="453">
        <v>6900</v>
      </c>
      <c r="CI288" s="85">
        <v>27600</v>
      </c>
      <c r="CJ288" s="85">
        <v>5000</v>
      </c>
      <c r="CK288" s="85">
        <v>20000</v>
      </c>
      <c r="CL288" s="453">
        <v>24187</v>
      </c>
      <c r="CM288" s="85">
        <v>95449.59</v>
      </c>
      <c r="CN288" s="85">
        <v>7000</v>
      </c>
      <c r="CO288" s="85">
        <v>2609628.7799999998</v>
      </c>
      <c r="CP288" s="453">
        <v>14830</v>
      </c>
      <c r="CQ288" s="85">
        <v>88980</v>
      </c>
      <c r="CR288" s="85">
        <v>3500</v>
      </c>
      <c r="CS288" s="85">
        <v>13574.42</v>
      </c>
      <c r="CT288" s="453"/>
      <c r="CU288" s="85"/>
      <c r="CV288" s="85"/>
      <c r="CW288" s="85"/>
      <c r="CX288" s="453">
        <v>720</v>
      </c>
      <c r="CY288" s="85">
        <v>3960</v>
      </c>
      <c r="CZ288" s="85">
        <v>1440</v>
      </c>
      <c r="DA288" s="85">
        <v>7920</v>
      </c>
    </row>
    <row r="289" spans="1:145" x14ac:dyDescent="0.25">
      <c r="A289" s="71">
        <v>98</v>
      </c>
      <c r="B289" s="72" t="s">
        <v>517</v>
      </c>
      <c r="C289" s="73" t="s">
        <v>518</v>
      </c>
      <c r="D289" s="72" t="s">
        <v>512</v>
      </c>
      <c r="E289" s="46" t="s">
        <v>513</v>
      </c>
      <c r="F289" s="450">
        <f>J289+N289+R289+V289+Z289+AD289+AH289+AL289+AP289+AT289+AX289+BB289+BF289+BJ289+BN289+BR289+BV289+BZ289+CD289+CH289+CL289+CP289+CT289+CX289</f>
        <v>306362</v>
      </c>
      <c r="G289" s="452">
        <f>K289+O289+S289+W289+AA289+AE289+AI289+AM289+AQ289+AU289+AY289+BC289+BG289+BK289+BO289+BS289+BW289+CA289+CE289+CI289+CM289+CQ289+CU289+CY289</f>
        <v>3037858.0900000003</v>
      </c>
      <c r="H289" s="452">
        <f>L289+P289+T289+X289+AB289+AF289+AJ289+AN289+AR289+AV289+AZ289+BD289+BH289+BL289+BP289+BT289+BX289+CB289+CF289+CJ289+CN289+CR289+CV289+CZ289</f>
        <v>123650</v>
      </c>
      <c r="I289" s="452">
        <f>M289+Q289+U289+Y289+AC289+AG289+AK289+AO289+AS289+AW289+BA289+BE289+BI289+BM289+BQ289+BU289+BY289+CC289+CG289+CK289+CO289+CS289+CW289+DA289</f>
        <v>1006579.86</v>
      </c>
      <c r="J289" s="453">
        <v>100</v>
      </c>
      <c r="K289" s="85">
        <v>633</v>
      </c>
      <c r="L289" s="85">
        <v>800</v>
      </c>
      <c r="M289" s="85">
        <v>5040</v>
      </c>
      <c r="N289" s="453">
        <v>5460</v>
      </c>
      <c r="O289" s="85">
        <v>40840.800000000003</v>
      </c>
      <c r="P289" s="85">
        <v>7000</v>
      </c>
      <c r="Q289" s="85">
        <v>52360</v>
      </c>
      <c r="R289" s="453">
        <v>20320</v>
      </c>
      <c r="S289" s="85">
        <v>175107</v>
      </c>
      <c r="T289" s="85">
        <v>5200</v>
      </c>
      <c r="U289" s="85">
        <v>0</v>
      </c>
      <c r="V289" s="453">
        <v>9465</v>
      </c>
      <c r="W289" s="85">
        <v>57831.15</v>
      </c>
      <c r="X289" s="85">
        <v>1300</v>
      </c>
      <c r="Y289" s="85">
        <v>7943</v>
      </c>
      <c r="Z289" s="453">
        <v>12</v>
      </c>
      <c r="AA289" s="85">
        <v>104.4</v>
      </c>
      <c r="AB289" s="85">
        <v>15</v>
      </c>
      <c r="AC289" s="85">
        <v>130</v>
      </c>
      <c r="AD289" s="453">
        <v>20000</v>
      </c>
      <c r="AE289" s="85">
        <v>175200</v>
      </c>
      <c r="AF289" s="85"/>
      <c r="AG289" s="85"/>
      <c r="AH289" s="453">
        <v>5000</v>
      </c>
      <c r="AI289" s="85">
        <v>42900</v>
      </c>
      <c r="AJ289" s="85">
        <v>1500</v>
      </c>
      <c r="AK289" s="85">
        <v>11850</v>
      </c>
      <c r="AL289" s="453">
        <v>4200</v>
      </c>
      <c r="AM289" s="85">
        <v>22680</v>
      </c>
      <c r="AN289" s="85">
        <v>4200</v>
      </c>
      <c r="AO289" s="85">
        <v>0</v>
      </c>
      <c r="AP289" s="453">
        <v>8310</v>
      </c>
      <c r="AQ289" s="85">
        <v>71328.11</v>
      </c>
      <c r="AR289" s="85">
        <v>1675</v>
      </c>
      <c r="AS289" s="85">
        <v>12981.25</v>
      </c>
      <c r="AT289" s="453">
        <v>0</v>
      </c>
      <c r="AU289" s="85">
        <v>0</v>
      </c>
      <c r="AV289" s="85">
        <v>6000</v>
      </c>
      <c r="AW289" s="85">
        <v>47520</v>
      </c>
      <c r="AX289" s="453">
        <v>2170</v>
      </c>
      <c r="AY289" s="85">
        <v>17493.72</v>
      </c>
      <c r="AZ289" s="85">
        <v>1000</v>
      </c>
      <c r="BA289" s="85">
        <v>7830</v>
      </c>
      <c r="BB289" s="453">
        <v>59350</v>
      </c>
      <c r="BC289" s="85">
        <v>573568.80000000005</v>
      </c>
      <c r="BD289" s="85">
        <v>5800</v>
      </c>
      <c r="BE289" s="85">
        <v>45240</v>
      </c>
      <c r="BF289" s="453">
        <v>3818</v>
      </c>
      <c r="BG289" s="85">
        <v>32071</v>
      </c>
      <c r="BH289" s="85">
        <v>3000</v>
      </c>
      <c r="BI289" s="85">
        <v>15000</v>
      </c>
      <c r="BJ289" s="453">
        <v>66895</v>
      </c>
      <c r="BK289" s="85">
        <v>929171.55</v>
      </c>
      <c r="BL289" s="85">
        <v>30000</v>
      </c>
      <c r="BM289" s="85">
        <v>416700</v>
      </c>
      <c r="BN289" s="453">
        <v>6560</v>
      </c>
      <c r="BO289" s="85">
        <v>57334.400000000001</v>
      </c>
      <c r="BP289" s="457">
        <v>160</v>
      </c>
      <c r="BQ289" s="457">
        <v>1392</v>
      </c>
      <c r="BR289" s="453">
        <v>5320</v>
      </c>
      <c r="BS289" s="85">
        <v>44802</v>
      </c>
      <c r="BT289" s="85">
        <v>1500</v>
      </c>
      <c r="BU289" s="85">
        <v>15628</v>
      </c>
      <c r="BV289" s="453">
        <v>2270</v>
      </c>
      <c r="BW289" s="85">
        <v>23998</v>
      </c>
      <c r="BX289" s="85">
        <v>6000</v>
      </c>
      <c r="BY289" s="85">
        <v>66000</v>
      </c>
      <c r="BZ289" s="453">
        <v>5200</v>
      </c>
      <c r="CA289" s="85">
        <v>50840.4</v>
      </c>
      <c r="CB289" s="85">
        <v>500</v>
      </c>
      <c r="CC289" s="85">
        <v>5500</v>
      </c>
      <c r="CD289" s="453"/>
      <c r="CE289" s="85"/>
      <c r="CF289" s="85">
        <v>12000</v>
      </c>
      <c r="CG289" s="85">
        <v>104880</v>
      </c>
      <c r="CH289" s="453">
        <v>46570</v>
      </c>
      <c r="CI289" s="85">
        <v>409845.7</v>
      </c>
      <c r="CJ289" s="85">
        <v>20000</v>
      </c>
      <c r="CK289" s="85">
        <v>45253.87</v>
      </c>
      <c r="CL289" s="453">
        <v>18830</v>
      </c>
      <c r="CM289" s="85">
        <v>157795.4</v>
      </c>
      <c r="CN289" s="85">
        <v>3500</v>
      </c>
      <c r="CO289" s="85">
        <v>32076.92</v>
      </c>
      <c r="CP289" s="453">
        <v>7202</v>
      </c>
      <c r="CQ289" s="85">
        <v>61212.66</v>
      </c>
      <c r="CR289" s="85">
        <v>7000</v>
      </c>
      <c r="CS289" s="85">
        <v>58254.82</v>
      </c>
      <c r="CT289" s="453">
        <v>550</v>
      </c>
      <c r="CU289" s="85">
        <v>5500</v>
      </c>
      <c r="CV289" s="85">
        <v>3000</v>
      </c>
      <c r="CW289" s="85">
        <v>30000</v>
      </c>
      <c r="CX289" s="453">
        <v>8760</v>
      </c>
      <c r="CY289" s="85">
        <v>87600</v>
      </c>
      <c r="CZ289" s="85">
        <v>2500</v>
      </c>
      <c r="DA289" s="85">
        <v>25000</v>
      </c>
    </row>
    <row r="290" spans="1:145" x14ac:dyDescent="0.25">
      <c r="A290" s="71">
        <v>99</v>
      </c>
      <c r="B290" s="72" t="s">
        <v>519</v>
      </c>
      <c r="C290" s="73" t="s">
        <v>520</v>
      </c>
      <c r="D290" s="72" t="s">
        <v>512</v>
      </c>
      <c r="E290" s="46" t="s">
        <v>513</v>
      </c>
      <c r="F290" s="450">
        <f>J290+N290+R290+V290+Z290+AD290+AH290+AL290+AP290+AT290+AX290+BB290+BF290+BJ290+BN290+BR290+BV290+BZ290+CD290+CH290+CL290+CP290+CT290+CX290</f>
        <v>65609</v>
      </c>
      <c r="G290" s="452">
        <f>K290+O290+S290+W290+AA290+AE290+AI290+AM290+AQ290+AU290+AY290+BC290+BG290+BK290+BO290+BS290+BW290+CA290+CE290+CI290+CM290+CQ290+CU290+CY290</f>
        <v>866287.07</v>
      </c>
      <c r="H290" s="452">
        <f>L290+P290+T290+X290+AB290+AF290+AJ290+AN290+AR290+AV290+AZ290+BD290+BH290+BL290+BP290+BT290+BX290+CB290+CF290+CJ290+CN290+CR290+CV290+CZ290</f>
        <v>34841</v>
      </c>
      <c r="I290" s="452">
        <f>M290+Q290+U290+Y290+AC290+AG290+AK290+AO290+AS290+AW290+BA290+BE290+BI290+BM290+BQ290+BU290+BY290+CC290+CG290+CK290+CO290+CS290+CW290+DA290</f>
        <v>382155.64</v>
      </c>
      <c r="J290" s="453">
        <v>190</v>
      </c>
      <c r="K290" s="85">
        <v>2565</v>
      </c>
      <c r="L290" s="85">
        <v>50</v>
      </c>
      <c r="M290" s="85">
        <v>675</v>
      </c>
      <c r="N290" s="453">
        <v>23900</v>
      </c>
      <c r="O290" s="85">
        <v>358500</v>
      </c>
      <c r="P290" s="85">
        <v>8000</v>
      </c>
      <c r="Q290" s="85">
        <v>120000</v>
      </c>
      <c r="R290" s="453">
        <v>2800</v>
      </c>
      <c r="S290" s="85">
        <v>44029</v>
      </c>
      <c r="T290" s="85">
        <v>200</v>
      </c>
      <c r="U290" s="85">
        <v>0</v>
      </c>
      <c r="V290" s="453">
        <v>85</v>
      </c>
      <c r="W290" s="85">
        <v>1360</v>
      </c>
      <c r="X290" s="85">
        <v>50</v>
      </c>
      <c r="Y290" s="85">
        <v>800</v>
      </c>
      <c r="Z290" s="453">
        <v>95</v>
      </c>
      <c r="AA290" s="85">
        <v>1366</v>
      </c>
      <c r="AB290" s="85">
        <v>0</v>
      </c>
      <c r="AC290" s="85">
        <v>0</v>
      </c>
      <c r="AD290" s="453"/>
      <c r="AE290" s="85"/>
      <c r="AF290" s="85">
        <v>500</v>
      </c>
      <c r="AG290" s="85">
        <v>10000</v>
      </c>
      <c r="AH290" s="453">
        <v>500</v>
      </c>
      <c r="AI290" s="85">
        <v>6000</v>
      </c>
      <c r="AJ290" s="85">
        <v>100</v>
      </c>
      <c r="AK290" s="85">
        <v>1200</v>
      </c>
      <c r="AL290" s="453">
        <v>13440</v>
      </c>
      <c r="AM290" s="85">
        <v>140226</v>
      </c>
      <c r="AN290" s="85">
        <v>1200</v>
      </c>
      <c r="AO290" s="85">
        <v>13008</v>
      </c>
      <c r="AP290" s="453">
        <v>800</v>
      </c>
      <c r="AQ290" s="85">
        <v>11760</v>
      </c>
      <c r="AR290" s="85">
        <v>871</v>
      </c>
      <c r="AS290" s="85">
        <v>15918.4</v>
      </c>
      <c r="AT290" s="453">
        <v>1100</v>
      </c>
      <c r="AU290" s="85">
        <v>16115</v>
      </c>
      <c r="AV290" s="85">
        <v>1000</v>
      </c>
      <c r="AW290" s="85">
        <v>14650</v>
      </c>
      <c r="AX290" s="453">
        <v>1390</v>
      </c>
      <c r="AY290" s="85">
        <v>19614.75</v>
      </c>
      <c r="AZ290" s="85">
        <v>500</v>
      </c>
      <c r="BA290" s="85">
        <v>6500</v>
      </c>
      <c r="BB290" s="453">
        <v>4110</v>
      </c>
      <c r="BC290" s="85">
        <v>57503.32</v>
      </c>
      <c r="BD290" s="85">
        <v>500</v>
      </c>
      <c r="BE290" s="85">
        <v>7051.54</v>
      </c>
      <c r="BF290" s="453"/>
      <c r="BG290" s="85"/>
      <c r="BH290" s="85"/>
      <c r="BI290" s="85"/>
      <c r="BJ290" s="453">
        <v>540</v>
      </c>
      <c r="BK290" s="85">
        <v>7160</v>
      </c>
      <c r="BL290" s="85">
        <v>2000</v>
      </c>
      <c r="BM290" s="85">
        <v>27600</v>
      </c>
      <c r="BN290" s="453">
        <v>523</v>
      </c>
      <c r="BO290" s="85">
        <v>7845</v>
      </c>
      <c r="BP290" s="457">
        <v>20</v>
      </c>
      <c r="BQ290" s="457">
        <v>400</v>
      </c>
      <c r="BR290" s="453">
        <v>4300</v>
      </c>
      <c r="BS290" s="85">
        <v>65458</v>
      </c>
      <c r="BT290" s="85">
        <v>1000</v>
      </c>
      <c r="BU290" s="85">
        <v>14841</v>
      </c>
      <c r="BV290" s="453"/>
      <c r="BW290" s="85"/>
      <c r="BX290" s="85">
        <v>700</v>
      </c>
      <c r="BY290" s="85">
        <v>12600</v>
      </c>
      <c r="BZ290" s="453">
        <v>1000</v>
      </c>
      <c r="CA290" s="85">
        <v>11500</v>
      </c>
      <c r="CB290" s="85">
        <v>100</v>
      </c>
      <c r="CC290" s="85">
        <v>1225</v>
      </c>
      <c r="CD290" s="453">
        <v>4000</v>
      </c>
      <c r="CE290" s="85">
        <v>44400</v>
      </c>
      <c r="CF290" s="85">
        <v>5000</v>
      </c>
      <c r="CG290" s="85">
        <v>75000</v>
      </c>
      <c r="CH290" s="453"/>
      <c r="CI290" s="85"/>
      <c r="CJ290" s="85"/>
      <c r="CK290" s="85"/>
      <c r="CL290" s="453">
        <v>1980</v>
      </c>
      <c r="CM290" s="85">
        <v>11880</v>
      </c>
      <c r="CN290" s="85">
        <v>12000</v>
      </c>
      <c r="CO290" s="85">
        <v>46800</v>
      </c>
      <c r="CP290" s="453">
        <v>4856</v>
      </c>
      <c r="CQ290" s="85">
        <v>59005</v>
      </c>
      <c r="CR290" s="85">
        <v>1000</v>
      </c>
      <c r="CS290" s="85">
        <v>12386.7</v>
      </c>
      <c r="CT290" s="453"/>
      <c r="CU290" s="85"/>
      <c r="CV290" s="85"/>
      <c r="CW290" s="85"/>
      <c r="CX290" s="453"/>
      <c r="CY290" s="85"/>
      <c r="CZ290" s="85">
        <v>50</v>
      </c>
      <c r="DA290" s="85">
        <v>1500</v>
      </c>
    </row>
    <row r="291" spans="1:145" x14ac:dyDescent="0.25">
      <c r="A291" s="71"/>
      <c r="B291" s="72" t="s">
        <v>521</v>
      </c>
      <c r="C291" s="73" t="s">
        <v>522</v>
      </c>
      <c r="D291" s="72" t="s">
        <v>512</v>
      </c>
      <c r="E291" s="46" t="s">
        <v>513</v>
      </c>
      <c r="F291" s="450">
        <f>J291+N291+R291+V291+Z291+AD291+AH291+AL291+AP291+AT291+AX291+BB291+BF291+BJ291+BN291+BR291+BV291+BZ291+CD291+CH291+CL291+CP291+CT291+CX291</f>
        <v>13101</v>
      </c>
      <c r="G291" s="452">
        <f>K291+O291+S291+W291+AA291+AE291+AI291+AM291+AQ291+AU291+AY291+BC291+BG291+BK291+BO291+BS291+BW291+CA291+CE291+CI291+CM291+CQ291+CU291+CY291</f>
        <v>639729</v>
      </c>
      <c r="H291" s="452">
        <f>L291+P291+T291+X291+AB291+AF291+AJ291+AN291+AR291+AV291+AZ291+BD291+BH291+BL291+BP291+BT291+BX291+CB291+CF291+CJ291+CN291+CR291+CV291+CZ291</f>
        <v>6907</v>
      </c>
      <c r="I291" s="452">
        <f>M291+Q291+U291+Y291+AC291+AG291+AK291+AO291+AS291+AW291+BA291+BE291+BI291+BM291+BQ291+BU291+BY291+CC291+CG291+CK291+CO291+CS291+CW291+DA291</f>
        <v>545542.53</v>
      </c>
      <c r="J291" s="453">
        <v>1000</v>
      </c>
      <c r="K291" s="85">
        <v>4700</v>
      </c>
      <c r="L291" s="85">
        <v>300</v>
      </c>
      <c r="M291" s="85">
        <v>1410</v>
      </c>
      <c r="N291" s="453">
        <v>0</v>
      </c>
      <c r="O291" s="85">
        <v>0</v>
      </c>
      <c r="P291" s="85">
        <v>10</v>
      </c>
      <c r="Q291" s="85">
        <v>11000</v>
      </c>
      <c r="R291" s="453"/>
      <c r="S291" s="85"/>
      <c r="T291" s="85"/>
      <c r="U291" s="85">
        <v>0</v>
      </c>
      <c r="V291" s="453"/>
      <c r="W291" s="85"/>
      <c r="X291" s="85"/>
      <c r="Y291" s="85"/>
      <c r="Z291" s="453"/>
      <c r="AA291" s="85"/>
      <c r="AB291" s="85"/>
      <c r="AC291" s="85"/>
      <c r="AD291" s="453"/>
      <c r="AE291" s="85"/>
      <c r="AF291" s="85">
        <v>5</v>
      </c>
      <c r="AG291" s="85">
        <v>5000</v>
      </c>
      <c r="AH291" s="453"/>
      <c r="AI291" s="85"/>
      <c r="AJ291" s="85"/>
      <c r="AK291" s="85"/>
      <c r="AL291" s="453">
        <v>2200</v>
      </c>
      <c r="AM291" s="85">
        <v>31150</v>
      </c>
      <c r="AN291" s="85">
        <v>600</v>
      </c>
      <c r="AO291" s="85">
        <v>7500</v>
      </c>
      <c r="AP291" s="453"/>
      <c r="AQ291" s="85"/>
      <c r="AR291" s="85"/>
      <c r="AS291" s="85"/>
      <c r="AT291" s="453">
        <v>0</v>
      </c>
      <c r="AU291" s="85">
        <v>0</v>
      </c>
      <c r="AV291" s="85">
        <v>20</v>
      </c>
      <c r="AW291" s="85">
        <v>18000</v>
      </c>
      <c r="AX291" s="453"/>
      <c r="AY291" s="85"/>
      <c r="AZ291" s="85"/>
      <c r="BA291" s="85"/>
      <c r="BB291" s="453"/>
      <c r="BC291" s="85"/>
      <c r="BD291" s="85">
        <v>500</v>
      </c>
      <c r="BE291" s="85">
        <v>32500</v>
      </c>
      <c r="BF291" s="453"/>
      <c r="BG291" s="85"/>
      <c r="BH291" s="85"/>
      <c r="BI291" s="85"/>
      <c r="BJ291" s="453">
        <v>0</v>
      </c>
      <c r="BK291" s="85">
        <v>0</v>
      </c>
      <c r="BL291" s="85">
        <v>50</v>
      </c>
      <c r="BM291" s="85">
        <v>1250</v>
      </c>
      <c r="BN291" s="453">
        <v>0</v>
      </c>
      <c r="BO291" s="85">
        <v>0</v>
      </c>
      <c r="BP291" s="457">
        <v>10</v>
      </c>
      <c r="BQ291" s="457">
        <v>8800</v>
      </c>
      <c r="BR291" s="453">
        <v>350</v>
      </c>
      <c r="BS291" s="85">
        <v>419894</v>
      </c>
      <c r="BT291" s="85">
        <v>100</v>
      </c>
      <c r="BU291" s="85">
        <v>153973</v>
      </c>
      <c r="BV291" s="453"/>
      <c r="BW291" s="85"/>
      <c r="BX291" s="85">
        <v>50</v>
      </c>
      <c r="BY291" s="85">
        <v>25000</v>
      </c>
      <c r="BZ291" s="453">
        <v>4400</v>
      </c>
      <c r="CA291" s="85">
        <v>21000</v>
      </c>
      <c r="CB291" s="85">
        <v>100</v>
      </c>
      <c r="CC291" s="85">
        <v>400</v>
      </c>
      <c r="CD291" s="453">
        <v>51</v>
      </c>
      <c r="CE291" s="85">
        <v>91800</v>
      </c>
      <c r="CF291" s="85">
        <v>100</v>
      </c>
      <c r="CG291" s="85">
        <v>180000</v>
      </c>
      <c r="CH291" s="453">
        <v>4200</v>
      </c>
      <c r="CI291" s="85">
        <v>58675</v>
      </c>
      <c r="CJ291" s="85">
        <v>5000</v>
      </c>
      <c r="CK291" s="85">
        <v>71875</v>
      </c>
      <c r="CL291" s="453">
        <v>900</v>
      </c>
      <c r="CM291" s="85">
        <v>12510</v>
      </c>
      <c r="CN291" s="85">
        <v>30</v>
      </c>
      <c r="CO291" s="85">
        <v>134.53</v>
      </c>
      <c r="CP291" s="453"/>
      <c r="CQ291" s="85"/>
      <c r="CR291" s="85">
        <v>30</v>
      </c>
      <c r="CS291" s="85">
        <v>26400</v>
      </c>
      <c r="CT291" s="453"/>
      <c r="CU291" s="85"/>
      <c r="CV291" s="85"/>
      <c r="CW291" s="85"/>
      <c r="CX291" s="453"/>
      <c r="CY291" s="85"/>
      <c r="CZ291" s="85">
        <v>2</v>
      </c>
      <c r="DA291" s="85">
        <v>2300</v>
      </c>
    </row>
    <row r="292" spans="1:145" x14ac:dyDescent="0.25">
      <c r="A292" s="71">
        <v>100</v>
      </c>
      <c r="B292" s="72" t="s">
        <v>523</v>
      </c>
      <c r="C292" s="73" t="s">
        <v>524</v>
      </c>
      <c r="D292" s="72" t="s">
        <v>512</v>
      </c>
      <c r="E292" s="46" t="s">
        <v>513</v>
      </c>
      <c r="F292" s="450">
        <f>J292+N292+R292+V292+Z292+AD292+AH292+AL292+AP292+AT292+AX292+BB292+BF292+BJ292+BN292+BR292+BV292+BZ292+CD292+CH292+CL292+CP292+CT292+CX292</f>
        <v>8039</v>
      </c>
      <c r="G292" s="452">
        <f>K292+O292+S292+W292+AA292+AE292+AI292+AM292+AQ292+AU292+AY292+BC292+BG292+BK292+BO292+BS292+BW292+CA292+CE292+CI292+CM292+CQ292+CU292+CY292</f>
        <v>455661</v>
      </c>
      <c r="H292" s="452">
        <f>L292+P292+T292+X292+AB292+AF292+AJ292+AN292+AR292+AV292+AZ292+BD292+BH292+BL292+BP292+BT292+BX292+CB292+CF292+CJ292+CN292+CR292+CV292+CZ292</f>
        <v>2495</v>
      </c>
      <c r="I292" s="452">
        <f>M292+Q292+U292+Y292+AC292+AG292+AK292+AO292+AS292+AW292+BA292+BE292+BI292+BM292+BQ292+BU292+BY292+CC292+CG292+CK292+CO292+CS292+CW292+DA292</f>
        <v>179004.91</v>
      </c>
      <c r="J292" s="453">
        <v>203</v>
      </c>
      <c r="K292" s="85">
        <v>9750</v>
      </c>
      <c r="L292" s="85">
        <v>40</v>
      </c>
      <c r="M292" s="85">
        <v>2200</v>
      </c>
      <c r="N292" s="453">
        <v>479</v>
      </c>
      <c r="O292" s="85">
        <v>15328</v>
      </c>
      <c r="P292" s="85">
        <v>150</v>
      </c>
      <c r="Q292" s="85">
        <v>4800</v>
      </c>
      <c r="R292" s="453">
        <v>550</v>
      </c>
      <c r="S292" s="85">
        <v>26398</v>
      </c>
      <c r="T292" s="85">
        <v>30</v>
      </c>
      <c r="U292" s="85">
        <v>1440</v>
      </c>
      <c r="V292" s="453"/>
      <c r="W292" s="85"/>
      <c r="X292" s="85"/>
      <c r="Y292" s="85"/>
      <c r="Z292" s="453"/>
      <c r="AA292" s="85"/>
      <c r="AB292" s="85"/>
      <c r="AC292" s="85"/>
      <c r="AD292" s="453"/>
      <c r="AE292" s="85"/>
      <c r="AF292" s="85">
        <v>10</v>
      </c>
      <c r="AG292" s="85">
        <v>1000</v>
      </c>
      <c r="AH292" s="453"/>
      <c r="AI292" s="85"/>
      <c r="AJ292" s="85"/>
      <c r="AK292" s="85"/>
      <c r="AL292" s="453">
        <v>7</v>
      </c>
      <c r="AM292" s="85">
        <v>7000</v>
      </c>
      <c r="AN292" s="85"/>
      <c r="AO292" s="85">
        <v>0</v>
      </c>
      <c r="AP292" s="453"/>
      <c r="AQ292" s="85"/>
      <c r="AR292" s="85"/>
      <c r="AS292" s="85"/>
      <c r="AT292" s="453">
        <v>378</v>
      </c>
      <c r="AU292" s="85">
        <v>20845</v>
      </c>
      <c r="AV292" s="85">
        <v>20</v>
      </c>
      <c r="AW292" s="85">
        <v>1100</v>
      </c>
      <c r="AX292" s="453">
        <v>170</v>
      </c>
      <c r="AY292" s="85">
        <v>7637</v>
      </c>
      <c r="AZ292" s="85">
        <v>50</v>
      </c>
      <c r="BA292" s="85">
        <v>2000</v>
      </c>
      <c r="BB292" s="453"/>
      <c r="BC292" s="85"/>
      <c r="BD292" s="85">
        <v>300</v>
      </c>
      <c r="BE292" s="85">
        <v>10803.91</v>
      </c>
      <c r="BF292" s="453"/>
      <c r="BG292" s="85"/>
      <c r="BH292" s="85"/>
      <c r="BI292" s="85"/>
      <c r="BJ292" s="453">
        <v>2939</v>
      </c>
      <c r="BK292" s="85">
        <v>196913</v>
      </c>
      <c r="BL292" s="85">
        <v>100</v>
      </c>
      <c r="BM292" s="85">
        <v>57000</v>
      </c>
      <c r="BN292" s="453">
        <v>470</v>
      </c>
      <c r="BO292" s="85">
        <v>24740</v>
      </c>
      <c r="BP292" s="457">
        <v>10</v>
      </c>
      <c r="BQ292" s="457">
        <v>380</v>
      </c>
      <c r="BR292" s="453">
        <v>291</v>
      </c>
      <c r="BS292" s="85">
        <v>11590</v>
      </c>
      <c r="BT292" s="85">
        <v>150</v>
      </c>
      <c r="BU292" s="85">
        <v>6136</v>
      </c>
      <c r="BV292" s="453"/>
      <c r="BW292" s="85"/>
      <c r="BX292" s="85">
        <v>50</v>
      </c>
      <c r="BY292" s="85">
        <v>12500</v>
      </c>
      <c r="BZ292" s="453"/>
      <c r="CA292" s="85"/>
      <c r="CB292" s="85"/>
      <c r="CC292" s="85"/>
      <c r="CD292" s="453">
        <v>1032</v>
      </c>
      <c r="CE292" s="85">
        <v>56760</v>
      </c>
      <c r="CF292" s="85">
        <v>1000</v>
      </c>
      <c r="CG292" s="85">
        <v>34000</v>
      </c>
      <c r="CH292" s="453">
        <v>1450</v>
      </c>
      <c r="CI292" s="85">
        <v>75690</v>
      </c>
      <c r="CJ292" s="85">
        <v>500</v>
      </c>
      <c r="CK292" s="85">
        <v>42500</v>
      </c>
      <c r="CL292" s="453"/>
      <c r="CM292" s="85"/>
      <c r="CN292" s="85">
        <v>50</v>
      </c>
      <c r="CO292" s="85">
        <v>1500</v>
      </c>
      <c r="CP292" s="453">
        <v>70</v>
      </c>
      <c r="CQ292" s="85">
        <v>3010</v>
      </c>
      <c r="CR292" s="85">
        <v>30</v>
      </c>
      <c r="CS292" s="85">
        <v>1290</v>
      </c>
      <c r="CT292" s="453"/>
      <c r="CU292" s="85"/>
      <c r="CV292" s="85"/>
      <c r="CW292" s="85"/>
      <c r="CX292" s="453"/>
      <c r="CY292" s="85"/>
      <c r="CZ292" s="85">
        <v>5</v>
      </c>
      <c r="DA292" s="85">
        <v>355</v>
      </c>
    </row>
    <row r="293" spans="1:145" x14ac:dyDescent="0.25">
      <c r="A293" s="74"/>
      <c r="B293" s="75" t="s">
        <v>523</v>
      </c>
      <c r="C293" s="76" t="s">
        <v>525</v>
      </c>
      <c r="D293" s="75" t="s">
        <v>512</v>
      </c>
      <c r="E293" s="51" t="s">
        <v>513</v>
      </c>
      <c r="F293" s="450">
        <f>J293+N293+R293+V293+Z293+AD293+AH293+AL293+AP293+AT293+AX293+BB293+BF293+BJ293+BN293+BR293+BV293+BZ293+CD293+CH293+CL293+CP293+CT293+CX293</f>
        <v>1055</v>
      </c>
      <c r="G293" s="452">
        <f>K293+O293+S293+W293+AA293+AE293+AI293+AM293+AQ293+AU293+AY293+BC293+BG293+BK293+BO293+BS293+BW293+CA293+CE293+CI293+CM293+CQ293+CU293+CY293</f>
        <v>54629</v>
      </c>
      <c r="H293" s="452">
        <f>L293+P293+T293+X293+AB293+AF293+AJ293+AN293+AR293+AV293+AZ293+BD293+BH293+BL293+BP293+BT293+BX293+CB293+CF293+CJ293+CN293+CR293+CV293+CZ293</f>
        <v>715</v>
      </c>
      <c r="I293" s="452">
        <f>M293+Q293+U293+Y293+AC293+AG293+AK293+AO293+AS293+AW293+BA293+BE293+BI293+BM293+BQ293+BU293+BY293+CC293+CG293+CK293+CO293+CS293+CW293+DA293</f>
        <v>55876</v>
      </c>
      <c r="J293" s="461"/>
      <c r="K293" s="94"/>
      <c r="L293" s="94"/>
      <c r="M293" s="94"/>
      <c r="N293" s="453">
        <v>0</v>
      </c>
      <c r="O293" s="85">
        <v>0</v>
      </c>
      <c r="P293" s="85">
        <v>0</v>
      </c>
      <c r="Q293" s="85">
        <v>0</v>
      </c>
      <c r="R293" s="461"/>
      <c r="S293" s="94"/>
      <c r="T293" s="94"/>
      <c r="U293" s="94">
        <v>0</v>
      </c>
      <c r="V293" s="461"/>
      <c r="W293" s="94"/>
      <c r="X293" s="94"/>
      <c r="Y293" s="94"/>
      <c r="Z293" s="461"/>
      <c r="AA293" s="94"/>
      <c r="AB293" s="94"/>
      <c r="AC293" s="94"/>
      <c r="AD293" s="461"/>
      <c r="AE293" s="94"/>
      <c r="AF293" s="94">
        <v>5</v>
      </c>
      <c r="AG293" s="94">
        <v>225</v>
      </c>
      <c r="AH293" s="453">
        <v>700</v>
      </c>
      <c r="AI293" s="85">
        <v>9499</v>
      </c>
      <c r="AJ293" s="85">
        <v>25</v>
      </c>
      <c r="AK293" s="85">
        <v>925</v>
      </c>
      <c r="AL293" s="453">
        <v>100</v>
      </c>
      <c r="AM293" s="85">
        <v>4600</v>
      </c>
      <c r="AN293" s="85"/>
      <c r="AO293" s="85">
        <v>0</v>
      </c>
      <c r="AP293" s="453">
        <v>60</v>
      </c>
      <c r="AQ293" s="85">
        <v>7200</v>
      </c>
      <c r="AR293" s="85">
        <v>90</v>
      </c>
      <c r="AS293" s="85">
        <v>2886</v>
      </c>
      <c r="AT293" s="461"/>
      <c r="AU293" s="94"/>
      <c r="AV293" s="94"/>
      <c r="AW293" s="94"/>
      <c r="AX293" s="453"/>
      <c r="AY293" s="85"/>
      <c r="AZ293" s="85"/>
      <c r="BA293" s="85"/>
      <c r="BB293" s="453"/>
      <c r="BC293" s="85"/>
      <c r="BD293" s="85">
        <v>300</v>
      </c>
      <c r="BE293" s="85">
        <v>10800</v>
      </c>
      <c r="BF293" s="453"/>
      <c r="BG293" s="85"/>
      <c r="BH293" s="85"/>
      <c r="BI293" s="85"/>
      <c r="BJ293" s="461">
        <v>0</v>
      </c>
      <c r="BK293" s="94"/>
      <c r="BL293" s="94">
        <v>30</v>
      </c>
      <c r="BM293" s="94">
        <v>9600</v>
      </c>
      <c r="BN293" s="453"/>
      <c r="BO293" s="85"/>
      <c r="BP293" s="457">
        <v>100</v>
      </c>
      <c r="BQ293" s="457">
        <v>2000</v>
      </c>
      <c r="BR293" s="453">
        <v>65</v>
      </c>
      <c r="BS293" s="85">
        <v>25300</v>
      </c>
      <c r="BT293" s="85">
        <v>10</v>
      </c>
      <c r="BU293" s="85">
        <v>3890</v>
      </c>
      <c r="BV293" s="453"/>
      <c r="BW293" s="85"/>
      <c r="BX293" s="85">
        <v>50</v>
      </c>
      <c r="BY293" s="85">
        <v>12500</v>
      </c>
      <c r="BZ293" s="453"/>
      <c r="CA293" s="85"/>
      <c r="CB293" s="85"/>
      <c r="CC293" s="85"/>
      <c r="CD293" s="453">
        <v>10</v>
      </c>
      <c r="CE293" s="85">
        <v>2000</v>
      </c>
      <c r="CF293" s="85">
        <v>50</v>
      </c>
      <c r="CG293" s="85">
        <v>10000</v>
      </c>
      <c r="CH293" s="453"/>
      <c r="CI293" s="85"/>
      <c r="CJ293" s="85"/>
      <c r="CK293" s="85"/>
      <c r="CL293" s="461">
        <v>90</v>
      </c>
      <c r="CM293" s="94">
        <v>5400</v>
      </c>
      <c r="CN293" s="94"/>
      <c r="CO293" s="94"/>
      <c r="CP293" s="453">
        <v>30</v>
      </c>
      <c r="CQ293" s="85">
        <v>630</v>
      </c>
      <c r="CR293" s="85">
        <v>50</v>
      </c>
      <c r="CS293" s="85">
        <v>1050</v>
      </c>
      <c r="CT293" s="453"/>
      <c r="CU293" s="85"/>
      <c r="CV293" s="85"/>
      <c r="CW293" s="85"/>
      <c r="CX293" s="461"/>
      <c r="CY293" s="94"/>
      <c r="CZ293" s="94">
        <v>5</v>
      </c>
      <c r="DA293" s="94">
        <v>2000</v>
      </c>
    </row>
    <row r="294" spans="1:145" x14ac:dyDescent="0.25">
      <c r="A294" s="74"/>
      <c r="B294" s="77" t="s">
        <v>514</v>
      </c>
      <c r="C294" s="77">
        <v>2</v>
      </c>
      <c r="D294" s="77" t="s">
        <v>512</v>
      </c>
      <c r="E294" s="78" t="s">
        <v>513</v>
      </c>
      <c r="F294" s="468">
        <f>J294+N294+R294+V294+Z294+AD294+AH294+AL294+AP294+AT294+AX294+BB294+BF294+BJ294+BN294+BR294+BV294+BZ294+CD294+CH294+CL294+CP294+CT294+CX294</f>
        <v>8057</v>
      </c>
      <c r="G294" s="8">
        <f>K294+O294+S294+W294+AA294+AE294+AI294+AM294+AQ294+AU294+AY294+BC294+BG294+BK294+BO294+BS294+BW294+CA294+CE294+CI294+CM294+CQ294+CU294+CY294</f>
        <v>43557</v>
      </c>
      <c r="H294" s="452">
        <f>L294+P294+T294+X294+AB294+AF294+AJ294+AN294+AR294+AV294+AZ294+BD294+BH294+BL294+BP294+BT294+BX294+CB294+CF294+CJ294+CN294+CR294+CV294+CZ294</f>
        <v>200</v>
      </c>
      <c r="I294" s="452">
        <f>M294+Q294+U294+Y294+AC294+AG294+AK294+AO294+AS294+AW294+BA294+BE294+BI294+BM294+BQ294+BU294+BY294+CC294+CG294+CK294+CO294+CS294+CW294+DA294</f>
        <v>5670</v>
      </c>
      <c r="J294" s="461"/>
      <c r="K294" s="94"/>
      <c r="L294" s="94"/>
      <c r="M294" s="94"/>
      <c r="N294" s="453"/>
      <c r="O294" s="85">
        <v>0</v>
      </c>
      <c r="P294" s="85"/>
      <c r="Q294" s="85">
        <v>0</v>
      </c>
      <c r="R294" s="461"/>
      <c r="S294" s="94"/>
      <c r="T294" s="94"/>
      <c r="U294" s="94">
        <v>0</v>
      </c>
      <c r="V294" s="461"/>
      <c r="W294" s="94"/>
      <c r="X294" s="94"/>
      <c r="Y294" s="94"/>
      <c r="Z294" s="461"/>
      <c r="AA294" s="94"/>
      <c r="AB294" s="94"/>
      <c r="AC294" s="94"/>
      <c r="AD294" s="461"/>
      <c r="AE294" s="94"/>
      <c r="AF294" s="94"/>
      <c r="AG294" s="94"/>
      <c r="AH294" s="453"/>
      <c r="AI294" s="85"/>
      <c r="AJ294" s="85"/>
      <c r="AK294" s="85"/>
      <c r="AL294" s="453">
        <v>17</v>
      </c>
      <c r="AM294" s="85">
        <v>3213</v>
      </c>
      <c r="AN294" s="85"/>
      <c r="AO294" s="85">
        <v>0</v>
      </c>
      <c r="AP294" s="453"/>
      <c r="AQ294" s="85"/>
      <c r="AR294" s="85"/>
      <c r="AS294" s="85"/>
      <c r="AT294" s="461">
        <v>640</v>
      </c>
      <c r="AU294" s="94">
        <v>18144</v>
      </c>
      <c r="AV294" s="94">
        <v>200</v>
      </c>
      <c r="AW294" s="94">
        <v>5670</v>
      </c>
      <c r="AX294" s="453"/>
      <c r="AY294" s="85"/>
      <c r="AZ294" s="85"/>
      <c r="BA294" s="85"/>
      <c r="BB294" s="453"/>
      <c r="BC294" s="85"/>
      <c r="BD294" s="85"/>
      <c r="BE294" s="85"/>
      <c r="BF294" s="453"/>
      <c r="BG294" s="85"/>
      <c r="BH294" s="85"/>
      <c r="BI294" s="85"/>
      <c r="BJ294" s="461"/>
      <c r="BK294" s="94"/>
      <c r="BL294" s="94"/>
      <c r="BM294" s="94"/>
      <c r="BN294" s="453"/>
      <c r="BO294" s="85"/>
      <c r="BP294" s="85"/>
      <c r="BQ294" s="85"/>
      <c r="BR294" s="453"/>
      <c r="BS294" s="85"/>
      <c r="BT294" s="85"/>
      <c r="BU294" s="85"/>
      <c r="BV294" s="453"/>
      <c r="BW294" s="85"/>
      <c r="BX294" s="85"/>
      <c r="BY294" s="85"/>
      <c r="BZ294" s="453"/>
      <c r="CA294" s="85"/>
      <c r="CB294" s="85"/>
      <c r="CC294" s="85"/>
      <c r="CD294" s="453"/>
      <c r="CE294" s="85"/>
      <c r="CF294" s="85"/>
      <c r="CG294" s="85"/>
      <c r="CH294" s="453"/>
      <c r="CI294" s="85"/>
      <c r="CJ294" s="85"/>
      <c r="CK294" s="85"/>
      <c r="CL294" s="461">
        <v>7400</v>
      </c>
      <c r="CM294" s="94">
        <v>22200</v>
      </c>
      <c r="CN294" s="94"/>
      <c r="CO294" s="94"/>
      <c r="CP294" s="453">
        <v>0</v>
      </c>
      <c r="CQ294" s="85"/>
      <c r="CR294" s="85"/>
      <c r="CS294" s="85"/>
      <c r="CT294" s="453">
        <v>0</v>
      </c>
      <c r="CU294" s="85"/>
      <c r="CV294" s="85"/>
      <c r="CW294" s="85"/>
      <c r="CX294" s="461">
        <v>0</v>
      </c>
      <c r="CY294" s="94"/>
      <c r="CZ294" s="94"/>
      <c r="DA294" s="94"/>
    </row>
    <row r="295" spans="1:145" s="38" customFormat="1" x14ac:dyDescent="0.25">
      <c r="A295" s="265"/>
      <c r="B295" s="266" t="s">
        <v>618</v>
      </c>
      <c r="C295" s="267"/>
      <c r="D295" s="267"/>
      <c r="E295" s="268"/>
      <c r="F295" s="469">
        <f>SUM(F284:F294)</f>
        <v>2290741</v>
      </c>
      <c r="G295" s="470">
        <f>SUM(G284:G294)</f>
        <v>13403209.560000001</v>
      </c>
      <c r="H295" s="471">
        <f t="shared" ref="H295:AW295" si="5">SUM(H284:H294)</f>
        <v>637657</v>
      </c>
      <c r="I295" s="472">
        <f t="shared" si="5"/>
        <v>6349312.0899999999</v>
      </c>
      <c r="J295" s="473">
        <f t="shared" si="5"/>
        <v>3800</v>
      </c>
      <c r="K295" s="472">
        <f t="shared" si="5"/>
        <v>25341.58</v>
      </c>
      <c r="L295" s="473">
        <f t="shared" si="5"/>
        <v>2665</v>
      </c>
      <c r="M295" s="472">
        <f t="shared" si="5"/>
        <v>14652</v>
      </c>
      <c r="N295" s="473">
        <f t="shared" si="5"/>
        <v>67942</v>
      </c>
      <c r="O295" s="472">
        <f t="shared" si="5"/>
        <v>528383.80000000005</v>
      </c>
      <c r="P295" s="473">
        <f t="shared" si="5"/>
        <v>49510</v>
      </c>
      <c r="Q295" s="472">
        <f t="shared" si="5"/>
        <v>279635</v>
      </c>
      <c r="R295" s="473">
        <f t="shared" si="5"/>
        <v>60970</v>
      </c>
      <c r="S295" s="472">
        <f t="shared" si="5"/>
        <v>338440</v>
      </c>
      <c r="T295" s="473">
        <f t="shared" si="5"/>
        <v>67428</v>
      </c>
      <c r="U295" s="472">
        <f t="shared" si="5"/>
        <v>229806.6</v>
      </c>
      <c r="V295" s="473">
        <f t="shared" si="5"/>
        <v>39745</v>
      </c>
      <c r="W295" s="472">
        <f t="shared" si="5"/>
        <v>138237</v>
      </c>
      <c r="X295" s="473">
        <f t="shared" si="5"/>
        <v>4120</v>
      </c>
      <c r="Y295" s="472">
        <f t="shared" si="5"/>
        <v>17750.5</v>
      </c>
      <c r="Z295" s="473">
        <f t="shared" si="5"/>
        <v>658</v>
      </c>
      <c r="AA295" s="472">
        <f t="shared" si="5"/>
        <v>3106.83</v>
      </c>
      <c r="AB295" s="473">
        <f t="shared" si="5"/>
        <v>165</v>
      </c>
      <c r="AC295" s="472">
        <f t="shared" si="5"/>
        <v>489</v>
      </c>
      <c r="AD295" s="473">
        <f t="shared" si="5"/>
        <v>32600</v>
      </c>
      <c r="AE295" s="472">
        <f t="shared" si="5"/>
        <v>213081</v>
      </c>
      <c r="AF295" s="473">
        <f t="shared" si="5"/>
        <v>12020</v>
      </c>
      <c r="AG295" s="472">
        <f t="shared" si="5"/>
        <v>91308</v>
      </c>
      <c r="AH295" s="473">
        <f t="shared" si="5"/>
        <v>16200</v>
      </c>
      <c r="AI295" s="472">
        <f t="shared" si="5"/>
        <v>121149</v>
      </c>
      <c r="AJ295" s="473">
        <f t="shared" si="5"/>
        <v>11745</v>
      </c>
      <c r="AK295" s="472">
        <f t="shared" si="5"/>
        <v>40306</v>
      </c>
      <c r="AL295" s="473">
        <f t="shared" si="5"/>
        <v>43314</v>
      </c>
      <c r="AM295" s="472">
        <f t="shared" si="5"/>
        <v>267172</v>
      </c>
      <c r="AN295" s="473">
        <f t="shared" si="5"/>
        <v>20450</v>
      </c>
      <c r="AO295" s="472">
        <f t="shared" si="5"/>
        <v>59925</v>
      </c>
      <c r="AP295" s="473">
        <f t="shared" si="5"/>
        <v>53353</v>
      </c>
      <c r="AQ295" s="472">
        <f t="shared" si="5"/>
        <v>227204.18</v>
      </c>
      <c r="AR295" s="473">
        <f t="shared" si="5"/>
        <v>11307</v>
      </c>
      <c r="AS295" s="472">
        <f t="shared" si="5"/>
        <v>60992.89</v>
      </c>
      <c r="AT295" s="473">
        <f t="shared" si="5"/>
        <v>39650</v>
      </c>
      <c r="AU295" s="472">
        <f t="shared" si="5"/>
        <v>130574</v>
      </c>
      <c r="AV295" s="473">
        <f t="shared" si="5"/>
        <v>22745</v>
      </c>
      <c r="AW295" s="472">
        <f t="shared" si="5"/>
        <v>126695</v>
      </c>
      <c r="AX295" s="473">
        <f t="shared" ref="AX295:CO295" si="6">SUM(AX284:AX294)</f>
        <v>20458</v>
      </c>
      <c r="AY295" s="472">
        <f t="shared" si="6"/>
        <v>98168.13</v>
      </c>
      <c r="AZ295" s="473">
        <f t="shared" si="6"/>
        <v>14950</v>
      </c>
      <c r="BA295" s="472">
        <f t="shared" si="6"/>
        <v>76010</v>
      </c>
      <c r="BB295" s="473">
        <f t="shared" si="6"/>
        <v>142480</v>
      </c>
      <c r="BC295" s="472">
        <f t="shared" si="6"/>
        <v>968156.12</v>
      </c>
      <c r="BD295" s="473">
        <f t="shared" si="6"/>
        <v>26980</v>
      </c>
      <c r="BE295" s="472">
        <f t="shared" si="6"/>
        <v>165331.37999999998</v>
      </c>
      <c r="BF295" s="473">
        <f t="shared" si="6"/>
        <v>27258</v>
      </c>
      <c r="BG295" s="472">
        <f t="shared" si="6"/>
        <v>84493</v>
      </c>
      <c r="BH295" s="473">
        <f t="shared" si="6"/>
        <v>9500</v>
      </c>
      <c r="BI295" s="472">
        <f t="shared" si="6"/>
        <v>42000</v>
      </c>
      <c r="BJ295" s="473">
        <f t="shared" si="6"/>
        <v>753209</v>
      </c>
      <c r="BK295" s="472">
        <f t="shared" si="6"/>
        <v>3326762.55</v>
      </c>
      <c r="BL295" s="473">
        <f t="shared" si="6"/>
        <v>120380</v>
      </c>
      <c r="BM295" s="472">
        <f t="shared" si="6"/>
        <v>784680</v>
      </c>
      <c r="BN295" s="473">
        <f t="shared" si="6"/>
        <v>50703</v>
      </c>
      <c r="BO295" s="472">
        <f t="shared" si="6"/>
        <v>259596.4</v>
      </c>
      <c r="BP295" s="473">
        <f t="shared" si="6"/>
        <v>1120</v>
      </c>
      <c r="BQ295" s="472">
        <f t="shared" si="6"/>
        <v>24050.799999999999</v>
      </c>
      <c r="BR295" s="473">
        <f t="shared" si="6"/>
        <v>30881</v>
      </c>
      <c r="BS295" s="472">
        <f t="shared" si="6"/>
        <v>648631</v>
      </c>
      <c r="BT295" s="473">
        <f t="shared" si="6"/>
        <v>17040</v>
      </c>
      <c r="BU295" s="472">
        <f t="shared" si="6"/>
        <v>237648</v>
      </c>
      <c r="BV295" s="473">
        <f t="shared" si="6"/>
        <v>66710</v>
      </c>
      <c r="BW295" s="472">
        <f t="shared" si="6"/>
        <v>185440.2</v>
      </c>
      <c r="BX295" s="473">
        <f t="shared" si="6"/>
        <v>36150</v>
      </c>
      <c r="BY295" s="472">
        <f t="shared" si="6"/>
        <v>201350</v>
      </c>
      <c r="BZ295" s="473">
        <f t="shared" si="6"/>
        <v>18600</v>
      </c>
      <c r="CA295" s="472">
        <f t="shared" si="6"/>
        <v>103380.4</v>
      </c>
      <c r="CB295" s="473">
        <f t="shared" si="6"/>
        <v>1900</v>
      </c>
      <c r="CC295" s="472">
        <f t="shared" si="6"/>
        <v>10345</v>
      </c>
      <c r="CD295" s="473">
        <f t="shared" si="6"/>
        <v>52393</v>
      </c>
      <c r="CE295" s="472">
        <f t="shared" si="6"/>
        <v>232760</v>
      </c>
      <c r="CF295" s="473">
        <f t="shared" si="6"/>
        <v>72600</v>
      </c>
      <c r="CG295" s="472">
        <f t="shared" si="6"/>
        <v>603710</v>
      </c>
      <c r="CH295" s="473">
        <f t="shared" si="6"/>
        <v>416214</v>
      </c>
      <c r="CI295" s="472">
        <f t="shared" si="6"/>
        <v>1723784.41</v>
      </c>
      <c r="CJ295" s="473">
        <f t="shared" si="6"/>
        <v>43500</v>
      </c>
      <c r="CK295" s="472">
        <f t="shared" si="6"/>
        <v>222107.51999999999</v>
      </c>
      <c r="CL295" s="473">
        <f t="shared" si="6"/>
        <v>124097</v>
      </c>
      <c r="CM295" s="472">
        <f t="shared" si="6"/>
        <v>651708.31000000006</v>
      </c>
      <c r="CN295" s="473">
        <f t="shared" si="6"/>
        <v>42570</v>
      </c>
      <c r="CO295" s="472">
        <f t="shared" si="6"/>
        <v>2785146.3299999996</v>
      </c>
      <c r="CP295" s="473">
        <f t="shared" ref="CP295:DA295" si="7">SUM(CP284:CP294)</f>
        <v>107536</v>
      </c>
      <c r="CQ295" s="472">
        <f t="shared" si="7"/>
        <v>521951.15</v>
      </c>
      <c r="CR295" s="473">
        <f t="shared" si="7"/>
        <v>25810</v>
      </c>
      <c r="CS295" s="472">
        <f t="shared" si="7"/>
        <v>156508.07</v>
      </c>
      <c r="CT295" s="473">
        <f t="shared" si="7"/>
        <v>3200</v>
      </c>
      <c r="CU295" s="472">
        <f t="shared" si="7"/>
        <v>12593.5</v>
      </c>
      <c r="CV295" s="473">
        <f t="shared" si="7"/>
        <v>9000</v>
      </c>
      <c r="CW295" s="472">
        <f t="shared" si="7"/>
        <v>49200</v>
      </c>
      <c r="CX295" s="473">
        <f t="shared" si="7"/>
        <v>118770</v>
      </c>
      <c r="CY295" s="472">
        <f t="shared" si="7"/>
        <v>2593095</v>
      </c>
      <c r="CZ295" s="473">
        <f t="shared" si="7"/>
        <v>14002</v>
      </c>
      <c r="DA295" s="472">
        <f t="shared" si="7"/>
        <v>69665</v>
      </c>
      <c r="DB295" s="307"/>
      <c r="DC295" s="307"/>
      <c r="DD295" s="307"/>
      <c r="DE295" s="307"/>
      <c r="DF295" s="307"/>
      <c r="DG295" s="307"/>
      <c r="DH295" s="307"/>
      <c r="DI295" s="307"/>
      <c r="DJ295" s="307"/>
      <c r="DK295" s="307"/>
      <c r="DL295" s="307"/>
      <c r="DM295" s="307"/>
      <c r="DN295" s="307"/>
      <c r="DO295" s="307"/>
      <c r="DP295" s="307"/>
      <c r="DQ295" s="307"/>
      <c r="DR295" s="307"/>
      <c r="DS295" s="307"/>
      <c r="DT295" s="307"/>
      <c r="DU295" s="307"/>
      <c r="DV295" s="307"/>
      <c r="DW295" s="307"/>
      <c r="DX295" s="307"/>
      <c r="DY295" s="307"/>
      <c r="DZ295" s="307"/>
      <c r="EA295" s="307"/>
      <c r="EB295" s="307"/>
      <c r="EC295" s="307"/>
      <c r="ED295" s="307"/>
      <c r="EE295" s="307"/>
      <c r="EF295" s="307"/>
      <c r="EG295" s="307"/>
      <c r="EH295" s="307"/>
      <c r="EI295" s="307"/>
      <c r="EJ295" s="307"/>
      <c r="EK295" s="307"/>
      <c r="EL295" s="307"/>
      <c r="EM295" s="307"/>
      <c r="EN295" s="307"/>
      <c r="EO295" s="307"/>
    </row>
    <row r="296" spans="1:145" s="52" customFormat="1" x14ac:dyDescent="0.25">
      <c r="A296" s="383"/>
      <c r="B296" s="267" t="s">
        <v>651</v>
      </c>
      <c r="C296" s="383"/>
      <c r="D296" s="383"/>
      <c r="E296" s="383"/>
      <c r="F296" s="474">
        <f>F295+F281</f>
        <v>4173401</v>
      </c>
      <c r="G296" s="475">
        <f>G295+G281</f>
        <v>99557086.641350016</v>
      </c>
      <c r="H296" s="476">
        <f t="shared" ref="H296:AW296" si="8">H295+H281</f>
        <v>1467340</v>
      </c>
      <c r="I296" s="475">
        <f t="shared" si="8"/>
        <v>71131625.280000001</v>
      </c>
      <c r="J296" s="477">
        <f t="shared" si="8"/>
        <v>7245</v>
      </c>
      <c r="K296" s="477">
        <f t="shared" si="8"/>
        <v>149944.08000000002</v>
      </c>
      <c r="L296" s="477">
        <f t="shared" si="8"/>
        <v>3598</v>
      </c>
      <c r="M296" s="477">
        <f t="shared" si="8"/>
        <v>65049.25</v>
      </c>
      <c r="N296" s="477">
        <f t="shared" si="8"/>
        <v>120195</v>
      </c>
      <c r="O296" s="477">
        <f t="shared" si="8"/>
        <v>1452222.3</v>
      </c>
      <c r="P296" s="477">
        <f t="shared" si="8"/>
        <v>80771</v>
      </c>
      <c r="Q296" s="477">
        <f t="shared" si="8"/>
        <v>757012</v>
      </c>
      <c r="R296" s="477">
        <f t="shared" si="8"/>
        <v>237547</v>
      </c>
      <c r="S296" s="477">
        <f t="shared" si="8"/>
        <v>7061971.5999999996</v>
      </c>
      <c r="T296" s="477">
        <f t="shared" si="8"/>
        <v>102233</v>
      </c>
      <c r="U296" s="477">
        <f t="shared" si="8"/>
        <v>11793856.299999999</v>
      </c>
      <c r="V296" s="477">
        <f t="shared" si="8"/>
        <v>68755</v>
      </c>
      <c r="W296" s="477">
        <f t="shared" si="8"/>
        <v>407381.58999999997</v>
      </c>
      <c r="X296" s="477">
        <f t="shared" si="8"/>
        <v>6590</v>
      </c>
      <c r="Y296" s="477">
        <f t="shared" si="8"/>
        <v>99497.709999999992</v>
      </c>
      <c r="Z296" s="477">
        <f t="shared" si="8"/>
        <v>947</v>
      </c>
      <c r="AA296" s="477">
        <f t="shared" si="8"/>
        <v>5730.02</v>
      </c>
      <c r="AB296" s="477">
        <f t="shared" si="8"/>
        <v>381</v>
      </c>
      <c r="AC296" s="477">
        <f t="shared" si="8"/>
        <v>5340.5</v>
      </c>
      <c r="AD296" s="477">
        <f t="shared" si="8"/>
        <v>107365</v>
      </c>
      <c r="AE296" s="477">
        <f t="shared" si="8"/>
        <v>21612985</v>
      </c>
      <c r="AF296" s="477">
        <f t="shared" si="8"/>
        <v>69000</v>
      </c>
      <c r="AG296" s="477">
        <f t="shared" si="8"/>
        <v>5476067</v>
      </c>
      <c r="AH296" s="477">
        <f t="shared" si="8"/>
        <v>49210</v>
      </c>
      <c r="AI296" s="477">
        <f t="shared" si="8"/>
        <v>1098880</v>
      </c>
      <c r="AJ296" s="477">
        <f t="shared" si="8"/>
        <v>16388</v>
      </c>
      <c r="AK296" s="477">
        <f t="shared" si="8"/>
        <v>225136</v>
      </c>
      <c r="AL296" s="477">
        <f t="shared" si="8"/>
        <v>119581</v>
      </c>
      <c r="AM296" s="477">
        <f t="shared" si="8"/>
        <v>5063900.0799999991</v>
      </c>
      <c r="AN296" s="477">
        <f t="shared" si="8"/>
        <v>47168</v>
      </c>
      <c r="AO296" s="477">
        <f t="shared" si="8"/>
        <v>3320440.4</v>
      </c>
      <c r="AP296" s="477">
        <f t="shared" si="8"/>
        <v>78191</v>
      </c>
      <c r="AQ296" s="477">
        <f t="shared" si="8"/>
        <v>892775.04</v>
      </c>
      <c r="AR296" s="477">
        <f t="shared" si="8"/>
        <v>19239</v>
      </c>
      <c r="AS296" s="477">
        <f t="shared" si="8"/>
        <v>346583.73000000004</v>
      </c>
      <c r="AT296" s="477">
        <f t="shared" si="8"/>
        <v>67787</v>
      </c>
      <c r="AU296" s="477">
        <f t="shared" si="8"/>
        <v>707229.45</v>
      </c>
      <c r="AV296" s="477">
        <f t="shared" si="8"/>
        <v>53420</v>
      </c>
      <c r="AW296" s="477">
        <f t="shared" si="8"/>
        <v>715836</v>
      </c>
      <c r="AX296" s="477">
        <f t="shared" ref="AX296:CO296" si="9">AX295+AX281</f>
        <v>37457</v>
      </c>
      <c r="AY296" s="477">
        <f t="shared" si="9"/>
        <v>188017.45</v>
      </c>
      <c r="AZ296" s="477">
        <f t="shared" si="9"/>
        <v>35012</v>
      </c>
      <c r="BA296" s="477">
        <f t="shared" si="9"/>
        <v>236570</v>
      </c>
      <c r="BB296" s="477">
        <f t="shared" si="9"/>
        <v>227623</v>
      </c>
      <c r="BC296" s="477">
        <f t="shared" si="9"/>
        <v>4935826.5813499987</v>
      </c>
      <c r="BD296" s="477">
        <f t="shared" si="9"/>
        <v>64980</v>
      </c>
      <c r="BE296" s="477">
        <f t="shared" si="9"/>
        <v>2406721.9399999995</v>
      </c>
      <c r="BF296" s="477">
        <f t="shared" si="9"/>
        <v>117497</v>
      </c>
      <c r="BG296" s="477">
        <f t="shared" si="9"/>
        <v>1058885</v>
      </c>
      <c r="BH296" s="477">
        <f t="shared" si="9"/>
        <v>48200</v>
      </c>
      <c r="BI296" s="477">
        <f t="shared" si="9"/>
        <v>1142550</v>
      </c>
      <c r="BJ296" s="477">
        <f t="shared" si="9"/>
        <v>1179118</v>
      </c>
      <c r="BK296" s="477">
        <f t="shared" si="9"/>
        <v>15624352.970000003</v>
      </c>
      <c r="BL296" s="477">
        <f t="shared" si="9"/>
        <v>288553</v>
      </c>
      <c r="BM296" s="477">
        <f t="shared" si="9"/>
        <v>10324068.660000002</v>
      </c>
      <c r="BN296" s="477">
        <f t="shared" si="9"/>
        <v>134809</v>
      </c>
      <c r="BO296" s="477">
        <f t="shared" si="9"/>
        <v>5801668.9100000011</v>
      </c>
      <c r="BP296" s="477">
        <f t="shared" si="9"/>
        <v>69052</v>
      </c>
      <c r="BQ296" s="477">
        <f t="shared" si="9"/>
        <v>2239434.02</v>
      </c>
      <c r="BR296" s="477">
        <f t="shared" si="9"/>
        <v>72720</v>
      </c>
      <c r="BS296" s="477">
        <f t="shared" si="9"/>
        <v>1711797</v>
      </c>
      <c r="BT296" s="477">
        <f t="shared" si="9"/>
        <v>30819</v>
      </c>
      <c r="BU296" s="477">
        <f t="shared" si="9"/>
        <v>813309</v>
      </c>
      <c r="BV296" s="477">
        <f t="shared" si="9"/>
        <v>94919</v>
      </c>
      <c r="BW296" s="477">
        <f t="shared" si="9"/>
        <v>3089450.0000000005</v>
      </c>
      <c r="BX296" s="477">
        <f t="shared" si="9"/>
        <v>48770</v>
      </c>
      <c r="BY296" s="477">
        <f t="shared" si="9"/>
        <v>952150</v>
      </c>
      <c r="BZ296" s="477">
        <f t="shared" si="9"/>
        <v>41820</v>
      </c>
      <c r="CA296" s="477">
        <f t="shared" si="9"/>
        <v>344185.08</v>
      </c>
      <c r="CB296" s="477">
        <f t="shared" si="9"/>
        <v>4815</v>
      </c>
      <c r="CC296" s="477">
        <f t="shared" si="9"/>
        <v>39672.199999999997</v>
      </c>
      <c r="CD296" s="477">
        <f t="shared" si="9"/>
        <v>128712</v>
      </c>
      <c r="CE296" s="477">
        <f t="shared" si="9"/>
        <v>1322726</v>
      </c>
      <c r="CF296" s="477">
        <f t="shared" si="9"/>
        <v>128320</v>
      </c>
      <c r="CG296" s="477">
        <f t="shared" si="9"/>
        <v>3251994.4000000004</v>
      </c>
      <c r="CH296" s="477">
        <f t="shared" si="9"/>
        <v>700780</v>
      </c>
      <c r="CI296" s="477">
        <f t="shared" si="9"/>
        <v>16225295.77</v>
      </c>
      <c r="CJ296" s="477">
        <f t="shared" si="9"/>
        <v>122320</v>
      </c>
      <c r="CK296" s="477">
        <f t="shared" si="9"/>
        <v>13106827.899999999</v>
      </c>
      <c r="CL296" s="477">
        <f t="shared" si="9"/>
        <v>181022</v>
      </c>
      <c r="CM296" s="477">
        <f t="shared" si="9"/>
        <v>1626935.79</v>
      </c>
      <c r="CN296" s="477">
        <f t="shared" si="9"/>
        <v>112774</v>
      </c>
      <c r="CO296" s="477">
        <f t="shared" si="9"/>
        <v>9102072.1999999993</v>
      </c>
      <c r="CP296" s="477">
        <f t="shared" ref="CP296:DA296" si="10">CP295+CP281</f>
        <v>249493</v>
      </c>
      <c r="CQ296" s="477">
        <f t="shared" si="10"/>
        <v>6059955.5300000003</v>
      </c>
      <c r="CR296" s="477">
        <f t="shared" si="10"/>
        <v>59670</v>
      </c>
      <c r="CS296" s="477">
        <f t="shared" si="10"/>
        <v>1862770.6199999999</v>
      </c>
      <c r="CT296" s="477">
        <f t="shared" si="10"/>
        <v>3200</v>
      </c>
      <c r="CU296" s="477">
        <f t="shared" si="10"/>
        <v>12593.5</v>
      </c>
      <c r="CV296" s="477">
        <f t="shared" si="10"/>
        <v>24840</v>
      </c>
      <c r="CW296" s="477">
        <f t="shared" si="10"/>
        <v>2310385.9500000002</v>
      </c>
      <c r="CX296" s="477">
        <f t="shared" si="10"/>
        <v>147408</v>
      </c>
      <c r="CY296" s="477">
        <f t="shared" si="10"/>
        <v>3102377.9</v>
      </c>
      <c r="CZ296" s="477">
        <f t="shared" si="10"/>
        <v>30427</v>
      </c>
      <c r="DA296" s="477">
        <f t="shared" si="10"/>
        <v>538279.5</v>
      </c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382"/>
      <c r="EA296" s="382"/>
      <c r="EB296" s="382"/>
      <c r="EC296" s="382"/>
      <c r="ED296" s="382"/>
      <c r="EE296" s="382"/>
      <c r="EF296" s="382"/>
      <c r="EG296" s="382"/>
      <c r="EH296" s="382"/>
      <c r="EI296" s="382"/>
      <c r="EJ296" s="382"/>
      <c r="EK296" s="382"/>
      <c r="EL296" s="382"/>
      <c r="EM296" s="382"/>
      <c r="EN296" s="382"/>
      <c r="EO296" s="382"/>
    </row>
    <row r="297" spans="1:145" s="3" customFormat="1" x14ac:dyDescent="0.25">
      <c r="F297" s="6"/>
      <c r="G297" s="6"/>
      <c r="H297" s="6"/>
      <c r="I297" s="6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</row>
    <row r="298" spans="1:145" s="3" customFormat="1" x14ac:dyDescent="0.25">
      <c r="F298" s="6"/>
      <c r="G298" s="6"/>
      <c r="H298" s="6"/>
      <c r="I298" s="6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</row>
    <row r="299" spans="1:145" s="3" customFormat="1" x14ac:dyDescent="0.25">
      <c r="F299" s="6"/>
      <c r="G299" s="6"/>
      <c r="H299" s="6"/>
      <c r="I299" s="6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</row>
    <row r="300" spans="1:145" x14ac:dyDescent="0.25">
      <c r="F300" s="9"/>
      <c r="G300" s="9"/>
      <c r="H300" s="9"/>
      <c r="I300" s="9"/>
    </row>
  </sheetData>
  <autoFilter ref="D2:D300"/>
  <mergeCells count="151">
    <mergeCell ref="A269:A271"/>
    <mergeCell ref="A272:A275"/>
    <mergeCell ref="A276:A277"/>
    <mergeCell ref="A278:A279"/>
    <mergeCell ref="A247:A248"/>
    <mergeCell ref="A249:A250"/>
    <mergeCell ref="A251:A254"/>
    <mergeCell ref="A255:A258"/>
    <mergeCell ref="A260:A261"/>
    <mergeCell ref="A262:A265"/>
    <mergeCell ref="A228:A229"/>
    <mergeCell ref="A230:A232"/>
    <mergeCell ref="A233:A236"/>
    <mergeCell ref="A238:A239"/>
    <mergeCell ref="A240:A242"/>
    <mergeCell ref="A244:A246"/>
    <mergeCell ref="A201:A207"/>
    <mergeCell ref="A208:A209"/>
    <mergeCell ref="A211:A213"/>
    <mergeCell ref="A216:A218"/>
    <mergeCell ref="A219:A224"/>
    <mergeCell ref="A225:A227"/>
    <mergeCell ref="A175:A177"/>
    <mergeCell ref="A178:A181"/>
    <mergeCell ref="A182:A185"/>
    <mergeCell ref="A186:A187"/>
    <mergeCell ref="A188:A189"/>
    <mergeCell ref="A192:A197"/>
    <mergeCell ref="A143:A147"/>
    <mergeCell ref="A148:A149"/>
    <mergeCell ref="A150:A158"/>
    <mergeCell ref="A159:A161"/>
    <mergeCell ref="A162:A165"/>
    <mergeCell ref="A166:A174"/>
    <mergeCell ref="A118:A119"/>
    <mergeCell ref="A120:A121"/>
    <mergeCell ref="A122:A125"/>
    <mergeCell ref="A126:A132"/>
    <mergeCell ref="A134:A140"/>
    <mergeCell ref="A141:A142"/>
    <mergeCell ref="A97:A99"/>
    <mergeCell ref="A100:A102"/>
    <mergeCell ref="A103:A107"/>
    <mergeCell ref="A108:A109"/>
    <mergeCell ref="A110:A114"/>
    <mergeCell ref="A116:A117"/>
    <mergeCell ref="A74:A77"/>
    <mergeCell ref="A78:A80"/>
    <mergeCell ref="A81:A83"/>
    <mergeCell ref="A85:A87"/>
    <mergeCell ref="A88:A90"/>
    <mergeCell ref="A92:A94"/>
    <mergeCell ref="A53:A59"/>
    <mergeCell ref="A61:A62"/>
    <mergeCell ref="A63:A65"/>
    <mergeCell ref="A66:A67"/>
    <mergeCell ref="A68:A69"/>
    <mergeCell ref="A70:A73"/>
    <mergeCell ref="A26:A30"/>
    <mergeCell ref="A32:A34"/>
    <mergeCell ref="A35:A38"/>
    <mergeCell ref="A41:A42"/>
    <mergeCell ref="A45:A48"/>
    <mergeCell ref="A49:A51"/>
    <mergeCell ref="A7:A10"/>
    <mergeCell ref="A11:A12"/>
    <mergeCell ref="A13:A16"/>
    <mergeCell ref="A17:A23"/>
    <mergeCell ref="A24:A25"/>
    <mergeCell ref="CT5:CU5"/>
    <mergeCell ref="CV5:CW5"/>
    <mergeCell ref="CX5:CY5"/>
    <mergeCell ref="CZ5:DA5"/>
    <mergeCell ref="CL5:CM5"/>
    <mergeCell ref="CN5:CO5"/>
    <mergeCell ref="CP5:CQ5"/>
    <mergeCell ref="CR5:CS5"/>
    <mergeCell ref="CD5:CE5"/>
    <mergeCell ref="CF5:CG5"/>
    <mergeCell ref="CH5:CI5"/>
    <mergeCell ref="CJ5:CK5"/>
    <mergeCell ref="BV5:BW5"/>
    <mergeCell ref="BX5:BY5"/>
    <mergeCell ref="BZ5:CA5"/>
    <mergeCell ref="CB5:CC5"/>
    <mergeCell ref="BN5:BO5"/>
    <mergeCell ref="BP5:BQ5"/>
    <mergeCell ref="BR5:BS5"/>
    <mergeCell ref="BT5:BU5"/>
    <mergeCell ref="BF5:BG5"/>
    <mergeCell ref="BH5:BI5"/>
    <mergeCell ref="BJ5:BK5"/>
    <mergeCell ref="BL5:BM5"/>
    <mergeCell ref="AX5:AY5"/>
    <mergeCell ref="AZ5:BA5"/>
    <mergeCell ref="BB5:BC5"/>
    <mergeCell ref="BD5:BE5"/>
    <mergeCell ref="AP5:AQ5"/>
    <mergeCell ref="AR5:AS5"/>
    <mergeCell ref="AT5:AU5"/>
    <mergeCell ref="AV5:AW5"/>
    <mergeCell ref="AH5:AI5"/>
    <mergeCell ref="AJ5:AK5"/>
    <mergeCell ref="AL5:AM5"/>
    <mergeCell ref="AN5:AO5"/>
    <mergeCell ref="Z5:AA5"/>
    <mergeCell ref="AB5:AC5"/>
    <mergeCell ref="AD5:AE5"/>
    <mergeCell ref="AF5:AG5"/>
    <mergeCell ref="CP4:CS4"/>
    <mergeCell ref="CT4:CW4"/>
    <mergeCell ref="CX4:DA4"/>
    <mergeCell ref="A5:A6"/>
    <mergeCell ref="B5:B6"/>
    <mergeCell ref="C5:C6"/>
    <mergeCell ref="D5:D6"/>
    <mergeCell ref="E5:E6"/>
    <mergeCell ref="F5:G5"/>
    <mergeCell ref="H5:I5"/>
    <mergeCell ref="BR4:BU4"/>
    <mergeCell ref="BV4:BY4"/>
    <mergeCell ref="BZ4:CC4"/>
    <mergeCell ref="CD4:CG4"/>
    <mergeCell ref="CH4:CK4"/>
    <mergeCell ref="CL4:CO4"/>
    <mergeCell ref="AT4:AW4"/>
    <mergeCell ref="AX4:BA4"/>
    <mergeCell ref="BB4:BE4"/>
    <mergeCell ref="BF4:BI4"/>
    <mergeCell ref="BJ4:BM4"/>
    <mergeCell ref="BN4:BQ4"/>
    <mergeCell ref="V4:Y4"/>
    <mergeCell ref="R5:S5"/>
    <mergeCell ref="T5:U5"/>
    <mergeCell ref="V5:W5"/>
    <mergeCell ref="X5:Y5"/>
    <mergeCell ref="J5:K5"/>
    <mergeCell ref="L5:M5"/>
    <mergeCell ref="N5:O5"/>
    <mergeCell ref="P5:Q5"/>
    <mergeCell ref="AD4:AG4"/>
    <mergeCell ref="AH4:AK4"/>
    <mergeCell ref="AL4:AO4"/>
    <mergeCell ref="AP4:AS4"/>
    <mergeCell ref="A2:I2"/>
    <mergeCell ref="A4:E4"/>
    <mergeCell ref="F4:I4"/>
    <mergeCell ref="J4:M4"/>
    <mergeCell ref="N4:Q4"/>
    <mergeCell ref="R4:U4"/>
    <mergeCell ref="Z4:A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97"/>
  <sheetViews>
    <sheetView tabSelected="1" zoomScale="85" zoomScaleNormal="85" workbookViewId="0">
      <selection activeCell="C9" sqref="C9"/>
    </sheetView>
  </sheetViews>
  <sheetFormatPr defaultRowHeight="18.75" x14ac:dyDescent="0.3"/>
  <cols>
    <col min="1" max="1" width="7.25" style="391" customWidth="1"/>
    <col min="2" max="2" width="28" style="391" customWidth="1"/>
    <col min="3" max="3" width="32.875" style="391" customWidth="1"/>
    <col min="4" max="4" width="19.25" style="391" customWidth="1"/>
    <col min="5" max="5" width="7.625" style="391" customWidth="1"/>
    <col min="6" max="6" width="19" style="392" customWidth="1"/>
    <col min="7" max="7" width="19.125" style="626" customWidth="1"/>
    <col min="8" max="8" width="16.125" style="626" customWidth="1"/>
    <col min="9" max="9" width="19.75" style="626" customWidth="1"/>
    <col min="10" max="48" width="14.625" style="626" customWidth="1"/>
    <col min="49" max="49" width="16.625" style="626" customWidth="1"/>
    <col min="50" max="50" width="18.625" style="626" customWidth="1"/>
    <col min="51" max="51" width="23.25" style="626" customWidth="1"/>
    <col min="52" max="52" width="14.625" style="626" customWidth="1"/>
    <col min="53" max="53" width="21.375" style="626" customWidth="1"/>
    <col min="54" max="54" width="9" style="502"/>
    <col min="55" max="16384" width="9" style="393"/>
  </cols>
  <sheetData>
    <row r="1" spans="1:53" x14ac:dyDescent="0.3">
      <c r="J1" s="929"/>
      <c r="K1" s="929"/>
      <c r="L1" s="929"/>
      <c r="M1" s="929"/>
      <c r="N1" s="618"/>
      <c r="O1" s="619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</row>
    <row r="2" spans="1:53" x14ac:dyDescent="0.3">
      <c r="A2" s="398" t="s">
        <v>536</v>
      </c>
      <c r="B2" s="412" t="s">
        <v>700</v>
      </c>
      <c r="C2" s="398"/>
      <c r="D2" s="398"/>
      <c r="E2" s="398"/>
      <c r="F2" s="927" t="s">
        <v>537</v>
      </c>
      <c r="G2" s="927"/>
      <c r="H2" s="927"/>
      <c r="I2" s="927"/>
      <c r="J2" s="926" t="s">
        <v>538</v>
      </c>
      <c r="K2" s="926"/>
      <c r="L2" s="926"/>
      <c r="M2" s="926"/>
      <c r="N2" s="926" t="s">
        <v>539</v>
      </c>
      <c r="O2" s="926"/>
      <c r="P2" s="926"/>
      <c r="Q2" s="926"/>
      <c r="R2" s="926" t="s">
        <v>540</v>
      </c>
      <c r="S2" s="926"/>
      <c r="T2" s="926"/>
      <c r="U2" s="926"/>
      <c r="V2" s="926" t="s">
        <v>541</v>
      </c>
      <c r="W2" s="926"/>
      <c r="X2" s="926"/>
      <c r="Y2" s="926"/>
      <c r="Z2" s="928" t="s">
        <v>542</v>
      </c>
      <c r="AA2" s="928"/>
      <c r="AB2" s="928"/>
      <c r="AC2" s="928"/>
      <c r="AD2" s="926" t="s">
        <v>543</v>
      </c>
      <c r="AE2" s="926"/>
      <c r="AF2" s="926"/>
      <c r="AG2" s="926"/>
      <c r="AH2" s="926" t="s">
        <v>544</v>
      </c>
      <c r="AI2" s="926"/>
      <c r="AJ2" s="926"/>
      <c r="AK2" s="926"/>
      <c r="AL2" s="926" t="s">
        <v>545</v>
      </c>
      <c r="AM2" s="926"/>
      <c r="AN2" s="926"/>
      <c r="AO2" s="926"/>
      <c r="AP2" s="926" t="s">
        <v>546</v>
      </c>
      <c r="AQ2" s="926"/>
      <c r="AR2" s="926"/>
      <c r="AS2" s="926"/>
      <c r="AT2" s="926" t="s">
        <v>547</v>
      </c>
      <c r="AU2" s="926"/>
      <c r="AV2" s="926"/>
      <c r="AW2" s="926"/>
      <c r="AX2" s="926" t="s">
        <v>548</v>
      </c>
      <c r="AY2" s="926"/>
      <c r="AZ2" s="926"/>
      <c r="BA2" s="926"/>
    </row>
    <row r="3" spans="1:53" ht="67.5" customHeight="1" x14ac:dyDescent="0.3">
      <c r="A3" s="920" t="s">
        <v>9</v>
      </c>
      <c r="B3" s="920" t="s">
        <v>10</v>
      </c>
      <c r="C3" s="920" t="s">
        <v>11</v>
      </c>
      <c r="D3" s="921" t="s">
        <v>12</v>
      </c>
      <c r="E3" s="920" t="s">
        <v>13</v>
      </c>
      <c r="F3" s="923" t="s">
        <v>14</v>
      </c>
      <c r="G3" s="923"/>
      <c r="H3" s="915" t="s">
        <v>16</v>
      </c>
      <c r="I3" s="916"/>
      <c r="J3" s="918" t="s">
        <v>14</v>
      </c>
      <c r="K3" s="918"/>
      <c r="L3" s="915" t="s">
        <v>16</v>
      </c>
      <c r="M3" s="916"/>
      <c r="N3" s="918" t="s">
        <v>14</v>
      </c>
      <c r="O3" s="918"/>
      <c r="P3" s="915" t="s">
        <v>16</v>
      </c>
      <c r="Q3" s="916"/>
      <c r="R3" s="918" t="s">
        <v>14</v>
      </c>
      <c r="S3" s="918"/>
      <c r="T3" s="915" t="s">
        <v>16</v>
      </c>
      <c r="U3" s="916"/>
      <c r="V3" s="919" t="s">
        <v>14</v>
      </c>
      <c r="W3" s="919"/>
      <c r="X3" s="924" t="s">
        <v>16</v>
      </c>
      <c r="Y3" s="924"/>
      <c r="Z3" s="919" t="s">
        <v>14</v>
      </c>
      <c r="AA3" s="919"/>
      <c r="AB3" s="925" t="s">
        <v>16</v>
      </c>
      <c r="AC3" s="925"/>
      <c r="AD3" s="918" t="s">
        <v>14</v>
      </c>
      <c r="AE3" s="918"/>
      <c r="AF3" s="917" t="s">
        <v>16</v>
      </c>
      <c r="AG3" s="917"/>
      <c r="AH3" s="918" t="s">
        <v>14</v>
      </c>
      <c r="AI3" s="918"/>
      <c r="AJ3" s="917" t="s">
        <v>16</v>
      </c>
      <c r="AK3" s="917"/>
      <c r="AL3" s="918" t="s">
        <v>14</v>
      </c>
      <c r="AM3" s="918"/>
      <c r="AN3" s="917" t="s">
        <v>16</v>
      </c>
      <c r="AO3" s="917"/>
      <c r="AP3" s="918" t="s">
        <v>14</v>
      </c>
      <c r="AQ3" s="918"/>
      <c r="AR3" s="917" t="s">
        <v>16</v>
      </c>
      <c r="AS3" s="917"/>
      <c r="AT3" s="918" t="s">
        <v>14</v>
      </c>
      <c r="AU3" s="918"/>
      <c r="AV3" s="915" t="s">
        <v>16</v>
      </c>
      <c r="AW3" s="916"/>
      <c r="AX3" s="918" t="s">
        <v>14</v>
      </c>
      <c r="AY3" s="918"/>
      <c r="AZ3" s="915" t="s">
        <v>16</v>
      </c>
      <c r="BA3" s="916"/>
    </row>
    <row r="4" spans="1:53" ht="52.5" customHeight="1" x14ac:dyDescent="0.25">
      <c r="A4" s="920"/>
      <c r="B4" s="920"/>
      <c r="C4" s="920"/>
      <c r="D4" s="922"/>
      <c r="E4" s="920"/>
      <c r="F4" s="394" t="s">
        <v>19</v>
      </c>
      <c r="G4" s="745" t="s">
        <v>20</v>
      </c>
      <c r="H4" s="745" t="s">
        <v>21</v>
      </c>
      <c r="I4" s="745" t="s">
        <v>20</v>
      </c>
      <c r="J4" s="745" t="s">
        <v>19</v>
      </c>
      <c r="K4" s="745" t="s">
        <v>20</v>
      </c>
      <c r="L4" s="745" t="s">
        <v>21</v>
      </c>
      <c r="M4" s="745" t="s">
        <v>20</v>
      </c>
      <c r="N4" s="745" t="s">
        <v>19</v>
      </c>
      <c r="O4" s="745" t="s">
        <v>20</v>
      </c>
      <c r="P4" s="745" t="s">
        <v>21</v>
      </c>
      <c r="Q4" s="745" t="s">
        <v>20</v>
      </c>
      <c r="R4" s="745" t="s">
        <v>19</v>
      </c>
      <c r="S4" s="745" t="s">
        <v>20</v>
      </c>
      <c r="T4" s="745" t="s">
        <v>21</v>
      </c>
      <c r="U4" s="745" t="s">
        <v>20</v>
      </c>
      <c r="V4" s="746" t="s">
        <v>19</v>
      </c>
      <c r="W4" s="746" t="s">
        <v>20</v>
      </c>
      <c r="X4" s="746" t="s">
        <v>21</v>
      </c>
      <c r="Y4" s="746" t="s">
        <v>20</v>
      </c>
      <c r="Z4" s="746" t="s">
        <v>19</v>
      </c>
      <c r="AA4" s="746" t="s">
        <v>20</v>
      </c>
      <c r="AB4" s="746" t="s">
        <v>21</v>
      </c>
      <c r="AC4" s="746" t="s">
        <v>20</v>
      </c>
      <c r="AD4" s="745" t="s">
        <v>19</v>
      </c>
      <c r="AE4" s="745" t="s">
        <v>20</v>
      </c>
      <c r="AF4" s="745" t="s">
        <v>21</v>
      </c>
      <c r="AG4" s="745" t="s">
        <v>20</v>
      </c>
      <c r="AH4" s="745" t="s">
        <v>19</v>
      </c>
      <c r="AI4" s="745" t="s">
        <v>20</v>
      </c>
      <c r="AJ4" s="745" t="s">
        <v>21</v>
      </c>
      <c r="AK4" s="745" t="s">
        <v>20</v>
      </c>
      <c r="AL4" s="745" t="s">
        <v>19</v>
      </c>
      <c r="AM4" s="745" t="s">
        <v>20</v>
      </c>
      <c r="AN4" s="745" t="s">
        <v>21</v>
      </c>
      <c r="AO4" s="745" t="s">
        <v>20</v>
      </c>
      <c r="AP4" s="745" t="s">
        <v>19</v>
      </c>
      <c r="AQ4" s="745" t="s">
        <v>20</v>
      </c>
      <c r="AR4" s="745" t="s">
        <v>21</v>
      </c>
      <c r="AS4" s="745" t="s">
        <v>20</v>
      </c>
      <c r="AT4" s="745" t="s">
        <v>19</v>
      </c>
      <c r="AU4" s="745" t="s">
        <v>20</v>
      </c>
      <c r="AV4" s="745" t="s">
        <v>21</v>
      </c>
      <c r="AW4" s="745" t="s">
        <v>20</v>
      </c>
      <c r="AX4" s="745" t="s">
        <v>19</v>
      </c>
      <c r="AY4" s="745" t="s">
        <v>20</v>
      </c>
      <c r="AZ4" s="745" t="s">
        <v>21</v>
      </c>
      <c r="BA4" s="745" t="s">
        <v>20</v>
      </c>
    </row>
    <row r="5" spans="1:53" ht="45" customHeight="1" x14ac:dyDescent="0.25">
      <c r="A5" s="906">
        <v>1</v>
      </c>
      <c r="B5" s="395" t="s">
        <v>22</v>
      </c>
      <c r="C5" s="396" t="s">
        <v>23</v>
      </c>
      <c r="D5" s="396" t="s">
        <v>24</v>
      </c>
      <c r="E5" s="396" t="s">
        <v>25</v>
      </c>
      <c r="F5" s="612">
        <f>J5+N5+R5+V5+Z5+AD5+AH5+AL5+AP5+AT5+AX5</f>
        <v>8548</v>
      </c>
      <c r="G5" s="612">
        <f>K5+O5+S5+W5+AA5+AE5+AI5+AM5+AQ5+AU5+AY5</f>
        <v>204334.06999999998</v>
      </c>
      <c r="H5" s="612">
        <f>L5+P5+T5+X5+AB5+AF5+AJ5+AN5+AR5+AV5+AZ5</f>
        <v>4345</v>
      </c>
      <c r="I5" s="612">
        <f>M5+Q5+U5+Y5+AC5+AG5+AK5+AO5+AS5+AW5+BA5</f>
        <v>82480.75</v>
      </c>
      <c r="J5" s="28">
        <v>984</v>
      </c>
      <c r="K5" s="28">
        <v>25702</v>
      </c>
      <c r="L5" s="22">
        <v>200</v>
      </c>
      <c r="M5" s="22">
        <v>5179</v>
      </c>
      <c r="N5" s="28">
        <v>1152</v>
      </c>
      <c r="O5" s="28">
        <v>19433.57</v>
      </c>
      <c r="P5" s="21">
        <v>600</v>
      </c>
      <c r="Q5" s="21">
        <v>9600</v>
      </c>
      <c r="R5" s="28">
        <v>784</v>
      </c>
      <c r="S5" s="28">
        <v>12282</v>
      </c>
      <c r="T5" s="21">
        <v>1675</v>
      </c>
      <c r="U5" s="21">
        <v>21222.25</v>
      </c>
      <c r="V5" s="28">
        <v>3800</v>
      </c>
      <c r="W5" s="28">
        <v>99257.54</v>
      </c>
      <c r="X5" s="21">
        <v>120</v>
      </c>
      <c r="Y5" s="21">
        <v>3056</v>
      </c>
      <c r="Z5" s="28"/>
      <c r="AA5" s="28"/>
      <c r="AB5" s="21"/>
      <c r="AC5" s="21"/>
      <c r="AD5" s="28"/>
      <c r="AE5" s="28"/>
      <c r="AF5" s="21"/>
      <c r="AG5" s="21"/>
      <c r="AH5" s="28"/>
      <c r="AI5" s="28">
        <v>0</v>
      </c>
      <c r="AJ5" s="21">
        <v>1580</v>
      </c>
      <c r="AK5" s="21">
        <v>41269.599999999999</v>
      </c>
      <c r="AL5" s="28">
        <v>1006</v>
      </c>
      <c r="AM5" s="28">
        <v>26188</v>
      </c>
      <c r="AN5" s="21">
        <v>170</v>
      </c>
      <c r="AO5" s="21">
        <v>2153.9</v>
      </c>
      <c r="AP5" s="28"/>
      <c r="AQ5" s="28"/>
      <c r="AR5" s="21"/>
      <c r="AS5" s="21"/>
      <c r="AT5" s="28"/>
      <c r="AU5" s="28"/>
      <c r="AV5" s="21"/>
      <c r="AW5" s="21"/>
      <c r="AX5" s="21">
        <v>822</v>
      </c>
      <c r="AY5" s="21">
        <v>21470.959999999999</v>
      </c>
      <c r="AZ5" s="21"/>
      <c r="BA5" s="21"/>
    </row>
    <row r="6" spans="1:53" ht="45" customHeight="1" x14ac:dyDescent="0.25">
      <c r="A6" s="907"/>
      <c r="B6" s="395" t="s">
        <v>26</v>
      </c>
      <c r="C6" s="396" t="s">
        <v>27</v>
      </c>
      <c r="D6" s="396" t="s">
        <v>24</v>
      </c>
      <c r="E6" s="396" t="s">
        <v>25</v>
      </c>
      <c r="F6" s="612">
        <f>J6+N6+R6+V6+Z6+AD6+AH6+AL6+AP6+AT6+AX6</f>
        <v>4029</v>
      </c>
      <c r="G6" s="612">
        <f>K6+O6+S6+W6+AA6+AE6+AI6+AM6+AQ6+AU6+AY6</f>
        <v>149471.85</v>
      </c>
      <c r="H6" s="612">
        <f>L6+P6+T6+X6+AB6+AF6+AJ6+AN6+AR6+AV6+AZ6</f>
        <v>2085</v>
      </c>
      <c r="I6" s="612">
        <f>M6+Q6+U6+Y6+AC6+AG6+AK6+AO6+AS6+AW6+BA6</f>
        <v>122180</v>
      </c>
      <c r="J6" s="28">
        <v>766</v>
      </c>
      <c r="K6" s="28">
        <v>21730</v>
      </c>
      <c r="L6" s="22">
        <v>300</v>
      </c>
      <c r="M6" s="22">
        <v>11910</v>
      </c>
      <c r="N6" s="28">
        <v>599</v>
      </c>
      <c r="O6" s="28">
        <v>15053.85</v>
      </c>
      <c r="P6" s="21">
        <v>300</v>
      </c>
      <c r="Q6" s="21">
        <v>7500</v>
      </c>
      <c r="R6" s="28"/>
      <c r="S6" s="28"/>
      <c r="T6" s="21"/>
      <c r="U6" s="21"/>
      <c r="V6" s="28"/>
      <c r="W6" s="28"/>
      <c r="X6" s="21">
        <v>150</v>
      </c>
      <c r="Y6" s="21">
        <v>7500</v>
      </c>
      <c r="Z6" s="28">
        <v>1722</v>
      </c>
      <c r="AA6" s="28">
        <v>40208</v>
      </c>
      <c r="AB6" s="21"/>
      <c r="AC6" s="21"/>
      <c r="AD6" s="28"/>
      <c r="AE6" s="28"/>
      <c r="AF6" s="21"/>
      <c r="AG6" s="21"/>
      <c r="AH6" s="28"/>
      <c r="AI6" s="28"/>
      <c r="AJ6" s="21"/>
      <c r="AK6" s="21"/>
      <c r="AL6" s="28">
        <v>102</v>
      </c>
      <c r="AM6" s="28">
        <v>9530</v>
      </c>
      <c r="AN6" s="21"/>
      <c r="AO6" s="21"/>
      <c r="AP6" s="28">
        <v>30</v>
      </c>
      <c r="AQ6" s="28">
        <v>580</v>
      </c>
      <c r="AR6" s="21">
        <v>105</v>
      </c>
      <c r="AS6" s="21">
        <v>2030</v>
      </c>
      <c r="AT6" s="28"/>
      <c r="AU6" s="28"/>
      <c r="AV6" s="21">
        <v>30</v>
      </c>
      <c r="AW6" s="21">
        <v>840</v>
      </c>
      <c r="AX6" s="28">
        <v>810</v>
      </c>
      <c r="AY6" s="28">
        <v>62370</v>
      </c>
      <c r="AZ6" s="21">
        <v>1200</v>
      </c>
      <c r="BA6" s="21">
        <v>92400</v>
      </c>
    </row>
    <row r="7" spans="1:53" ht="60" customHeight="1" x14ac:dyDescent="0.25">
      <c r="A7" s="907"/>
      <c r="B7" s="395" t="s">
        <v>26</v>
      </c>
      <c r="C7" s="396" t="s">
        <v>28</v>
      </c>
      <c r="D7" s="396" t="s">
        <v>24</v>
      </c>
      <c r="E7" s="396" t="s">
        <v>29</v>
      </c>
      <c r="F7" s="612">
        <f>J7+N7+R7+V7+Z7+AD7+AH7+AL7+AP7+AT7+AX7</f>
        <v>0</v>
      </c>
      <c r="G7" s="612">
        <f>K7+O7+S7+W7+AA7+AE7+AI7+AM7+AQ7+AU7+AY7</f>
        <v>0</v>
      </c>
      <c r="H7" s="612">
        <f>L7+P7+T7+X7+AB7+AF7+AJ7+AN7+AR7+AV7+AZ7</f>
        <v>105</v>
      </c>
      <c r="I7" s="612">
        <f>M7+Q7+U7+Y7+AC7+AG7+AK7+AO7+AS7+AW7+BA7</f>
        <v>10500</v>
      </c>
      <c r="J7" s="28"/>
      <c r="K7" s="28"/>
      <c r="L7" s="22"/>
      <c r="M7" s="22"/>
      <c r="N7" s="28"/>
      <c r="O7" s="28"/>
      <c r="P7" s="21"/>
      <c r="Q7" s="21"/>
      <c r="R7" s="28"/>
      <c r="S7" s="28"/>
      <c r="T7" s="21">
        <v>105</v>
      </c>
      <c r="U7" s="21">
        <v>10500</v>
      </c>
      <c r="V7" s="28"/>
      <c r="W7" s="28"/>
      <c r="X7" s="21"/>
      <c r="Y7" s="21"/>
      <c r="Z7" s="28"/>
      <c r="AA7" s="28"/>
      <c r="AB7" s="21"/>
      <c r="AC7" s="21"/>
      <c r="AD7" s="28"/>
      <c r="AE7" s="28"/>
      <c r="AF7" s="21"/>
      <c r="AG7" s="21"/>
      <c r="AH7" s="28"/>
      <c r="AI7" s="28"/>
      <c r="AJ7" s="21"/>
      <c r="AK7" s="21"/>
      <c r="AL7" s="28"/>
      <c r="AM7" s="28"/>
      <c r="AN7" s="21"/>
      <c r="AO7" s="21"/>
      <c r="AP7" s="28"/>
      <c r="AQ7" s="28"/>
      <c r="AR7" s="21"/>
      <c r="AS7" s="21"/>
      <c r="AT7" s="28"/>
      <c r="AU7" s="28"/>
      <c r="AV7" s="21"/>
      <c r="AW7" s="21"/>
      <c r="AX7" s="28"/>
      <c r="AY7" s="28"/>
      <c r="AZ7" s="21"/>
      <c r="BA7" s="21"/>
    </row>
    <row r="8" spans="1:53" ht="53.25" customHeight="1" x14ac:dyDescent="0.25">
      <c r="A8" s="908"/>
      <c r="B8" s="395" t="s">
        <v>26</v>
      </c>
      <c r="C8" s="396" t="s">
        <v>30</v>
      </c>
      <c r="D8" s="396" t="s">
        <v>24</v>
      </c>
      <c r="E8" s="396" t="s">
        <v>29</v>
      </c>
      <c r="F8" s="612">
        <f>J8+N8+R8+V8+Z8+AD8+AH8+AL8+AP8+AT8+AX8</f>
        <v>0</v>
      </c>
      <c r="G8" s="612">
        <f>K8+O8+S8+W8+AA8+AE8+AI8+AM8+AQ8+AU8+AY8</f>
        <v>0</v>
      </c>
      <c r="H8" s="612">
        <f>L8+P8+T8+X8+AB8+AF8+AJ8+AN8+AR8+AV8+AZ8</f>
        <v>0</v>
      </c>
      <c r="I8" s="612">
        <f>M8+Q8+U8+Y8+AC8+AG8+AK8+AO8+AS8+AW8+BA8</f>
        <v>0</v>
      </c>
      <c r="J8" s="28"/>
      <c r="K8" s="28"/>
      <c r="L8" s="22"/>
      <c r="M8" s="22"/>
      <c r="N8" s="28"/>
      <c r="O8" s="28"/>
      <c r="P8" s="21"/>
      <c r="Q8" s="21"/>
      <c r="R8" s="28"/>
      <c r="S8" s="28"/>
      <c r="T8" s="21"/>
      <c r="U8" s="21"/>
      <c r="V8" s="28"/>
      <c r="W8" s="28"/>
      <c r="X8" s="21"/>
      <c r="Y8" s="21"/>
      <c r="Z8" s="28"/>
      <c r="AA8" s="338"/>
      <c r="AB8" s="21"/>
      <c r="AC8" s="21"/>
      <c r="AD8" s="28"/>
      <c r="AE8" s="28"/>
      <c r="AF8" s="21"/>
      <c r="AG8" s="21"/>
      <c r="AH8" s="28"/>
      <c r="AI8" s="28"/>
      <c r="AJ8" s="21"/>
      <c r="AK8" s="21"/>
      <c r="AL8" s="28"/>
      <c r="AM8" s="28"/>
      <c r="AN8" s="21"/>
      <c r="AO8" s="21"/>
      <c r="AP8" s="28"/>
      <c r="AQ8" s="28"/>
      <c r="AR8" s="21"/>
      <c r="AS8" s="21"/>
      <c r="AT8" s="28"/>
      <c r="AU8" s="28"/>
      <c r="AV8" s="21"/>
      <c r="AW8" s="21"/>
      <c r="AX8" s="28"/>
      <c r="AY8" s="28"/>
      <c r="AZ8" s="21"/>
      <c r="BA8" s="21"/>
    </row>
    <row r="9" spans="1:53" ht="45" customHeight="1" x14ac:dyDescent="0.25">
      <c r="A9" s="906">
        <v>2</v>
      </c>
      <c r="B9" s="395" t="s">
        <v>31</v>
      </c>
      <c r="C9" s="396" t="s">
        <v>32</v>
      </c>
      <c r="D9" s="396" t="s">
        <v>33</v>
      </c>
      <c r="E9" s="396" t="s">
        <v>29</v>
      </c>
      <c r="F9" s="612">
        <f>J9+N9+R9+V9+Z9+AD9+AH9+AL9+AP9+AT9+AX9</f>
        <v>1</v>
      </c>
      <c r="G9" s="612">
        <f>K9+O9+S9+W9+AA9+AE9+AI9+AM9+AQ9+AU9+AY9</f>
        <v>2268.0500000000002</v>
      </c>
      <c r="H9" s="612">
        <f>L9+P9+T9+X9+AB9+AF9+AJ9+AN9+AR9+AV9+AZ9</f>
        <v>3</v>
      </c>
      <c r="I9" s="612">
        <f>M9+Q9+U9+Y9+AC9+AG9+AK9+AO9+AS9+AW9+BA9</f>
        <v>6805.5</v>
      </c>
      <c r="J9" s="28"/>
      <c r="K9" s="28"/>
      <c r="L9" s="22"/>
      <c r="M9" s="22"/>
      <c r="N9" s="28"/>
      <c r="O9" s="28"/>
      <c r="P9" s="21"/>
      <c r="Q9" s="21"/>
      <c r="R9" s="28"/>
      <c r="S9" s="28"/>
      <c r="T9" s="21"/>
      <c r="U9" s="21"/>
      <c r="V9" s="28">
        <v>1</v>
      </c>
      <c r="W9" s="28">
        <v>2268.0500000000002</v>
      </c>
      <c r="X9" s="21">
        <v>3</v>
      </c>
      <c r="Y9" s="21">
        <v>6805.5</v>
      </c>
      <c r="Z9" s="28"/>
      <c r="AA9" s="28"/>
      <c r="AB9" s="21"/>
      <c r="AC9" s="21"/>
      <c r="AD9" s="28"/>
      <c r="AE9" s="28"/>
      <c r="AF9" s="21"/>
      <c r="AG9" s="21"/>
      <c r="AH9" s="28"/>
      <c r="AI9" s="28"/>
      <c r="AJ9" s="21"/>
      <c r="AK9" s="21"/>
      <c r="AL9" s="28"/>
      <c r="AM9" s="28"/>
      <c r="AN9" s="21"/>
      <c r="AO9" s="21"/>
      <c r="AP9" s="28"/>
      <c r="AQ9" s="28"/>
      <c r="AR9" s="21"/>
      <c r="AS9" s="21"/>
      <c r="AT9" s="28"/>
      <c r="AU9" s="28"/>
      <c r="AV9" s="21"/>
      <c r="AW9" s="21"/>
      <c r="AX9" s="28"/>
      <c r="AY9" s="28"/>
      <c r="AZ9" s="21"/>
      <c r="BA9" s="21"/>
    </row>
    <row r="10" spans="1:53" ht="45" customHeight="1" x14ac:dyDescent="0.25">
      <c r="A10" s="908"/>
      <c r="B10" s="395" t="s">
        <v>34</v>
      </c>
      <c r="C10" s="396" t="s">
        <v>35</v>
      </c>
      <c r="D10" s="396" t="s">
        <v>33</v>
      </c>
      <c r="E10" s="396" t="s">
        <v>29</v>
      </c>
      <c r="F10" s="612">
        <f>J10+N10+R10+V10+Z10+AD10+AH10+AL10+AP10+AT10+AX10</f>
        <v>36</v>
      </c>
      <c r="G10" s="612">
        <f>K10+O10+S10+W10+AA10+AE10+AI10+AM10+AQ10+AU10+AY10</f>
        <v>172536.1</v>
      </c>
      <c r="H10" s="612">
        <f>L10+P10+T10+X10+AB10+AF10+AJ10+AN10+AR10+AV10+AZ10</f>
        <v>81</v>
      </c>
      <c r="I10" s="612">
        <f>M10+Q10+U10+Y10+AC10+AG10+AK10+AO10+AS10+AW10+BA10</f>
        <v>259608</v>
      </c>
      <c r="J10" s="28"/>
      <c r="K10" s="28"/>
      <c r="L10" s="22"/>
      <c r="M10" s="22"/>
      <c r="N10" s="28"/>
      <c r="O10" s="28"/>
      <c r="P10" s="21"/>
      <c r="Q10" s="21"/>
      <c r="R10" s="28"/>
      <c r="S10" s="28"/>
      <c r="T10" s="21"/>
      <c r="U10" s="21"/>
      <c r="V10" s="28">
        <v>1</v>
      </c>
      <c r="W10" s="28">
        <v>4536.1000000000004</v>
      </c>
      <c r="X10" s="21">
        <v>3</v>
      </c>
      <c r="Y10" s="21">
        <v>13608</v>
      </c>
      <c r="Z10" s="28"/>
      <c r="AA10" s="28"/>
      <c r="AB10" s="21">
        <v>50</v>
      </c>
      <c r="AC10" s="21">
        <v>225000</v>
      </c>
      <c r="AD10" s="28">
        <v>35</v>
      </c>
      <c r="AE10" s="28">
        <v>168000</v>
      </c>
      <c r="AF10" s="21"/>
      <c r="AG10" s="21"/>
      <c r="AH10" s="28"/>
      <c r="AI10" s="28"/>
      <c r="AJ10" s="21"/>
      <c r="AK10" s="21"/>
      <c r="AL10" s="28"/>
      <c r="AM10" s="28"/>
      <c r="AN10" s="21"/>
      <c r="AO10" s="21"/>
      <c r="AP10" s="28"/>
      <c r="AQ10" s="28"/>
      <c r="AR10" s="21">
        <v>5</v>
      </c>
      <c r="AS10" s="21">
        <v>21000</v>
      </c>
      <c r="AT10" s="28"/>
      <c r="AU10" s="28"/>
      <c r="AV10" s="21">
        <v>23</v>
      </c>
      <c r="AW10" s="21"/>
      <c r="AX10" s="28"/>
      <c r="AY10" s="28"/>
      <c r="AZ10" s="21"/>
      <c r="BA10" s="21"/>
    </row>
    <row r="11" spans="1:53" ht="45" customHeight="1" x14ac:dyDescent="0.25">
      <c r="A11" s="906">
        <v>3</v>
      </c>
      <c r="B11" s="395" t="s">
        <v>36</v>
      </c>
      <c r="C11" s="396" t="s">
        <v>37</v>
      </c>
      <c r="D11" s="396" t="s">
        <v>38</v>
      </c>
      <c r="E11" s="396" t="s">
        <v>29</v>
      </c>
      <c r="F11" s="612">
        <f>J11+N11+R11+V11+Z11+AD11+AH11+AL11+AP11+AT11+AX11</f>
        <v>58</v>
      </c>
      <c r="G11" s="612">
        <f>K11+O11+S11+W11+AA11+AE11+AI11+AM11+AQ11+AU11+AY11</f>
        <v>9454</v>
      </c>
      <c r="H11" s="612">
        <f>L11+P11+T11+X11+AB11+AF11+AJ11+AN11+AR11+AV11+AZ11</f>
        <v>30</v>
      </c>
      <c r="I11" s="612">
        <f>M11+Q11+U11+Y11+AC11+AG11+AK11+AO11+AS11+AW11+BA11</f>
        <v>4890</v>
      </c>
      <c r="J11" s="28">
        <v>58</v>
      </c>
      <c r="K11" s="28">
        <v>9454</v>
      </c>
      <c r="L11" s="22">
        <v>30</v>
      </c>
      <c r="M11" s="22">
        <v>4890</v>
      </c>
      <c r="N11" s="28"/>
      <c r="O11" s="28"/>
      <c r="P11" s="21"/>
      <c r="Q11" s="21"/>
      <c r="R11" s="28"/>
      <c r="S11" s="28"/>
      <c r="T11" s="21"/>
      <c r="U11" s="21"/>
      <c r="V11" s="28"/>
      <c r="W11" s="28"/>
      <c r="X11" s="21"/>
      <c r="Y11" s="21"/>
      <c r="Z11" s="28"/>
      <c r="AA11" s="28"/>
      <c r="AB11" s="21"/>
      <c r="AC11" s="21"/>
      <c r="AD11" s="28"/>
      <c r="AE11" s="28"/>
      <c r="AF11" s="21"/>
      <c r="AG11" s="21"/>
      <c r="AH11" s="28"/>
      <c r="AI11" s="28"/>
      <c r="AJ11" s="21"/>
      <c r="AK11" s="21"/>
      <c r="AL11" s="28"/>
      <c r="AM11" s="28"/>
      <c r="AN11" s="21"/>
      <c r="AO11" s="21"/>
      <c r="AP11" s="28"/>
      <c r="AQ11" s="28"/>
      <c r="AR11" s="21"/>
      <c r="AS11" s="21"/>
      <c r="AT11" s="28"/>
      <c r="AU11" s="28"/>
      <c r="AV11" s="21"/>
      <c r="AW11" s="21"/>
      <c r="AX11" s="28"/>
      <c r="AY11" s="28"/>
      <c r="AZ11" s="21"/>
      <c r="BA11" s="21"/>
    </row>
    <row r="12" spans="1:53" ht="45" customHeight="1" x14ac:dyDescent="0.25">
      <c r="A12" s="907"/>
      <c r="B12" s="395" t="s">
        <v>39</v>
      </c>
      <c r="C12" s="396" t="s">
        <v>40</v>
      </c>
      <c r="D12" s="396" t="s">
        <v>38</v>
      </c>
      <c r="E12" s="396" t="s">
        <v>29</v>
      </c>
      <c r="F12" s="612">
        <f>J12+N12+R12+V12+Z12+AD12+AH12+AL12+AP12+AT12+AX12</f>
        <v>0</v>
      </c>
      <c r="G12" s="612">
        <f>K12+O12+S12+W12+AA12+AE12+AI12+AM12+AQ12+AU12+AY12</f>
        <v>0</v>
      </c>
      <c r="H12" s="612">
        <f>L12+P12+T12+X12+AB12+AF12+AJ12+AN12+AR12+AV12+AZ12</f>
        <v>0</v>
      </c>
      <c r="I12" s="612">
        <f>M12+Q12+U12+Y12+AC12+AG12+AK12+AO12+AS12+AW12+BA12</f>
        <v>0</v>
      </c>
      <c r="J12" s="28"/>
      <c r="K12" s="28"/>
      <c r="L12" s="22"/>
      <c r="M12" s="22"/>
      <c r="N12" s="28"/>
      <c r="O12" s="28"/>
      <c r="P12" s="21"/>
      <c r="Q12" s="21"/>
      <c r="R12" s="28"/>
      <c r="S12" s="28"/>
      <c r="T12" s="21"/>
      <c r="U12" s="21"/>
      <c r="V12" s="28"/>
      <c r="W12" s="28"/>
      <c r="X12" s="21"/>
      <c r="Y12" s="21"/>
      <c r="Z12" s="28"/>
      <c r="AA12" s="28"/>
      <c r="AB12" s="21"/>
      <c r="AC12" s="21"/>
      <c r="AD12" s="28"/>
      <c r="AE12" s="28"/>
      <c r="AF12" s="21"/>
      <c r="AG12" s="21"/>
      <c r="AH12" s="28"/>
      <c r="AI12" s="28"/>
      <c r="AJ12" s="21"/>
      <c r="AK12" s="21"/>
      <c r="AL12" s="28"/>
      <c r="AM12" s="28"/>
      <c r="AN12" s="21"/>
      <c r="AO12" s="21"/>
      <c r="AP12" s="28"/>
      <c r="AQ12" s="28"/>
      <c r="AR12" s="21"/>
      <c r="AS12" s="21"/>
      <c r="AT12" s="28"/>
      <c r="AU12" s="28"/>
      <c r="AV12" s="21"/>
      <c r="AW12" s="21"/>
      <c r="AX12" s="28"/>
      <c r="AY12" s="28"/>
      <c r="AZ12" s="21"/>
      <c r="BA12" s="21"/>
    </row>
    <row r="13" spans="1:53" ht="45" customHeight="1" x14ac:dyDescent="0.25">
      <c r="A13" s="907"/>
      <c r="B13" s="395" t="s">
        <v>39</v>
      </c>
      <c r="C13" s="396" t="s">
        <v>41</v>
      </c>
      <c r="D13" s="396" t="s">
        <v>38</v>
      </c>
      <c r="E13" s="396" t="s">
        <v>42</v>
      </c>
      <c r="F13" s="612">
        <f>J13+N13+R13+V13+Z13+AD13+AH13+AL13+AP13+AT13+AX13</f>
        <v>1540</v>
      </c>
      <c r="G13" s="612">
        <f>K13+O13+S13+W13+AA13+AE13+AI13+AM13+AQ13+AU13+AY13</f>
        <v>5359.68</v>
      </c>
      <c r="H13" s="612">
        <f>L13+P13+T13+X13+AB13+AF13+AJ13+AN13+AR13+AV13+AZ13</f>
        <v>120</v>
      </c>
      <c r="I13" s="612">
        <f>M13+Q13+U13+Y13+AC13+AG13+AK13+AO13+AS13+AW13+BA13</f>
        <v>1350</v>
      </c>
      <c r="J13" s="28"/>
      <c r="K13" s="28"/>
      <c r="L13" s="22"/>
      <c r="M13" s="22"/>
      <c r="N13" s="28">
        <v>420</v>
      </c>
      <c r="O13" s="28">
        <v>823.68</v>
      </c>
      <c r="P13" s="21"/>
      <c r="Q13" s="21"/>
      <c r="R13" s="28"/>
      <c r="S13" s="28"/>
      <c r="T13" s="21"/>
      <c r="U13" s="21"/>
      <c r="V13" s="28"/>
      <c r="W13" s="28"/>
      <c r="X13" s="21"/>
      <c r="Y13" s="21"/>
      <c r="Z13" s="28"/>
      <c r="AA13" s="28"/>
      <c r="AB13" s="21"/>
      <c r="AC13" s="21"/>
      <c r="AD13" s="28"/>
      <c r="AE13" s="28"/>
      <c r="AF13" s="21"/>
      <c r="AG13" s="21"/>
      <c r="AH13" s="28"/>
      <c r="AI13" s="28"/>
      <c r="AJ13" s="21">
        <v>120</v>
      </c>
      <c r="AK13" s="21">
        <v>1350</v>
      </c>
      <c r="AL13" s="28">
        <v>1120</v>
      </c>
      <c r="AM13" s="28">
        <v>4536</v>
      </c>
      <c r="AN13" s="21"/>
      <c r="AO13" s="21"/>
      <c r="AP13" s="28"/>
      <c r="AQ13" s="28"/>
      <c r="AR13" s="21"/>
      <c r="AS13" s="21"/>
      <c r="AT13" s="28"/>
      <c r="AU13" s="28"/>
      <c r="AV13" s="21"/>
      <c r="AW13" s="21"/>
      <c r="AX13" s="28"/>
      <c r="AY13" s="28"/>
      <c r="AZ13" s="21"/>
      <c r="BA13" s="21"/>
    </row>
    <row r="14" spans="1:53" ht="45" customHeight="1" x14ac:dyDescent="0.25">
      <c r="A14" s="908"/>
      <c r="B14" s="395" t="s">
        <v>39</v>
      </c>
      <c r="C14" s="396" t="s">
        <v>43</v>
      </c>
      <c r="D14" s="396" t="s">
        <v>38</v>
      </c>
      <c r="E14" s="396" t="s">
        <v>42</v>
      </c>
      <c r="F14" s="612">
        <f>J14+N14+R14+V14+Z14+AD14+AH14+AL14+AP14+AT14+AX14</f>
        <v>13094</v>
      </c>
      <c r="G14" s="612">
        <f>K14+O14+S14+W14+AA14+AE14+AI14+AM14+AQ14+AU14+AY14</f>
        <v>48542.239999999998</v>
      </c>
      <c r="H14" s="612">
        <f>L14+P14+T14+X14+AB14+AF14+AJ14+AN14+AR14+AV14+AZ14</f>
        <v>2920</v>
      </c>
      <c r="I14" s="612">
        <f>M14+Q14+U14+Y14+AC14+AG14+AK14+AO14+AS14+AW14+BA14</f>
        <v>9772.34</v>
      </c>
      <c r="J14" s="28">
        <v>1400</v>
      </c>
      <c r="K14" s="28">
        <v>3780</v>
      </c>
      <c r="L14" s="22">
        <v>1000</v>
      </c>
      <c r="M14" s="22">
        <v>2700</v>
      </c>
      <c r="N14" s="28">
        <v>2230</v>
      </c>
      <c r="O14" s="28">
        <v>8216.43</v>
      </c>
      <c r="P14" s="21"/>
      <c r="Q14" s="21"/>
      <c r="R14" s="28">
        <v>260</v>
      </c>
      <c r="S14" s="28">
        <v>1170</v>
      </c>
      <c r="T14" s="21"/>
      <c r="U14" s="21"/>
      <c r="V14" s="28">
        <v>5500</v>
      </c>
      <c r="W14" s="28">
        <v>20266.53</v>
      </c>
      <c r="X14" s="21">
        <v>100</v>
      </c>
      <c r="Y14" s="21">
        <v>368</v>
      </c>
      <c r="Z14" s="28">
        <v>140</v>
      </c>
      <c r="AA14" s="28">
        <v>579</v>
      </c>
      <c r="AB14" s="21"/>
      <c r="AC14" s="21"/>
      <c r="AD14" s="28"/>
      <c r="AE14" s="28"/>
      <c r="AF14" s="21"/>
      <c r="AG14" s="21"/>
      <c r="AH14" s="28"/>
      <c r="AI14" s="28"/>
      <c r="AJ14" s="21">
        <v>1500</v>
      </c>
      <c r="AK14" s="21">
        <v>5526.74</v>
      </c>
      <c r="AL14" s="28">
        <v>700</v>
      </c>
      <c r="AM14" s="28">
        <v>4445</v>
      </c>
      <c r="AN14" s="21"/>
      <c r="AO14" s="21"/>
      <c r="AP14" s="28"/>
      <c r="AQ14" s="28"/>
      <c r="AR14" s="21"/>
      <c r="AS14" s="21"/>
      <c r="AT14" s="28">
        <v>1900</v>
      </c>
      <c r="AU14" s="28">
        <v>6992</v>
      </c>
      <c r="AV14" s="21">
        <v>320</v>
      </c>
      <c r="AW14" s="21">
        <v>1177.5999999999999</v>
      </c>
      <c r="AX14" s="21">
        <v>964</v>
      </c>
      <c r="AY14" s="21">
        <v>3093.28</v>
      </c>
      <c r="AZ14" s="21"/>
      <c r="BA14" s="21"/>
    </row>
    <row r="15" spans="1:53" ht="45" customHeight="1" x14ac:dyDescent="0.25">
      <c r="A15" s="906">
        <v>4</v>
      </c>
      <c r="B15" s="395" t="s">
        <v>44</v>
      </c>
      <c r="C15" s="396" t="s">
        <v>45</v>
      </c>
      <c r="D15" s="396" t="s">
        <v>46</v>
      </c>
      <c r="E15" s="396" t="s">
        <v>29</v>
      </c>
      <c r="F15" s="612">
        <f>J15+N15+R15+V15+Z15+AD15+AH15+AL15+AP15+AT15+AX15</f>
        <v>0</v>
      </c>
      <c r="G15" s="612">
        <f>K15+O15+S15+W15+AA15+AE15+AI15+AM15+AQ15+AU15+AY15</f>
        <v>0</v>
      </c>
      <c r="H15" s="612">
        <f>L15+P15+T15+X15+AB15+AF15+AJ15+AN15+AR15+AV15+AZ15</f>
        <v>0</v>
      </c>
      <c r="I15" s="612">
        <f>M15+Q15+U15+Y15+AC15+AG15+AK15+AO15+AS15+AW15+BA15</f>
        <v>0</v>
      </c>
      <c r="J15" s="28"/>
      <c r="K15" s="28"/>
      <c r="L15" s="22"/>
      <c r="M15" s="22"/>
      <c r="N15" s="28"/>
      <c r="O15" s="28"/>
      <c r="P15" s="21"/>
      <c r="Q15" s="21"/>
      <c r="R15" s="28"/>
      <c r="S15" s="28"/>
      <c r="T15" s="21"/>
      <c r="U15" s="21"/>
      <c r="V15" s="28"/>
      <c r="W15" s="28"/>
      <c r="X15" s="21"/>
      <c r="Y15" s="21"/>
      <c r="Z15" s="28"/>
      <c r="AA15" s="28"/>
      <c r="AB15" s="21"/>
      <c r="AC15" s="21"/>
      <c r="AD15" s="28"/>
      <c r="AE15" s="28"/>
      <c r="AF15" s="21"/>
      <c r="AG15" s="21"/>
      <c r="AH15" s="28"/>
      <c r="AI15" s="28"/>
      <c r="AJ15" s="21"/>
      <c r="AK15" s="21"/>
      <c r="AL15" s="28"/>
      <c r="AM15" s="28"/>
      <c r="AN15" s="21"/>
      <c r="AO15" s="21"/>
      <c r="AP15" s="28"/>
      <c r="AQ15" s="28"/>
      <c r="AR15" s="21"/>
      <c r="AS15" s="21"/>
      <c r="AT15" s="28"/>
      <c r="AU15" s="28"/>
      <c r="AV15" s="21"/>
      <c r="AW15" s="21"/>
      <c r="AX15" s="28"/>
      <c r="AY15" s="28"/>
      <c r="AZ15" s="21"/>
      <c r="BA15" s="21"/>
    </row>
    <row r="16" spans="1:53" ht="45" customHeight="1" x14ac:dyDescent="0.25">
      <c r="A16" s="907"/>
      <c r="B16" s="395" t="s">
        <v>47</v>
      </c>
      <c r="C16" s="396" t="s">
        <v>48</v>
      </c>
      <c r="D16" s="396" t="s">
        <v>46</v>
      </c>
      <c r="E16" s="396" t="s">
        <v>29</v>
      </c>
      <c r="F16" s="612">
        <f>J16+N16+R16+V16+Z16+AD16+AH16+AL16+AP16+AT16+AX16</f>
        <v>0</v>
      </c>
      <c r="G16" s="612">
        <f>K16+O16+S16+W16+AA16+AE16+AI16+AM16+AQ16+AU16+AY16</f>
        <v>0</v>
      </c>
      <c r="H16" s="612">
        <f>L16+P16+T16+X16+AB16+AF16+AJ16+AN16+AR16+AV16+AZ16</f>
        <v>0</v>
      </c>
      <c r="I16" s="612">
        <f>M16+Q16+U16+Y16+AC16+AG16+AK16+AO16+AS16+AW16+BA16</f>
        <v>0</v>
      </c>
      <c r="J16" s="28"/>
      <c r="K16" s="28"/>
      <c r="L16" s="22"/>
      <c r="M16" s="22"/>
      <c r="N16" s="28"/>
      <c r="O16" s="28"/>
      <c r="P16" s="21"/>
      <c r="Q16" s="21"/>
      <c r="R16" s="28"/>
      <c r="S16" s="28"/>
      <c r="T16" s="21"/>
      <c r="U16" s="21"/>
      <c r="V16" s="28"/>
      <c r="W16" s="28"/>
      <c r="X16" s="21"/>
      <c r="Y16" s="21"/>
      <c r="Z16" s="28"/>
      <c r="AA16" s="28"/>
      <c r="AB16" s="21"/>
      <c r="AC16" s="21"/>
      <c r="AD16" s="28"/>
      <c r="AE16" s="28"/>
      <c r="AF16" s="21"/>
      <c r="AG16" s="21"/>
      <c r="AH16" s="28"/>
      <c r="AI16" s="28"/>
      <c r="AJ16" s="21"/>
      <c r="AK16" s="21"/>
      <c r="AL16" s="28"/>
      <c r="AM16" s="28"/>
      <c r="AN16" s="21"/>
      <c r="AO16" s="21"/>
      <c r="AP16" s="28"/>
      <c r="AQ16" s="28"/>
      <c r="AR16" s="21"/>
      <c r="AS16" s="21"/>
      <c r="AT16" s="28"/>
      <c r="AU16" s="28"/>
      <c r="AV16" s="21"/>
      <c r="AW16" s="21"/>
      <c r="AX16" s="28"/>
      <c r="AY16" s="28"/>
      <c r="AZ16" s="21"/>
      <c r="BA16" s="21"/>
    </row>
    <row r="17" spans="1:53" ht="45" customHeight="1" x14ac:dyDescent="0.25">
      <c r="A17" s="907"/>
      <c r="B17" s="395" t="s">
        <v>47</v>
      </c>
      <c r="C17" s="396" t="s">
        <v>49</v>
      </c>
      <c r="D17" s="396" t="s">
        <v>46</v>
      </c>
      <c r="E17" s="396" t="s">
        <v>29</v>
      </c>
      <c r="F17" s="612">
        <f>J17+N17+R17+V17+Z17+AD17+AH17+AL17+AP17+AT17+AX17</f>
        <v>264</v>
      </c>
      <c r="G17" s="612">
        <f>K17+O17+S17+W17+AA17+AE17+AI17+AM17+AQ17+AU17+AY17</f>
        <v>2129</v>
      </c>
      <c r="H17" s="612">
        <f>L17+P17+T17+X17+AB17+AF17+AJ17+AN17+AR17+AV17+AZ17</f>
        <v>200</v>
      </c>
      <c r="I17" s="612">
        <f>M17+Q17+U17+Y17+AC17+AG17+AK17+AO17+AS17+AW17+BA17</f>
        <v>14000</v>
      </c>
      <c r="J17" s="28">
        <v>264</v>
      </c>
      <c r="K17" s="28">
        <v>2129</v>
      </c>
      <c r="L17" s="22"/>
      <c r="M17" s="22"/>
      <c r="N17" s="28"/>
      <c r="O17" s="28"/>
      <c r="P17" s="21"/>
      <c r="Q17" s="21"/>
      <c r="R17" s="28"/>
      <c r="S17" s="28"/>
      <c r="T17" s="21"/>
      <c r="U17" s="21"/>
      <c r="V17" s="28"/>
      <c r="W17" s="28"/>
      <c r="X17" s="21"/>
      <c r="Y17" s="21"/>
      <c r="Z17" s="28"/>
      <c r="AA17" s="28"/>
      <c r="AB17" s="21"/>
      <c r="AC17" s="21"/>
      <c r="AD17" s="28"/>
      <c r="AE17" s="28"/>
      <c r="AF17" s="21"/>
      <c r="AG17" s="21"/>
      <c r="AH17" s="28"/>
      <c r="AI17" s="28"/>
      <c r="AJ17" s="21"/>
      <c r="AK17" s="21"/>
      <c r="AL17" s="28"/>
      <c r="AM17" s="28"/>
      <c r="AN17" s="21"/>
      <c r="AO17" s="21"/>
      <c r="AP17" s="28"/>
      <c r="AQ17" s="28"/>
      <c r="AR17" s="21">
        <v>200</v>
      </c>
      <c r="AS17" s="21">
        <v>14000</v>
      </c>
      <c r="AT17" s="28"/>
      <c r="AU17" s="28"/>
      <c r="AV17" s="21"/>
      <c r="AW17" s="21"/>
      <c r="AX17" s="28"/>
      <c r="AY17" s="28"/>
      <c r="AZ17" s="21"/>
      <c r="BA17" s="21"/>
    </row>
    <row r="18" spans="1:53" ht="45" customHeight="1" x14ac:dyDescent="0.25">
      <c r="A18" s="907"/>
      <c r="B18" s="395" t="s">
        <v>47</v>
      </c>
      <c r="C18" s="396" t="s">
        <v>50</v>
      </c>
      <c r="D18" s="396" t="s">
        <v>46</v>
      </c>
      <c r="E18" s="396" t="s">
        <v>29</v>
      </c>
      <c r="F18" s="612">
        <f>J18+N18+R18+V18+Z18+AD18+AH18+AL18+AP18+AT18+AX18</f>
        <v>17038</v>
      </c>
      <c r="G18" s="612">
        <f>K18+O18+S18+W18+AA18+AE18+AI18+AM18+AQ18+AU18+AY18</f>
        <v>1931886.48</v>
      </c>
      <c r="H18" s="612">
        <f>L18+P18+T18+X18+AB18+AF18+AJ18+AN18+AR18+AV18+AZ18</f>
        <v>1369</v>
      </c>
      <c r="I18" s="612">
        <f>M18+Q18+U18+Y18+AC18+AG18+AK18+AO18+AS18+AW18+BA18</f>
        <v>136591.58000000002</v>
      </c>
      <c r="J18" s="28"/>
      <c r="K18" s="28"/>
      <c r="L18" s="22"/>
      <c r="M18" s="22"/>
      <c r="N18" s="28">
        <v>1100</v>
      </c>
      <c r="O18" s="28">
        <v>111097</v>
      </c>
      <c r="P18" s="21"/>
      <c r="Q18" s="21"/>
      <c r="R18" s="28"/>
      <c r="S18" s="28"/>
      <c r="T18" s="21"/>
      <c r="U18" s="21"/>
      <c r="V18" s="28">
        <v>2200</v>
      </c>
      <c r="W18" s="28">
        <v>218372</v>
      </c>
      <c r="X18" s="21">
        <v>200</v>
      </c>
      <c r="Y18" s="21">
        <v>20064</v>
      </c>
      <c r="Z18" s="28">
        <v>9536</v>
      </c>
      <c r="AA18" s="28">
        <v>1076811</v>
      </c>
      <c r="AB18" s="21"/>
      <c r="AC18" s="21"/>
      <c r="AD18" s="28"/>
      <c r="AE18" s="28"/>
      <c r="AF18" s="21"/>
      <c r="AG18" s="21"/>
      <c r="AH18" s="28"/>
      <c r="AI18" s="28"/>
      <c r="AJ18" s="21"/>
      <c r="AK18" s="21"/>
      <c r="AL18" s="28"/>
      <c r="AM18" s="28"/>
      <c r="AN18" s="21"/>
      <c r="AO18" s="21"/>
      <c r="AP18" s="28">
        <v>686</v>
      </c>
      <c r="AQ18" s="28">
        <v>67914</v>
      </c>
      <c r="AR18" s="21">
        <v>200</v>
      </c>
      <c r="AS18" s="21">
        <v>19800</v>
      </c>
      <c r="AT18" s="28">
        <v>848</v>
      </c>
      <c r="AU18" s="28">
        <v>84172.479999999996</v>
      </c>
      <c r="AV18" s="21">
        <v>233</v>
      </c>
      <c r="AW18" s="21">
        <v>23127.58</v>
      </c>
      <c r="AX18" s="114">
        <v>2668</v>
      </c>
      <c r="AY18" s="114">
        <v>373520</v>
      </c>
      <c r="AZ18" s="21">
        <v>736</v>
      </c>
      <c r="BA18" s="21">
        <v>73600</v>
      </c>
    </row>
    <row r="19" spans="1:53" ht="45" customHeight="1" x14ac:dyDescent="0.25">
      <c r="A19" s="907"/>
      <c r="B19" s="395" t="s">
        <v>47</v>
      </c>
      <c r="C19" s="396" t="s">
        <v>51</v>
      </c>
      <c r="D19" s="396" t="s">
        <v>46</v>
      </c>
      <c r="E19" s="396" t="s">
        <v>42</v>
      </c>
      <c r="F19" s="612">
        <f>J19+N19+R19+V19+Z19+AD19+AH19+AL19+AP19+AT19+AX19</f>
        <v>90</v>
      </c>
      <c r="G19" s="612">
        <f>K19+O19+S19+W19+AA19+AE19+AI19+AM19+AQ19+AU19+AY19</f>
        <v>37137.4</v>
      </c>
      <c r="H19" s="612">
        <f>L19+P19+T19+X19+AB19+AF19+AJ19+AN19+AR19+AV19+AZ19</f>
        <v>0</v>
      </c>
      <c r="I19" s="612">
        <f>M19+Q19+U19+Y19+AC19+AG19+AK19+AO19+AS19+AW19+BA19</f>
        <v>0</v>
      </c>
      <c r="J19" s="28"/>
      <c r="K19" s="28"/>
      <c r="L19" s="22"/>
      <c r="M19" s="22"/>
      <c r="N19" s="28"/>
      <c r="O19" s="28"/>
      <c r="P19" s="21"/>
      <c r="Q19" s="21"/>
      <c r="R19" s="28"/>
      <c r="S19" s="28"/>
      <c r="T19" s="21"/>
      <c r="U19" s="21"/>
      <c r="V19" s="28"/>
      <c r="W19" s="28"/>
      <c r="X19" s="21"/>
      <c r="Y19" s="21"/>
      <c r="Z19" s="28"/>
      <c r="AA19" s="28"/>
      <c r="AB19" s="21"/>
      <c r="AC19" s="21"/>
      <c r="AD19" s="28"/>
      <c r="AE19" s="28"/>
      <c r="AF19" s="21"/>
      <c r="AG19" s="21"/>
      <c r="AH19" s="28"/>
      <c r="AI19" s="28"/>
      <c r="AJ19" s="21"/>
      <c r="AK19" s="21"/>
      <c r="AL19" s="28"/>
      <c r="AM19" s="28"/>
      <c r="AN19" s="21"/>
      <c r="AO19" s="21"/>
      <c r="AP19" s="28"/>
      <c r="AQ19" s="28"/>
      <c r="AR19" s="21"/>
      <c r="AS19" s="21"/>
      <c r="AT19" s="28"/>
      <c r="AU19" s="28"/>
      <c r="AV19" s="21"/>
      <c r="AW19" s="21"/>
      <c r="AX19" s="21">
        <v>90</v>
      </c>
      <c r="AY19" s="21">
        <v>37137.4</v>
      </c>
      <c r="AZ19" s="21"/>
      <c r="BA19" s="21"/>
    </row>
    <row r="20" spans="1:53" ht="45" customHeight="1" x14ac:dyDescent="0.25">
      <c r="A20" s="907"/>
      <c r="B20" s="395" t="s">
        <v>47</v>
      </c>
      <c r="C20" s="396" t="s">
        <v>52</v>
      </c>
      <c r="D20" s="396" t="s">
        <v>46</v>
      </c>
      <c r="E20" s="396" t="s">
        <v>42</v>
      </c>
      <c r="F20" s="612">
        <f>J20+N20+R20+V20+Z20+AD20+AH20+AL20+AP20+AT20+AX20</f>
        <v>0</v>
      </c>
      <c r="G20" s="612">
        <f>K20+O20+S20+W20+AA20+AE20+AI20+AM20+AQ20+AU20+AY20</f>
        <v>0</v>
      </c>
      <c r="H20" s="612">
        <f>L20+P20+T20+X20+AB20+AF20+AJ20+AN20+AR20+AV20+AZ20</f>
        <v>0</v>
      </c>
      <c r="I20" s="612">
        <f>M20+Q20+U20+Y20+AC20+AG20+AK20+AO20+AS20+AW20+BA20</f>
        <v>0</v>
      </c>
      <c r="J20" s="28"/>
      <c r="K20" s="28"/>
      <c r="L20" s="22"/>
      <c r="M20" s="22"/>
      <c r="N20" s="28"/>
      <c r="O20" s="28"/>
      <c r="P20" s="21"/>
      <c r="Q20" s="21"/>
      <c r="R20" s="28">
        <v>0</v>
      </c>
      <c r="S20" s="28">
        <v>0</v>
      </c>
      <c r="T20" s="21"/>
      <c r="U20" s="21"/>
      <c r="V20" s="28"/>
      <c r="W20" s="28"/>
      <c r="X20" s="21"/>
      <c r="Y20" s="21"/>
      <c r="Z20" s="28"/>
      <c r="AA20" s="28"/>
      <c r="AB20" s="21"/>
      <c r="AC20" s="21"/>
      <c r="AD20" s="28"/>
      <c r="AE20" s="28"/>
      <c r="AF20" s="21"/>
      <c r="AG20" s="21"/>
      <c r="AH20" s="28"/>
      <c r="AI20" s="28"/>
      <c r="AJ20" s="21"/>
      <c r="AK20" s="21"/>
      <c r="AL20" s="28"/>
      <c r="AM20" s="28"/>
      <c r="AN20" s="21"/>
      <c r="AO20" s="21"/>
      <c r="AP20" s="28"/>
      <c r="AQ20" s="28"/>
      <c r="AR20" s="21"/>
      <c r="AS20" s="21"/>
      <c r="AT20" s="28"/>
      <c r="AU20" s="28"/>
      <c r="AV20" s="21"/>
      <c r="AW20" s="21"/>
      <c r="AX20" s="28"/>
      <c r="AY20" s="28"/>
      <c r="AZ20" s="21"/>
      <c r="BA20" s="21"/>
    </row>
    <row r="21" spans="1:53" ht="45" customHeight="1" x14ac:dyDescent="0.25">
      <c r="A21" s="908"/>
      <c r="B21" s="395" t="s">
        <v>47</v>
      </c>
      <c r="C21" s="396" t="s">
        <v>53</v>
      </c>
      <c r="D21" s="396" t="s">
        <v>46</v>
      </c>
      <c r="E21" s="396" t="s">
        <v>42</v>
      </c>
      <c r="F21" s="612">
        <f>J21+N21+R21+V21+Z21+AD21+AH21+AL21+AP21+AT21+AX21</f>
        <v>9350</v>
      </c>
      <c r="G21" s="612">
        <f>K21+O21+S21+W21+AA21+AE21+AI21+AM21+AQ21+AU21+AY21</f>
        <v>134603.1</v>
      </c>
      <c r="H21" s="612">
        <f>L21+P21+T21+X21+AB21+AF21+AJ21+AN21+AR21+AV21+AZ21</f>
        <v>2020</v>
      </c>
      <c r="I21" s="612">
        <f>M21+Q21+U21+Y21+AC21+AG21+AK21+AO21+AS21+AW21+BA21</f>
        <v>19274.300000000003</v>
      </c>
      <c r="J21" s="28">
        <v>1960</v>
      </c>
      <c r="K21" s="28">
        <v>29262</v>
      </c>
      <c r="L21" s="22">
        <v>500</v>
      </c>
      <c r="M21" s="22">
        <v>7464</v>
      </c>
      <c r="N21" s="28">
        <v>1000</v>
      </c>
      <c r="O21" s="28">
        <v>14931.1</v>
      </c>
      <c r="P21" s="22"/>
      <c r="Q21" s="21"/>
      <c r="R21" s="28"/>
      <c r="S21" s="28"/>
      <c r="T21" s="22"/>
      <c r="U21" s="21"/>
      <c r="V21" s="28">
        <v>6390</v>
      </c>
      <c r="W21" s="28">
        <v>90410</v>
      </c>
      <c r="X21" s="22">
        <v>200</v>
      </c>
      <c r="Y21" s="21">
        <v>2050</v>
      </c>
      <c r="Z21" s="28"/>
      <c r="AA21" s="28"/>
      <c r="AB21" s="22"/>
      <c r="AC21" s="21"/>
      <c r="AD21" s="28"/>
      <c r="AE21" s="28"/>
      <c r="AF21" s="22"/>
      <c r="AG21" s="21"/>
      <c r="AH21" s="28"/>
      <c r="AI21" s="28"/>
      <c r="AJ21" s="22">
        <v>1000</v>
      </c>
      <c r="AK21" s="21">
        <v>4982.7</v>
      </c>
      <c r="AL21" s="28"/>
      <c r="AM21" s="28"/>
      <c r="AN21" s="22"/>
      <c r="AO21" s="21"/>
      <c r="AP21" s="28"/>
      <c r="AQ21" s="28"/>
      <c r="AR21" s="22"/>
      <c r="AS21" s="21"/>
      <c r="AT21" s="28"/>
      <c r="AU21" s="28"/>
      <c r="AV21" s="22">
        <v>320</v>
      </c>
      <c r="AW21" s="21">
        <v>4777.6000000000004</v>
      </c>
      <c r="AX21" s="28"/>
      <c r="AY21" s="28"/>
      <c r="AZ21" s="22"/>
      <c r="BA21" s="21"/>
    </row>
    <row r="22" spans="1:53" ht="45" customHeight="1" x14ac:dyDescent="0.25">
      <c r="A22" s="906">
        <v>5</v>
      </c>
      <c r="B22" s="403" t="s">
        <v>54</v>
      </c>
      <c r="C22" s="396" t="s">
        <v>55</v>
      </c>
      <c r="D22" s="396" t="s">
        <v>38</v>
      </c>
      <c r="E22" s="396" t="s">
        <v>29</v>
      </c>
      <c r="F22" s="612">
        <f>J22+N22+R22+V22+Z22+AD22+AH22+AL22+AP22+AT22+AX22</f>
        <v>3572</v>
      </c>
      <c r="G22" s="612">
        <f>K22+O22+S22+W22+AA22+AE22+AI22+AM22+AQ22+AU22+AY22</f>
        <v>48275.27</v>
      </c>
      <c r="H22" s="612">
        <f>L22+P22+T22+X22+AB22+AF22+AJ22+AN22+AR22+AV22+AZ22</f>
        <v>500</v>
      </c>
      <c r="I22" s="612">
        <f>M22+Q22+U22+Y22+AC22+AG22+AK22+AO22+AS22+AW22+BA22</f>
        <v>7590</v>
      </c>
      <c r="J22" s="28"/>
      <c r="K22" s="28"/>
      <c r="L22" s="22"/>
      <c r="M22" s="22"/>
      <c r="N22" s="28">
        <v>150</v>
      </c>
      <c r="O22" s="28">
        <v>1350</v>
      </c>
      <c r="P22" s="21">
        <v>200</v>
      </c>
      <c r="Q22" s="21">
        <v>3600</v>
      </c>
      <c r="R22" s="28">
        <v>0</v>
      </c>
      <c r="S22" s="28">
        <v>0</v>
      </c>
      <c r="T22" s="21"/>
      <c r="U22" s="21"/>
      <c r="V22" s="28"/>
      <c r="W22" s="28"/>
      <c r="X22" s="21"/>
      <c r="Y22" s="21"/>
      <c r="Z22" s="28"/>
      <c r="AA22" s="28"/>
      <c r="AB22" s="21"/>
      <c r="AC22" s="21"/>
      <c r="AD22" s="28"/>
      <c r="AE22" s="28"/>
      <c r="AF22" s="21"/>
      <c r="AG22" s="21"/>
      <c r="AH22" s="28"/>
      <c r="AI22" s="28"/>
      <c r="AJ22" s="21"/>
      <c r="AK22" s="21"/>
      <c r="AL22" s="28">
        <v>302</v>
      </c>
      <c r="AM22" s="28">
        <v>5436</v>
      </c>
      <c r="AN22" s="21"/>
      <c r="AO22" s="21"/>
      <c r="AP22" s="28">
        <v>3120</v>
      </c>
      <c r="AQ22" s="28">
        <v>41489.269999999997</v>
      </c>
      <c r="AR22" s="21">
        <v>300</v>
      </c>
      <c r="AS22" s="21">
        <v>3990</v>
      </c>
      <c r="AT22" s="28"/>
      <c r="AU22" s="28"/>
      <c r="AV22" s="21"/>
      <c r="AW22" s="21"/>
      <c r="AX22" s="28"/>
      <c r="AY22" s="28"/>
      <c r="AZ22" s="21"/>
      <c r="BA22" s="21"/>
    </row>
    <row r="23" spans="1:53" ht="45" customHeight="1" x14ac:dyDescent="0.25">
      <c r="A23" s="908"/>
      <c r="B23" s="403" t="s">
        <v>56</v>
      </c>
      <c r="C23" s="396" t="s">
        <v>57</v>
      </c>
      <c r="D23" s="396" t="s">
        <v>38</v>
      </c>
      <c r="E23" s="396" t="s">
        <v>29</v>
      </c>
      <c r="F23" s="612">
        <f>J23+N23+R23+V23+Z23+AD23+AH23+AL23+AP23+AT23+AX23</f>
        <v>29290</v>
      </c>
      <c r="G23" s="612">
        <f>K23+O23+S23+W23+AA23+AE23+AI23+AM23+AQ23+AU23+AY23</f>
        <v>1547419.43</v>
      </c>
      <c r="H23" s="612">
        <f>L23+P23+T23+X23+AB23+AF23+AJ23+AN23+AR23+AV23+AZ23</f>
        <v>6985</v>
      </c>
      <c r="I23" s="612">
        <f>M23+Q23+U23+Y23+AC23+AG23+AK23+AO23+AS23+AW23+BA23</f>
        <v>98343.5</v>
      </c>
      <c r="J23" s="28">
        <v>4750</v>
      </c>
      <c r="K23" s="28">
        <v>61132</v>
      </c>
      <c r="L23" s="22">
        <v>1000</v>
      </c>
      <c r="M23" s="22">
        <v>11445</v>
      </c>
      <c r="N23" s="28">
        <v>40</v>
      </c>
      <c r="O23" s="28">
        <v>467.85</v>
      </c>
      <c r="P23" s="21">
        <v>800</v>
      </c>
      <c r="Q23" s="21">
        <v>14400</v>
      </c>
      <c r="R23" s="28">
        <v>8200</v>
      </c>
      <c r="S23" s="28">
        <v>111692.08</v>
      </c>
      <c r="T23" s="21">
        <v>420</v>
      </c>
      <c r="U23" s="21">
        <v>5670</v>
      </c>
      <c r="V23" s="28">
        <v>1550</v>
      </c>
      <c r="W23" s="28">
        <v>22924.5</v>
      </c>
      <c r="X23" s="21">
        <v>1000</v>
      </c>
      <c r="Y23" s="21">
        <v>15300</v>
      </c>
      <c r="Z23" s="28">
        <v>8150</v>
      </c>
      <c r="AA23" s="28">
        <v>1267452</v>
      </c>
      <c r="AB23" s="21">
        <v>1500</v>
      </c>
      <c r="AC23" s="21">
        <v>27555</v>
      </c>
      <c r="AD23" s="28">
        <v>5000</v>
      </c>
      <c r="AE23" s="28">
        <v>57400</v>
      </c>
      <c r="AF23" s="21">
        <v>2000</v>
      </c>
      <c r="AG23" s="21">
        <v>20940</v>
      </c>
      <c r="AH23" s="28"/>
      <c r="AI23" s="28"/>
      <c r="AJ23" s="21"/>
      <c r="AK23" s="21"/>
      <c r="AL23" s="28">
        <v>650</v>
      </c>
      <c r="AM23" s="28">
        <v>15470</v>
      </c>
      <c r="AN23" s="21">
        <v>105</v>
      </c>
      <c r="AO23" s="21">
        <v>1417.5</v>
      </c>
      <c r="AP23" s="28">
        <v>200</v>
      </c>
      <c r="AQ23" s="28">
        <v>2106</v>
      </c>
      <c r="AR23" s="21">
        <v>160</v>
      </c>
      <c r="AS23" s="21">
        <v>1616</v>
      </c>
      <c r="AT23" s="28">
        <v>750</v>
      </c>
      <c r="AU23" s="28">
        <v>8775</v>
      </c>
      <c r="AV23" s="21"/>
      <c r="AW23" s="21"/>
      <c r="AX23" s="28"/>
      <c r="AY23" s="28"/>
      <c r="AZ23" s="21"/>
      <c r="BA23" s="21"/>
    </row>
    <row r="24" spans="1:53" ht="45" customHeight="1" x14ac:dyDescent="0.25">
      <c r="A24" s="906">
        <v>6</v>
      </c>
      <c r="B24" s="395" t="s">
        <v>58</v>
      </c>
      <c r="C24" s="396" t="s">
        <v>59</v>
      </c>
      <c r="D24" s="396" t="s">
        <v>60</v>
      </c>
      <c r="E24" s="396" t="s">
        <v>42</v>
      </c>
      <c r="F24" s="612">
        <f>J24+N24+R24+V24+Z24+AD24+AH24+AL24+AP24+AT24+AX24</f>
        <v>0</v>
      </c>
      <c r="G24" s="612">
        <f>K24+O24+S24+W24+AA24+AE24+AI24+AM24+AQ24+AU24+AY24</f>
        <v>0</v>
      </c>
      <c r="H24" s="612">
        <f>L24+P24+T24+X24+AB24+AF24+AJ24+AN24+AR24+AV24+AZ24</f>
        <v>12200</v>
      </c>
      <c r="I24" s="612">
        <f>M24+Q24+U24+Y24+AC24+AG24+AK24+AO24+AS24+AW24+BA24</f>
        <v>26180</v>
      </c>
      <c r="J24" s="28"/>
      <c r="K24" s="28"/>
      <c r="L24" s="22"/>
      <c r="M24" s="22"/>
      <c r="N24" s="28"/>
      <c r="O24" s="28"/>
      <c r="P24" s="21"/>
      <c r="Q24" s="21"/>
      <c r="R24" s="28"/>
      <c r="S24" s="28"/>
      <c r="T24" s="21">
        <v>2000</v>
      </c>
      <c r="U24" s="21">
        <v>3800</v>
      </c>
      <c r="V24" s="28"/>
      <c r="W24" s="28"/>
      <c r="X24" s="21"/>
      <c r="Y24" s="21"/>
      <c r="Z24" s="28"/>
      <c r="AA24" s="28"/>
      <c r="AB24" s="21">
        <v>10000</v>
      </c>
      <c r="AC24" s="21">
        <v>22000</v>
      </c>
      <c r="AD24" s="28"/>
      <c r="AE24" s="28"/>
      <c r="AF24" s="21"/>
      <c r="AG24" s="21"/>
      <c r="AH24" s="28"/>
      <c r="AI24" s="28"/>
      <c r="AJ24" s="21"/>
      <c r="AK24" s="21"/>
      <c r="AL24" s="28"/>
      <c r="AM24" s="28"/>
      <c r="AN24" s="21">
        <v>200</v>
      </c>
      <c r="AO24" s="21">
        <v>380</v>
      </c>
      <c r="AP24" s="28"/>
      <c r="AQ24" s="28"/>
      <c r="AR24" s="21"/>
      <c r="AS24" s="21"/>
      <c r="AT24" s="28"/>
      <c r="AU24" s="28"/>
      <c r="AV24" s="21"/>
      <c r="AW24" s="21"/>
      <c r="AX24" s="28"/>
      <c r="AY24" s="28"/>
      <c r="AZ24" s="21"/>
      <c r="BA24" s="21"/>
    </row>
    <row r="25" spans="1:53" ht="45" customHeight="1" x14ac:dyDescent="0.25">
      <c r="A25" s="907"/>
      <c r="B25" s="395" t="s">
        <v>61</v>
      </c>
      <c r="C25" s="396" t="s">
        <v>62</v>
      </c>
      <c r="D25" s="396" t="s">
        <v>60</v>
      </c>
      <c r="E25" s="396" t="s">
        <v>42</v>
      </c>
      <c r="F25" s="612">
        <f>J25+N25+R25+V25+Z25+AD25+AH25+AL25+AP25+AT25+AX25</f>
        <v>1500</v>
      </c>
      <c r="G25" s="612">
        <f>K25+O25+S25+W25+AA25+AE25+AI25+AM25+AQ25+AU25+AY25</f>
        <v>4800</v>
      </c>
      <c r="H25" s="612">
        <f>L25+P25+T25+X25+AB25+AF25+AJ25+AN25+AR25+AV25+AZ25</f>
        <v>4600</v>
      </c>
      <c r="I25" s="612">
        <f>M25+Q25+U25+Y25+AC25+AG25+AK25+AO25+AS25+AW25+BA25</f>
        <v>8729</v>
      </c>
      <c r="J25" s="28"/>
      <c r="K25" s="28"/>
      <c r="L25" s="22"/>
      <c r="M25" s="22"/>
      <c r="N25" s="28"/>
      <c r="O25" s="28"/>
      <c r="P25" s="21"/>
      <c r="Q25" s="21"/>
      <c r="R25" s="28"/>
      <c r="S25" s="28"/>
      <c r="T25" s="21"/>
      <c r="U25" s="21"/>
      <c r="V25" s="28"/>
      <c r="W25" s="28"/>
      <c r="X25" s="21">
        <v>600</v>
      </c>
      <c r="Y25" s="21">
        <v>1133</v>
      </c>
      <c r="Z25" s="28"/>
      <c r="AA25" s="28"/>
      <c r="AB25" s="21">
        <v>2500</v>
      </c>
      <c r="AC25" s="21">
        <v>4600</v>
      </c>
      <c r="AD25" s="28">
        <v>1500</v>
      </c>
      <c r="AE25" s="28">
        <v>4800</v>
      </c>
      <c r="AF25" s="21">
        <v>800</v>
      </c>
      <c r="AG25" s="21">
        <v>1680</v>
      </c>
      <c r="AH25" s="28"/>
      <c r="AI25" s="28"/>
      <c r="AJ25" s="21"/>
      <c r="AK25" s="21"/>
      <c r="AL25" s="28"/>
      <c r="AM25" s="28"/>
      <c r="AN25" s="21"/>
      <c r="AO25" s="21"/>
      <c r="AP25" s="28"/>
      <c r="AQ25" s="28"/>
      <c r="AR25" s="21"/>
      <c r="AS25" s="21"/>
      <c r="AT25" s="28"/>
      <c r="AU25" s="28"/>
      <c r="AV25" s="21">
        <v>700</v>
      </c>
      <c r="AW25" s="21">
        <v>1316</v>
      </c>
      <c r="AX25" s="28"/>
      <c r="AY25" s="28"/>
      <c r="AZ25" s="21"/>
      <c r="BA25" s="21"/>
    </row>
    <row r="26" spans="1:53" ht="45" customHeight="1" x14ac:dyDescent="0.25">
      <c r="A26" s="907"/>
      <c r="B26" s="395" t="s">
        <v>61</v>
      </c>
      <c r="C26" s="396" t="s">
        <v>63</v>
      </c>
      <c r="D26" s="396" t="s">
        <v>60</v>
      </c>
      <c r="E26" s="396" t="s">
        <v>42</v>
      </c>
      <c r="F26" s="612">
        <f>J26+N26+R26+V26+Z26+AD26+AH26+AL26+AP26+AT26+AX26</f>
        <v>0</v>
      </c>
      <c r="G26" s="612">
        <f>K26+O26+S26+W26+AA26+AE26+AI26+AM26+AQ26+AU26+AY26</f>
        <v>0</v>
      </c>
      <c r="H26" s="612">
        <f>L26+P26+T26+X26+AB26+AF26+AJ26+AN26+AR26+AV26+AZ26</f>
        <v>1400</v>
      </c>
      <c r="I26" s="612">
        <f>M26+Q26+U26+Y26+AC26+AG26+AK26+AO26+AS26+AW26+BA26</f>
        <v>4488</v>
      </c>
      <c r="J26" s="28"/>
      <c r="K26" s="28"/>
      <c r="L26" s="22"/>
      <c r="M26" s="22"/>
      <c r="N26" s="28"/>
      <c r="O26" s="28"/>
      <c r="P26" s="21"/>
      <c r="Q26" s="21"/>
      <c r="R26" s="28"/>
      <c r="S26" s="28"/>
      <c r="T26" s="613">
        <v>700</v>
      </c>
      <c r="U26" s="613">
        <v>2282</v>
      </c>
      <c r="V26" s="28"/>
      <c r="W26" s="28"/>
      <c r="X26" s="21">
        <v>600</v>
      </c>
      <c r="Y26" s="21">
        <v>1880</v>
      </c>
      <c r="Z26" s="28"/>
      <c r="AA26" s="28"/>
      <c r="AB26" s="21"/>
      <c r="AC26" s="21"/>
      <c r="AD26" s="28"/>
      <c r="AE26" s="28"/>
      <c r="AF26" s="21"/>
      <c r="AG26" s="21"/>
      <c r="AH26" s="28"/>
      <c r="AI26" s="28"/>
      <c r="AJ26" s="21"/>
      <c r="AK26" s="21"/>
      <c r="AL26" s="28"/>
      <c r="AM26" s="28"/>
      <c r="AN26" s="21">
        <v>100</v>
      </c>
      <c r="AO26" s="21">
        <v>326</v>
      </c>
      <c r="AP26" s="28"/>
      <c r="AQ26" s="28"/>
      <c r="AR26" s="21"/>
      <c r="AS26" s="21"/>
      <c r="AT26" s="28"/>
      <c r="AU26" s="28"/>
      <c r="AV26" s="21"/>
      <c r="AW26" s="21"/>
      <c r="AX26" s="28"/>
      <c r="AY26" s="28"/>
      <c r="AZ26" s="21"/>
      <c r="BA26" s="21"/>
    </row>
    <row r="27" spans="1:53" ht="45" customHeight="1" x14ac:dyDescent="0.25">
      <c r="A27" s="907"/>
      <c r="B27" s="395" t="s">
        <v>61</v>
      </c>
      <c r="C27" s="396" t="s">
        <v>64</v>
      </c>
      <c r="D27" s="396" t="s">
        <v>60</v>
      </c>
      <c r="E27" s="396" t="s">
        <v>42</v>
      </c>
      <c r="F27" s="612">
        <f>J27+N27+R27+V27+Z27+AD27+AH27+AL27+AP27+AT27+AX27</f>
        <v>400</v>
      </c>
      <c r="G27" s="612">
        <f>K27+O27+S27+W27+AA27+AE27+AI27+AM27+AQ27+AU27+AY27</f>
        <v>440</v>
      </c>
      <c r="H27" s="612">
        <f>L27+P27+T27+X27+AB27+AF27+AJ27+AN27+AR27+AV27+AZ27</f>
        <v>0</v>
      </c>
      <c r="I27" s="612">
        <f>M27+Q27+U27+Y27+AC27+AG27+AK27+AO27+AS27+AW27+BA27</f>
        <v>0</v>
      </c>
      <c r="J27" s="28"/>
      <c r="K27" s="28"/>
      <c r="L27" s="22"/>
      <c r="M27" s="22"/>
      <c r="N27" s="28"/>
      <c r="O27" s="28"/>
      <c r="P27" s="21"/>
      <c r="Q27" s="21"/>
      <c r="R27" s="28"/>
      <c r="S27" s="28"/>
      <c r="T27" s="21"/>
      <c r="U27" s="21"/>
      <c r="V27" s="28">
        <v>400</v>
      </c>
      <c r="W27" s="28">
        <v>440</v>
      </c>
      <c r="X27" s="21"/>
      <c r="Y27" s="21"/>
      <c r="Z27" s="28"/>
      <c r="AA27" s="28"/>
      <c r="AB27" s="21"/>
      <c r="AC27" s="21"/>
      <c r="AD27" s="28"/>
      <c r="AE27" s="28"/>
      <c r="AF27" s="21"/>
      <c r="AG27" s="21"/>
      <c r="AH27" s="28"/>
      <c r="AI27" s="28"/>
      <c r="AJ27" s="21"/>
      <c r="AK27" s="21"/>
      <c r="AL27" s="28"/>
      <c r="AM27" s="28"/>
      <c r="AN27" s="21"/>
      <c r="AO27" s="21"/>
      <c r="AP27" s="28"/>
      <c r="AQ27" s="28"/>
      <c r="AR27" s="21"/>
      <c r="AS27" s="21"/>
      <c r="AT27" s="28"/>
      <c r="AU27" s="28"/>
      <c r="AV27" s="21"/>
      <c r="AW27" s="21"/>
      <c r="AX27" s="28"/>
      <c r="AY27" s="28"/>
      <c r="AZ27" s="21"/>
      <c r="BA27" s="21"/>
    </row>
    <row r="28" spans="1:53" ht="45" customHeight="1" x14ac:dyDescent="0.25">
      <c r="A28" s="908"/>
      <c r="B28" s="395" t="s">
        <v>61</v>
      </c>
      <c r="C28" s="396" t="s">
        <v>65</v>
      </c>
      <c r="D28" s="396" t="s">
        <v>60</v>
      </c>
      <c r="E28" s="396" t="s">
        <v>42</v>
      </c>
      <c r="F28" s="612">
        <f>J28+N28+R28+V28+Z28+AD28+AH28+AL28+AP28+AT28+AX28</f>
        <v>22295</v>
      </c>
      <c r="G28" s="612">
        <f>K28+O28+S28+W28+AA28+AE28+AI28+AM28+AQ28+AU28+AY28</f>
        <v>18772.28</v>
      </c>
      <c r="H28" s="612">
        <f>L28+P28+T28+X28+AB28+AF28+AJ28+AN28+AR28+AV28+AZ28</f>
        <v>33092</v>
      </c>
      <c r="I28" s="612">
        <f>M28+Q28+U28+Y28+AC28+AG28+AK28+AO28+AS28+AW28+BA28</f>
        <v>239533.67499999999</v>
      </c>
      <c r="J28" s="28">
        <v>250</v>
      </c>
      <c r="K28" s="28">
        <v>150</v>
      </c>
      <c r="L28" s="22">
        <v>500</v>
      </c>
      <c r="M28" s="22">
        <v>300</v>
      </c>
      <c r="N28" s="28">
        <v>1620</v>
      </c>
      <c r="O28" s="28">
        <v>1025.04</v>
      </c>
      <c r="P28" s="21">
        <v>500</v>
      </c>
      <c r="Q28" s="21">
        <v>1000</v>
      </c>
      <c r="R28" s="28">
        <v>5700</v>
      </c>
      <c r="S28" s="28">
        <v>3638.22</v>
      </c>
      <c r="T28" s="21">
        <v>500</v>
      </c>
      <c r="U28" s="21">
        <v>395</v>
      </c>
      <c r="V28" s="28">
        <v>650</v>
      </c>
      <c r="W28" s="28">
        <v>325</v>
      </c>
      <c r="X28" s="21">
        <v>600</v>
      </c>
      <c r="Y28" s="21">
        <v>300</v>
      </c>
      <c r="Z28" s="28">
        <v>9500</v>
      </c>
      <c r="AA28" s="28">
        <v>7600</v>
      </c>
      <c r="AB28" s="21">
        <v>200</v>
      </c>
      <c r="AC28" s="21">
        <v>180</v>
      </c>
      <c r="AD28" s="28"/>
      <c r="AE28" s="28"/>
      <c r="AF28" s="21"/>
      <c r="AG28" s="21"/>
      <c r="AH28" s="28">
        <v>375</v>
      </c>
      <c r="AI28" s="28">
        <v>2250</v>
      </c>
      <c r="AJ28" s="21">
        <v>29580</v>
      </c>
      <c r="AK28" s="21">
        <v>236640</v>
      </c>
      <c r="AL28" s="28"/>
      <c r="AM28" s="28"/>
      <c r="AN28" s="21">
        <v>12</v>
      </c>
      <c r="AO28" s="21">
        <v>9.875</v>
      </c>
      <c r="AP28" s="28">
        <v>920</v>
      </c>
      <c r="AQ28" s="28">
        <v>529.91999999999996</v>
      </c>
      <c r="AR28" s="21">
        <v>300</v>
      </c>
      <c r="AS28" s="21">
        <v>172.8</v>
      </c>
      <c r="AT28" s="28">
        <v>50</v>
      </c>
      <c r="AU28" s="28">
        <v>24.1</v>
      </c>
      <c r="AV28" s="21">
        <v>700</v>
      </c>
      <c r="AW28" s="21">
        <v>336</v>
      </c>
      <c r="AX28" s="28">
        <v>3230</v>
      </c>
      <c r="AY28" s="28">
        <v>3230</v>
      </c>
      <c r="AZ28" s="21">
        <v>200</v>
      </c>
      <c r="BA28" s="21">
        <v>200</v>
      </c>
    </row>
    <row r="29" spans="1:53" ht="45" customHeight="1" x14ac:dyDescent="0.25">
      <c r="A29" s="404">
        <v>7</v>
      </c>
      <c r="B29" s="403" t="s">
        <v>66</v>
      </c>
      <c r="C29" s="396" t="s">
        <v>67</v>
      </c>
      <c r="D29" s="405" t="s">
        <v>68</v>
      </c>
      <c r="E29" s="396" t="s">
        <v>29</v>
      </c>
      <c r="F29" s="612">
        <f>J29+N29+R29+V29+Z29+AD29+AH29+AL29+AP29+AT29+AX29</f>
        <v>3611</v>
      </c>
      <c r="G29" s="612">
        <f>K29+O29+S29+W29+AA29+AE29+AI29+AM29+AQ29+AU29+AY29</f>
        <v>344645</v>
      </c>
      <c r="H29" s="612">
        <f>L29+P29+T29+X29+AB29+AF29+AJ29+AN29+AR29+AV29+AZ29</f>
        <v>2975</v>
      </c>
      <c r="I29" s="612">
        <f>M29+Q29+U29+Y29+AC29+AG29+AK29+AO29+AS29+AW29+BA29</f>
        <v>413847</v>
      </c>
      <c r="J29" s="28">
        <v>150</v>
      </c>
      <c r="K29" s="28">
        <v>15000</v>
      </c>
      <c r="L29" s="22">
        <v>50</v>
      </c>
      <c r="M29" s="22">
        <v>4800</v>
      </c>
      <c r="N29" s="28">
        <v>39</v>
      </c>
      <c r="O29" s="28">
        <v>3744</v>
      </c>
      <c r="P29" s="21">
        <v>75</v>
      </c>
      <c r="Q29" s="21">
        <v>75000</v>
      </c>
      <c r="R29" s="28">
        <v>100</v>
      </c>
      <c r="S29" s="28">
        <v>15000</v>
      </c>
      <c r="T29" s="21">
        <v>400</v>
      </c>
      <c r="U29" s="21">
        <v>42000</v>
      </c>
      <c r="V29" s="28">
        <v>365</v>
      </c>
      <c r="W29" s="28">
        <v>35040</v>
      </c>
      <c r="X29" s="21"/>
      <c r="Y29" s="21"/>
      <c r="Z29" s="28">
        <v>2774</v>
      </c>
      <c r="AA29" s="28">
        <v>257213</v>
      </c>
      <c r="AB29" s="21"/>
      <c r="AC29" s="21"/>
      <c r="AD29" s="28">
        <v>100</v>
      </c>
      <c r="AE29" s="28">
        <v>10000</v>
      </c>
      <c r="AF29" s="21"/>
      <c r="AG29" s="21"/>
      <c r="AH29" s="28"/>
      <c r="AI29" s="28"/>
      <c r="AJ29" s="21"/>
      <c r="AK29" s="21"/>
      <c r="AL29" s="28"/>
      <c r="AM29" s="28"/>
      <c r="AN29" s="21">
        <v>900</v>
      </c>
      <c r="AO29" s="21">
        <v>94500</v>
      </c>
      <c r="AP29" s="28"/>
      <c r="AQ29" s="28"/>
      <c r="AR29" s="21">
        <v>25</v>
      </c>
      <c r="AS29" s="21">
        <v>500</v>
      </c>
      <c r="AT29" s="28">
        <v>63</v>
      </c>
      <c r="AU29" s="28">
        <v>6048</v>
      </c>
      <c r="AV29" s="21">
        <v>25</v>
      </c>
      <c r="AW29" s="21">
        <v>2047</v>
      </c>
      <c r="AX29" s="28">
        <v>20</v>
      </c>
      <c r="AY29" s="28">
        <v>2600</v>
      </c>
      <c r="AZ29" s="21">
        <v>1500</v>
      </c>
      <c r="BA29" s="21">
        <v>195000</v>
      </c>
    </row>
    <row r="30" spans="1:53" ht="45" customHeight="1" x14ac:dyDescent="0.25">
      <c r="A30" s="906">
        <v>8</v>
      </c>
      <c r="B30" s="395" t="s">
        <v>69</v>
      </c>
      <c r="C30" s="396" t="s">
        <v>70</v>
      </c>
      <c r="D30" s="396" t="s">
        <v>71</v>
      </c>
      <c r="E30" s="396" t="s">
        <v>29</v>
      </c>
      <c r="F30" s="612">
        <f>J30+N30+R30+V30+Z30+AD30+AH30+AL30+AP30+AT30+AX30</f>
        <v>0</v>
      </c>
      <c r="G30" s="612">
        <f>K30+O30+S30+W30+AA30+AE30+AI30+AM30+AQ30+AU30+AY30</f>
        <v>0</v>
      </c>
      <c r="H30" s="612">
        <f>L30+P30+T30+X30+AB30+AF30+AJ30+AN30+AR30+AV30+AZ30</f>
        <v>0</v>
      </c>
      <c r="I30" s="612">
        <f>M30+Q30+U30+Y30+AC30+AG30+AK30+AO30+AS30+AW30+BA30</f>
        <v>0</v>
      </c>
      <c r="J30" s="28"/>
      <c r="K30" s="28"/>
      <c r="L30" s="22"/>
      <c r="M30" s="22"/>
      <c r="N30" s="28"/>
      <c r="O30" s="28"/>
      <c r="P30" s="21"/>
      <c r="Q30" s="21"/>
      <c r="R30" s="28"/>
      <c r="S30" s="28"/>
      <c r="T30" s="21"/>
      <c r="U30" s="21"/>
      <c r="V30" s="28"/>
      <c r="W30" s="28"/>
      <c r="X30" s="21"/>
      <c r="Y30" s="21"/>
      <c r="Z30" s="28"/>
      <c r="AA30" s="28"/>
      <c r="AB30" s="21"/>
      <c r="AC30" s="21"/>
      <c r="AD30" s="28"/>
      <c r="AE30" s="28"/>
      <c r="AF30" s="21"/>
      <c r="AG30" s="21"/>
      <c r="AH30" s="28"/>
      <c r="AI30" s="28"/>
      <c r="AJ30" s="21"/>
      <c r="AK30" s="21"/>
      <c r="AL30" s="28"/>
      <c r="AM30" s="28"/>
      <c r="AN30" s="21"/>
      <c r="AO30" s="21"/>
      <c r="AP30" s="28"/>
      <c r="AQ30" s="28"/>
      <c r="AR30" s="21"/>
      <c r="AS30" s="21"/>
      <c r="AT30" s="28"/>
      <c r="AU30" s="28"/>
      <c r="AV30" s="21"/>
      <c r="AW30" s="21"/>
      <c r="AX30" s="28"/>
      <c r="AY30" s="28"/>
      <c r="AZ30" s="21"/>
      <c r="BA30" s="21"/>
    </row>
    <row r="31" spans="1:53" ht="45" customHeight="1" x14ac:dyDescent="0.25">
      <c r="A31" s="907"/>
      <c r="B31" s="395" t="s">
        <v>72</v>
      </c>
      <c r="C31" s="396" t="s">
        <v>73</v>
      </c>
      <c r="D31" s="396" t="s">
        <v>71</v>
      </c>
      <c r="E31" s="396" t="s">
        <v>29</v>
      </c>
      <c r="F31" s="612">
        <f>J31+N31+R31+V31+Z31+AD31+AH31+AL31+AP31+AT31+AX31</f>
        <v>428</v>
      </c>
      <c r="G31" s="612">
        <f>K31+O31+S31+W31+AA31+AE31+AI31+AM31+AQ31+AU31+AY31</f>
        <v>265482</v>
      </c>
      <c r="H31" s="612">
        <f>L31+P31+T31+X31+AB31+AF31+AJ31+AN31+AR31+AV31+AZ31</f>
        <v>80</v>
      </c>
      <c r="I31" s="612">
        <f>M31+Q31+U31+Y31+AC31+AG31+AK31+AO31+AS31+AW31+BA31</f>
        <v>19600</v>
      </c>
      <c r="J31" s="28"/>
      <c r="K31" s="28"/>
      <c r="L31" s="22"/>
      <c r="M31" s="22"/>
      <c r="N31" s="28"/>
      <c r="O31" s="28"/>
      <c r="P31" s="21"/>
      <c r="Q31" s="21"/>
      <c r="R31" s="28"/>
      <c r="S31" s="28"/>
      <c r="T31" s="21">
        <v>80</v>
      </c>
      <c r="U31" s="21">
        <v>19600</v>
      </c>
      <c r="V31" s="28"/>
      <c r="W31" s="28"/>
      <c r="X31" s="21"/>
      <c r="Y31" s="21"/>
      <c r="Z31" s="28">
        <v>428</v>
      </c>
      <c r="AA31" s="28">
        <v>265482</v>
      </c>
      <c r="AB31" s="21"/>
      <c r="AC31" s="21"/>
      <c r="AD31" s="28"/>
      <c r="AE31" s="28"/>
      <c r="AF31" s="21"/>
      <c r="AG31" s="21"/>
      <c r="AH31" s="28"/>
      <c r="AI31" s="28"/>
      <c r="AJ31" s="21"/>
      <c r="AK31" s="21"/>
      <c r="AL31" s="28"/>
      <c r="AM31" s="28"/>
      <c r="AN31" s="21"/>
      <c r="AO31" s="21"/>
      <c r="AP31" s="28"/>
      <c r="AQ31" s="28"/>
      <c r="AR31" s="21"/>
      <c r="AS31" s="21"/>
      <c r="AT31" s="28"/>
      <c r="AU31" s="28"/>
      <c r="AV31" s="21"/>
      <c r="AW31" s="21"/>
      <c r="AX31" s="28"/>
      <c r="AY31" s="28"/>
      <c r="AZ31" s="21"/>
      <c r="BA31" s="21"/>
    </row>
    <row r="32" spans="1:53" ht="45" customHeight="1" x14ac:dyDescent="0.25">
      <c r="A32" s="908"/>
      <c r="B32" s="395" t="s">
        <v>72</v>
      </c>
      <c r="C32" s="396" t="s">
        <v>74</v>
      </c>
      <c r="D32" s="396" t="s">
        <v>71</v>
      </c>
      <c r="E32" s="396" t="s">
        <v>29</v>
      </c>
      <c r="F32" s="612">
        <f>J32+N32+R32+V32+Z32+AD32+AH32+AL32+AP32+AT32+AX32</f>
        <v>2635</v>
      </c>
      <c r="G32" s="612">
        <f>K32+O32+S32+W32+AA32+AE32+AI32+AM32+AQ32+AU32+AY32</f>
        <v>521185</v>
      </c>
      <c r="H32" s="612">
        <f>L32+P32+T32+X32+AB32+AF32+AJ32+AN32+AR32+AV32+AZ32</f>
        <v>956</v>
      </c>
      <c r="I32" s="612">
        <f>M32+Q32+U32+Y32+AC32+AG32+AK32+AO32+AS32+AW32+BA32</f>
        <v>243128.9</v>
      </c>
      <c r="J32" s="28"/>
      <c r="K32" s="28"/>
      <c r="L32" s="22"/>
      <c r="M32" s="22"/>
      <c r="N32" s="28">
        <v>735</v>
      </c>
      <c r="O32" s="28">
        <v>132300</v>
      </c>
      <c r="P32" s="21"/>
      <c r="Q32" s="21"/>
      <c r="R32" s="28">
        <v>30</v>
      </c>
      <c r="S32" s="28">
        <v>5520</v>
      </c>
      <c r="T32" s="21"/>
      <c r="U32" s="21"/>
      <c r="V32" s="28">
        <v>1093</v>
      </c>
      <c r="W32" s="28">
        <v>194140</v>
      </c>
      <c r="X32" s="21">
        <v>600</v>
      </c>
      <c r="Y32" s="21">
        <v>106458</v>
      </c>
      <c r="Z32" s="28"/>
      <c r="AA32" s="28"/>
      <c r="AB32" s="21"/>
      <c r="AC32" s="21"/>
      <c r="AD32" s="28"/>
      <c r="AE32" s="28"/>
      <c r="AF32" s="21"/>
      <c r="AG32" s="21"/>
      <c r="AH32" s="28"/>
      <c r="AI32" s="28"/>
      <c r="AJ32" s="21"/>
      <c r="AK32" s="21"/>
      <c r="AL32" s="28">
        <v>50</v>
      </c>
      <c r="AM32" s="28">
        <v>22400</v>
      </c>
      <c r="AN32" s="21">
        <v>16</v>
      </c>
      <c r="AO32" s="21">
        <v>3920</v>
      </c>
      <c r="AP32" s="28">
        <v>55</v>
      </c>
      <c r="AQ32" s="28">
        <v>9185</v>
      </c>
      <c r="AR32" s="21">
        <v>10</v>
      </c>
      <c r="AS32" s="21">
        <v>8350</v>
      </c>
      <c r="AT32" s="28"/>
      <c r="AU32" s="28"/>
      <c r="AV32" s="21">
        <v>230</v>
      </c>
      <c r="AW32" s="21">
        <v>40900.9</v>
      </c>
      <c r="AX32" s="28">
        <f>56+616</f>
        <v>672</v>
      </c>
      <c r="AY32" s="28">
        <f>46760+110880</f>
        <v>157640</v>
      </c>
      <c r="AZ32" s="21">
        <v>100</v>
      </c>
      <c r="BA32" s="21">
        <v>83500</v>
      </c>
    </row>
    <row r="33" spans="1:53" ht="45" customHeight="1" x14ac:dyDescent="0.25">
      <c r="A33" s="906">
        <v>9</v>
      </c>
      <c r="B33" s="395" t="s">
        <v>75</v>
      </c>
      <c r="C33" s="396" t="s">
        <v>76</v>
      </c>
      <c r="D33" s="396" t="s">
        <v>77</v>
      </c>
      <c r="E33" s="396" t="s">
        <v>78</v>
      </c>
      <c r="F33" s="612">
        <f>J33+N33+R33+V33+Z33+AD33+AH33+AL33+AP33+AT33+AX33</f>
        <v>0</v>
      </c>
      <c r="G33" s="612">
        <f>K33+O33+S33+W33+AA33+AE33+AI33+AM33+AQ33+AU33+AY33</f>
        <v>0</v>
      </c>
      <c r="H33" s="612">
        <f>L33+P33+T33+X33+AB33+AF33+AJ33+AN33+AR33+AV33+AZ33</f>
        <v>1000</v>
      </c>
      <c r="I33" s="612">
        <f>M33+Q33+U33+Y33+AC33+AG33+AK33+AO33+AS33+AW33+BA33</f>
        <v>100000</v>
      </c>
      <c r="J33" s="28"/>
      <c r="K33" s="28"/>
      <c r="L33" s="22"/>
      <c r="M33" s="22"/>
      <c r="N33" s="28"/>
      <c r="O33" s="28"/>
      <c r="P33" s="21"/>
      <c r="Q33" s="21"/>
      <c r="R33" s="28"/>
      <c r="S33" s="28"/>
      <c r="T33" s="21"/>
      <c r="U33" s="21"/>
      <c r="V33" s="28"/>
      <c r="W33" s="28"/>
      <c r="X33" s="21"/>
      <c r="Y33" s="21"/>
      <c r="Z33" s="28"/>
      <c r="AA33" s="28"/>
      <c r="AB33" s="21">
        <v>1000</v>
      </c>
      <c r="AC33" s="21">
        <v>100000</v>
      </c>
      <c r="AD33" s="28"/>
      <c r="AE33" s="28"/>
      <c r="AF33" s="21"/>
      <c r="AG33" s="21"/>
      <c r="AH33" s="28"/>
      <c r="AI33" s="28"/>
      <c r="AJ33" s="21"/>
      <c r="AK33" s="21"/>
      <c r="AL33" s="28"/>
      <c r="AM33" s="28"/>
      <c r="AN33" s="21"/>
      <c r="AO33" s="21"/>
      <c r="AP33" s="28"/>
      <c r="AQ33" s="28"/>
      <c r="AR33" s="21"/>
      <c r="AS33" s="21"/>
      <c r="AT33" s="28"/>
      <c r="AU33" s="28"/>
      <c r="AV33" s="21"/>
      <c r="AW33" s="21"/>
      <c r="AX33" s="28"/>
      <c r="AY33" s="28"/>
      <c r="AZ33" s="21"/>
      <c r="BA33" s="21"/>
    </row>
    <row r="34" spans="1:53" ht="45" customHeight="1" x14ac:dyDescent="0.25">
      <c r="A34" s="907"/>
      <c r="B34" s="395" t="s">
        <v>79</v>
      </c>
      <c r="C34" s="396" t="s">
        <v>80</v>
      </c>
      <c r="D34" s="396" t="s">
        <v>77</v>
      </c>
      <c r="E34" s="396" t="s">
        <v>78</v>
      </c>
      <c r="F34" s="612">
        <f>J34+N34+R34+V34+Z34+AD34+AH34+AL34+AP34+AT34+AX34</f>
        <v>2256</v>
      </c>
      <c r="G34" s="612">
        <f>K34+O34+S34+W34+AA34+AE34+AI34+AM34+AQ34+AU34+AY34</f>
        <v>2287190.4700000002</v>
      </c>
      <c r="H34" s="612">
        <f>L34+P34+T34+X34+AB34+AF34+AJ34+AN34+AR34+AV34+AZ34</f>
        <v>227240</v>
      </c>
      <c r="I34" s="612">
        <f>M34+Q34+U34+Y34+AC34+AG34+AK34+AO34+AS34+AW34+BA34</f>
        <v>2094315.55</v>
      </c>
      <c r="J34" s="28">
        <v>1000</v>
      </c>
      <c r="K34" s="28">
        <v>98236</v>
      </c>
      <c r="L34" s="22">
        <v>220000</v>
      </c>
      <c r="M34" s="22">
        <v>82000</v>
      </c>
      <c r="N34" s="28"/>
      <c r="O34" s="28"/>
      <c r="P34" s="21"/>
      <c r="Q34" s="21"/>
      <c r="R34" s="28"/>
      <c r="S34" s="28"/>
      <c r="T34" s="21">
        <v>2000</v>
      </c>
      <c r="U34" s="21">
        <v>516000</v>
      </c>
      <c r="V34" s="28"/>
      <c r="W34" s="28"/>
      <c r="X34" s="21">
        <v>1000</v>
      </c>
      <c r="Y34" s="21">
        <v>27000</v>
      </c>
      <c r="Z34" s="28"/>
      <c r="AA34" s="28"/>
      <c r="AB34" s="21"/>
      <c r="AC34" s="21"/>
      <c r="AD34" s="28"/>
      <c r="AE34" s="28"/>
      <c r="AF34" s="21"/>
      <c r="AG34" s="21"/>
      <c r="AH34" s="28">
        <v>160</v>
      </c>
      <c r="AI34" s="28">
        <v>59200</v>
      </c>
      <c r="AJ34" s="21">
        <v>1000</v>
      </c>
      <c r="AK34" s="21">
        <v>370000</v>
      </c>
      <c r="AL34" s="28"/>
      <c r="AM34" s="28"/>
      <c r="AN34" s="21"/>
      <c r="AO34" s="21"/>
      <c r="AP34" s="28">
        <v>100</v>
      </c>
      <c r="AQ34" s="28">
        <v>26000</v>
      </c>
      <c r="AR34" s="21">
        <v>75</v>
      </c>
      <c r="AS34" s="21">
        <v>19500</v>
      </c>
      <c r="AT34" s="28"/>
      <c r="AU34" s="28"/>
      <c r="AV34" s="21">
        <v>1165</v>
      </c>
      <c r="AW34" s="21">
        <v>325815.55</v>
      </c>
      <c r="AX34" s="21">
        <v>996</v>
      </c>
      <c r="AY34" s="21">
        <v>2103754.4700000002</v>
      </c>
      <c r="AZ34" s="21">
        <v>2000</v>
      </c>
      <c r="BA34" s="21">
        <v>754000</v>
      </c>
    </row>
    <row r="35" spans="1:53" ht="45" customHeight="1" x14ac:dyDescent="0.25">
      <c r="A35" s="907"/>
      <c r="B35" s="395" t="s">
        <v>79</v>
      </c>
      <c r="C35" s="396" t="s">
        <v>81</v>
      </c>
      <c r="D35" s="396" t="s">
        <v>77</v>
      </c>
      <c r="E35" s="396" t="s">
        <v>78</v>
      </c>
      <c r="F35" s="612">
        <f>J35+N35+R35+V35+Z35+AD35+AH35+AL35+AP35+AT35+AX35</f>
        <v>0</v>
      </c>
      <c r="G35" s="612">
        <f>K35+O35+S35+W35+AA35+AE35+AI35+AM35+AQ35+AU35+AY35</f>
        <v>0</v>
      </c>
      <c r="H35" s="612">
        <f>L35+P35+T35+X35+AB35+AF35+AJ35+AN35+AR35+AV35+AZ35</f>
        <v>0</v>
      </c>
      <c r="I35" s="612">
        <f>M35+Q35+U35+Y35+AC35+AG35+AK35+AO35+AS35+AW35+BA35</f>
        <v>0</v>
      </c>
      <c r="J35" s="28"/>
      <c r="K35" s="28"/>
      <c r="L35" s="22"/>
      <c r="M35" s="22"/>
      <c r="N35" s="28"/>
      <c r="O35" s="28"/>
      <c r="P35" s="21"/>
      <c r="Q35" s="21"/>
      <c r="R35" s="28"/>
      <c r="S35" s="28"/>
      <c r="T35" s="21"/>
      <c r="U35" s="21"/>
      <c r="V35" s="28"/>
      <c r="W35" s="28"/>
      <c r="X35" s="21"/>
      <c r="Y35" s="21"/>
      <c r="Z35" s="28"/>
      <c r="AA35" s="28"/>
      <c r="AB35" s="21"/>
      <c r="AC35" s="21"/>
      <c r="AD35" s="28"/>
      <c r="AE35" s="28"/>
      <c r="AF35" s="21"/>
      <c r="AG35" s="21"/>
      <c r="AH35" s="28"/>
      <c r="AI35" s="28"/>
      <c r="AJ35" s="21"/>
      <c r="AK35" s="21"/>
      <c r="AL35" s="28"/>
      <c r="AM35" s="28"/>
      <c r="AN35" s="21"/>
      <c r="AO35" s="21"/>
      <c r="AP35" s="28"/>
      <c r="AQ35" s="28"/>
      <c r="AR35" s="21"/>
      <c r="AS35" s="21"/>
      <c r="AT35" s="28"/>
      <c r="AU35" s="28"/>
      <c r="AV35" s="21"/>
      <c r="AW35" s="21"/>
      <c r="AX35" s="28"/>
      <c r="AY35" s="28"/>
      <c r="AZ35" s="21"/>
      <c r="BA35" s="21"/>
    </row>
    <row r="36" spans="1:53" ht="45" customHeight="1" x14ac:dyDescent="0.25">
      <c r="A36" s="908"/>
      <c r="B36" s="395" t="s">
        <v>79</v>
      </c>
      <c r="C36" s="396" t="s">
        <v>82</v>
      </c>
      <c r="D36" s="396" t="s">
        <v>77</v>
      </c>
      <c r="E36" s="396" t="s">
        <v>78</v>
      </c>
      <c r="F36" s="612">
        <f>J36+N36+R36+V36+Z36+AD36+AH36+AL36+AP36+AT36+AX36</f>
        <v>20390</v>
      </c>
      <c r="G36" s="612">
        <f>K36+O36+S36+W36+AA36+AE36+AI36+AM36+AQ36+AU36+AY36</f>
        <v>5695681</v>
      </c>
      <c r="H36" s="612">
        <f>L36+P36+T36+X36+AB36+AF36+AJ36+AN36+AR36+AV36+AZ36</f>
        <v>6044</v>
      </c>
      <c r="I36" s="612">
        <f>M36+Q36+U36+Y36+AC36+AG36+AK36+AO36+AS36+AW36+BA36</f>
        <v>1897516</v>
      </c>
      <c r="J36" s="28"/>
      <c r="K36" s="28"/>
      <c r="L36" s="22"/>
      <c r="M36" s="22"/>
      <c r="N36" s="28">
        <v>275</v>
      </c>
      <c r="O36" s="28">
        <v>79700</v>
      </c>
      <c r="P36" s="21">
        <v>100</v>
      </c>
      <c r="Q36" s="21">
        <v>20000</v>
      </c>
      <c r="R36" s="28">
        <v>7535</v>
      </c>
      <c r="S36" s="28">
        <v>2210853</v>
      </c>
      <c r="T36" s="21"/>
      <c r="U36" s="21"/>
      <c r="V36" s="28">
        <v>900</v>
      </c>
      <c r="W36" s="28">
        <v>242460</v>
      </c>
      <c r="X36" s="21"/>
      <c r="Y36" s="21"/>
      <c r="Z36" s="28">
        <v>9275</v>
      </c>
      <c r="AA36" s="28">
        <v>2345908</v>
      </c>
      <c r="AB36" s="21">
        <v>5000</v>
      </c>
      <c r="AC36" s="21">
        <v>1650000</v>
      </c>
      <c r="AD36" s="28">
        <v>300</v>
      </c>
      <c r="AE36" s="28">
        <v>64500</v>
      </c>
      <c r="AF36" s="21">
        <v>844</v>
      </c>
      <c r="AG36" s="21">
        <v>201716</v>
      </c>
      <c r="AH36" s="28"/>
      <c r="AI36" s="28"/>
      <c r="AJ36" s="21"/>
      <c r="AK36" s="21"/>
      <c r="AL36" s="28">
        <v>25</v>
      </c>
      <c r="AM36" s="28">
        <v>3460</v>
      </c>
      <c r="AN36" s="21">
        <v>100</v>
      </c>
      <c r="AO36" s="21">
        <v>25800</v>
      </c>
      <c r="AP36" s="28"/>
      <c r="AQ36" s="28"/>
      <c r="AR36" s="21"/>
      <c r="AS36" s="21"/>
      <c r="AT36" s="28">
        <v>2080</v>
      </c>
      <c r="AU36" s="28">
        <v>748800</v>
      </c>
      <c r="AV36" s="21"/>
      <c r="AW36" s="21"/>
      <c r="AX36" s="28"/>
      <c r="AY36" s="28"/>
      <c r="AZ36" s="21"/>
      <c r="BA36" s="21"/>
    </row>
    <row r="37" spans="1:53" ht="45" customHeight="1" x14ac:dyDescent="0.25">
      <c r="A37" s="404">
        <v>10</v>
      </c>
      <c r="B37" s="396" t="s">
        <v>83</v>
      </c>
      <c r="C37" s="396" t="s">
        <v>84</v>
      </c>
      <c r="D37" s="396" t="s">
        <v>85</v>
      </c>
      <c r="E37" s="396" t="s">
        <v>78</v>
      </c>
      <c r="F37" s="612">
        <f>J37+N37+R37+V37+Z37+AD37+AH37+AL37+AP37+AT37+AX37</f>
        <v>2000</v>
      </c>
      <c r="G37" s="612">
        <f>K37+O37+S37+W37+AA37+AE37+AI37+AM37+AQ37+AU37+AY37</f>
        <v>52768.89</v>
      </c>
      <c r="H37" s="612">
        <f>L37+P37+T37+X37+AB37+AF37+AJ37+AN37+AR37+AV37+AZ37</f>
        <v>30</v>
      </c>
      <c r="I37" s="612">
        <f>M37+Q37+U37+Y37+AC37+AG37+AK37+AO37+AS37+AW37+BA37</f>
        <v>802.83</v>
      </c>
      <c r="J37" s="28"/>
      <c r="K37" s="28"/>
      <c r="L37" s="22"/>
      <c r="M37" s="22"/>
      <c r="N37" s="28">
        <v>60</v>
      </c>
      <c r="O37" s="28">
        <v>1549.09</v>
      </c>
      <c r="P37" s="21">
        <v>20</v>
      </c>
      <c r="Q37" s="21">
        <v>580</v>
      </c>
      <c r="R37" s="28">
        <v>10</v>
      </c>
      <c r="S37" s="28">
        <v>243</v>
      </c>
      <c r="T37" s="21"/>
      <c r="U37" s="21"/>
      <c r="V37" s="28"/>
      <c r="W37" s="28"/>
      <c r="X37" s="21"/>
      <c r="Y37" s="21"/>
      <c r="Z37" s="28">
        <v>1850</v>
      </c>
      <c r="AA37" s="28">
        <v>49118</v>
      </c>
      <c r="AB37" s="21"/>
      <c r="AC37" s="21"/>
      <c r="AD37" s="28"/>
      <c r="AE37" s="28"/>
      <c r="AF37" s="21"/>
      <c r="AG37" s="21"/>
      <c r="AH37" s="28"/>
      <c r="AI37" s="28"/>
      <c r="AJ37" s="21"/>
      <c r="AK37" s="21"/>
      <c r="AL37" s="28"/>
      <c r="AM37" s="28"/>
      <c r="AN37" s="21"/>
      <c r="AO37" s="21"/>
      <c r="AP37" s="28">
        <v>60</v>
      </c>
      <c r="AQ37" s="28">
        <v>1452</v>
      </c>
      <c r="AR37" s="21">
        <v>10</v>
      </c>
      <c r="AS37" s="21">
        <v>222.83</v>
      </c>
      <c r="AT37" s="28">
        <v>20</v>
      </c>
      <c r="AU37" s="28">
        <v>406.8</v>
      </c>
      <c r="AV37" s="21"/>
      <c r="AW37" s="21"/>
      <c r="AX37" s="28"/>
      <c r="AY37" s="28"/>
      <c r="AZ37" s="21"/>
      <c r="BA37" s="21"/>
    </row>
    <row r="38" spans="1:53" ht="45" customHeight="1" x14ac:dyDescent="0.3">
      <c r="A38" s="404">
        <v>11</v>
      </c>
      <c r="B38" s="403" t="s">
        <v>86</v>
      </c>
      <c r="C38" s="406" t="s">
        <v>87</v>
      </c>
      <c r="D38" s="401" t="s">
        <v>88</v>
      </c>
      <c r="E38" s="396" t="s">
        <v>78</v>
      </c>
      <c r="F38" s="612">
        <f>J38+N38+R38+V38+Z38+AD38+AH38+AL38+AP38+AT38+AX38</f>
        <v>40796</v>
      </c>
      <c r="G38" s="612">
        <f>K38+O38+S38+W38+AA38+AE38+AI38+AM38+AQ38+AU38+AY38</f>
        <v>255716.3</v>
      </c>
      <c r="H38" s="612">
        <f>L38+P38+T38+X38+AB38+AF38+AJ38+AN38+AR38+AV38+AZ38</f>
        <v>14320</v>
      </c>
      <c r="I38" s="612">
        <f>M38+Q38+U38+Y38+AC38+AG38+AK38+AO38+AS38+AW38+BA38</f>
        <v>102947.86</v>
      </c>
      <c r="J38" s="28">
        <v>7000</v>
      </c>
      <c r="K38" s="28">
        <v>48800</v>
      </c>
      <c r="L38" s="22">
        <v>3000</v>
      </c>
      <c r="M38" s="22">
        <v>19404</v>
      </c>
      <c r="N38" s="28">
        <v>3710</v>
      </c>
      <c r="O38" s="28">
        <v>23919.5</v>
      </c>
      <c r="P38" s="21">
        <v>2880</v>
      </c>
      <c r="Q38" s="21">
        <v>18432</v>
      </c>
      <c r="R38" s="28">
        <v>9635</v>
      </c>
      <c r="S38" s="28">
        <v>61664</v>
      </c>
      <c r="T38" s="21">
        <v>1800</v>
      </c>
      <c r="U38" s="21">
        <v>11520</v>
      </c>
      <c r="V38" s="28">
        <v>580</v>
      </c>
      <c r="W38" s="28">
        <v>4443.12</v>
      </c>
      <c r="X38" s="21">
        <v>600</v>
      </c>
      <c r="Y38" s="21">
        <v>4373</v>
      </c>
      <c r="Z38" s="28">
        <v>5311</v>
      </c>
      <c r="AA38" s="28">
        <v>23668</v>
      </c>
      <c r="AB38" s="21">
        <v>2000</v>
      </c>
      <c r="AC38" s="21">
        <v>18000</v>
      </c>
      <c r="AD38" s="28">
        <v>11000</v>
      </c>
      <c r="AE38" s="28">
        <v>70400</v>
      </c>
      <c r="AF38" s="21">
        <v>1000</v>
      </c>
      <c r="AG38" s="21">
        <v>6400</v>
      </c>
      <c r="AH38" s="28"/>
      <c r="AI38" s="28"/>
      <c r="AJ38" s="21"/>
      <c r="AK38" s="21"/>
      <c r="AL38" s="28"/>
      <c r="AM38" s="28"/>
      <c r="AN38" s="21">
        <v>20</v>
      </c>
      <c r="AO38" s="21">
        <v>128</v>
      </c>
      <c r="AP38" s="28">
        <v>2870</v>
      </c>
      <c r="AQ38" s="28">
        <v>18405.68</v>
      </c>
      <c r="AR38" s="21">
        <v>220</v>
      </c>
      <c r="AS38" s="21">
        <v>1410.86</v>
      </c>
      <c r="AT38" s="28">
        <v>690</v>
      </c>
      <c r="AU38" s="28">
        <v>4416</v>
      </c>
      <c r="AV38" s="21">
        <v>800</v>
      </c>
      <c r="AW38" s="21">
        <v>5280</v>
      </c>
      <c r="AX38" s="28"/>
      <c r="AY38" s="28"/>
      <c r="AZ38" s="21">
        <v>2000</v>
      </c>
      <c r="BA38" s="21">
        <v>18000</v>
      </c>
    </row>
    <row r="39" spans="1:53" ht="45" customHeight="1" x14ac:dyDescent="0.3">
      <c r="A39" s="906">
        <v>12</v>
      </c>
      <c r="B39" s="407" t="s">
        <v>89</v>
      </c>
      <c r="C39" s="407" t="s">
        <v>90</v>
      </c>
      <c r="D39" s="407" t="s">
        <v>91</v>
      </c>
      <c r="E39" s="408" t="s">
        <v>29</v>
      </c>
      <c r="F39" s="612">
        <f>J39+N39+R39+V39+Z39+AD39+AH39+AL39+AP39+AT39+AX39</f>
        <v>66</v>
      </c>
      <c r="G39" s="612">
        <f>K39+O39+S39+W39+AA39+AE39+AI39+AM39+AQ39+AU39+AY39</f>
        <v>27496.92</v>
      </c>
      <c r="H39" s="612">
        <f>L39+P39+T39+X39+AB39+AF39+AJ39+AN39+AR39+AV39+AZ39</f>
        <v>0</v>
      </c>
      <c r="I39" s="612">
        <f>M39+Q39+U39+Y39+AC39+AG39+AK39+AO39+AS39+AW39+BA39</f>
        <v>0</v>
      </c>
      <c r="J39" s="114"/>
      <c r="K39" s="114"/>
      <c r="L39" s="22"/>
      <c r="M39" s="22"/>
      <c r="N39" s="114">
        <v>24</v>
      </c>
      <c r="O39" s="114">
        <v>9998.8799999999992</v>
      </c>
      <c r="P39" s="21"/>
      <c r="Q39" s="21"/>
      <c r="R39" s="114"/>
      <c r="S39" s="114"/>
      <c r="T39" s="21"/>
      <c r="U39" s="21"/>
      <c r="V39" s="114"/>
      <c r="W39" s="114"/>
      <c r="X39" s="21"/>
      <c r="Y39" s="21"/>
      <c r="Z39" s="114"/>
      <c r="AA39" s="114"/>
      <c r="AB39" s="21"/>
      <c r="AC39" s="21"/>
      <c r="AD39" s="114"/>
      <c r="AE39" s="114"/>
      <c r="AF39" s="21"/>
      <c r="AG39" s="21"/>
      <c r="AH39" s="114"/>
      <c r="AI39" s="114"/>
      <c r="AJ39" s="21"/>
      <c r="AK39" s="21"/>
      <c r="AL39" s="114"/>
      <c r="AM39" s="114"/>
      <c r="AN39" s="21"/>
      <c r="AO39" s="21"/>
      <c r="AP39" s="114"/>
      <c r="AQ39" s="114"/>
      <c r="AR39" s="21"/>
      <c r="AS39" s="21"/>
      <c r="AT39" s="114">
        <v>42</v>
      </c>
      <c r="AU39" s="114">
        <v>17498.04</v>
      </c>
      <c r="AV39" s="21"/>
      <c r="AW39" s="21"/>
      <c r="AX39" s="114"/>
      <c r="AY39" s="114"/>
      <c r="AZ39" s="21"/>
      <c r="BA39" s="21"/>
    </row>
    <row r="40" spans="1:53" ht="45" customHeight="1" x14ac:dyDescent="0.3">
      <c r="A40" s="908"/>
      <c r="B40" s="407" t="s">
        <v>92</v>
      </c>
      <c r="C40" s="407" t="s">
        <v>93</v>
      </c>
      <c r="D40" s="407" t="s">
        <v>91</v>
      </c>
      <c r="E40" s="408" t="s">
        <v>29</v>
      </c>
      <c r="F40" s="612">
        <f>J40+N40+R40+V40+Z40+AD40+AH40+AL40+AP40+AT40+AX40</f>
        <v>70</v>
      </c>
      <c r="G40" s="612">
        <f>K40+O40+S40+W40+AA40+AE40+AI40+AM40+AQ40+AU40+AY40</f>
        <v>29120</v>
      </c>
      <c r="H40" s="612">
        <f>L40+P40+T40+X40+AB40+AF40+AJ40+AN40+AR40+AV40+AZ40</f>
        <v>140</v>
      </c>
      <c r="I40" s="612">
        <f>M40+Q40+U40+Y40+AC40+AG40+AK40+AO40+AS40+AW40+BA40</f>
        <v>58240</v>
      </c>
      <c r="J40" s="114"/>
      <c r="K40" s="114"/>
      <c r="L40" s="22"/>
      <c r="M40" s="22"/>
      <c r="N40" s="114"/>
      <c r="O40" s="114"/>
      <c r="P40" s="21"/>
      <c r="Q40" s="21"/>
      <c r="R40" s="114"/>
      <c r="S40" s="114"/>
      <c r="T40" s="21"/>
      <c r="U40" s="21"/>
      <c r="V40" s="114"/>
      <c r="W40" s="114"/>
      <c r="X40" s="21"/>
      <c r="Y40" s="21"/>
      <c r="Z40" s="114"/>
      <c r="AA40" s="114"/>
      <c r="AB40" s="21"/>
      <c r="AC40" s="21"/>
      <c r="AD40" s="114"/>
      <c r="AE40" s="114"/>
      <c r="AF40" s="21"/>
      <c r="AG40" s="21"/>
      <c r="AH40" s="114"/>
      <c r="AI40" s="114"/>
      <c r="AJ40" s="21"/>
      <c r="AK40" s="21"/>
      <c r="AL40" s="114"/>
      <c r="AM40" s="114"/>
      <c r="AN40" s="21"/>
      <c r="AO40" s="21"/>
      <c r="AP40" s="114"/>
      <c r="AQ40" s="114"/>
      <c r="AR40" s="21"/>
      <c r="AS40" s="21"/>
      <c r="AT40" s="114"/>
      <c r="AU40" s="114"/>
      <c r="AV40" s="21"/>
      <c r="AW40" s="21"/>
      <c r="AX40" s="114">
        <v>70</v>
      </c>
      <c r="AY40" s="114">
        <v>29120</v>
      </c>
      <c r="AZ40" s="21">
        <v>140</v>
      </c>
      <c r="BA40" s="21">
        <v>58240</v>
      </c>
    </row>
    <row r="41" spans="1:53" ht="45" customHeight="1" x14ac:dyDescent="0.3">
      <c r="A41" s="404">
        <v>13</v>
      </c>
      <c r="B41" s="407" t="s">
        <v>94</v>
      </c>
      <c r="C41" s="408" t="s">
        <v>95</v>
      </c>
      <c r="D41" s="405" t="s">
        <v>68</v>
      </c>
      <c r="E41" s="408" t="s">
        <v>78</v>
      </c>
      <c r="F41" s="612">
        <f>J41+N41+R41+V41+Z41+AD41+AH41+AL41+AP41+AT41+AX41</f>
        <v>2260</v>
      </c>
      <c r="G41" s="612">
        <f>K41+O41+S41+W41+AA41+AE41+AI41+AM41+AQ41+AU41+AY41</f>
        <v>83729.959999999992</v>
      </c>
      <c r="H41" s="612">
        <f>L41+P41+T41+X41+AB41+AF41+AJ41+AN41+AR41+AV41+AZ41</f>
        <v>2835</v>
      </c>
      <c r="I41" s="612">
        <f>M41+Q41+U41+Y41+AC41+AG41+AK41+AO41+AS41+AW41+BA41</f>
        <v>83276</v>
      </c>
      <c r="J41" s="114">
        <v>630</v>
      </c>
      <c r="K41" s="114">
        <v>22050</v>
      </c>
      <c r="L41" s="22">
        <v>100</v>
      </c>
      <c r="M41" s="22">
        <v>3500</v>
      </c>
      <c r="N41" s="114">
        <v>10</v>
      </c>
      <c r="O41" s="114">
        <v>3397.96</v>
      </c>
      <c r="P41" s="21">
        <v>300</v>
      </c>
      <c r="Q41" s="21">
        <v>10500</v>
      </c>
      <c r="R41" s="114"/>
      <c r="S41" s="114"/>
      <c r="T41" s="21">
        <v>800</v>
      </c>
      <c r="U41" s="21">
        <v>24800</v>
      </c>
      <c r="V41" s="114">
        <v>200</v>
      </c>
      <c r="W41" s="114">
        <v>7240</v>
      </c>
      <c r="X41" s="21"/>
      <c r="Y41" s="21"/>
      <c r="Z41" s="114">
        <v>920</v>
      </c>
      <c r="AA41" s="114">
        <v>31042</v>
      </c>
      <c r="AB41" s="21">
        <v>300</v>
      </c>
      <c r="AC41" s="21">
        <v>9681</v>
      </c>
      <c r="AD41" s="114">
        <v>500</v>
      </c>
      <c r="AE41" s="114">
        <v>20000</v>
      </c>
      <c r="AF41" s="21">
        <v>200</v>
      </c>
      <c r="AG41" s="21">
        <v>8000</v>
      </c>
      <c r="AH41" s="114"/>
      <c r="AI41" s="114"/>
      <c r="AJ41" s="21"/>
      <c r="AK41" s="21"/>
      <c r="AL41" s="114"/>
      <c r="AM41" s="114"/>
      <c r="AN41" s="21">
        <v>120</v>
      </c>
      <c r="AO41" s="21">
        <v>3720</v>
      </c>
      <c r="AP41" s="114"/>
      <c r="AQ41" s="114"/>
      <c r="AR41" s="21">
        <v>5</v>
      </c>
      <c r="AS41" s="21">
        <v>935</v>
      </c>
      <c r="AT41" s="114"/>
      <c r="AU41" s="114"/>
      <c r="AV41" s="21">
        <v>10</v>
      </c>
      <c r="AW41" s="21">
        <v>140</v>
      </c>
      <c r="AX41" s="114"/>
      <c r="AY41" s="114"/>
      <c r="AZ41" s="21">
        <v>1000</v>
      </c>
      <c r="BA41" s="21">
        <v>22000</v>
      </c>
    </row>
    <row r="42" spans="1:53" ht="45" customHeight="1" x14ac:dyDescent="0.3">
      <c r="A42" s="404">
        <v>14</v>
      </c>
      <c r="B42" s="396" t="s">
        <v>96</v>
      </c>
      <c r="C42" s="396" t="s">
        <v>97</v>
      </c>
      <c r="D42" s="407" t="s">
        <v>91</v>
      </c>
      <c r="E42" s="396" t="s">
        <v>29</v>
      </c>
      <c r="F42" s="612">
        <f>J42+N42+R42+V42+Z42+AD42+AH42+AL42+AP42+AT42+AX42</f>
        <v>986</v>
      </c>
      <c r="G42" s="612">
        <f>K42+O42+S42+W42+AA42+AE42+AI42+AM42+AQ42+AU42+AY42</f>
        <v>21391.95</v>
      </c>
      <c r="H42" s="612">
        <f>L42+P42+T42+X42+AB42+AF42+AJ42+AN42+AR42+AV42+AZ42</f>
        <v>1172</v>
      </c>
      <c r="I42" s="612">
        <f>M42+Q42+U42+Y42+AC42+AG42+AK42+AO42+AS42+AW42+BA42</f>
        <v>24955</v>
      </c>
      <c r="J42" s="28"/>
      <c r="K42" s="28"/>
      <c r="L42" s="22"/>
      <c r="M42" s="22"/>
      <c r="N42" s="114">
        <v>10</v>
      </c>
      <c r="O42" s="114">
        <v>200</v>
      </c>
      <c r="P42" s="21">
        <v>10</v>
      </c>
      <c r="Q42" s="21">
        <v>300</v>
      </c>
      <c r="R42" s="28">
        <v>196</v>
      </c>
      <c r="S42" s="28">
        <v>4410</v>
      </c>
      <c r="T42" s="21">
        <v>280</v>
      </c>
      <c r="U42" s="21">
        <v>6300</v>
      </c>
      <c r="V42" s="28">
        <v>20</v>
      </c>
      <c r="W42" s="28">
        <v>424</v>
      </c>
      <c r="X42" s="21"/>
      <c r="Y42" s="21"/>
      <c r="Z42" s="28">
        <v>150</v>
      </c>
      <c r="AA42" s="28">
        <v>2681</v>
      </c>
      <c r="AB42" s="21">
        <v>500</v>
      </c>
      <c r="AC42" s="21">
        <v>3860</v>
      </c>
      <c r="AD42" s="28">
        <v>590</v>
      </c>
      <c r="AE42" s="28">
        <v>13275</v>
      </c>
      <c r="AF42" s="21">
        <v>20</v>
      </c>
      <c r="AG42" s="21">
        <v>450</v>
      </c>
      <c r="AH42" s="28"/>
      <c r="AI42" s="28"/>
      <c r="AJ42" s="21"/>
      <c r="AK42" s="21"/>
      <c r="AL42" s="28"/>
      <c r="AM42" s="28"/>
      <c r="AN42" s="21">
        <v>42</v>
      </c>
      <c r="AO42" s="21">
        <v>945</v>
      </c>
      <c r="AP42" s="28"/>
      <c r="AQ42" s="28"/>
      <c r="AR42" s="21"/>
      <c r="AS42" s="21"/>
      <c r="AT42" s="28">
        <v>20</v>
      </c>
      <c r="AU42" s="28">
        <v>401.95</v>
      </c>
      <c r="AV42" s="21">
        <v>20</v>
      </c>
      <c r="AW42" s="21">
        <v>500</v>
      </c>
      <c r="AX42" s="28"/>
      <c r="AY42" s="28"/>
      <c r="AZ42" s="21">
        <v>300</v>
      </c>
      <c r="BA42" s="21">
        <v>12600</v>
      </c>
    </row>
    <row r="43" spans="1:53" ht="45" customHeight="1" x14ac:dyDescent="0.25">
      <c r="A43" s="906">
        <v>15</v>
      </c>
      <c r="B43" s="395" t="s">
        <v>98</v>
      </c>
      <c r="C43" s="396" t="s">
        <v>99</v>
      </c>
      <c r="D43" s="396" t="s">
        <v>100</v>
      </c>
      <c r="E43" s="396" t="s">
        <v>29</v>
      </c>
      <c r="F43" s="612">
        <f>J43+N43+R43+V43+Z43+AD43+AH43+AL43+AP43+AT43+AX43</f>
        <v>369</v>
      </c>
      <c r="G43" s="612">
        <f>K43+O43+S43+W43+AA43+AE43+AI43+AM43+AQ43+AU43+AY43</f>
        <v>36188</v>
      </c>
      <c r="H43" s="612">
        <f>L43+P43+T43+X43+AB43+AF43+AJ43+AN43+AR43+AV43+AZ43</f>
        <v>586</v>
      </c>
      <c r="I43" s="612">
        <f>M43+Q43+U43+Y43+AC43+AG43+AK43+AO43+AS43+AW43+BA43</f>
        <v>85334</v>
      </c>
      <c r="J43" s="28">
        <v>42</v>
      </c>
      <c r="K43" s="28">
        <v>5292</v>
      </c>
      <c r="L43" s="22"/>
      <c r="M43" s="22"/>
      <c r="N43" s="28"/>
      <c r="O43" s="28"/>
      <c r="P43" s="21"/>
      <c r="Q43" s="21"/>
      <c r="R43" s="28"/>
      <c r="S43" s="28"/>
      <c r="T43" s="21">
        <v>30</v>
      </c>
      <c r="U43" s="21">
        <v>5220</v>
      </c>
      <c r="V43" s="28"/>
      <c r="W43" s="28"/>
      <c r="X43" s="21">
        <v>200</v>
      </c>
      <c r="Y43" s="21">
        <v>34800</v>
      </c>
      <c r="Z43" s="28">
        <v>200</v>
      </c>
      <c r="AA43" s="28">
        <v>11000</v>
      </c>
      <c r="AB43" s="21">
        <v>100</v>
      </c>
      <c r="AC43" s="21">
        <v>9500</v>
      </c>
      <c r="AD43" s="28">
        <v>20</v>
      </c>
      <c r="AE43" s="28">
        <v>1278</v>
      </c>
      <c r="AF43" s="21">
        <v>30</v>
      </c>
      <c r="AG43" s="21">
        <v>1914</v>
      </c>
      <c r="AH43" s="28"/>
      <c r="AI43" s="28"/>
      <c r="AJ43" s="21"/>
      <c r="AK43" s="21"/>
      <c r="AL43" s="28"/>
      <c r="AM43" s="28"/>
      <c r="AN43" s="21"/>
      <c r="AO43" s="21"/>
      <c r="AP43" s="28"/>
      <c r="AQ43" s="28"/>
      <c r="AR43" s="21"/>
      <c r="AS43" s="21"/>
      <c r="AT43" s="28">
        <v>107</v>
      </c>
      <c r="AU43" s="28">
        <v>18618</v>
      </c>
      <c r="AV43" s="21"/>
      <c r="AW43" s="21"/>
      <c r="AX43" s="28"/>
      <c r="AY43" s="28"/>
      <c r="AZ43" s="21">
        <v>226</v>
      </c>
      <c r="BA43" s="21">
        <v>33900</v>
      </c>
    </row>
    <row r="44" spans="1:53" ht="45" customHeight="1" x14ac:dyDescent="0.25">
      <c r="A44" s="907"/>
      <c r="B44" s="395" t="s">
        <v>101</v>
      </c>
      <c r="C44" s="396" t="s">
        <v>102</v>
      </c>
      <c r="D44" s="396" t="s">
        <v>100</v>
      </c>
      <c r="E44" s="396" t="s">
        <v>42</v>
      </c>
      <c r="F44" s="612">
        <f>J44+N44+R44+V44+Z44+AD44+AH44+AL44+AP44+AT44+AX44</f>
        <v>20250</v>
      </c>
      <c r="G44" s="612">
        <f>K44+O44+S44+W44+AA44+AE44+AI44+AM44+AQ44+AU44+AY44</f>
        <v>18606.64</v>
      </c>
      <c r="H44" s="612">
        <f>L44+P44+T44+X44+AB44+AF44+AJ44+AN44+AR44+AV44+AZ44</f>
        <v>6380</v>
      </c>
      <c r="I44" s="612">
        <f>M44+Q44+U44+Y44+AC44+AG44+AK44+AO44+AS44+AW44+BA44</f>
        <v>11446.24</v>
      </c>
      <c r="J44" s="28">
        <v>700</v>
      </c>
      <c r="K44" s="28">
        <v>723</v>
      </c>
      <c r="L44" s="22">
        <v>200</v>
      </c>
      <c r="M44" s="22">
        <v>192</v>
      </c>
      <c r="N44" s="28">
        <v>6750</v>
      </c>
      <c r="O44" s="28">
        <v>5734</v>
      </c>
      <c r="P44" s="21"/>
      <c r="Q44" s="21"/>
      <c r="R44" s="28">
        <v>500</v>
      </c>
      <c r="S44" s="28">
        <v>495</v>
      </c>
      <c r="T44" s="21"/>
      <c r="U44" s="21"/>
      <c r="V44" s="28">
        <v>6900</v>
      </c>
      <c r="W44" s="28">
        <v>6252.28</v>
      </c>
      <c r="X44" s="21">
        <v>600</v>
      </c>
      <c r="Y44" s="21">
        <v>541</v>
      </c>
      <c r="Z44" s="28"/>
      <c r="AA44" s="28"/>
      <c r="AB44" s="21">
        <v>3000</v>
      </c>
      <c r="AC44" s="21">
        <v>3000</v>
      </c>
      <c r="AD44" s="28"/>
      <c r="AE44" s="28"/>
      <c r="AF44" s="21"/>
      <c r="AG44" s="21"/>
      <c r="AH44" s="28"/>
      <c r="AI44" s="28"/>
      <c r="AJ44" s="21"/>
      <c r="AK44" s="21"/>
      <c r="AL44" s="28">
        <v>300</v>
      </c>
      <c r="AM44" s="28">
        <v>316.68</v>
      </c>
      <c r="AN44" s="21">
        <v>30</v>
      </c>
      <c r="AO44" s="21">
        <v>5220</v>
      </c>
      <c r="AP44" s="28">
        <v>150</v>
      </c>
      <c r="AQ44" s="28">
        <v>122.18</v>
      </c>
      <c r="AR44" s="21">
        <v>550</v>
      </c>
      <c r="AS44" s="21">
        <v>493.24</v>
      </c>
      <c r="AT44" s="28">
        <v>3950</v>
      </c>
      <c r="AU44" s="28">
        <v>3436.5</v>
      </c>
      <c r="AV44" s="21"/>
      <c r="AW44" s="21"/>
      <c r="AX44" s="28">
        <v>1000</v>
      </c>
      <c r="AY44" s="28">
        <v>1527</v>
      </c>
      <c r="AZ44" s="21">
        <v>2000</v>
      </c>
      <c r="BA44" s="21">
        <v>2000</v>
      </c>
    </row>
    <row r="45" spans="1:53" ht="45" customHeight="1" x14ac:dyDescent="0.25">
      <c r="A45" s="907"/>
      <c r="B45" s="395" t="s">
        <v>101</v>
      </c>
      <c r="C45" s="396" t="s">
        <v>103</v>
      </c>
      <c r="D45" s="396" t="s">
        <v>100</v>
      </c>
      <c r="E45" s="396" t="s">
        <v>42</v>
      </c>
      <c r="F45" s="612">
        <f>J45+N45+R45+V45+Z45+AD45+AH45+AL45+AP45+AT45+AX45</f>
        <v>0</v>
      </c>
      <c r="G45" s="612">
        <f>K45+O45+S45+W45+AA45+AE45+AI45+AM45+AQ45+AU45+AY45</f>
        <v>0</v>
      </c>
      <c r="H45" s="612">
        <f>L45+P45+T45+X45+AB45+AF45+AJ45+AN45+AR45+AV45+AZ45</f>
        <v>0</v>
      </c>
      <c r="I45" s="612">
        <f>M45+Q45+U45+Y45+AC45+AG45+AK45+AO45+AS45+AW45+BA45</f>
        <v>0</v>
      </c>
      <c r="J45" s="28"/>
      <c r="K45" s="28"/>
      <c r="L45" s="22"/>
      <c r="M45" s="22"/>
      <c r="N45" s="28"/>
      <c r="O45" s="28"/>
      <c r="P45" s="21"/>
      <c r="Q45" s="21"/>
      <c r="R45" s="28"/>
      <c r="S45" s="28"/>
      <c r="T45" s="21"/>
      <c r="U45" s="21"/>
      <c r="V45" s="28"/>
      <c r="W45" s="28"/>
      <c r="X45" s="21"/>
      <c r="Y45" s="21"/>
      <c r="Z45" s="28"/>
      <c r="AA45" s="28"/>
      <c r="AB45" s="21"/>
      <c r="AC45" s="21"/>
      <c r="AD45" s="28"/>
      <c r="AE45" s="28"/>
      <c r="AF45" s="21"/>
      <c r="AG45" s="21"/>
      <c r="AH45" s="28"/>
      <c r="AI45" s="28"/>
      <c r="AJ45" s="21"/>
      <c r="AK45" s="21"/>
      <c r="AL45" s="28"/>
      <c r="AM45" s="28"/>
      <c r="AN45" s="21"/>
      <c r="AO45" s="21"/>
      <c r="AP45" s="28"/>
      <c r="AQ45" s="28"/>
      <c r="AR45" s="21"/>
      <c r="AS45" s="21"/>
      <c r="AT45" s="28"/>
      <c r="AU45" s="28"/>
      <c r="AV45" s="21"/>
      <c r="AW45" s="21"/>
      <c r="AX45" s="28"/>
      <c r="AY45" s="28"/>
      <c r="AZ45" s="21"/>
      <c r="BA45" s="21"/>
    </row>
    <row r="46" spans="1:53" ht="45" customHeight="1" x14ac:dyDescent="0.25">
      <c r="A46" s="908"/>
      <c r="B46" s="395" t="s">
        <v>101</v>
      </c>
      <c r="C46" s="396" t="s">
        <v>104</v>
      </c>
      <c r="D46" s="396" t="s">
        <v>100</v>
      </c>
      <c r="E46" s="396" t="s">
        <v>42</v>
      </c>
      <c r="F46" s="612">
        <f>J46+N46+R46+V46+Z46+AD46+AH46+AL46+AP46+AT46+AX46</f>
        <v>5600</v>
      </c>
      <c r="G46" s="612">
        <f>K46+O46+S46+W46+AA46+AE46+AI46+AM46+AQ46+AU46+AY46</f>
        <v>94537.419999999984</v>
      </c>
      <c r="H46" s="612">
        <f>L46+P46+T46+X46+AB46+AF46+AJ46+AN46+AR46+AV46+AZ46</f>
        <v>500</v>
      </c>
      <c r="I46" s="612">
        <f>M46+Q46+U46+Y46+AC46+AG46+AK46+AO46+AS46+AW46+BA46</f>
        <v>7519.65</v>
      </c>
      <c r="J46" s="28">
        <v>1300</v>
      </c>
      <c r="K46" s="28">
        <v>21190</v>
      </c>
      <c r="L46" s="22"/>
      <c r="M46" s="22"/>
      <c r="N46" s="28">
        <v>1000</v>
      </c>
      <c r="O46" s="28">
        <v>16299.14</v>
      </c>
      <c r="P46" s="21"/>
      <c r="Q46" s="21"/>
      <c r="R46" s="28"/>
      <c r="S46" s="28"/>
      <c r="T46" s="21"/>
      <c r="U46" s="21"/>
      <c r="V46" s="28">
        <v>1500</v>
      </c>
      <c r="W46" s="28">
        <v>24450</v>
      </c>
      <c r="X46" s="21"/>
      <c r="Y46" s="21"/>
      <c r="Z46" s="28"/>
      <c r="AA46" s="28"/>
      <c r="AB46" s="21"/>
      <c r="AC46" s="21"/>
      <c r="AD46" s="28"/>
      <c r="AE46" s="28"/>
      <c r="AF46" s="21"/>
      <c r="AG46" s="21"/>
      <c r="AH46" s="28"/>
      <c r="AI46" s="28"/>
      <c r="AJ46" s="21">
        <v>400</v>
      </c>
      <c r="AK46" s="21">
        <v>6519.65</v>
      </c>
      <c r="AL46" s="28">
        <v>300</v>
      </c>
      <c r="AM46" s="28">
        <v>8149.57</v>
      </c>
      <c r="AN46" s="21"/>
      <c r="AO46" s="21"/>
      <c r="AP46" s="28"/>
      <c r="AQ46" s="28"/>
      <c r="AR46" s="21"/>
      <c r="AS46" s="21"/>
      <c r="AT46" s="28"/>
      <c r="AU46" s="28"/>
      <c r="AV46" s="21">
        <v>100</v>
      </c>
      <c r="AW46" s="21">
        <v>1000</v>
      </c>
      <c r="AX46" s="21">
        <v>1500</v>
      </c>
      <c r="AY46" s="21">
        <v>24448.71</v>
      </c>
      <c r="AZ46" s="21"/>
      <c r="BA46" s="21"/>
    </row>
    <row r="47" spans="1:53" ht="45" customHeight="1" x14ac:dyDescent="0.25">
      <c r="A47" s="912">
        <v>16</v>
      </c>
      <c r="B47" s="395" t="s">
        <v>105</v>
      </c>
      <c r="C47" s="396" t="s">
        <v>106</v>
      </c>
      <c r="D47" s="396" t="s">
        <v>107</v>
      </c>
      <c r="E47" s="396" t="s">
        <v>29</v>
      </c>
      <c r="F47" s="612">
        <f>J47+N47+R47+V47+Z47+AD47+AH47+AL47+AP47+AT47+AX47</f>
        <v>0</v>
      </c>
      <c r="G47" s="612">
        <f>K47+O47+S47+W47+AA47+AE47+AI47+AM47+AQ47+AU47+AY47</f>
        <v>0</v>
      </c>
      <c r="H47" s="612">
        <f>L47+P47+T47+X47+AB47+AF47+AJ47+AN47+AR47+AV47+AZ47</f>
        <v>0</v>
      </c>
      <c r="I47" s="612">
        <f>M47+Q47+U47+Y47+AC47+AG47+AK47+AO47+AS47+AW47+BA47</f>
        <v>0</v>
      </c>
      <c r="J47" s="28"/>
      <c r="K47" s="28"/>
      <c r="L47" s="22"/>
      <c r="M47" s="22"/>
      <c r="N47" s="28"/>
      <c r="O47" s="28"/>
      <c r="P47" s="21"/>
      <c r="Q47" s="21"/>
      <c r="R47" s="28"/>
      <c r="S47" s="28"/>
      <c r="T47" s="21"/>
      <c r="U47" s="21"/>
      <c r="V47" s="28"/>
      <c r="W47" s="28"/>
      <c r="X47" s="21"/>
      <c r="Y47" s="21"/>
      <c r="Z47" s="28"/>
      <c r="AA47" s="28"/>
      <c r="AB47" s="21"/>
      <c r="AC47" s="21"/>
      <c r="AD47" s="28"/>
      <c r="AE47" s="28"/>
      <c r="AF47" s="21"/>
      <c r="AG47" s="21"/>
      <c r="AH47" s="28"/>
      <c r="AI47" s="28"/>
      <c r="AJ47" s="21"/>
      <c r="AK47" s="21"/>
      <c r="AL47" s="28"/>
      <c r="AM47" s="28"/>
      <c r="AN47" s="21"/>
      <c r="AO47" s="21"/>
      <c r="AP47" s="28"/>
      <c r="AQ47" s="28"/>
      <c r="AR47" s="21"/>
      <c r="AS47" s="21"/>
      <c r="AT47" s="28"/>
      <c r="AU47" s="28"/>
      <c r="AV47" s="21"/>
      <c r="AW47" s="21"/>
      <c r="AX47" s="21"/>
      <c r="AY47" s="21"/>
      <c r="AZ47" s="21"/>
      <c r="BA47" s="21"/>
    </row>
    <row r="48" spans="1:53" ht="45" customHeight="1" x14ac:dyDescent="0.25">
      <c r="A48" s="912"/>
      <c r="B48" s="395" t="s">
        <v>108</v>
      </c>
      <c r="C48" s="396" t="s">
        <v>109</v>
      </c>
      <c r="D48" s="396" t="s">
        <v>107</v>
      </c>
      <c r="E48" s="396" t="s">
        <v>29</v>
      </c>
      <c r="F48" s="612">
        <f>J48+N48+R48+V48+Z48+AD48+AH48+AL48+AP48+AT48+AX48</f>
        <v>1205</v>
      </c>
      <c r="G48" s="612">
        <f>K48+O48+S48+W48+AA48+AE48+AI48+AM48+AQ48+AU48+AY48</f>
        <v>536028</v>
      </c>
      <c r="H48" s="612">
        <f>L48+P48+T48+X48+AB48+AF48+AJ48+AN48+AR48+AV48+AZ48</f>
        <v>1600</v>
      </c>
      <c r="I48" s="612">
        <f>M48+Q48+U48+Y48+AC48+AG48+AK48+AO48+AS48+AW48+BA48</f>
        <v>443000</v>
      </c>
      <c r="J48" s="28">
        <v>200</v>
      </c>
      <c r="K48" s="28">
        <v>70000</v>
      </c>
      <c r="L48" s="22">
        <v>1000</v>
      </c>
      <c r="M48" s="28">
        <v>315000</v>
      </c>
      <c r="N48" s="28"/>
      <c r="O48" s="28"/>
      <c r="P48" s="21"/>
      <c r="Q48" s="28"/>
      <c r="R48" s="28"/>
      <c r="S48" s="28"/>
      <c r="T48" s="21"/>
      <c r="U48" s="28"/>
      <c r="V48" s="28">
        <v>750</v>
      </c>
      <c r="W48" s="28">
        <v>375000</v>
      </c>
      <c r="X48" s="21">
        <v>200</v>
      </c>
      <c r="Y48" s="28">
        <v>100000</v>
      </c>
      <c r="Z48" s="28">
        <v>124</v>
      </c>
      <c r="AA48" s="28">
        <v>25528</v>
      </c>
      <c r="AB48" s="21"/>
      <c r="AC48" s="28"/>
      <c r="AD48" s="28"/>
      <c r="AE48" s="28"/>
      <c r="AF48" s="21"/>
      <c r="AG48" s="28"/>
      <c r="AH48" s="28"/>
      <c r="AI48" s="28"/>
      <c r="AJ48" s="21"/>
      <c r="AK48" s="21"/>
      <c r="AL48" s="28"/>
      <c r="AM48" s="28"/>
      <c r="AN48" s="21"/>
      <c r="AO48" s="28"/>
      <c r="AP48" s="28"/>
      <c r="AQ48" s="28"/>
      <c r="AR48" s="21"/>
      <c r="AS48" s="28"/>
      <c r="AT48" s="28"/>
      <c r="AU48" s="28"/>
      <c r="AV48" s="21"/>
      <c r="AW48" s="28"/>
      <c r="AX48" s="21">
        <v>131</v>
      </c>
      <c r="AY48" s="21">
        <v>65500</v>
      </c>
      <c r="AZ48" s="21">
        <v>400</v>
      </c>
      <c r="BA48" s="28">
        <v>28000</v>
      </c>
    </row>
    <row r="49" spans="1:53" ht="45" customHeight="1" x14ac:dyDescent="0.25">
      <c r="A49" s="912"/>
      <c r="B49" s="395" t="s">
        <v>110</v>
      </c>
      <c r="C49" s="396" t="s">
        <v>111</v>
      </c>
      <c r="D49" s="396" t="s">
        <v>107</v>
      </c>
      <c r="E49" s="396" t="s">
        <v>29</v>
      </c>
      <c r="F49" s="612">
        <f>J49+N49+R49+V49+Z49+AD49+AH49+AL49+AP49+AT49+AX49</f>
        <v>100</v>
      </c>
      <c r="G49" s="612">
        <f>K49+O49+S49+W49+AA49+AE49+AI49+AM49+AQ49+AU49+AY49</f>
        <v>20587.599999999999</v>
      </c>
      <c r="H49" s="612">
        <f>L49+P49+T49+X49+AB49+AF49+AJ49+AN49+AR49+AV49+AZ49</f>
        <v>394</v>
      </c>
      <c r="I49" s="612">
        <f>M49+Q49+U49+Y49+AC49+AG49+AK49+AO49+AS49+AW49+BA49</f>
        <v>94496.4</v>
      </c>
      <c r="J49" s="28"/>
      <c r="K49" s="28"/>
      <c r="L49" s="22"/>
      <c r="M49" s="28"/>
      <c r="N49" s="28"/>
      <c r="O49" s="28"/>
      <c r="P49" s="21"/>
      <c r="Q49" s="28"/>
      <c r="R49" s="28"/>
      <c r="S49" s="28"/>
      <c r="T49" s="21">
        <v>40</v>
      </c>
      <c r="U49" s="28">
        <v>20400</v>
      </c>
      <c r="V49" s="28">
        <v>100</v>
      </c>
      <c r="W49" s="28">
        <v>20587.599999999999</v>
      </c>
      <c r="X49" s="21">
        <v>200</v>
      </c>
      <c r="Y49" s="28">
        <v>41175</v>
      </c>
      <c r="Z49" s="28"/>
      <c r="AA49" s="28"/>
      <c r="AB49" s="21"/>
      <c r="AC49" s="28"/>
      <c r="AD49" s="28"/>
      <c r="AE49" s="28"/>
      <c r="AF49" s="21"/>
      <c r="AG49" s="28"/>
      <c r="AH49" s="28"/>
      <c r="AI49" s="28"/>
      <c r="AJ49" s="21"/>
      <c r="AK49" s="21"/>
      <c r="AL49" s="28"/>
      <c r="AM49" s="28"/>
      <c r="AN49" s="21">
        <v>4</v>
      </c>
      <c r="AO49" s="28">
        <v>2040</v>
      </c>
      <c r="AP49" s="28"/>
      <c r="AQ49" s="28"/>
      <c r="AR49" s="21"/>
      <c r="AS49" s="28"/>
      <c r="AT49" s="28"/>
      <c r="AU49" s="28"/>
      <c r="AV49" s="21">
        <v>150</v>
      </c>
      <c r="AW49" s="28">
        <v>30881.4</v>
      </c>
      <c r="AX49" s="28"/>
      <c r="AY49" s="28"/>
      <c r="AZ49" s="21"/>
      <c r="BA49" s="28"/>
    </row>
    <row r="50" spans="1:53" ht="45" customHeight="1" x14ac:dyDescent="0.25">
      <c r="A50" s="404">
        <v>17</v>
      </c>
      <c r="B50" s="396" t="s">
        <v>112</v>
      </c>
      <c r="C50" s="396" t="s">
        <v>113</v>
      </c>
      <c r="D50" s="396" t="s">
        <v>114</v>
      </c>
      <c r="E50" s="396" t="s">
        <v>115</v>
      </c>
      <c r="F50" s="612">
        <f>J50+N50+R50+V50+Z50+AD50+AH50+AL50+AP50+AT50+AX50</f>
        <v>132</v>
      </c>
      <c r="G50" s="612">
        <f>K50+O50+S50+W50+AA50+AE50+AI50+AM50+AQ50+AU50+AY50</f>
        <v>40400</v>
      </c>
      <c r="H50" s="612">
        <f>L50+P50+T50+X50+AB50+AF50+AJ50+AN50+AR50+AV50+AZ50</f>
        <v>640</v>
      </c>
      <c r="I50" s="612">
        <f>M50+Q50+U50+Y50+AC50+AG50+AK50+AO50+AS50+AW50+BA50</f>
        <v>197000</v>
      </c>
      <c r="J50" s="28">
        <v>18</v>
      </c>
      <c r="K50" s="28">
        <v>5400</v>
      </c>
      <c r="L50" s="22">
        <v>540</v>
      </c>
      <c r="M50" s="22">
        <v>162000</v>
      </c>
      <c r="N50" s="28"/>
      <c r="O50" s="28"/>
      <c r="P50" s="21"/>
      <c r="Q50" s="21"/>
      <c r="R50" s="28">
        <v>100</v>
      </c>
      <c r="S50" s="28">
        <v>35000</v>
      </c>
      <c r="T50" s="21">
        <v>100</v>
      </c>
      <c r="U50" s="21">
        <v>35000</v>
      </c>
      <c r="V50" s="28">
        <v>4</v>
      </c>
      <c r="W50" s="28"/>
      <c r="X50" s="21"/>
      <c r="Y50" s="21"/>
      <c r="Z50" s="28"/>
      <c r="AA50" s="28"/>
      <c r="AB50" s="21"/>
      <c r="AC50" s="21"/>
      <c r="AD50" s="28">
        <v>10</v>
      </c>
      <c r="AE50" s="28"/>
      <c r="AF50" s="21"/>
      <c r="AG50" s="21"/>
      <c r="AH50" s="28"/>
      <c r="AI50" s="28"/>
      <c r="AJ50" s="21"/>
      <c r="AK50" s="21"/>
      <c r="AL50" s="28"/>
      <c r="AM50" s="28"/>
      <c r="AN50" s="21"/>
      <c r="AO50" s="21"/>
      <c r="AP50" s="28"/>
      <c r="AQ50" s="28"/>
      <c r="AR50" s="21"/>
      <c r="AS50" s="21"/>
      <c r="AT50" s="28"/>
      <c r="AU50" s="28"/>
      <c r="AV50" s="21"/>
      <c r="AW50" s="21"/>
      <c r="AX50" s="28"/>
      <c r="AY50" s="28"/>
      <c r="AZ50" s="21"/>
      <c r="BA50" s="21"/>
    </row>
    <row r="51" spans="1:53" ht="45" customHeight="1" x14ac:dyDescent="0.25">
      <c r="A51" s="906">
        <v>18</v>
      </c>
      <c r="B51" s="396" t="s">
        <v>116</v>
      </c>
      <c r="C51" s="396" t="s">
        <v>117</v>
      </c>
      <c r="D51" s="396" t="s">
        <v>24</v>
      </c>
      <c r="E51" s="396" t="s">
        <v>29</v>
      </c>
      <c r="F51" s="612">
        <f>J51+N51+R51+V51+Z51+AD51+AH51+AL51+AP51+AT51+AX51</f>
        <v>0</v>
      </c>
      <c r="G51" s="612">
        <f>K51+O51+S51+W51+AA51+AE51+AI51+AM51+AQ51+AU51+AY51</f>
        <v>0</v>
      </c>
      <c r="H51" s="612">
        <f>L51+P51+T51+X51+AB51+AF51+AJ51+AN51+AR51+AV51+AZ51</f>
        <v>0</v>
      </c>
      <c r="I51" s="612">
        <f>M51+Q51+U51+Y51+AC51+AG51+AK51+AO51+AS51+AW51+BA51</f>
        <v>0</v>
      </c>
      <c r="J51" s="28"/>
      <c r="K51" s="28"/>
      <c r="L51" s="22"/>
      <c r="M51" s="22"/>
      <c r="N51" s="28"/>
      <c r="O51" s="28"/>
      <c r="P51" s="22"/>
      <c r="Q51" s="21"/>
      <c r="R51" s="28"/>
      <c r="S51" s="28"/>
      <c r="T51" s="22"/>
      <c r="U51" s="21"/>
      <c r="V51" s="28"/>
      <c r="W51" s="28"/>
      <c r="X51" s="22"/>
      <c r="Y51" s="21"/>
      <c r="Z51" s="28"/>
      <c r="AA51" s="28"/>
      <c r="AB51" s="22"/>
      <c r="AC51" s="21"/>
      <c r="AD51" s="28"/>
      <c r="AE51" s="28"/>
      <c r="AF51" s="22"/>
      <c r="AG51" s="21"/>
      <c r="AH51" s="28"/>
      <c r="AI51" s="28"/>
      <c r="AJ51" s="22"/>
      <c r="AK51" s="21"/>
      <c r="AL51" s="28"/>
      <c r="AM51" s="28"/>
      <c r="AN51" s="22"/>
      <c r="AO51" s="21"/>
      <c r="AP51" s="28"/>
      <c r="AQ51" s="28"/>
      <c r="AR51" s="22"/>
      <c r="AS51" s="21"/>
      <c r="AT51" s="28"/>
      <c r="AU51" s="28"/>
      <c r="AV51" s="22"/>
      <c r="AW51" s="21"/>
      <c r="AX51" s="28"/>
      <c r="AY51" s="28"/>
      <c r="AZ51" s="22"/>
      <c r="BA51" s="21"/>
    </row>
    <row r="52" spans="1:53" ht="45" customHeight="1" x14ac:dyDescent="0.25">
      <c r="A52" s="907"/>
      <c r="B52" s="396" t="s">
        <v>118</v>
      </c>
      <c r="C52" s="396" t="s">
        <v>119</v>
      </c>
      <c r="D52" s="396" t="s">
        <v>24</v>
      </c>
      <c r="E52" s="396" t="s">
        <v>29</v>
      </c>
      <c r="F52" s="612">
        <f>J52+N52+R52+V52+Z52+AD52+AH52+AL52+AP52+AT52+AX52</f>
        <v>0</v>
      </c>
      <c r="G52" s="612">
        <f>K52+O52+S52+W52+AA52+AE52+AI52+AM52+AQ52+AU52+AY52</f>
        <v>0</v>
      </c>
      <c r="H52" s="612">
        <f>L52+P52+T52+X52+AB52+AF52+AJ52+AN52+AR52+AV52+AZ52</f>
        <v>0</v>
      </c>
      <c r="I52" s="612">
        <f>M52+Q52+U52+Y52+AC52+AG52+AK52+AO52+AS52+AW52+BA52</f>
        <v>0</v>
      </c>
      <c r="J52" s="28"/>
      <c r="K52" s="28"/>
      <c r="L52" s="22"/>
      <c r="M52" s="22"/>
      <c r="N52" s="28"/>
      <c r="O52" s="28"/>
      <c r="P52" s="21"/>
      <c r="Q52" s="21"/>
      <c r="R52" s="28"/>
      <c r="S52" s="28"/>
      <c r="T52" s="21"/>
      <c r="U52" s="21"/>
      <c r="V52" s="28"/>
      <c r="W52" s="28"/>
      <c r="X52" s="21"/>
      <c r="Y52" s="21"/>
      <c r="Z52" s="28"/>
      <c r="AA52" s="28"/>
      <c r="AB52" s="21"/>
      <c r="AC52" s="21"/>
      <c r="AD52" s="28"/>
      <c r="AE52" s="28"/>
      <c r="AF52" s="21"/>
      <c r="AG52" s="21"/>
      <c r="AH52" s="28"/>
      <c r="AI52" s="28"/>
      <c r="AJ52" s="21"/>
      <c r="AK52" s="21"/>
      <c r="AL52" s="28"/>
      <c r="AM52" s="28"/>
      <c r="AN52" s="21"/>
      <c r="AO52" s="21"/>
      <c r="AP52" s="28"/>
      <c r="AQ52" s="28"/>
      <c r="AR52" s="21"/>
      <c r="AS52" s="21"/>
      <c r="AT52" s="28"/>
      <c r="AU52" s="28"/>
      <c r="AV52" s="21"/>
      <c r="AW52" s="21"/>
      <c r="AX52" s="28"/>
      <c r="AY52" s="28"/>
      <c r="AZ52" s="21"/>
      <c r="BA52" s="21"/>
    </row>
    <row r="53" spans="1:53" ht="45" customHeight="1" x14ac:dyDescent="0.25">
      <c r="A53" s="907"/>
      <c r="B53" s="396" t="s">
        <v>118</v>
      </c>
      <c r="C53" s="396" t="s">
        <v>120</v>
      </c>
      <c r="D53" s="396" t="s">
        <v>24</v>
      </c>
      <c r="E53" s="396" t="s">
        <v>29</v>
      </c>
      <c r="F53" s="612">
        <f>J53+N53+R53+V53+Z53+AD53+AH53+AL53+AP53+AT53+AX53</f>
        <v>0</v>
      </c>
      <c r="G53" s="612">
        <f>K53+O53+S53+W53+AA53+AE53+AI53+AM53+AQ53+AU53+AY53</f>
        <v>0</v>
      </c>
      <c r="H53" s="612">
        <f>L53+P53+T53+X53+AB53+AF53+AJ53+AN53+AR53+AV53+AZ53</f>
        <v>0</v>
      </c>
      <c r="I53" s="612">
        <f>M53+Q53+U53+Y53+AC53+AG53+AK53+AO53+AS53+AW53+BA53</f>
        <v>0</v>
      </c>
      <c r="J53" s="28"/>
      <c r="K53" s="28"/>
      <c r="L53" s="22"/>
      <c r="M53" s="22"/>
      <c r="N53" s="28"/>
      <c r="O53" s="28"/>
      <c r="P53" s="21"/>
      <c r="Q53" s="21"/>
      <c r="R53" s="28"/>
      <c r="S53" s="28"/>
      <c r="T53" s="21"/>
      <c r="U53" s="21"/>
      <c r="V53" s="28"/>
      <c r="W53" s="28"/>
      <c r="X53" s="21"/>
      <c r="Y53" s="21"/>
      <c r="Z53" s="28"/>
      <c r="AA53" s="28"/>
      <c r="AB53" s="21"/>
      <c r="AC53" s="21"/>
      <c r="AD53" s="28"/>
      <c r="AE53" s="28"/>
      <c r="AF53" s="21"/>
      <c r="AG53" s="21"/>
      <c r="AH53" s="28"/>
      <c r="AI53" s="28"/>
      <c r="AJ53" s="21"/>
      <c r="AK53" s="21"/>
      <c r="AL53" s="28"/>
      <c r="AM53" s="28"/>
      <c r="AN53" s="21"/>
      <c r="AO53" s="21"/>
      <c r="AP53" s="28"/>
      <c r="AQ53" s="28"/>
      <c r="AR53" s="21"/>
      <c r="AS53" s="21"/>
      <c r="AT53" s="28"/>
      <c r="AU53" s="28"/>
      <c r="AV53" s="21"/>
      <c r="AW53" s="21"/>
      <c r="AX53" s="28"/>
      <c r="AY53" s="28"/>
      <c r="AZ53" s="21"/>
      <c r="BA53" s="21"/>
    </row>
    <row r="54" spans="1:53" ht="45" customHeight="1" x14ac:dyDescent="0.25">
      <c r="A54" s="907"/>
      <c r="B54" s="396" t="s">
        <v>118</v>
      </c>
      <c r="C54" s="396" t="s">
        <v>121</v>
      </c>
      <c r="D54" s="396" t="s">
        <v>24</v>
      </c>
      <c r="E54" s="396" t="s">
        <v>29</v>
      </c>
      <c r="F54" s="612">
        <f>J54+N54+R54+V54+Z54+AD54+AH54+AL54+AP54+AT54+AX54</f>
        <v>0</v>
      </c>
      <c r="G54" s="612">
        <f>K54+O54+S54+W54+AA54+AE54+AI54+AM54+AQ54+AU54+AY54</f>
        <v>0</v>
      </c>
      <c r="H54" s="612">
        <f>L54+P54+T54+X54+AB54+AF54+AJ54+AN54+AR54+AV54+AZ54</f>
        <v>0</v>
      </c>
      <c r="I54" s="612">
        <f>M54+Q54+U54+Y54+AC54+AG54+AK54+AO54+AS54+AW54+BA54</f>
        <v>0</v>
      </c>
      <c r="J54" s="28"/>
      <c r="K54" s="28"/>
      <c r="L54" s="22"/>
      <c r="M54" s="22"/>
      <c r="N54" s="28"/>
      <c r="O54" s="28"/>
      <c r="P54" s="21"/>
      <c r="Q54" s="21"/>
      <c r="R54" s="28"/>
      <c r="S54" s="28"/>
      <c r="T54" s="21"/>
      <c r="U54" s="21"/>
      <c r="V54" s="28"/>
      <c r="W54" s="28"/>
      <c r="X54" s="21"/>
      <c r="Y54" s="21"/>
      <c r="Z54" s="28"/>
      <c r="AA54" s="28"/>
      <c r="AB54" s="21"/>
      <c r="AC54" s="21"/>
      <c r="AD54" s="28"/>
      <c r="AE54" s="28"/>
      <c r="AF54" s="21"/>
      <c r="AG54" s="21"/>
      <c r="AH54" s="28"/>
      <c r="AI54" s="28"/>
      <c r="AJ54" s="21"/>
      <c r="AK54" s="21"/>
      <c r="AL54" s="28"/>
      <c r="AM54" s="28"/>
      <c r="AN54" s="21"/>
      <c r="AO54" s="21"/>
      <c r="AP54" s="28"/>
      <c r="AQ54" s="28"/>
      <c r="AR54" s="21"/>
      <c r="AS54" s="21"/>
      <c r="AT54" s="28"/>
      <c r="AU54" s="28"/>
      <c r="AV54" s="21"/>
      <c r="AW54" s="21"/>
      <c r="AX54" s="28"/>
      <c r="AY54" s="28"/>
      <c r="AZ54" s="21"/>
      <c r="BA54" s="21"/>
    </row>
    <row r="55" spans="1:53" ht="45" customHeight="1" x14ac:dyDescent="0.25">
      <c r="A55" s="907"/>
      <c r="B55" s="396" t="s">
        <v>118</v>
      </c>
      <c r="C55" s="396" t="s">
        <v>122</v>
      </c>
      <c r="D55" s="396" t="s">
        <v>24</v>
      </c>
      <c r="E55" s="396" t="s">
        <v>42</v>
      </c>
      <c r="F55" s="612">
        <f>J55+N55+R55+V55+Z55+AD55+AH55+AL55+AP55+AT55+AX55</f>
        <v>0</v>
      </c>
      <c r="G55" s="612">
        <f>K55+O55+S55+W55+AA55+AE55+AI55+AM55+AQ55+AU55+AY55</f>
        <v>0</v>
      </c>
      <c r="H55" s="612">
        <f>L55+P55+T55+X55+AB55+AF55+AJ55+AN55+AR55+AV55+AZ55</f>
        <v>0</v>
      </c>
      <c r="I55" s="612">
        <f>M55+Q55+U55+Y55+AC55+AG55+AK55+AO55+AS55+AW55+BA55</f>
        <v>0</v>
      </c>
      <c r="J55" s="28"/>
      <c r="K55" s="28"/>
      <c r="L55" s="22"/>
      <c r="M55" s="22"/>
      <c r="N55" s="28"/>
      <c r="O55" s="28"/>
      <c r="P55" s="21"/>
      <c r="Q55" s="21"/>
      <c r="R55" s="28"/>
      <c r="S55" s="28"/>
      <c r="T55" s="21"/>
      <c r="U55" s="21"/>
      <c r="V55" s="28"/>
      <c r="W55" s="28"/>
      <c r="X55" s="21"/>
      <c r="Y55" s="21"/>
      <c r="Z55" s="28"/>
      <c r="AA55" s="28"/>
      <c r="AB55" s="21"/>
      <c r="AC55" s="21"/>
      <c r="AD55" s="28"/>
      <c r="AE55" s="28"/>
      <c r="AF55" s="21"/>
      <c r="AG55" s="21"/>
      <c r="AH55" s="28"/>
      <c r="AI55" s="28"/>
      <c r="AJ55" s="21"/>
      <c r="AK55" s="21"/>
      <c r="AL55" s="28"/>
      <c r="AM55" s="28"/>
      <c r="AN55" s="21"/>
      <c r="AO55" s="21"/>
      <c r="AP55" s="28"/>
      <c r="AQ55" s="28"/>
      <c r="AR55" s="21"/>
      <c r="AS55" s="21"/>
      <c r="AT55" s="28"/>
      <c r="AU55" s="28"/>
      <c r="AV55" s="21"/>
      <c r="AW55" s="21"/>
      <c r="AX55" s="28"/>
      <c r="AY55" s="28"/>
      <c r="AZ55" s="21"/>
      <c r="BA55" s="21"/>
    </row>
    <row r="56" spans="1:53" ht="45" customHeight="1" x14ac:dyDescent="0.25">
      <c r="A56" s="907"/>
      <c r="B56" s="396" t="s">
        <v>118</v>
      </c>
      <c r="C56" s="396" t="s">
        <v>123</v>
      </c>
      <c r="D56" s="396" t="s">
        <v>24</v>
      </c>
      <c r="E56" s="396" t="s">
        <v>42</v>
      </c>
      <c r="F56" s="612">
        <f>J56+N56+R56+V56+Z56+AD56+AH56+AL56+AP56+AT56+AX56</f>
        <v>0</v>
      </c>
      <c r="G56" s="612">
        <f>K56+O56+S56+W56+AA56+AE56+AI56+AM56+AQ56+AU56+AY56</f>
        <v>0</v>
      </c>
      <c r="H56" s="612">
        <f>L56+P56+T56+X56+AB56+AF56+AJ56+AN56+AR56+AV56+AZ56</f>
        <v>2683</v>
      </c>
      <c r="I56" s="612">
        <f>M56+Q56+U56+Y56+AC56+AG56+AK56+AO56+AS56+AW56+BA56</f>
        <v>43579</v>
      </c>
      <c r="J56" s="28"/>
      <c r="K56" s="28"/>
      <c r="L56" s="22"/>
      <c r="M56" s="22"/>
      <c r="N56" s="28"/>
      <c r="O56" s="28"/>
      <c r="P56" s="21"/>
      <c r="Q56" s="21"/>
      <c r="R56" s="28"/>
      <c r="S56" s="28"/>
      <c r="T56" s="21">
        <v>2345</v>
      </c>
      <c r="U56" s="21">
        <v>30485</v>
      </c>
      <c r="V56" s="28"/>
      <c r="W56" s="28"/>
      <c r="X56" s="21"/>
      <c r="Y56" s="21"/>
      <c r="Z56" s="28"/>
      <c r="AA56" s="28"/>
      <c r="AB56" s="21"/>
      <c r="AC56" s="21"/>
      <c r="AD56" s="28"/>
      <c r="AE56" s="28"/>
      <c r="AF56" s="21"/>
      <c r="AG56" s="21"/>
      <c r="AH56" s="28"/>
      <c r="AI56" s="28"/>
      <c r="AJ56" s="21"/>
      <c r="AK56" s="21"/>
      <c r="AL56" s="28"/>
      <c r="AM56" s="28"/>
      <c r="AN56" s="21">
        <v>238</v>
      </c>
      <c r="AO56" s="21">
        <v>3094</v>
      </c>
      <c r="AP56" s="28"/>
      <c r="AQ56" s="28"/>
      <c r="AR56" s="21"/>
      <c r="AS56" s="21"/>
      <c r="AT56" s="28"/>
      <c r="AU56" s="28"/>
      <c r="AV56" s="21">
        <v>100</v>
      </c>
      <c r="AW56" s="21">
        <v>10000</v>
      </c>
      <c r="AX56" s="28"/>
      <c r="AY56" s="28"/>
      <c r="AZ56" s="21"/>
      <c r="BA56" s="21"/>
    </row>
    <row r="57" spans="1:53" ht="45" customHeight="1" x14ac:dyDescent="0.25">
      <c r="A57" s="908"/>
      <c r="B57" s="396" t="s">
        <v>118</v>
      </c>
      <c r="C57" s="396" t="s">
        <v>124</v>
      </c>
      <c r="D57" s="396" t="s">
        <v>24</v>
      </c>
      <c r="E57" s="396" t="s">
        <v>29</v>
      </c>
      <c r="F57" s="612">
        <f>J57+N57+R57+V57+Z57+AD57+AH57+AL57+AP57+AT57+AX57</f>
        <v>0</v>
      </c>
      <c r="G57" s="612">
        <f>K57+O57+S57+W57+AA57+AE57+AI57+AM57+AQ57+AU57+AY57</f>
        <v>0</v>
      </c>
      <c r="H57" s="612">
        <f>L57+P57+T57+X57+AB57+AF57+AJ57+AN57+AR57+AV57+AZ57</f>
        <v>0</v>
      </c>
      <c r="I57" s="612">
        <f>M57+Q57+U57+Y57+AC57+AG57+AK57+AO57+AS57+AW57+BA57</f>
        <v>0</v>
      </c>
      <c r="J57" s="28"/>
      <c r="K57" s="28"/>
      <c r="L57" s="22"/>
      <c r="M57" s="22"/>
      <c r="N57" s="28"/>
      <c r="O57" s="28"/>
      <c r="P57" s="21"/>
      <c r="Q57" s="21"/>
      <c r="R57" s="28"/>
      <c r="S57" s="28"/>
      <c r="T57" s="21"/>
      <c r="U57" s="21"/>
      <c r="V57" s="28"/>
      <c r="W57" s="28"/>
      <c r="X57" s="21"/>
      <c r="Y57" s="21"/>
      <c r="Z57" s="28"/>
      <c r="AA57" s="28"/>
      <c r="AB57" s="21"/>
      <c r="AC57" s="21"/>
      <c r="AD57" s="28"/>
      <c r="AE57" s="28"/>
      <c r="AF57" s="21"/>
      <c r="AG57" s="21"/>
      <c r="AH57" s="28"/>
      <c r="AI57" s="28"/>
      <c r="AJ57" s="21"/>
      <c r="AK57" s="21"/>
      <c r="AL57" s="28"/>
      <c r="AM57" s="28"/>
      <c r="AN57" s="21"/>
      <c r="AO57" s="21"/>
      <c r="AP57" s="28"/>
      <c r="AQ57" s="28"/>
      <c r="AR57" s="21"/>
      <c r="AS57" s="21"/>
      <c r="AT57" s="28"/>
      <c r="AU57" s="28"/>
      <c r="AV57" s="21"/>
      <c r="AW57" s="21"/>
      <c r="AX57" s="28"/>
      <c r="AY57" s="28"/>
      <c r="AZ57" s="21"/>
      <c r="BA57" s="21"/>
    </row>
    <row r="58" spans="1:53" ht="45" customHeight="1" x14ac:dyDescent="0.25">
      <c r="A58" s="404">
        <v>19</v>
      </c>
      <c r="B58" s="395" t="s">
        <v>125</v>
      </c>
      <c r="C58" s="396" t="s">
        <v>126</v>
      </c>
      <c r="D58" s="396" t="s">
        <v>127</v>
      </c>
      <c r="E58" s="396" t="s">
        <v>42</v>
      </c>
      <c r="F58" s="612">
        <f>J58+N58+R58+V58+Z58+AD58+AH58+AL58+AP58+AT58+AX58</f>
        <v>0</v>
      </c>
      <c r="G58" s="612">
        <f>K58+O58+S58+W58+AA58+AE58+AI58+AM58+AQ58+AU58+AY58</f>
        <v>0</v>
      </c>
      <c r="H58" s="612">
        <f>L58+P58+T58+X58+AB58+AF58+AJ58+AN58+AR58+AV58+AZ58</f>
        <v>7380</v>
      </c>
      <c r="I58" s="612">
        <f>M58+Q58+U58+Y58+AC58+AG58+AK58+AO58+AS58+AW58+BA58</f>
        <v>142803</v>
      </c>
      <c r="J58" s="28"/>
      <c r="K58" s="28"/>
      <c r="L58" s="22"/>
      <c r="M58" s="22"/>
      <c r="N58" s="28"/>
      <c r="O58" s="28"/>
      <c r="P58" s="21"/>
      <c r="Q58" s="21"/>
      <c r="R58" s="28"/>
      <c r="S58" s="28"/>
      <c r="T58" s="21">
        <v>6700</v>
      </c>
      <c r="U58" s="21">
        <v>129645</v>
      </c>
      <c r="V58" s="28"/>
      <c r="W58" s="28"/>
      <c r="X58" s="21"/>
      <c r="Y58" s="21"/>
      <c r="Z58" s="28"/>
      <c r="AA58" s="28"/>
      <c r="AB58" s="21"/>
      <c r="AC58" s="21"/>
      <c r="AD58" s="28"/>
      <c r="AE58" s="28"/>
      <c r="AF58" s="21"/>
      <c r="AG58" s="21"/>
      <c r="AH58" s="28"/>
      <c r="AI58" s="28"/>
      <c r="AJ58" s="21"/>
      <c r="AK58" s="21"/>
      <c r="AL58" s="28"/>
      <c r="AM58" s="28"/>
      <c r="AN58" s="21">
        <v>680</v>
      </c>
      <c r="AO58" s="21">
        <v>13158</v>
      </c>
      <c r="AP58" s="28"/>
      <c r="AQ58" s="28"/>
      <c r="AR58" s="21"/>
      <c r="AS58" s="21"/>
      <c r="AT58" s="28"/>
      <c r="AU58" s="28"/>
      <c r="AV58" s="21"/>
      <c r="AW58" s="21"/>
      <c r="AX58" s="28"/>
      <c r="AY58" s="28"/>
      <c r="AZ58" s="21"/>
      <c r="BA58" s="21"/>
    </row>
    <row r="59" spans="1:53" ht="45" customHeight="1" x14ac:dyDescent="0.25">
      <c r="A59" s="906">
        <v>20</v>
      </c>
      <c r="B59" s="396" t="s">
        <v>128</v>
      </c>
      <c r="C59" s="396" t="s">
        <v>129</v>
      </c>
      <c r="D59" s="396" t="s">
        <v>130</v>
      </c>
      <c r="E59" s="396" t="s">
        <v>42</v>
      </c>
      <c r="F59" s="612">
        <f>J59+N59+R59+V59+Z59+AD59+AH59+AL59+AP59+AT59+AX59</f>
        <v>0</v>
      </c>
      <c r="G59" s="612">
        <f>K59+O59+S59+W59+AA59+AE59+AI59+AM59+AQ59+AU59+AY59</f>
        <v>0</v>
      </c>
      <c r="H59" s="612">
        <f>L59+P59+T59+X59+AB59+AF59+AJ59+AN59+AR59+AV59+AZ59</f>
        <v>0</v>
      </c>
      <c r="I59" s="612">
        <f>M59+Q59+U59+Y59+AC59+AG59+AK59+AO59+AS59+AW59+BA59</f>
        <v>0</v>
      </c>
      <c r="J59" s="28"/>
      <c r="K59" s="28"/>
      <c r="L59" s="22"/>
      <c r="M59" s="22"/>
      <c r="N59" s="28"/>
      <c r="O59" s="28"/>
      <c r="P59" s="21"/>
      <c r="Q59" s="21"/>
      <c r="R59" s="28"/>
      <c r="S59" s="28"/>
      <c r="T59" s="21"/>
      <c r="U59" s="21"/>
      <c r="V59" s="28"/>
      <c r="W59" s="28"/>
      <c r="X59" s="21"/>
      <c r="Y59" s="21"/>
      <c r="Z59" s="28"/>
      <c r="AA59" s="28"/>
      <c r="AB59" s="21"/>
      <c r="AC59" s="21"/>
      <c r="AD59" s="28"/>
      <c r="AE59" s="28"/>
      <c r="AF59" s="21"/>
      <c r="AG59" s="21"/>
      <c r="AH59" s="28"/>
      <c r="AI59" s="28"/>
      <c r="AJ59" s="21"/>
      <c r="AK59" s="21"/>
      <c r="AL59" s="28"/>
      <c r="AM59" s="28"/>
      <c r="AN59" s="21"/>
      <c r="AO59" s="21"/>
      <c r="AP59" s="28"/>
      <c r="AQ59" s="28"/>
      <c r="AR59" s="21"/>
      <c r="AS59" s="21"/>
      <c r="AT59" s="28"/>
      <c r="AU59" s="28"/>
      <c r="AV59" s="21"/>
      <c r="AW59" s="21"/>
      <c r="AX59" s="28"/>
      <c r="AY59" s="28"/>
      <c r="AZ59" s="21"/>
      <c r="BA59" s="21"/>
    </row>
    <row r="60" spans="1:53" ht="45" customHeight="1" x14ac:dyDescent="0.25">
      <c r="A60" s="908"/>
      <c r="B60" s="396" t="s">
        <v>128</v>
      </c>
      <c r="C60" s="396" t="s">
        <v>131</v>
      </c>
      <c r="D60" s="396" t="s">
        <v>130</v>
      </c>
      <c r="E60" s="396" t="s">
        <v>29</v>
      </c>
      <c r="F60" s="612">
        <f>J60+N60+R60+V60+Z60+AD60+AH60+AL60+AP60+AT60+AX60</f>
        <v>825</v>
      </c>
      <c r="G60" s="612">
        <f>K60+O60+S60+W60+AA60+AE60+AI60+AM60+AQ60+AU60+AY60</f>
        <v>1201200</v>
      </c>
      <c r="H60" s="612">
        <f>L60+P60+T60+X60+AB60+AF60+AJ60+AN60+AR60+AV60+AZ60</f>
        <v>380</v>
      </c>
      <c r="I60" s="612">
        <f>M60+Q60+U60+Y60+AC60+AG60+AK60+AO60+AS60+AW60+BA60</f>
        <v>553280</v>
      </c>
      <c r="J60" s="28"/>
      <c r="K60" s="28"/>
      <c r="L60" s="22"/>
      <c r="M60" s="22"/>
      <c r="N60" s="28">
        <v>425</v>
      </c>
      <c r="O60" s="28">
        <v>618800</v>
      </c>
      <c r="P60" s="22"/>
      <c r="Q60" s="21"/>
      <c r="R60" s="28"/>
      <c r="S60" s="28"/>
      <c r="T60" s="22"/>
      <c r="U60" s="21"/>
      <c r="V60" s="28">
        <v>400</v>
      </c>
      <c r="W60" s="28">
        <v>582400</v>
      </c>
      <c r="X60" s="22">
        <v>150</v>
      </c>
      <c r="Y60" s="21">
        <v>218400</v>
      </c>
      <c r="Z60" s="28"/>
      <c r="AA60" s="28"/>
      <c r="AB60" s="22"/>
      <c r="AC60" s="21"/>
      <c r="AD60" s="28"/>
      <c r="AE60" s="28"/>
      <c r="AF60" s="22"/>
      <c r="AG60" s="21"/>
      <c r="AH60" s="28"/>
      <c r="AI60" s="28"/>
      <c r="AJ60" s="22"/>
      <c r="AK60" s="21"/>
      <c r="AL60" s="28"/>
      <c r="AM60" s="28"/>
      <c r="AN60" s="22"/>
      <c r="AO60" s="21"/>
      <c r="AP60" s="28"/>
      <c r="AQ60" s="28"/>
      <c r="AR60" s="22"/>
      <c r="AS60" s="21"/>
      <c r="AT60" s="28"/>
      <c r="AU60" s="28"/>
      <c r="AV60" s="22">
        <v>230</v>
      </c>
      <c r="AW60" s="21">
        <v>334880</v>
      </c>
      <c r="AX60" s="28"/>
      <c r="AY60" s="28"/>
      <c r="AZ60" s="22"/>
      <c r="BA60" s="21"/>
    </row>
    <row r="61" spans="1:53" ht="45" customHeight="1" x14ac:dyDescent="0.3">
      <c r="A61" s="906">
        <v>21</v>
      </c>
      <c r="B61" s="402" t="s">
        <v>132</v>
      </c>
      <c r="C61" s="402" t="s">
        <v>133</v>
      </c>
      <c r="D61" s="409" t="s">
        <v>134</v>
      </c>
      <c r="E61" s="402" t="s">
        <v>42</v>
      </c>
      <c r="F61" s="612">
        <f>J61+N61+R61+V61+Z61+AD61+AH61+AL61+AP61+AT61+AX61</f>
        <v>0</v>
      </c>
      <c r="G61" s="612">
        <f>K61+O61+S61+W61+AA61+AE61+AI61+AM61+AQ61+AU61+AY61</f>
        <v>0</v>
      </c>
      <c r="H61" s="612">
        <f>L61+P61+T61+X61+AB61+AF61+AJ61+AN61+AR61+AV61+AZ61</f>
        <v>0</v>
      </c>
      <c r="I61" s="612">
        <f>M61+Q61+U61+Y61+AC61+AG61+AK61+AO61+AS61+AW61+BA61</f>
        <v>0</v>
      </c>
      <c r="J61" s="28"/>
      <c r="K61" s="28"/>
      <c r="L61" s="22"/>
      <c r="M61" s="22"/>
      <c r="N61" s="28"/>
      <c r="O61" s="28"/>
      <c r="P61" s="22"/>
      <c r="Q61" s="21"/>
      <c r="R61" s="28"/>
      <c r="S61" s="28"/>
      <c r="T61" s="22"/>
      <c r="U61" s="21"/>
      <c r="V61" s="28"/>
      <c r="W61" s="28"/>
      <c r="X61" s="22"/>
      <c r="Y61" s="21"/>
      <c r="Z61" s="28"/>
      <c r="AA61" s="28"/>
      <c r="AB61" s="22"/>
      <c r="AC61" s="21"/>
      <c r="AD61" s="28"/>
      <c r="AE61" s="28"/>
      <c r="AF61" s="22"/>
      <c r="AG61" s="21"/>
      <c r="AH61" s="28"/>
      <c r="AI61" s="28"/>
      <c r="AJ61" s="22"/>
      <c r="AK61" s="21"/>
      <c r="AL61" s="28"/>
      <c r="AM61" s="28"/>
      <c r="AN61" s="22"/>
      <c r="AO61" s="21"/>
      <c r="AP61" s="28"/>
      <c r="AQ61" s="28"/>
      <c r="AR61" s="22"/>
      <c r="AS61" s="21"/>
      <c r="AT61" s="28"/>
      <c r="AU61" s="28"/>
      <c r="AV61" s="22"/>
      <c r="AW61" s="21"/>
      <c r="AX61" s="28"/>
      <c r="AY61" s="28"/>
      <c r="AZ61" s="22"/>
      <c r="BA61" s="21"/>
    </row>
    <row r="62" spans="1:53" ht="45" customHeight="1" x14ac:dyDescent="0.3">
      <c r="A62" s="907"/>
      <c r="B62" s="402" t="s">
        <v>135</v>
      </c>
      <c r="C62" s="402" t="s">
        <v>136</v>
      </c>
      <c r="D62" s="409" t="s">
        <v>134</v>
      </c>
      <c r="E62" s="402" t="s">
        <v>42</v>
      </c>
      <c r="F62" s="612">
        <f>J62+N62+R62+V62+Z62+AD62+AH62+AL62+AP62+AT62+AX62</f>
        <v>0</v>
      </c>
      <c r="G62" s="612">
        <f>K62+O62+S62+W62+AA62+AE62+AI62+AM62+AQ62+AU62+AY62</f>
        <v>0</v>
      </c>
      <c r="H62" s="612">
        <f>L62+P62+T62+X62+AB62+AF62+AJ62+AN62+AR62+AV62+AZ62</f>
        <v>0</v>
      </c>
      <c r="I62" s="612">
        <f>M62+Q62+U62+Y62+AC62+AG62+AK62+AO62+AS62+AW62+BA62</f>
        <v>0</v>
      </c>
      <c r="J62" s="28"/>
      <c r="K62" s="28"/>
      <c r="L62" s="22"/>
      <c r="M62" s="22"/>
      <c r="N62" s="28"/>
      <c r="O62" s="28"/>
      <c r="P62" s="22"/>
      <c r="Q62" s="21"/>
      <c r="R62" s="28"/>
      <c r="S62" s="28"/>
      <c r="T62" s="22"/>
      <c r="U62" s="21"/>
      <c r="V62" s="28"/>
      <c r="W62" s="28"/>
      <c r="X62" s="22"/>
      <c r="Y62" s="21"/>
      <c r="Z62" s="28"/>
      <c r="AA62" s="28"/>
      <c r="AB62" s="22"/>
      <c r="AC62" s="21"/>
      <c r="AD62" s="28"/>
      <c r="AE62" s="28"/>
      <c r="AF62" s="22"/>
      <c r="AG62" s="21"/>
      <c r="AH62" s="28"/>
      <c r="AI62" s="28"/>
      <c r="AJ62" s="22"/>
      <c r="AK62" s="21"/>
      <c r="AL62" s="28"/>
      <c r="AM62" s="28"/>
      <c r="AN62" s="22"/>
      <c r="AO62" s="21"/>
      <c r="AP62" s="28"/>
      <c r="AQ62" s="28"/>
      <c r="AR62" s="22"/>
      <c r="AS62" s="21"/>
      <c r="AT62" s="28"/>
      <c r="AU62" s="28"/>
      <c r="AV62" s="22"/>
      <c r="AW62" s="21"/>
      <c r="AX62" s="28"/>
      <c r="AY62" s="28"/>
      <c r="AZ62" s="22"/>
      <c r="BA62" s="21"/>
    </row>
    <row r="63" spans="1:53" ht="45" customHeight="1" x14ac:dyDescent="0.3">
      <c r="A63" s="908"/>
      <c r="B63" s="408" t="s">
        <v>135</v>
      </c>
      <c r="C63" s="408"/>
      <c r="D63" s="405" t="s">
        <v>134</v>
      </c>
      <c r="E63" s="408" t="s">
        <v>78</v>
      </c>
      <c r="F63" s="612">
        <f>J63+N63+R63+V63+Z63+AD63+AH63+AL63+AP63+AT63+AX63</f>
        <v>0</v>
      </c>
      <c r="G63" s="612">
        <f>K63+O63+S63+W63+AA63+AE63+AI63+AM63+AQ63+AU63+AY63</f>
        <v>0</v>
      </c>
      <c r="H63" s="612">
        <f>L63+P63+T63+X63+AB63+AF63+AJ63+AN63+AR63+AV63+AZ63</f>
        <v>10</v>
      </c>
      <c r="I63" s="612">
        <f>M63+Q63+U63+Y63+AC63+AG63+AK63+AO63+AS63+AW63+BA63</f>
        <v>4500</v>
      </c>
      <c r="J63" s="114"/>
      <c r="K63" s="114"/>
      <c r="L63" s="22"/>
      <c r="M63" s="22"/>
      <c r="N63" s="114"/>
      <c r="O63" s="114"/>
      <c r="P63" s="21"/>
      <c r="Q63" s="21"/>
      <c r="R63" s="114"/>
      <c r="S63" s="114"/>
      <c r="T63" s="21"/>
      <c r="U63" s="21"/>
      <c r="V63" s="114"/>
      <c r="W63" s="114"/>
      <c r="X63" s="21"/>
      <c r="Y63" s="21"/>
      <c r="Z63" s="114"/>
      <c r="AA63" s="114"/>
      <c r="AB63" s="21"/>
      <c r="AC63" s="21"/>
      <c r="AD63" s="114"/>
      <c r="AE63" s="114"/>
      <c r="AF63" s="21"/>
      <c r="AG63" s="21"/>
      <c r="AH63" s="114"/>
      <c r="AI63" s="114"/>
      <c r="AJ63" s="21"/>
      <c r="AK63" s="21"/>
      <c r="AL63" s="114"/>
      <c r="AM63" s="114"/>
      <c r="AN63" s="21"/>
      <c r="AO63" s="21"/>
      <c r="AP63" s="114"/>
      <c r="AQ63" s="114"/>
      <c r="AR63" s="21">
        <v>10</v>
      </c>
      <c r="AS63" s="21">
        <v>4500</v>
      </c>
      <c r="AT63" s="114"/>
      <c r="AU63" s="114"/>
      <c r="AV63" s="21"/>
      <c r="AW63" s="21"/>
      <c r="AX63" s="114"/>
      <c r="AY63" s="114"/>
      <c r="AZ63" s="21"/>
      <c r="BA63" s="21"/>
    </row>
    <row r="64" spans="1:53" ht="45" customHeight="1" x14ac:dyDescent="0.25">
      <c r="A64" s="906">
        <v>22</v>
      </c>
      <c r="B64" s="395" t="s">
        <v>137</v>
      </c>
      <c r="C64" s="396" t="s">
        <v>138</v>
      </c>
      <c r="D64" s="396" t="s">
        <v>139</v>
      </c>
      <c r="E64" s="396" t="s">
        <v>29</v>
      </c>
      <c r="F64" s="612">
        <f>J64+N64+R64+V64+Z64+AD64+AH64+AL64+AP64+AT64+AX64</f>
        <v>780</v>
      </c>
      <c r="G64" s="612">
        <f>K64+O64+S64+W64+AA64+AE64+AI64+AM64+AQ64+AU64+AY64</f>
        <v>207584</v>
      </c>
      <c r="H64" s="612">
        <f>L64+P64+T64+X64+AB64+AF64+AJ64+AN64+AR64+AV64+AZ64</f>
        <v>3714</v>
      </c>
      <c r="I64" s="612">
        <f>M64+Q64+U64+Y64+AC64+AG64+AK64+AO64+AS64+AW64+BA64</f>
        <v>1449104</v>
      </c>
      <c r="J64" s="28"/>
      <c r="K64" s="28"/>
      <c r="L64" s="22"/>
      <c r="M64" s="22"/>
      <c r="N64" s="28"/>
      <c r="O64" s="28"/>
      <c r="P64" s="21"/>
      <c r="Q64" s="21"/>
      <c r="R64" s="28"/>
      <c r="S64" s="28"/>
      <c r="T64" s="21">
        <v>40</v>
      </c>
      <c r="U64" s="21">
        <v>11400</v>
      </c>
      <c r="V64" s="28">
        <v>200</v>
      </c>
      <c r="W64" s="28">
        <v>51584</v>
      </c>
      <c r="X64" s="21"/>
      <c r="Y64" s="21"/>
      <c r="Z64" s="28"/>
      <c r="AA64" s="28"/>
      <c r="AB64" s="21">
        <v>100</v>
      </c>
      <c r="AC64" s="21">
        <v>25792</v>
      </c>
      <c r="AD64" s="28">
        <v>500</v>
      </c>
      <c r="AE64" s="28">
        <v>116000</v>
      </c>
      <c r="AF64" s="21">
        <v>1210</v>
      </c>
      <c r="AG64" s="21">
        <v>314600</v>
      </c>
      <c r="AH64" s="28"/>
      <c r="AI64" s="28"/>
      <c r="AJ64" s="21"/>
      <c r="AK64" s="21"/>
      <c r="AL64" s="28"/>
      <c r="AM64" s="28"/>
      <c r="AN64" s="21">
        <v>4</v>
      </c>
      <c r="AO64" s="21">
        <v>1140</v>
      </c>
      <c r="AP64" s="28"/>
      <c r="AQ64" s="28"/>
      <c r="AR64" s="21">
        <v>10</v>
      </c>
      <c r="AS64" s="21">
        <v>5900</v>
      </c>
      <c r="AT64" s="28"/>
      <c r="AU64" s="28"/>
      <c r="AV64" s="21">
        <v>350</v>
      </c>
      <c r="AW64" s="21">
        <v>90272</v>
      </c>
      <c r="AX64" s="28">
        <v>80</v>
      </c>
      <c r="AY64" s="28">
        <v>40000</v>
      </c>
      <c r="AZ64" s="21">
        <v>2000</v>
      </c>
      <c r="BA64" s="21">
        <v>1000000</v>
      </c>
    </row>
    <row r="65" spans="1:53" ht="45" customHeight="1" x14ac:dyDescent="0.25">
      <c r="A65" s="908"/>
      <c r="B65" s="395" t="s">
        <v>140</v>
      </c>
      <c r="C65" s="396" t="s">
        <v>141</v>
      </c>
      <c r="D65" s="396"/>
      <c r="E65" s="396" t="s">
        <v>29</v>
      </c>
      <c r="F65" s="612">
        <f>J65+N65+R65+V65+Z65+AD65+AH65+AL65+AP65+AT65+AX65</f>
        <v>0</v>
      </c>
      <c r="G65" s="612">
        <f>K65+O65+S65+W65+AA65+AE65+AI65+AM65+AQ65+AU65+AY65</f>
        <v>0</v>
      </c>
      <c r="H65" s="612">
        <f>L65+P65+T65+X65+AB65+AF65+AJ65+AN65+AR65+AV65+AZ65</f>
        <v>0</v>
      </c>
      <c r="I65" s="612">
        <f>M65+Q65+U65+Y65+AC65+AG65+AK65+AO65+AS65+AW65+BA65</f>
        <v>0</v>
      </c>
      <c r="J65" s="28"/>
      <c r="K65" s="28"/>
      <c r="L65" s="22"/>
      <c r="M65" s="22"/>
      <c r="N65" s="28"/>
      <c r="O65" s="28"/>
      <c r="P65" s="21"/>
      <c r="Q65" s="21"/>
      <c r="R65" s="28"/>
      <c r="S65" s="28"/>
      <c r="T65" s="21"/>
      <c r="U65" s="21"/>
      <c r="V65" s="28"/>
      <c r="W65" s="28"/>
      <c r="X65" s="21"/>
      <c r="Y65" s="21"/>
      <c r="Z65" s="28"/>
      <c r="AA65" s="28"/>
      <c r="AB65" s="21"/>
      <c r="AC65" s="21"/>
      <c r="AD65" s="28"/>
      <c r="AE65" s="28"/>
      <c r="AF65" s="21"/>
      <c r="AG65" s="21"/>
      <c r="AH65" s="28"/>
      <c r="AI65" s="28"/>
      <c r="AJ65" s="21"/>
      <c r="AK65" s="21"/>
      <c r="AL65" s="28"/>
      <c r="AM65" s="28"/>
      <c r="AN65" s="21"/>
      <c r="AO65" s="21"/>
      <c r="AP65" s="28"/>
      <c r="AQ65" s="28"/>
      <c r="AR65" s="21"/>
      <c r="AS65" s="21"/>
      <c r="AT65" s="28"/>
      <c r="AU65" s="28"/>
      <c r="AV65" s="21"/>
      <c r="AW65" s="21"/>
      <c r="AX65" s="28"/>
      <c r="AY65" s="28"/>
      <c r="AZ65" s="21"/>
      <c r="BA65" s="21"/>
    </row>
    <row r="66" spans="1:53" ht="45" customHeight="1" x14ac:dyDescent="0.25">
      <c r="A66" s="906">
        <v>23</v>
      </c>
      <c r="B66" s="395" t="s">
        <v>142</v>
      </c>
      <c r="C66" s="396" t="s">
        <v>143</v>
      </c>
      <c r="D66" s="396" t="s">
        <v>144</v>
      </c>
      <c r="E66" s="396" t="s">
        <v>78</v>
      </c>
      <c r="F66" s="612">
        <f>J66+N66+R66+V66+Z66+AD66+AH66+AL66+AP66+AT66+AX66</f>
        <v>0</v>
      </c>
      <c r="G66" s="612">
        <f>K66+O66+S66+W66+AA66+AE66+AI66+AM66+AQ66+AU66+AY66</f>
        <v>0</v>
      </c>
      <c r="H66" s="612">
        <f>L66+P66+T66+X66+AB66+AF66+AJ66+AN66+AR66+AV66+AZ66</f>
        <v>0</v>
      </c>
      <c r="I66" s="612">
        <f>M66+Q66+U66+Y66+AC66+AG66+AK66+AO66+AS66+AW66+BA66</f>
        <v>0</v>
      </c>
      <c r="J66" s="28"/>
      <c r="K66" s="28"/>
      <c r="L66" s="22"/>
      <c r="M66" s="743"/>
      <c r="N66" s="28"/>
      <c r="O66" s="28"/>
      <c r="P66" s="21"/>
      <c r="Q66" s="744"/>
      <c r="R66" s="28"/>
      <c r="S66" s="28"/>
      <c r="T66" s="21"/>
      <c r="U66" s="744"/>
      <c r="V66" s="28"/>
      <c r="W66" s="28"/>
      <c r="X66" s="21"/>
      <c r="Y66" s="744"/>
      <c r="Z66" s="28"/>
      <c r="AA66" s="28"/>
      <c r="AB66" s="21"/>
      <c r="AC66" s="744"/>
      <c r="AD66" s="28"/>
      <c r="AE66" s="28"/>
      <c r="AF66" s="21"/>
      <c r="AG66" s="744"/>
      <c r="AH66" s="28"/>
      <c r="AI66" s="28"/>
      <c r="AJ66" s="21"/>
      <c r="AK66" s="21"/>
      <c r="AL66" s="28"/>
      <c r="AM66" s="28"/>
      <c r="AN66" s="21"/>
      <c r="AO66" s="744"/>
      <c r="AP66" s="28"/>
      <c r="AQ66" s="28"/>
      <c r="AR66" s="21"/>
      <c r="AS66" s="744"/>
      <c r="AT66" s="28"/>
      <c r="AU66" s="28"/>
      <c r="AV66" s="21"/>
      <c r="AW66" s="744"/>
      <c r="AX66" s="28"/>
      <c r="AY66" s="28"/>
      <c r="AZ66" s="21"/>
      <c r="BA66" s="744"/>
    </row>
    <row r="67" spans="1:53" ht="45" customHeight="1" x14ac:dyDescent="0.25">
      <c r="A67" s="908"/>
      <c r="B67" s="395" t="s">
        <v>145</v>
      </c>
      <c r="C67" s="396" t="s">
        <v>146</v>
      </c>
      <c r="D67" s="396" t="s">
        <v>144</v>
      </c>
      <c r="E67" s="396" t="s">
        <v>78</v>
      </c>
      <c r="F67" s="612">
        <f>J67+N67+R67+V67+Z67+AD67+AH67+AL67+AP67+AT67+AX67</f>
        <v>1764</v>
      </c>
      <c r="G67" s="612">
        <f>K67+O67+S67+W67+AA67+AE67+AI67+AM67+AQ67+AU67+AY67</f>
        <v>157294.44</v>
      </c>
      <c r="H67" s="612">
        <f>L67+P67+T67+X67+AB67+AF67+AJ67+AN67+AR67+AV67+AZ67</f>
        <v>500</v>
      </c>
      <c r="I67" s="612">
        <f>M67+Q67+U67+Y67+AC67+AG67+AK67+AO67+AS67+AW67+BA67</f>
        <v>42500</v>
      </c>
      <c r="J67" s="28">
        <v>24</v>
      </c>
      <c r="K67" s="28">
        <v>10135</v>
      </c>
      <c r="L67" s="22"/>
      <c r="M67" s="743"/>
      <c r="N67" s="28">
        <v>120</v>
      </c>
      <c r="O67" s="28">
        <v>10138.32</v>
      </c>
      <c r="P67" s="21"/>
      <c r="Q67" s="744"/>
      <c r="R67" s="28"/>
      <c r="S67" s="28"/>
      <c r="T67" s="21"/>
      <c r="U67" s="744"/>
      <c r="V67" s="28">
        <v>330</v>
      </c>
      <c r="W67" s="28">
        <v>27880.38</v>
      </c>
      <c r="X67" s="21"/>
      <c r="Y67" s="744"/>
      <c r="Z67" s="28">
        <v>900</v>
      </c>
      <c r="AA67" s="28">
        <v>76037</v>
      </c>
      <c r="AB67" s="21"/>
      <c r="AC67" s="744"/>
      <c r="AD67" s="28"/>
      <c r="AE67" s="28"/>
      <c r="AF67" s="21"/>
      <c r="AG67" s="744"/>
      <c r="AH67" s="28"/>
      <c r="AI67" s="28"/>
      <c r="AJ67" s="21"/>
      <c r="AK67" s="21"/>
      <c r="AL67" s="28"/>
      <c r="AM67" s="28"/>
      <c r="AN67" s="21"/>
      <c r="AO67" s="744"/>
      <c r="AP67" s="28">
        <v>90</v>
      </c>
      <c r="AQ67" s="28">
        <v>7603.74</v>
      </c>
      <c r="AR67" s="21"/>
      <c r="AS67" s="744"/>
      <c r="AT67" s="28"/>
      <c r="AU67" s="28"/>
      <c r="AV67" s="21"/>
      <c r="AW67" s="744"/>
      <c r="AX67" s="28">
        <v>300</v>
      </c>
      <c r="AY67" s="28">
        <v>25500</v>
      </c>
      <c r="AZ67" s="21">
        <v>500</v>
      </c>
      <c r="BA67" s="744">
        <v>42500</v>
      </c>
    </row>
    <row r="68" spans="1:53" ht="45" customHeight="1" x14ac:dyDescent="0.25">
      <c r="A68" s="906">
        <v>24</v>
      </c>
      <c r="B68" s="395" t="s">
        <v>147</v>
      </c>
      <c r="C68" s="396" t="s">
        <v>148</v>
      </c>
      <c r="D68" s="396" t="s">
        <v>149</v>
      </c>
      <c r="E68" s="396" t="s">
        <v>78</v>
      </c>
      <c r="F68" s="612">
        <f>J68+N68+R68+V68+Z68+AD68+AH68+AL68+AP68+AT68+AX68</f>
        <v>985</v>
      </c>
      <c r="G68" s="612">
        <f>K68+O68+S68+W68+AA68+AE68+AI68+AM68+AQ68+AU68+AY68</f>
        <v>26013</v>
      </c>
      <c r="H68" s="612">
        <f>L68+P68+T68+X68+AB68+AF68+AJ68+AN68+AR68+AV68+AZ68</f>
        <v>470</v>
      </c>
      <c r="I68" s="612">
        <f>M68+Q68+U68+Y68+AC68+AG68+AK68+AO68+AS68+AW68+BA68</f>
        <v>8892.77</v>
      </c>
      <c r="J68" s="28">
        <v>110</v>
      </c>
      <c r="K68" s="28">
        <v>1540</v>
      </c>
      <c r="L68" s="22">
        <v>50</v>
      </c>
      <c r="M68" s="743">
        <v>700</v>
      </c>
      <c r="N68" s="28"/>
      <c r="O68" s="28"/>
      <c r="P68" s="21">
        <v>20</v>
      </c>
      <c r="Q68" s="744">
        <v>260</v>
      </c>
      <c r="R68" s="28">
        <v>50</v>
      </c>
      <c r="S68" s="28">
        <v>700</v>
      </c>
      <c r="T68" s="21">
        <v>10</v>
      </c>
      <c r="U68" s="744">
        <v>140</v>
      </c>
      <c r="V68" s="28">
        <v>30</v>
      </c>
      <c r="W68" s="28">
        <v>750</v>
      </c>
      <c r="X68" s="21"/>
      <c r="Y68" s="744"/>
      <c r="Z68" s="28">
        <v>630</v>
      </c>
      <c r="AA68" s="28">
        <v>19988</v>
      </c>
      <c r="AB68" s="21"/>
      <c r="AC68" s="744"/>
      <c r="AD68" s="28">
        <v>25</v>
      </c>
      <c r="AE68" s="28">
        <v>475</v>
      </c>
      <c r="AF68" s="21">
        <v>50</v>
      </c>
      <c r="AG68" s="744">
        <v>950</v>
      </c>
      <c r="AH68" s="28"/>
      <c r="AI68" s="28"/>
      <c r="AJ68" s="21"/>
      <c r="AK68" s="21"/>
      <c r="AL68" s="28"/>
      <c r="AM68" s="28"/>
      <c r="AN68" s="21">
        <v>2</v>
      </c>
      <c r="AO68" s="744">
        <v>28</v>
      </c>
      <c r="AP68" s="28"/>
      <c r="AQ68" s="28"/>
      <c r="AR68" s="21">
        <v>13</v>
      </c>
      <c r="AS68" s="744">
        <v>289.77</v>
      </c>
      <c r="AT68" s="28">
        <v>40</v>
      </c>
      <c r="AU68" s="28">
        <v>560</v>
      </c>
      <c r="AV68" s="21">
        <v>5</v>
      </c>
      <c r="AW68" s="744">
        <v>125</v>
      </c>
      <c r="AX68" s="28">
        <v>100</v>
      </c>
      <c r="AY68" s="28">
        <v>2000</v>
      </c>
      <c r="AZ68" s="21">
        <v>320</v>
      </c>
      <c r="BA68" s="744">
        <v>6400</v>
      </c>
    </row>
    <row r="69" spans="1:53" ht="45" customHeight="1" x14ac:dyDescent="0.3">
      <c r="A69" s="907"/>
      <c r="B69" s="398" t="s">
        <v>150</v>
      </c>
      <c r="C69" s="398" t="s">
        <v>151</v>
      </c>
      <c r="D69" s="401" t="s">
        <v>152</v>
      </c>
      <c r="E69" s="398" t="s">
        <v>153</v>
      </c>
      <c r="F69" s="612">
        <f>J69+N69+R69+V69+Z69+AD69+AH69+AL69+AP69+AT69+AX69</f>
        <v>0</v>
      </c>
      <c r="G69" s="612">
        <f>K69+O69+S69+W69+AA69+AE69+AI69+AM69+AQ69+AU69+AY69</f>
        <v>0</v>
      </c>
      <c r="H69" s="612">
        <f>L69+P69+T69+X69+AB69+AF69+AJ69+AN69+AR69+AV69+AZ69</f>
        <v>0</v>
      </c>
      <c r="I69" s="612">
        <f>M69+Q69+U69+Y69+AC69+AG69+AK69+AO69+AS69+AW69+BA69</f>
        <v>0</v>
      </c>
      <c r="J69" s="28"/>
      <c r="K69" s="28"/>
      <c r="L69" s="22"/>
      <c r="M69" s="22"/>
      <c r="N69" s="28"/>
      <c r="O69" s="28"/>
      <c r="P69" s="21"/>
      <c r="Q69" s="21"/>
      <c r="R69" s="28"/>
      <c r="S69" s="28"/>
      <c r="T69" s="21"/>
      <c r="U69" s="21"/>
      <c r="V69" s="28"/>
      <c r="W69" s="28"/>
      <c r="X69" s="21"/>
      <c r="Y69" s="21"/>
      <c r="Z69" s="28"/>
      <c r="AA69" s="28"/>
      <c r="AB69" s="21"/>
      <c r="AC69" s="21"/>
      <c r="AD69" s="28"/>
      <c r="AE69" s="28"/>
      <c r="AF69" s="21"/>
      <c r="AG69" s="21"/>
      <c r="AH69" s="28"/>
      <c r="AI69" s="28"/>
      <c r="AJ69" s="21"/>
      <c r="AK69" s="21"/>
      <c r="AL69" s="28"/>
      <c r="AM69" s="28"/>
      <c r="AN69" s="21"/>
      <c r="AO69" s="21"/>
      <c r="AP69" s="28"/>
      <c r="AQ69" s="28"/>
      <c r="AR69" s="21"/>
      <c r="AS69" s="21"/>
      <c r="AT69" s="28"/>
      <c r="AU69" s="28"/>
      <c r="AV69" s="21"/>
      <c r="AW69" s="21"/>
      <c r="AX69" s="28"/>
      <c r="AY69" s="28"/>
      <c r="AZ69" s="21"/>
      <c r="BA69" s="21"/>
    </row>
    <row r="70" spans="1:53" ht="45" customHeight="1" x14ac:dyDescent="0.3">
      <c r="A70" s="907"/>
      <c r="B70" s="398" t="s">
        <v>150</v>
      </c>
      <c r="C70" s="398" t="s">
        <v>154</v>
      </c>
      <c r="D70" s="401" t="s">
        <v>152</v>
      </c>
      <c r="E70" s="398" t="s">
        <v>153</v>
      </c>
      <c r="F70" s="612">
        <f>J70+N70+R70+V70+Z70+AD70+AH70+AL70+AP70+AT70+AX70</f>
        <v>0</v>
      </c>
      <c r="G70" s="612">
        <f>K70+O70+S70+W70+AA70+AE70+AI70+AM70+AQ70+AU70+AY70</f>
        <v>0</v>
      </c>
      <c r="H70" s="612">
        <f>L70+P70+T70+X70+AB70+AF70+AJ70+AN70+AR70+AV70+AZ70</f>
        <v>0</v>
      </c>
      <c r="I70" s="612">
        <f>M70+Q70+U70+Y70+AC70+AG70+AK70+AO70+AS70+AW70+BA70</f>
        <v>0</v>
      </c>
      <c r="J70" s="114"/>
      <c r="K70" s="114"/>
      <c r="L70" s="22"/>
      <c r="M70" s="22"/>
      <c r="N70" s="114"/>
      <c r="O70" s="114"/>
      <c r="P70" s="21"/>
      <c r="Q70" s="21"/>
      <c r="R70" s="114"/>
      <c r="S70" s="114"/>
      <c r="T70" s="21"/>
      <c r="U70" s="21"/>
      <c r="V70" s="114"/>
      <c r="W70" s="114"/>
      <c r="X70" s="21"/>
      <c r="Y70" s="21"/>
      <c r="Z70" s="114"/>
      <c r="AA70" s="114"/>
      <c r="AB70" s="21"/>
      <c r="AC70" s="21"/>
      <c r="AD70" s="114"/>
      <c r="AE70" s="114"/>
      <c r="AF70" s="21"/>
      <c r="AG70" s="21"/>
      <c r="AH70" s="114"/>
      <c r="AI70" s="114"/>
      <c r="AJ70" s="21"/>
      <c r="AK70" s="21"/>
      <c r="AL70" s="114"/>
      <c r="AM70" s="114"/>
      <c r="AN70" s="21"/>
      <c r="AO70" s="21"/>
      <c r="AP70" s="114"/>
      <c r="AQ70" s="114"/>
      <c r="AR70" s="21"/>
      <c r="AS70" s="21"/>
      <c r="AT70" s="114"/>
      <c r="AU70" s="114"/>
      <c r="AV70" s="21"/>
      <c r="AW70" s="21"/>
      <c r="AX70" s="114"/>
      <c r="AY70" s="114"/>
      <c r="AZ70" s="21"/>
      <c r="BA70" s="21"/>
    </row>
    <row r="71" spans="1:53" ht="45" customHeight="1" x14ac:dyDescent="0.3">
      <c r="A71" s="907"/>
      <c r="B71" s="398" t="s">
        <v>155</v>
      </c>
      <c r="C71" s="398" t="s">
        <v>156</v>
      </c>
      <c r="D71" s="401" t="s">
        <v>152</v>
      </c>
      <c r="E71" s="398" t="s">
        <v>25</v>
      </c>
      <c r="F71" s="612">
        <f>J71+N71+R71+V71+Z71+AD71+AH71+AL71+AP71+AT71+AX71</f>
        <v>0</v>
      </c>
      <c r="G71" s="612">
        <f>K71+O71+S71+W71+AA71+AE71+AI71+AM71+AQ71+AU71+AY71</f>
        <v>0</v>
      </c>
      <c r="H71" s="612">
        <f>L71+P71+T71+X71+AB71+AF71+AJ71+AN71+AR71+AV71+AZ71</f>
        <v>0</v>
      </c>
      <c r="I71" s="612">
        <f>M71+Q71+U71+Y71+AC71+AG71+AK71+AO71+AS71+AW71+BA71</f>
        <v>0</v>
      </c>
      <c r="J71" s="114"/>
      <c r="K71" s="114"/>
      <c r="L71" s="22"/>
      <c r="M71" s="22"/>
      <c r="N71" s="114"/>
      <c r="O71" s="114"/>
      <c r="P71" s="21"/>
      <c r="Q71" s="21"/>
      <c r="R71" s="114"/>
      <c r="S71" s="114"/>
      <c r="T71" s="21"/>
      <c r="U71" s="21"/>
      <c r="V71" s="114"/>
      <c r="W71" s="114"/>
      <c r="X71" s="21"/>
      <c r="Y71" s="21"/>
      <c r="Z71" s="114"/>
      <c r="AA71" s="114"/>
      <c r="AB71" s="21"/>
      <c r="AC71" s="21"/>
      <c r="AD71" s="114"/>
      <c r="AE71" s="114"/>
      <c r="AF71" s="21"/>
      <c r="AG71" s="21"/>
      <c r="AH71" s="114"/>
      <c r="AI71" s="114"/>
      <c r="AJ71" s="21"/>
      <c r="AK71" s="21"/>
      <c r="AL71" s="114"/>
      <c r="AM71" s="114"/>
      <c r="AN71" s="21"/>
      <c r="AO71" s="21"/>
      <c r="AP71" s="114"/>
      <c r="AQ71" s="114"/>
      <c r="AR71" s="21"/>
      <c r="AS71" s="21"/>
      <c r="AT71" s="114"/>
      <c r="AU71" s="114"/>
      <c r="AV71" s="21"/>
      <c r="AW71" s="21"/>
      <c r="AX71" s="114"/>
      <c r="AY71" s="114"/>
      <c r="AZ71" s="21"/>
      <c r="BA71" s="21"/>
    </row>
    <row r="72" spans="1:53" ht="45" customHeight="1" x14ac:dyDescent="0.3">
      <c r="A72" s="907">
        <v>25</v>
      </c>
      <c r="B72" s="408" t="s">
        <v>157</v>
      </c>
      <c r="C72" s="408" t="s">
        <v>158</v>
      </c>
      <c r="D72" s="396" t="s">
        <v>77</v>
      </c>
      <c r="E72" s="408" t="s">
        <v>78</v>
      </c>
      <c r="F72" s="612">
        <f>J72+N72+R72+V72+Z72+AD72+AH72+AL72+AP72+AT72+AX72</f>
        <v>200</v>
      </c>
      <c r="G72" s="612">
        <f>K72+O72+S72+W72+AA72+AE72+AI72+AM72+AQ72+AU72+AY72</f>
        <v>60000</v>
      </c>
      <c r="H72" s="612">
        <f>L72+P72+T72+X72+AB72+AF72+AJ72+AN72+AR72+AV72+AZ72</f>
        <v>4710</v>
      </c>
      <c r="I72" s="612">
        <f>M72+Q72+U72+Y72+AC72+AG72+AK72+AO72+AS72+AW72+BA72</f>
        <v>1613000</v>
      </c>
      <c r="J72" s="114"/>
      <c r="K72" s="114"/>
      <c r="L72" s="22">
        <v>1000</v>
      </c>
      <c r="M72" s="22">
        <v>300000</v>
      </c>
      <c r="N72" s="114"/>
      <c r="O72" s="114"/>
      <c r="P72" s="21"/>
      <c r="Q72" s="21"/>
      <c r="R72" s="114"/>
      <c r="S72" s="114"/>
      <c r="T72" s="21"/>
      <c r="U72" s="21"/>
      <c r="V72" s="114"/>
      <c r="W72" s="114"/>
      <c r="X72" s="21">
        <v>500</v>
      </c>
      <c r="Y72" s="21">
        <v>150000</v>
      </c>
      <c r="Z72" s="114"/>
      <c r="AA72" s="114"/>
      <c r="AB72" s="21">
        <v>2000</v>
      </c>
      <c r="AC72" s="21">
        <v>800000</v>
      </c>
      <c r="AD72" s="114"/>
      <c r="AE72" s="114"/>
      <c r="AF72" s="21"/>
      <c r="AG72" s="21"/>
      <c r="AH72" s="114"/>
      <c r="AI72" s="114"/>
      <c r="AJ72" s="21"/>
      <c r="AK72" s="21"/>
      <c r="AL72" s="114"/>
      <c r="AM72" s="114"/>
      <c r="AN72" s="21"/>
      <c r="AO72" s="21"/>
      <c r="AP72" s="114"/>
      <c r="AQ72" s="114"/>
      <c r="AR72" s="21">
        <v>10</v>
      </c>
      <c r="AS72" s="21">
        <v>3000</v>
      </c>
      <c r="AT72" s="114"/>
      <c r="AU72" s="114"/>
      <c r="AV72" s="21"/>
      <c r="AW72" s="21"/>
      <c r="AX72" s="114">
        <v>200</v>
      </c>
      <c r="AY72" s="114">
        <v>60000</v>
      </c>
      <c r="AZ72" s="21">
        <v>1200</v>
      </c>
      <c r="BA72" s="21">
        <v>360000</v>
      </c>
    </row>
    <row r="73" spans="1:53" ht="45" customHeight="1" x14ac:dyDescent="0.3">
      <c r="A73" s="907"/>
      <c r="B73" s="408" t="s">
        <v>159</v>
      </c>
      <c r="C73" s="408" t="s">
        <v>160</v>
      </c>
      <c r="D73" s="396" t="s">
        <v>77</v>
      </c>
      <c r="E73" s="408" t="s">
        <v>78</v>
      </c>
      <c r="F73" s="612">
        <f>J73+N73+R73+V73+Z73+AD73+AH73+AL73+AP73+AT73+AX73</f>
        <v>0</v>
      </c>
      <c r="G73" s="612">
        <f>K73+O73+S73+W73+AA73+AE73+AI73+AM73+AQ73+AU73+AY73</f>
        <v>0</v>
      </c>
      <c r="H73" s="612">
        <f>L73+P73+T73+X73+AB73+AF73+AJ73+AN73+AR73+AV73+AZ73</f>
        <v>2330</v>
      </c>
      <c r="I73" s="612">
        <f>M73+Q73+U73+Y73+AC73+AG73+AK73+AO73+AS73+AW73+BA73</f>
        <v>551977</v>
      </c>
      <c r="J73" s="114"/>
      <c r="K73" s="114"/>
      <c r="L73" s="22"/>
      <c r="M73" s="22"/>
      <c r="N73" s="114"/>
      <c r="O73" s="114"/>
      <c r="P73" s="21"/>
      <c r="Q73" s="21"/>
      <c r="R73" s="114"/>
      <c r="S73" s="114"/>
      <c r="T73" s="21"/>
      <c r="U73" s="21"/>
      <c r="V73" s="114"/>
      <c r="W73" s="114"/>
      <c r="X73" s="21"/>
      <c r="Y73" s="21"/>
      <c r="Z73" s="114"/>
      <c r="AA73" s="114"/>
      <c r="AB73" s="21"/>
      <c r="AC73" s="21"/>
      <c r="AD73" s="114"/>
      <c r="AE73" s="114"/>
      <c r="AF73" s="21"/>
      <c r="AG73" s="21"/>
      <c r="AH73" s="114"/>
      <c r="AI73" s="114"/>
      <c r="AJ73" s="21"/>
      <c r="AK73" s="21"/>
      <c r="AL73" s="114"/>
      <c r="AM73" s="114"/>
      <c r="AN73" s="21"/>
      <c r="AO73" s="21"/>
      <c r="AP73" s="114"/>
      <c r="AQ73" s="114"/>
      <c r="AR73" s="21"/>
      <c r="AS73" s="21"/>
      <c r="AT73" s="114"/>
      <c r="AU73" s="114"/>
      <c r="AV73" s="21">
        <v>2330</v>
      </c>
      <c r="AW73" s="21">
        <v>551977</v>
      </c>
      <c r="AX73" s="114"/>
      <c r="AY73" s="114"/>
      <c r="AZ73" s="21"/>
      <c r="BA73" s="21"/>
    </row>
    <row r="74" spans="1:53" ht="45" customHeight="1" x14ac:dyDescent="0.3">
      <c r="A74" s="907"/>
      <c r="B74" s="408" t="s">
        <v>157</v>
      </c>
      <c r="C74" s="408" t="s">
        <v>161</v>
      </c>
      <c r="D74" s="396" t="s">
        <v>77</v>
      </c>
      <c r="E74" s="408" t="s">
        <v>78</v>
      </c>
      <c r="F74" s="612">
        <f>J74+N74+R74+V74+Z74+AD74+AH74+AL74+AP74+AT74+AX74</f>
        <v>0</v>
      </c>
      <c r="G74" s="612">
        <f>K74+O74+S74+W74+AA74+AE74+AI74+AM74+AQ74+AU74+AY74</f>
        <v>0</v>
      </c>
      <c r="H74" s="612">
        <f>L74+P74+T74+X74+AB74+AF74+AJ74+AN74+AR74+AV74+AZ74</f>
        <v>0</v>
      </c>
      <c r="I74" s="612">
        <f>M74+Q74+U74+Y74+AC74+AG74+AK74+AO74+AS74+AW74+BA74</f>
        <v>0</v>
      </c>
      <c r="J74" s="114"/>
      <c r="K74" s="114"/>
      <c r="L74" s="22"/>
      <c r="M74" s="22"/>
      <c r="N74" s="114"/>
      <c r="O74" s="114"/>
      <c r="P74" s="21"/>
      <c r="Q74" s="21"/>
      <c r="R74" s="114"/>
      <c r="S74" s="114"/>
      <c r="T74" s="21"/>
      <c r="U74" s="21"/>
      <c r="V74" s="114"/>
      <c r="W74" s="114"/>
      <c r="X74" s="21"/>
      <c r="Y74" s="21"/>
      <c r="Z74" s="114"/>
      <c r="AA74" s="114"/>
      <c r="AB74" s="21"/>
      <c r="AC74" s="21"/>
      <c r="AD74" s="114"/>
      <c r="AE74" s="114"/>
      <c r="AF74" s="21"/>
      <c r="AG74" s="21"/>
      <c r="AH74" s="114"/>
      <c r="AI74" s="114"/>
      <c r="AJ74" s="21"/>
      <c r="AK74" s="21"/>
      <c r="AL74" s="114"/>
      <c r="AM74" s="114"/>
      <c r="AN74" s="21"/>
      <c r="AO74" s="21"/>
      <c r="AP74" s="114"/>
      <c r="AQ74" s="114"/>
      <c r="AR74" s="21"/>
      <c r="AS74" s="21"/>
      <c r="AT74" s="114"/>
      <c r="AU74" s="114"/>
      <c r="AV74" s="21"/>
      <c r="AW74" s="21"/>
      <c r="AX74" s="114"/>
      <c r="AY74" s="114"/>
      <c r="AZ74" s="21"/>
      <c r="BA74" s="21"/>
    </row>
    <row r="75" spans="1:53" ht="45" customHeight="1" x14ac:dyDescent="0.3">
      <c r="A75" s="908"/>
      <c r="B75" s="408" t="s">
        <v>157</v>
      </c>
      <c r="C75" s="408" t="s">
        <v>162</v>
      </c>
      <c r="D75" s="396" t="s">
        <v>77</v>
      </c>
      <c r="E75" s="408" t="s">
        <v>78</v>
      </c>
      <c r="F75" s="612">
        <f>J75+N75+R75+V75+Z75+AD75+AH75+AL75+AP75+AT75+AX75</f>
        <v>0</v>
      </c>
      <c r="G75" s="612">
        <f>K75+O75+S75+W75+AA75+AE75+AI75+AM75+AQ75+AU75+AY75</f>
        <v>0</v>
      </c>
      <c r="H75" s="612">
        <f>L75+P75+T75+X75+AB75+AF75+AJ75+AN75+AR75+AV75+AZ75</f>
        <v>0</v>
      </c>
      <c r="I75" s="612">
        <f>M75+Q75+U75+Y75+AC75+AG75+AK75+AO75+AS75+AW75+BA75</f>
        <v>0</v>
      </c>
      <c r="J75" s="114"/>
      <c r="K75" s="114"/>
      <c r="L75" s="22"/>
      <c r="M75" s="22"/>
      <c r="N75" s="114"/>
      <c r="O75" s="114"/>
      <c r="P75" s="21"/>
      <c r="Q75" s="21"/>
      <c r="R75" s="114"/>
      <c r="S75" s="114"/>
      <c r="T75" s="21"/>
      <c r="U75" s="21"/>
      <c r="V75" s="114"/>
      <c r="W75" s="114"/>
      <c r="X75" s="21"/>
      <c r="Y75" s="21"/>
      <c r="Z75" s="114"/>
      <c r="AA75" s="114"/>
      <c r="AB75" s="21"/>
      <c r="AC75" s="21"/>
      <c r="AD75" s="114"/>
      <c r="AE75" s="114"/>
      <c r="AF75" s="21"/>
      <c r="AG75" s="21"/>
      <c r="AH75" s="114"/>
      <c r="AI75" s="114"/>
      <c r="AJ75" s="21"/>
      <c r="AK75" s="21"/>
      <c r="AL75" s="114"/>
      <c r="AM75" s="114"/>
      <c r="AN75" s="21"/>
      <c r="AO75" s="21"/>
      <c r="AP75" s="114"/>
      <c r="AQ75" s="114"/>
      <c r="AR75" s="21"/>
      <c r="AS75" s="21"/>
      <c r="AT75" s="114"/>
      <c r="AU75" s="114"/>
      <c r="AV75" s="21"/>
      <c r="AW75" s="21"/>
      <c r="AX75" s="114"/>
      <c r="AY75" s="114"/>
      <c r="AZ75" s="21"/>
      <c r="BA75" s="21"/>
    </row>
    <row r="76" spans="1:53" ht="45" customHeight="1" x14ac:dyDescent="0.3">
      <c r="A76" s="906">
        <v>26</v>
      </c>
      <c r="B76" s="408" t="s">
        <v>163</v>
      </c>
      <c r="C76" s="408" t="s">
        <v>164</v>
      </c>
      <c r="D76" s="408" t="s">
        <v>165</v>
      </c>
      <c r="E76" s="408" t="s">
        <v>78</v>
      </c>
      <c r="F76" s="612">
        <f>J76+N76+R76+V76+Z76+AD76+AH76+AL76+AP76+AT76+AX76</f>
        <v>600</v>
      </c>
      <c r="G76" s="612">
        <f>K76+O76+S76+W76+AA76+AE76+AI76+AM76+AQ76+AU76+AY76</f>
        <v>51000</v>
      </c>
      <c r="H76" s="612">
        <f>L76+P76+T76+X76+AB76+AF76+AJ76+AN76+AR76+AV76+AZ76</f>
        <v>200</v>
      </c>
      <c r="I76" s="612">
        <f>M76+Q76+U76+Y76+AC76+AG76+AK76+AO76+AS76+AW76+BA76</f>
        <v>17000</v>
      </c>
      <c r="J76" s="114"/>
      <c r="K76" s="114"/>
      <c r="L76" s="22"/>
      <c r="M76" s="22"/>
      <c r="N76" s="114"/>
      <c r="O76" s="114"/>
      <c r="P76" s="21"/>
      <c r="Q76" s="21"/>
      <c r="R76" s="114"/>
      <c r="S76" s="114"/>
      <c r="T76" s="21"/>
      <c r="U76" s="21"/>
      <c r="V76" s="114"/>
      <c r="W76" s="114"/>
      <c r="X76" s="21"/>
      <c r="Y76" s="21"/>
      <c r="Z76" s="114"/>
      <c r="AA76" s="114"/>
      <c r="AB76" s="21"/>
      <c r="AC76" s="21"/>
      <c r="AD76" s="114"/>
      <c r="AE76" s="114"/>
      <c r="AF76" s="21"/>
      <c r="AG76" s="21"/>
      <c r="AH76" s="114"/>
      <c r="AI76" s="114"/>
      <c r="AJ76" s="21"/>
      <c r="AK76" s="21"/>
      <c r="AL76" s="114"/>
      <c r="AM76" s="114"/>
      <c r="AN76" s="21"/>
      <c r="AO76" s="21"/>
      <c r="AP76" s="114"/>
      <c r="AQ76" s="114"/>
      <c r="AR76" s="21"/>
      <c r="AS76" s="21"/>
      <c r="AT76" s="114"/>
      <c r="AU76" s="114"/>
      <c r="AV76" s="21"/>
      <c r="AW76" s="21"/>
      <c r="AX76" s="114">
        <v>600</v>
      </c>
      <c r="AY76" s="114">
        <v>51000</v>
      </c>
      <c r="AZ76" s="21">
        <v>200</v>
      </c>
      <c r="BA76" s="21">
        <v>17000</v>
      </c>
    </row>
    <row r="77" spans="1:53" ht="45" customHeight="1" x14ac:dyDescent="0.3">
      <c r="A77" s="907"/>
      <c r="B77" s="408" t="s">
        <v>166</v>
      </c>
      <c r="C77" s="408" t="s">
        <v>167</v>
      </c>
      <c r="D77" s="408" t="s">
        <v>165</v>
      </c>
      <c r="E77" s="408" t="s">
        <v>78</v>
      </c>
      <c r="F77" s="612">
        <f>J77+N77+R77+V77+Z77+AD77+AH77+AL77+AP77+AT77+AX77</f>
        <v>908</v>
      </c>
      <c r="G77" s="612">
        <f>K77+O77+S77+W77+AA77+AE77+AI77+AM77+AQ77+AU77+AY77</f>
        <v>83919.03</v>
      </c>
      <c r="H77" s="612">
        <f>L77+P77+T77+X77+AB77+AF77+AJ77+AN77+AR77+AV77+AZ77</f>
        <v>0</v>
      </c>
      <c r="I77" s="612">
        <f>M77+Q77+U77+Y77+AC77+AG77+AK77+AO77+AS77+AW77+BA77</f>
        <v>0</v>
      </c>
      <c r="J77" s="114"/>
      <c r="K77" s="114"/>
      <c r="L77" s="22"/>
      <c r="M77" s="22"/>
      <c r="N77" s="114">
        <v>240</v>
      </c>
      <c r="O77" s="114">
        <v>18822.96</v>
      </c>
      <c r="P77" s="21"/>
      <c r="Q77" s="21"/>
      <c r="R77" s="114"/>
      <c r="S77" s="114"/>
      <c r="T77" s="21"/>
      <c r="U77" s="21"/>
      <c r="V77" s="114">
        <v>500</v>
      </c>
      <c r="W77" s="114">
        <v>39214.5</v>
      </c>
      <c r="X77" s="21"/>
      <c r="Y77" s="21"/>
      <c r="Z77" s="114"/>
      <c r="AA77" s="114"/>
      <c r="AB77" s="21"/>
      <c r="AC77" s="21"/>
      <c r="AD77" s="114"/>
      <c r="AE77" s="114"/>
      <c r="AF77" s="21"/>
      <c r="AG77" s="21"/>
      <c r="AH77" s="114"/>
      <c r="AI77" s="114"/>
      <c r="AJ77" s="21"/>
      <c r="AK77" s="21"/>
      <c r="AL77" s="114"/>
      <c r="AM77" s="114"/>
      <c r="AN77" s="21"/>
      <c r="AO77" s="21"/>
      <c r="AP77" s="114">
        <v>18</v>
      </c>
      <c r="AQ77" s="114">
        <v>14117.22</v>
      </c>
      <c r="AR77" s="21"/>
      <c r="AS77" s="21"/>
      <c r="AT77" s="114">
        <v>150</v>
      </c>
      <c r="AU77" s="114">
        <v>11764.35</v>
      </c>
      <c r="AV77" s="21"/>
      <c r="AW77" s="21"/>
      <c r="AX77" s="114"/>
      <c r="AY77" s="114"/>
      <c r="AZ77" s="21"/>
      <c r="BA77" s="21"/>
    </row>
    <row r="78" spans="1:53" ht="45" customHeight="1" x14ac:dyDescent="0.3">
      <c r="A78" s="908"/>
      <c r="B78" s="408" t="s">
        <v>166</v>
      </c>
      <c r="C78" s="408" t="s">
        <v>168</v>
      </c>
      <c r="D78" s="408" t="s">
        <v>165</v>
      </c>
      <c r="E78" s="408" t="s">
        <v>78</v>
      </c>
      <c r="F78" s="612">
        <f>J78+N78+R78+V78+Z78+AD78+AH78+AL78+AP78+AT78+AX78</f>
        <v>0</v>
      </c>
      <c r="G78" s="612">
        <f>K78+O78+S78+W78+AA78+AE78+AI78+AM78+AQ78+AU78+AY78</f>
        <v>0</v>
      </c>
      <c r="H78" s="612">
        <f>L78+P78+T78+X78+AB78+AF78+AJ78+AN78+AR78+AV78+AZ78</f>
        <v>0</v>
      </c>
      <c r="I78" s="612">
        <f>M78+Q78+U78+Y78+AC78+AG78+AK78+AO78+AS78+AW78+BA78</f>
        <v>0</v>
      </c>
      <c r="J78" s="114"/>
      <c r="K78" s="114"/>
      <c r="L78" s="22"/>
      <c r="M78" s="22"/>
      <c r="N78" s="114"/>
      <c r="O78" s="114"/>
      <c r="P78" s="21"/>
      <c r="Q78" s="21"/>
      <c r="R78" s="114"/>
      <c r="S78" s="114"/>
      <c r="T78" s="21"/>
      <c r="U78" s="21"/>
      <c r="V78" s="114"/>
      <c r="W78" s="114"/>
      <c r="X78" s="21"/>
      <c r="Y78" s="21"/>
      <c r="Z78" s="114"/>
      <c r="AA78" s="114"/>
      <c r="AB78" s="21"/>
      <c r="AC78" s="21"/>
      <c r="AD78" s="114"/>
      <c r="AE78" s="114"/>
      <c r="AF78" s="21"/>
      <c r="AG78" s="21"/>
      <c r="AH78" s="114"/>
      <c r="AI78" s="114"/>
      <c r="AJ78" s="21"/>
      <c r="AK78" s="21"/>
      <c r="AL78" s="114"/>
      <c r="AM78" s="114"/>
      <c r="AN78" s="21"/>
      <c r="AO78" s="21"/>
      <c r="AP78" s="114"/>
      <c r="AQ78" s="114"/>
      <c r="AR78" s="21"/>
      <c r="AS78" s="21"/>
      <c r="AT78" s="114"/>
      <c r="AU78" s="114"/>
      <c r="AV78" s="21"/>
      <c r="AW78" s="21"/>
      <c r="AX78" s="114"/>
      <c r="AY78" s="114"/>
      <c r="AZ78" s="21"/>
      <c r="BA78" s="21"/>
    </row>
    <row r="79" spans="1:53" ht="45" customHeight="1" x14ac:dyDescent="0.25">
      <c r="A79" s="906">
        <v>27</v>
      </c>
      <c r="B79" s="395" t="s">
        <v>169</v>
      </c>
      <c r="C79" s="396" t="s">
        <v>170</v>
      </c>
      <c r="D79" s="396" t="s">
        <v>171</v>
      </c>
      <c r="E79" s="396" t="s">
        <v>42</v>
      </c>
      <c r="F79" s="612">
        <f>J79+N79+R79+V79+Z79+AD79+AH79+AL79+AP79+AT79+AX79</f>
        <v>16510</v>
      </c>
      <c r="G79" s="612">
        <f>K79+O79+S79+W79+AA79+AE79+AI79+AM79+AQ79+AU79+AY79</f>
        <v>16980.14</v>
      </c>
      <c r="H79" s="612">
        <f>L79+P79+T79+X79+AB79+AF79+AJ79+AN79+AR79+AV79+AZ79</f>
        <v>11200</v>
      </c>
      <c r="I79" s="612">
        <f>M79+Q79+U79+Y79+AC79+AG79+AK79+AO79+AS79+AW79+BA79</f>
        <v>17459.2</v>
      </c>
      <c r="J79" s="28">
        <v>6000</v>
      </c>
      <c r="K79" s="28">
        <v>3400</v>
      </c>
      <c r="L79" s="22">
        <v>1000</v>
      </c>
      <c r="M79" s="22">
        <v>1069.2</v>
      </c>
      <c r="N79" s="28">
        <v>8250</v>
      </c>
      <c r="O79" s="28">
        <v>9778.7099999999991</v>
      </c>
      <c r="P79" s="21">
        <v>1800</v>
      </c>
      <c r="Q79" s="22">
        <v>3000</v>
      </c>
      <c r="R79" s="28"/>
      <c r="S79" s="28"/>
      <c r="T79" s="21">
        <v>6700</v>
      </c>
      <c r="U79" s="21">
        <v>9380</v>
      </c>
      <c r="V79" s="28">
        <v>1400</v>
      </c>
      <c r="W79" s="28">
        <v>2528.83</v>
      </c>
      <c r="X79" s="21">
        <v>200</v>
      </c>
      <c r="Y79" s="21">
        <v>348</v>
      </c>
      <c r="Z79" s="28"/>
      <c r="AA79" s="28"/>
      <c r="AB79" s="21"/>
      <c r="AC79" s="21"/>
      <c r="AD79" s="28"/>
      <c r="AE79" s="28"/>
      <c r="AF79" s="21"/>
      <c r="AG79" s="21"/>
      <c r="AH79" s="28">
        <v>660</v>
      </c>
      <c r="AI79" s="28">
        <v>831.6</v>
      </c>
      <c r="AJ79" s="21">
        <v>500</v>
      </c>
      <c r="AK79" s="21">
        <v>630</v>
      </c>
      <c r="AL79" s="28">
        <v>200</v>
      </c>
      <c r="AM79" s="28">
        <v>441</v>
      </c>
      <c r="AN79" s="21">
        <v>680</v>
      </c>
      <c r="AO79" s="21">
        <v>952</v>
      </c>
      <c r="AP79" s="28"/>
      <c r="AQ79" s="28"/>
      <c r="AR79" s="21">
        <v>20</v>
      </c>
      <c r="AS79" s="21">
        <v>880</v>
      </c>
      <c r="AT79" s="28"/>
      <c r="AU79" s="28"/>
      <c r="AV79" s="21"/>
      <c r="AW79" s="21"/>
      <c r="AX79" s="28"/>
      <c r="AY79" s="28"/>
      <c r="AZ79" s="21">
        <v>300</v>
      </c>
      <c r="BA79" s="21">
        <v>1200</v>
      </c>
    </row>
    <row r="80" spans="1:53" ht="45" customHeight="1" x14ac:dyDescent="0.25">
      <c r="A80" s="907"/>
      <c r="B80" s="395" t="s">
        <v>172</v>
      </c>
      <c r="C80" s="396" t="s">
        <v>173</v>
      </c>
      <c r="D80" s="396" t="s">
        <v>171</v>
      </c>
      <c r="E80" s="396" t="s">
        <v>42</v>
      </c>
      <c r="F80" s="612">
        <f>J80+N80+R80+V80+Z80+AD80+AH80+AL80+AP80+AT80+AX80</f>
        <v>2490</v>
      </c>
      <c r="G80" s="612">
        <f>K80+O80+S80+W80+AA80+AE80+AI80+AM80+AQ80+AU80+AY80</f>
        <v>2559.1999999999998</v>
      </c>
      <c r="H80" s="612">
        <f>L80+P80+T80+X80+AB80+AF80+AJ80+AN80+AR80+AV80+AZ80</f>
        <v>2400</v>
      </c>
      <c r="I80" s="612">
        <f>M80+Q80+U80+Y80+AC80+AG80+AK80+AO80+AS80+AW80+BA80</f>
        <v>41880</v>
      </c>
      <c r="J80" s="28"/>
      <c r="K80" s="28"/>
      <c r="L80" s="22"/>
      <c r="M80" s="22"/>
      <c r="N80" s="28"/>
      <c r="O80" s="28"/>
      <c r="P80" s="21"/>
      <c r="Q80" s="21"/>
      <c r="R80" s="28"/>
      <c r="S80" s="28"/>
      <c r="T80" s="21"/>
      <c r="U80" s="21"/>
      <c r="V80" s="28"/>
      <c r="W80" s="28"/>
      <c r="X80" s="21"/>
      <c r="Y80" s="21"/>
      <c r="Z80" s="338">
        <v>720</v>
      </c>
      <c r="AA80" s="28">
        <v>506</v>
      </c>
      <c r="AB80" s="21"/>
      <c r="AC80" s="21"/>
      <c r="AD80" s="28"/>
      <c r="AE80" s="28"/>
      <c r="AF80" s="21"/>
      <c r="AG80" s="21"/>
      <c r="AH80" s="28"/>
      <c r="AI80" s="28"/>
      <c r="AJ80" s="21"/>
      <c r="AK80" s="21"/>
      <c r="AL80" s="28"/>
      <c r="AM80" s="28"/>
      <c r="AN80" s="21"/>
      <c r="AO80" s="21"/>
      <c r="AP80" s="28"/>
      <c r="AQ80" s="28"/>
      <c r="AR80" s="21"/>
      <c r="AS80" s="21"/>
      <c r="AT80" s="28">
        <v>1770</v>
      </c>
      <c r="AU80" s="28">
        <v>2053.1999999999998</v>
      </c>
      <c r="AV80" s="21">
        <v>2400</v>
      </c>
      <c r="AW80" s="21">
        <v>41880</v>
      </c>
      <c r="AX80" s="28"/>
      <c r="AY80" s="28"/>
      <c r="AZ80" s="21"/>
      <c r="BA80" s="21"/>
    </row>
    <row r="81" spans="1:54" ht="45" customHeight="1" x14ac:dyDescent="0.25">
      <c r="A81" s="908"/>
      <c r="B81" s="395" t="s">
        <v>172</v>
      </c>
      <c r="C81" s="396" t="s">
        <v>174</v>
      </c>
      <c r="D81" s="396" t="s">
        <v>171</v>
      </c>
      <c r="E81" s="396" t="s">
        <v>29</v>
      </c>
      <c r="F81" s="612">
        <f>J81+N81+R81+V81+Z81+AD81+AH81+AL81+AP81+AT81+AX81</f>
        <v>0</v>
      </c>
      <c r="G81" s="612">
        <f>K81+O81+S81+W81+AA81+AE81+AI81+AM81+AQ81+AU81+AY81</f>
        <v>0</v>
      </c>
      <c r="H81" s="612">
        <f>L81+P81+T81+X81+AB81+AF81+AJ81+AN81+AR81+AV81+AZ81</f>
        <v>0</v>
      </c>
      <c r="I81" s="612">
        <f>M81+Q81+U81+Y81+AC81+AG81+AK81+AO81+AS81+AW81+BA81</f>
        <v>0</v>
      </c>
      <c r="J81" s="28"/>
      <c r="K81" s="28"/>
      <c r="L81" s="22"/>
      <c r="M81" s="22"/>
      <c r="N81" s="28"/>
      <c r="O81" s="28"/>
      <c r="P81" s="21"/>
      <c r="Q81" s="21"/>
      <c r="R81" s="28"/>
      <c r="S81" s="28"/>
      <c r="T81" s="21"/>
      <c r="U81" s="21"/>
      <c r="V81" s="28"/>
      <c r="W81" s="28"/>
      <c r="X81" s="21"/>
      <c r="Y81" s="21"/>
      <c r="Z81" s="28"/>
      <c r="AA81" s="28"/>
      <c r="AB81" s="21"/>
      <c r="AC81" s="21"/>
      <c r="AD81" s="28"/>
      <c r="AE81" s="28"/>
      <c r="AF81" s="21"/>
      <c r="AG81" s="21"/>
      <c r="AH81" s="28"/>
      <c r="AI81" s="28"/>
      <c r="AJ81" s="21"/>
      <c r="AK81" s="21"/>
      <c r="AL81" s="28"/>
      <c r="AM81" s="28"/>
      <c r="AN81" s="21"/>
      <c r="AO81" s="21"/>
      <c r="AP81" s="28"/>
      <c r="AQ81" s="28"/>
      <c r="AR81" s="21"/>
      <c r="AS81" s="21"/>
      <c r="AT81" s="28"/>
      <c r="AU81" s="28"/>
      <c r="AV81" s="21"/>
      <c r="AW81" s="21"/>
      <c r="AX81" s="28"/>
      <c r="AY81" s="28"/>
      <c r="AZ81" s="21"/>
      <c r="BA81" s="21"/>
    </row>
    <row r="82" spans="1:54" ht="45" customHeight="1" x14ac:dyDescent="0.25">
      <c r="A82" s="404">
        <v>28</v>
      </c>
      <c r="B82" s="396" t="s">
        <v>175</v>
      </c>
      <c r="C82" s="396" t="s">
        <v>176</v>
      </c>
      <c r="D82" s="396" t="s">
        <v>171</v>
      </c>
      <c r="E82" s="396" t="s">
        <v>42</v>
      </c>
      <c r="F82" s="612">
        <f>J82+N82+R82+V82+Z82+AD82+AH82+AL82+AP82+AT82+AX82</f>
        <v>0</v>
      </c>
      <c r="G82" s="612">
        <f>K82+O82+S82+W82+AA82+AE82+AI82+AM82+AQ82+AU82+AY82</f>
        <v>0</v>
      </c>
      <c r="H82" s="612">
        <f>L82+P82+T82+X82+AB82+AF82+AJ82+AN82+AR82+AV82+AZ82</f>
        <v>7120</v>
      </c>
      <c r="I82" s="612">
        <f>M82+Q82+U82+Y82+AC82+AG82+AK82+AO82+AS82+AW82+BA82</f>
        <v>92360</v>
      </c>
      <c r="J82" s="28"/>
      <c r="K82" s="28"/>
      <c r="L82" s="22"/>
      <c r="M82" s="22"/>
      <c r="N82" s="28"/>
      <c r="O82" s="28"/>
      <c r="P82" s="21"/>
      <c r="Q82" s="21"/>
      <c r="R82" s="28"/>
      <c r="S82" s="28"/>
      <c r="T82" s="21">
        <v>200</v>
      </c>
      <c r="U82" s="21">
        <v>4400</v>
      </c>
      <c r="V82" s="28"/>
      <c r="W82" s="28"/>
      <c r="X82" s="21"/>
      <c r="Y82" s="21"/>
      <c r="Z82" s="28"/>
      <c r="AA82" s="28"/>
      <c r="AB82" s="21">
        <v>1000</v>
      </c>
      <c r="AC82" s="21">
        <v>34200</v>
      </c>
      <c r="AD82" s="28"/>
      <c r="AE82" s="28"/>
      <c r="AF82" s="21"/>
      <c r="AG82" s="21"/>
      <c r="AH82" s="28"/>
      <c r="AI82" s="28"/>
      <c r="AJ82" s="21"/>
      <c r="AK82" s="21"/>
      <c r="AL82" s="28"/>
      <c r="AM82" s="28"/>
      <c r="AN82" s="21">
        <v>40</v>
      </c>
      <c r="AO82" s="21">
        <v>880</v>
      </c>
      <c r="AP82" s="28"/>
      <c r="AQ82" s="28"/>
      <c r="AR82" s="21">
        <v>280</v>
      </c>
      <c r="AS82" s="21">
        <v>2480</v>
      </c>
      <c r="AT82" s="28"/>
      <c r="AU82" s="28"/>
      <c r="AV82" s="21"/>
      <c r="AW82" s="21"/>
      <c r="AX82" s="28"/>
      <c r="AY82" s="28"/>
      <c r="AZ82" s="21">
        <v>5600</v>
      </c>
      <c r="BA82" s="21">
        <v>50400</v>
      </c>
    </row>
    <row r="83" spans="1:54" ht="45" customHeight="1" x14ac:dyDescent="0.25">
      <c r="A83" s="906">
        <v>29</v>
      </c>
      <c r="B83" s="395" t="s">
        <v>177</v>
      </c>
      <c r="C83" s="396" t="s">
        <v>178</v>
      </c>
      <c r="D83" s="396" t="s">
        <v>100</v>
      </c>
      <c r="E83" s="396" t="s">
        <v>29</v>
      </c>
      <c r="F83" s="612">
        <f>J83+N83+R83+V83+Z83+AD83+AH83+AL83+AP83+AT83+AX83</f>
        <v>0</v>
      </c>
      <c r="G83" s="612">
        <f>K83+O83+S83+W83+AA83+AE83+AI83+AM83+AQ83+AU83+AY83</f>
        <v>0</v>
      </c>
      <c r="H83" s="612">
        <f>L83+P83+T83+X83+AB83+AF83+AJ83+AN83+AR83+AV83+AZ83</f>
        <v>0</v>
      </c>
      <c r="I83" s="612">
        <f>M83+Q83+U83+Y83+AC83+AG83+AK83+AO83+AS83+AW83+BA83</f>
        <v>0</v>
      </c>
      <c r="J83" s="28"/>
      <c r="K83" s="28"/>
      <c r="L83" s="22"/>
      <c r="M83" s="22"/>
      <c r="N83" s="28"/>
      <c r="O83" s="28"/>
      <c r="P83" s="21"/>
      <c r="Q83" s="21"/>
      <c r="R83" s="28"/>
      <c r="S83" s="28"/>
      <c r="T83" s="21"/>
      <c r="U83" s="21"/>
      <c r="V83" s="28"/>
      <c r="W83" s="28"/>
      <c r="X83" s="21"/>
      <c r="Y83" s="21"/>
      <c r="Z83" s="28"/>
      <c r="AA83" s="28"/>
      <c r="AB83" s="21"/>
      <c r="AC83" s="21"/>
      <c r="AD83" s="28"/>
      <c r="AE83" s="28"/>
      <c r="AF83" s="21"/>
      <c r="AG83" s="21"/>
      <c r="AH83" s="28"/>
      <c r="AI83" s="28"/>
      <c r="AJ83" s="21"/>
      <c r="AK83" s="21"/>
      <c r="AL83" s="28"/>
      <c r="AM83" s="28"/>
      <c r="AN83" s="21"/>
      <c r="AO83" s="21"/>
      <c r="AP83" s="28"/>
      <c r="AQ83" s="28"/>
      <c r="AR83" s="21"/>
      <c r="AS83" s="21"/>
      <c r="AT83" s="28"/>
      <c r="AU83" s="28"/>
      <c r="AV83" s="21"/>
      <c r="AW83" s="21"/>
      <c r="AX83" s="28"/>
      <c r="AY83" s="28"/>
      <c r="AZ83" s="21"/>
      <c r="BA83" s="21"/>
    </row>
    <row r="84" spans="1:54" ht="45" customHeight="1" x14ac:dyDescent="0.25">
      <c r="A84" s="907"/>
      <c r="B84" s="395" t="s">
        <v>179</v>
      </c>
      <c r="C84" s="396" t="s">
        <v>102</v>
      </c>
      <c r="D84" s="396" t="s">
        <v>100</v>
      </c>
      <c r="E84" s="396" t="s">
        <v>42</v>
      </c>
      <c r="F84" s="612">
        <f>J84+N84+R84+V84+Z84+AD84+AH84+AL84+AP84+AT84+AX84</f>
        <v>2050</v>
      </c>
      <c r="G84" s="612">
        <f>K84+O84+S84+W84+AA84+AE84+AI84+AM84+AQ84+AU84+AY84</f>
        <v>1518.5800000000002</v>
      </c>
      <c r="H84" s="612">
        <f>L84+P84+T84+X84+AB84+AF84+AJ84+AN84+AR84+AV84+AZ84</f>
        <v>0</v>
      </c>
      <c r="I84" s="612">
        <f>M84+Q84+U84+Y84+AC84+AG84+AK84+AO84+AS84+AW84+BA84</f>
        <v>0</v>
      </c>
      <c r="J84" s="28"/>
      <c r="K84" s="28"/>
      <c r="L84" s="22"/>
      <c r="M84" s="22"/>
      <c r="N84" s="28"/>
      <c r="O84" s="28"/>
      <c r="P84" s="21"/>
      <c r="Q84" s="21"/>
      <c r="R84" s="28"/>
      <c r="S84" s="28"/>
      <c r="T84" s="21"/>
      <c r="U84" s="21"/>
      <c r="V84" s="28"/>
      <c r="W84" s="28"/>
      <c r="X84" s="21"/>
      <c r="Y84" s="21"/>
      <c r="Z84" s="28"/>
      <c r="AA84" s="28"/>
      <c r="AB84" s="21"/>
      <c r="AC84" s="21"/>
      <c r="AD84" s="28">
        <v>1000</v>
      </c>
      <c r="AE84" s="28">
        <v>449</v>
      </c>
      <c r="AF84" s="21"/>
      <c r="AG84" s="21"/>
      <c r="AH84" s="28"/>
      <c r="AI84" s="28"/>
      <c r="AJ84" s="21"/>
      <c r="AK84" s="21"/>
      <c r="AL84" s="28">
        <v>270</v>
      </c>
      <c r="AM84" s="28">
        <v>680.36</v>
      </c>
      <c r="AN84" s="21"/>
      <c r="AO84" s="21"/>
      <c r="AP84" s="28"/>
      <c r="AQ84" s="28"/>
      <c r="AR84" s="21"/>
      <c r="AS84" s="21"/>
      <c r="AT84" s="28">
        <v>780</v>
      </c>
      <c r="AU84" s="28">
        <v>389.22</v>
      </c>
      <c r="AV84" s="21"/>
      <c r="AW84" s="21"/>
      <c r="AX84" s="28"/>
      <c r="AY84" s="28"/>
      <c r="AZ84" s="21"/>
      <c r="BA84" s="21"/>
    </row>
    <row r="85" spans="1:54" ht="45" customHeight="1" x14ac:dyDescent="0.25">
      <c r="A85" s="907"/>
      <c r="B85" s="395" t="s">
        <v>179</v>
      </c>
      <c r="C85" s="396" t="s">
        <v>180</v>
      </c>
      <c r="D85" s="396" t="s">
        <v>100</v>
      </c>
      <c r="E85" s="396" t="s">
        <v>42</v>
      </c>
      <c r="F85" s="612">
        <f>J85+N85+R85+V85+Z85+AD85+AH85+AL85+AP85+AT85+AX85</f>
        <v>111392</v>
      </c>
      <c r="G85" s="612">
        <f>K85+O85+S85+W85+AA85+AE85+AI85+AM85+AQ85+AU85+AY85</f>
        <v>72826.19</v>
      </c>
      <c r="H85" s="612">
        <f>L85+P85+T85+X85+AB85+AF85+AJ85+AN85+AR85+AV85+AZ85</f>
        <v>14475</v>
      </c>
      <c r="I85" s="612">
        <f>M85+Q85+U85+Y85+AC85+AG85+AK85+AO85+AS85+AW85+BA85</f>
        <v>10298.182999999999</v>
      </c>
      <c r="J85" s="28">
        <v>10710</v>
      </c>
      <c r="K85" s="28">
        <v>6763</v>
      </c>
      <c r="L85" s="22">
        <v>1000</v>
      </c>
      <c r="M85" s="22">
        <v>630</v>
      </c>
      <c r="N85" s="28">
        <v>9150</v>
      </c>
      <c r="O85" s="28">
        <v>5680.58</v>
      </c>
      <c r="P85" s="21">
        <v>600</v>
      </c>
      <c r="Q85" s="21">
        <v>600</v>
      </c>
      <c r="R85" s="28">
        <v>4690</v>
      </c>
      <c r="S85" s="28">
        <v>3806</v>
      </c>
      <c r="T85" s="21">
        <v>7035</v>
      </c>
      <c r="U85" s="21">
        <v>4361.7</v>
      </c>
      <c r="V85" s="28">
        <v>39100</v>
      </c>
      <c r="W85" s="28">
        <v>24464.01</v>
      </c>
      <c r="X85" s="21">
        <v>200</v>
      </c>
      <c r="Y85" s="21">
        <v>160</v>
      </c>
      <c r="Z85" s="28">
        <v>2000</v>
      </c>
      <c r="AA85" s="28">
        <v>1267</v>
      </c>
      <c r="AB85" s="21">
        <v>2000</v>
      </c>
      <c r="AC85" s="21">
        <v>1999</v>
      </c>
      <c r="AD85" s="28">
        <v>1200</v>
      </c>
      <c r="AE85" s="28">
        <v>768</v>
      </c>
      <c r="AF85" s="21">
        <v>600</v>
      </c>
      <c r="AG85" s="21">
        <v>384</v>
      </c>
      <c r="AH85" s="28">
        <v>14290</v>
      </c>
      <c r="AI85" s="28">
        <v>9776.4</v>
      </c>
      <c r="AJ85" s="21">
        <v>600</v>
      </c>
      <c r="AK85" s="21">
        <v>376.18299999999999</v>
      </c>
      <c r="AL85" s="28">
        <v>8500</v>
      </c>
      <c r="AM85" s="28">
        <v>5355</v>
      </c>
      <c r="AN85" s="21">
        <v>170</v>
      </c>
      <c r="AO85" s="21">
        <v>105.4</v>
      </c>
      <c r="AP85" s="28">
        <v>300</v>
      </c>
      <c r="AQ85" s="28">
        <v>189</v>
      </c>
      <c r="AR85" s="21">
        <v>100</v>
      </c>
      <c r="AS85" s="21">
        <v>63</v>
      </c>
      <c r="AT85" s="28">
        <v>6390</v>
      </c>
      <c r="AU85" s="28">
        <v>4281.3</v>
      </c>
      <c r="AV85" s="21">
        <v>1670</v>
      </c>
      <c r="AW85" s="21">
        <v>1118.9000000000001</v>
      </c>
      <c r="AX85" s="28">
        <f>3000+12062</f>
        <v>15062</v>
      </c>
      <c r="AY85" s="28">
        <f>3000+7475.9</f>
        <v>10475.9</v>
      </c>
      <c r="AZ85" s="21">
        <v>500</v>
      </c>
      <c r="BA85" s="21">
        <v>500</v>
      </c>
    </row>
    <row r="86" spans="1:54" s="617" customFormat="1" ht="45" customHeight="1" x14ac:dyDescent="0.3">
      <c r="A86" s="906">
        <v>30</v>
      </c>
      <c r="B86" s="500" t="s">
        <v>181</v>
      </c>
      <c r="C86" s="500" t="s">
        <v>182</v>
      </c>
      <c r="D86" s="501" t="s">
        <v>183</v>
      </c>
      <c r="E86" s="500" t="s">
        <v>29</v>
      </c>
      <c r="F86" s="612">
        <f>J86+N86+R86+V86+Z86+AD86+AH86+AL86+AP86+AT86+AX86</f>
        <v>0</v>
      </c>
      <c r="G86" s="612">
        <f>K86+O86+S86+W86+AA86+AE86+AI86+AM86+AQ86+AU86+AY86</f>
        <v>0</v>
      </c>
      <c r="H86" s="612">
        <f>L86+P86+T86+X86+AB86+AF86+AJ86+AN86+AR86+AV86+AZ86</f>
        <v>0</v>
      </c>
      <c r="I86" s="616">
        <f>M86+Q86+U86+Y86+AC86+AG86+AK86+AO86+AS86+AW86+BA86</f>
        <v>0</v>
      </c>
      <c r="J86" s="114">
        <v>0</v>
      </c>
      <c r="K86" s="114"/>
      <c r="L86" s="22"/>
      <c r="M86" s="22"/>
      <c r="N86" s="114">
        <v>0</v>
      </c>
      <c r="O86" s="114"/>
      <c r="P86" s="21"/>
      <c r="Q86" s="21"/>
      <c r="R86" s="114">
        <v>0</v>
      </c>
      <c r="S86" s="114"/>
      <c r="T86" s="21"/>
      <c r="U86" s="21"/>
      <c r="V86" s="114">
        <v>0</v>
      </c>
      <c r="W86" s="114"/>
      <c r="X86" s="21"/>
      <c r="Y86" s="21"/>
      <c r="Z86" s="114">
        <v>0</v>
      </c>
      <c r="AA86" s="114"/>
      <c r="AB86" s="21"/>
      <c r="AC86" s="21"/>
      <c r="AD86" s="114">
        <v>0</v>
      </c>
      <c r="AE86" s="114"/>
      <c r="AF86" s="21"/>
      <c r="AG86" s="21"/>
      <c r="AH86" s="28"/>
      <c r="AI86" s="28"/>
      <c r="AJ86" s="21"/>
      <c r="AK86" s="615"/>
      <c r="AL86" s="114">
        <v>0</v>
      </c>
      <c r="AM86" s="114"/>
      <c r="AN86" s="21"/>
      <c r="AO86" s="21"/>
      <c r="AP86" s="114">
        <v>0</v>
      </c>
      <c r="AQ86" s="114"/>
      <c r="AR86" s="21"/>
      <c r="AS86" s="21"/>
      <c r="AT86" s="114">
        <v>0</v>
      </c>
      <c r="AU86" s="114"/>
      <c r="AV86" s="21"/>
      <c r="AW86" s="21"/>
      <c r="AX86" s="114">
        <v>0</v>
      </c>
      <c r="AY86" s="114"/>
      <c r="AZ86" s="21"/>
      <c r="BA86" s="21"/>
      <c r="BB86" s="502"/>
    </row>
    <row r="87" spans="1:54" ht="45" customHeight="1" x14ac:dyDescent="0.3">
      <c r="A87" s="907"/>
      <c r="B87" s="408" t="s">
        <v>184</v>
      </c>
      <c r="C87" s="408" t="s">
        <v>185</v>
      </c>
      <c r="D87" s="396" t="s">
        <v>183</v>
      </c>
      <c r="E87" s="408" t="s">
        <v>29</v>
      </c>
      <c r="F87" s="612">
        <f>J87+N87+R87+V87+Z87+AD87+AH87+AL87+AP87+AT87+AX87</f>
        <v>0</v>
      </c>
      <c r="G87" s="612">
        <f>K87+O87+S87+W87+AA87+AE87+AI87+AM87+AQ87+AU87+AY87</f>
        <v>0</v>
      </c>
      <c r="H87" s="612">
        <f>L87+P87+T87+X87+AB87+AF87+AJ87+AN87+AR87+AV87+AZ87</f>
        <v>0</v>
      </c>
      <c r="I87" s="612">
        <f>M87+Q87+U87+Y87+AC87+AG87+AK87+AO87+AS87+AW87+BA87</f>
        <v>0</v>
      </c>
      <c r="J87" s="114"/>
      <c r="K87" s="114"/>
      <c r="L87" s="22"/>
      <c r="M87" s="22"/>
      <c r="N87" s="114"/>
      <c r="O87" s="114"/>
      <c r="P87" s="21"/>
      <c r="Q87" s="21"/>
      <c r="R87" s="114"/>
      <c r="S87" s="114"/>
      <c r="T87" s="21"/>
      <c r="U87" s="21"/>
      <c r="V87" s="114"/>
      <c r="W87" s="114"/>
      <c r="X87" s="21"/>
      <c r="Y87" s="21"/>
      <c r="Z87" s="114"/>
      <c r="AA87" s="114"/>
      <c r="AB87" s="21"/>
      <c r="AC87" s="21"/>
      <c r="AD87" s="114"/>
      <c r="AE87" s="114"/>
      <c r="AF87" s="21"/>
      <c r="AG87" s="21"/>
      <c r="AH87" s="114"/>
      <c r="AI87" s="114"/>
      <c r="AJ87" s="21"/>
      <c r="AK87" s="21"/>
      <c r="AL87" s="114"/>
      <c r="AM87" s="114"/>
      <c r="AN87" s="21"/>
      <c r="AO87" s="21"/>
      <c r="AP87" s="114"/>
      <c r="AQ87" s="114"/>
      <c r="AR87" s="21"/>
      <c r="AS87" s="21"/>
      <c r="AT87" s="114"/>
      <c r="AU87" s="114"/>
      <c r="AV87" s="21"/>
      <c r="AW87" s="21"/>
      <c r="AX87" s="114"/>
      <c r="AY87" s="114"/>
      <c r="AZ87" s="21"/>
      <c r="BA87" s="21"/>
    </row>
    <row r="88" spans="1:54" ht="45" customHeight="1" x14ac:dyDescent="0.3">
      <c r="A88" s="908"/>
      <c r="B88" s="408" t="s">
        <v>184</v>
      </c>
      <c r="C88" s="408" t="s">
        <v>186</v>
      </c>
      <c r="D88" s="396" t="s">
        <v>183</v>
      </c>
      <c r="E88" s="408" t="s">
        <v>29</v>
      </c>
      <c r="F88" s="612">
        <f>J88+N88+R88+V88+Z88+AD88+AH88+AL88+AP88+AT88+AX88</f>
        <v>0</v>
      </c>
      <c r="G88" s="612">
        <f>K88+O88+S88+W88+AA88+AE88+AI88+AM88+AQ88+AU88+AY88</f>
        <v>0</v>
      </c>
      <c r="H88" s="612">
        <f>L88+P88+T88+X88+AB88+AF88+AJ88+AN88+AR88+AV88+AZ88</f>
        <v>0</v>
      </c>
      <c r="I88" s="612">
        <f>M88+Q88+U88+Y88+AC88+AG88+AK88+AO88+AS88+AW88+BA88</f>
        <v>0</v>
      </c>
      <c r="J88" s="114"/>
      <c r="K88" s="114"/>
      <c r="L88" s="22"/>
      <c r="M88" s="22"/>
      <c r="N88" s="114"/>
      <c r="O88" s="114"/>
      <c r="P88" s="21"/>
      <c r="Q88" s="21"/>
      <c r="R88" s="114"/>
      <c r="S88" s="114"/>
      <c r="T88" s="21"/>
      <c r="U88" s="21"/>
      <c r="V88" s="114"/>
      <c r="W88" s="114"/>
      <c r="X88" s="21"/>
      <c r="Y88" s="21"/>
      <c r="Z88" s="114"/>
      <c r="AA88" s="114"/>
      <c r="AB88" s="21"/>
      <c r="AC88" s="21"/>
      <c r="AD88" s="114"/>
      <c r="AE88" s="114"/>
      <c r="AF88" s="21"/>
      <c r="AG88" s="21"/>
      <c r="AH88" s="114"/>
      <c r="AI88" s="114"/>
      <c r="AJ88" s="21"/>
      <c r="AK88" s="21"/>
      <c r="AL88" s="114"/>
      <c r="AM88" s="114"/>
      <c r="AN88" s="21"/>
      <c r="AO88" s="21"/>
      <c r="AP88" s="114"/>
      <c r="AQ88" s="114"/>
      <c r="AR88" s="21"/>
      <c r="AS88" s="21"/>
      <c r="AT88" s="114"/>
      <c r="AU88" s="114"/>
      <c r="AV88" s="21"/>
      <c r="AW88" s="21"/>
      <c r="AX88" s="114"/>
      <c r="AY88" s="114"/>
      <c r="AZ88" s="21"/>
      <c r="BA88" s="21"/>
    </row>
    <row r="89" spans="1:54" ht="45" customHeight="1" x14ac:dyDescent="0.3">
      <c r="A89" s="404">
        <v>31</v>
      </c>
      <c r="B89" s="407" t="s">
        <v>187</v>
      </c>
      <c r="C89" s="408" t="s">
        <v>188</v>
      </c>
      <c r="D89" s="408" t="s">
        <v>189</v>
      </c>
      <c r="E89" s="408" t="s">
        <v>42</v>
      </c>
      <c r="F89" s="612">
        <f>J89+N89+R89+V89+Z89+AD89+AH89+AL89+AP89+AT89+AX89</f>
        <v>1800</v>
      </c>
      <c r="G89" s="612">
        <f>K89+O89+S89+W89+AA89+AE89+AI89+AM89+AQ89+AU89+AY89</f>
        <v>17820</v>
      </c>
      <c r="H89" s="612">
        <f>L89+P89+T89+X89+AB89+AF89+AJ89+AN89+AR89+AV89+AZ89</f>
        <v>3880</v>
      </c>
      <c r="I89" s="612">
        <f>M89+Q89+U89+Y89+AC89+AG89+AK89+AO89+AS89+AW89+BA89</f>
        <v>38330</v>
      </c>
      <c r="J89" s="114"/>
      <c r="K89" s="114"/>
      <c r="L89" s="22"/>
      <c r="M89" s="22"/>
      <c r="N89" s="114"/>
      <c r="O89" s="114"/>
      <c r="P89" s="21"/>
      <c r="Q89" s="21"/>
      <c r="R89" s="114"/>
      <c r="S89" s="114"/>
      <c r="T89" s="21"/>
      <c r="U89" s="21"/>
      <c r="V89" s="114"/>
      <c r="W89" s="114"/>
      <c r="X89" s="21"/>
      <c r="Y89" s="21"/>
      <c r="Z89" s="114">
        <v>1680</v>
      </c>
      <c r="AA89" s="114">
        <v>16650</v>
      </c>
      <c r="AB89" s="21"/>
      <c r="AC89" s="21"/>
      <c r="AD89" s="114"/>
      <c r="AE89" s="114"/>
      <c r="AF89" s="21"/>
      <c r="AG89" s="21"/>
      <c r="AH89" s="114"/>
      <c r="AI89" s="114"/>
      <c r="AJ89" s="21"/>
      <c r="AK89" s="21"/>
      <c r="AL89" s="114"/>
      <c r="AM89" s="114"/>
      <c r="AN89" s="21"/>
      <c r="AO89" s="21"/>
      <c r="AP89" s="114">
        <v>120</v>
      </c>
      <c r="AQ89" s="114">
        <v>1170</v>
      </c>
      <c r="AR89" s="21">
        <v>200</v>
      </c>
      <c r="AS89" s="21">
        <v>1950</v>
      </c>
      <c r="AT89" s="114"/>
      <c r="AU89" s="114"/>
      <c r="AV89" s="21">
        <v>1680</v>
      </c>
      <c r="AW89" s="21">
        <v>16380</v>
      </c>
      <c r="AX89" s="114"/>
      <c r="AY89" s="114"/>
      <c r="AZ89" s="21">
        <v>2000</v>
      </c>
      <c r="BA89" s="21">
        <v>20000</v>
      </c>
    </row>
    <row r="90" spans="1:54" ht="45" customHeight="1" x14ac:dyDescent="0.25">
      <c r="A90" s="906">
        <v>32</v>
      </c>
      <c r="B90" s="403" t="s">
        <v>190</v>
      </c>
      <c r="C90" s="396" t="s">
        <v>191</v>
      </c>
      <c r="D90" s="396" t="s">
        <v>192</v>
      </c>
      <c r="E90" s="396" t="s">
        <v>29</v>
      </c>
      <c r="F90" s="612">
        <f>J90+N90+R90+V90+Z90+AD90+AH90+AL90+AP90+AT90+AX90</f>
        <v>8179</v>
      </c>
      <c r="G90" s="612">
        <f>K90+O90+S90+W90+AA90+AE90+AI90+AM90+AQ90+AU90+AY90</f>
        <v>171111</v>
      </c>
      <c r="H90" s="612">
        <f>L90+P90+T90+X90+AB90+AF90+AJ90+AN90+AR90+AV90+AZ90</f>
        <v>5985</v>
      </c>
      <c r="I90" s="612">
        <f>M90+Q90+U90+Y90+AC90+AG90+AK90+AO90+AS90+AW90+BA90</f>
        <v>169705</v>
      </c>
      <c r="J90" s="28">
        <v>1160</v>
      </c>
      <c r="K90" s="28">
        <v>22446</v>
      </c>
      <c r="L90" s="22">
        <v>300</v>
      </c>
      <c r="M90" s="22">
        <v>9000</v>
      </c>
      <c r="N90" s="28"/>
      <c r="O90" s="28"/>
      <c r="P90" s="21">
        <v>100</v>
      </c>
      <c r="Q90" s="21">
        <v>2650</v>
      </c>
      <c r="R90" s="28">
        <v>2135</v>
      </c>
      <c r="S90" s="28">
        <v>36295</v>
      </c>
      <c r="T90" s="21">
        <v>1200</v>
      </c>
      <c r="U90" s="21">
        <v>28800</v>
      </c>
      <c r="V90" s="28">
        <v>860</v>
      </c>
      <c r="W90" s="28">
        <v>17200</v>
      </c>
      <c r="X90" s="21">
        <v>150</v>
      </c>
      <c r="Y90" s="21">
        <v>4500</v>
      </c>
      <c r="Z90" s="28">
        <v>2100</v>
      </c>
      <c r="AA90" s="28">
        <v>42687</v>
      </c>
      <c r="AB90" s="21"/>
      <c r="AC90" s="21"/>
      <c r="AD90" s="28"/>
      <c r="AE90" s="28"/>
      <c r="AF90" s="21"/>
      <c r="AG90" s="21"/>
      <c r="AH90" s="114"/>
      <c r="AI90" s="114"/>
      <c r="AJ90" s="21"/>
      <c r="AK90" s="21"/>
      <c r="AL90" s="28">
        <v>234</v>
      </c>
      <c r="AM90" s="28">
        <v>10483</v>
      </c>
      <c r="AN90" s="21">
        <v>90</v>
      </c>
      <c r="AO90" s="21">
        <v>2160</v>
      </c>
      <c r="AP90" s="28">
        <v>1200</v>
      </c>
      <c r="AQ90" s="28">
        <v>27600</v>
      </c>
      <c r="AR90" s="21">
        <v>100</v>
      </c>
      <c r="AS90" s="21">
        <v>1695</v>
      </c>
      <c r="AT90" s="28">
        <v>30</v>
      </c>
      <c r="AU90" s="28">
        <v>600</v>
      </c>
      <c r="AV90" s="21">
        <v>45</v>
      </c>
      <c r="AW90" s="21">
        <v>900</v>
      </c>
      <c r="AX90" s="28">
        <v>460</v>
      </c>
      <c r="AY90" s="28">
        <v>13800</v>
      </c>
      <c r="AZ90" s="21">
        <v>4000</v>
      </c>
      <c r="BA90" s="21">
        <v>120000</v>
      </c>
    </row>
    <row r="91" spans="1:54" ht="45" customHeight="1" x14ac:dyDescent="0.25">
      <c r="A91" s="907"/>
      <c r="B91" s="403" t="s">
        <v>193</v>
      </c>
      <c r="C91" s="396" t="s">
        <v>194</v>
      </c>
      <c r="D91" s="396" t="s">
        <v>192</v>
      </c>
      <c r="E91" s="396" t="s">
        <v>29</v>
      </c>
      <c r="F91" s="612">
        <f>J91+N91+R91+V91+Z91+AD91+AH91+AL91+AP91+AT91+AX91</f>
        <v>6350</v>
      </c>
      <c r="G91" s="612">
        <f>K91+O91+S91+W91+AA91+AE91+AI91+AM91+AQ91+AU91+AY91</f>
        <v>129251</v>
      </c>
      <c r="H91" s="612">
        <f>L91+P91+T91+X91+AB91+AF91+AJ91+AN91+AR91+AV91+AZ91</f>
        <v>1755</v>
      </c>
      <c r="I91" s="612">
        <f>M91+Q91+U91+Y91+AC91+AG91+AK91+AO91+AS91+AW91+BA91</f>
        <v>48310</v>
      </c>
      <c r="J91" s="28">
        <v>580</v>
      </c>
      <c r="K91" s="28">
        <v>14094</v>
      </c>
      <c r="L91" s="22">
        <v>300</v>
      </c>
      <c r="M91" s="22">
        <v>7290</v>
      </c>
      <c r="N91" s="28">
        <v>100</v>
      </c>
      <c r="O91" s="28">
        <v>2400</v>
      </c>
      <c r="P91" s="21">
        <v>150</v>
      </c>
      <c r="Q91" s="21">
        <v>4800</v>
      </c>
      <c r="R91" s="28">
        <v>2710</v>
      </c>
      <c r="S91" s="28">
        <v>51215</v>
      </c>
      <c r="T91" s="21"/>
      <c r="U91" s="21"/>
      <c r="V91" s="28">
        <v>300</v>
      </c>
      <c r="W91" s="28">
        <v>7200</v>
      </c>
      <c r="X91" s="21">
        <v>100</v>
      </c>
      <c r="Y91" s="21">
        <v>3700</v>
      </c>
      <c r="Z91" s="28">
        <v>1140</v>
      </c>
      <c r="AA91" s="28">
        <v>23940</v>
      </c>
      <c r="AB91" s="21">
        <v>100</v>
      </c>
      <c r="AC91" s="21">
        <v>4600</v>
      </c>
      <c r="AD91" s="28">
        <v>440</v>
      </c>
      <c r="AE91" s="28">
        <v>10634</v>
      </c>
      <c r="AF91" s="21">
        <v>1000</v>
      </c>
      <c r="AG91" s="21">
        <v>24170</v>
      </c>
      <c r="AH91" s="28"/>
      <c r="AI91" s="28"/>
      <c r="AJ91" s="21"/>
      <c r="AK91" s="21"/>
      <c r="AL91" s="28"/>
      <c r="AM91" s="28"/>
      <c r="AN91" s="21"/>
      <c r="AO91" s="21"/>
      <c r="AP91" s="28">
        <v>1060</v>
      </c>
      <c r="AQ91" s="28">
        <v>19080</v>
      </c>
      <c r="AR91" s="21">
        <v>60</v>
      </c>
      <c r="AS91" s="21">
        <v>2400</v>
      </c>
      <c r="AT91" s="28">
        <v>20</v>
      </c>
      <c r="AU91" s="28">
        <v>688</v>
      </c>
      <c r="AV91" s="21">
        <v>45</v>
      </c>
      <c r="AW91" s="21">
        <v>1350</v>
      </c>
      <c r="AX91" s="28"/>
      <c r="AY91" s="28"/>
      <c r="AZ91" s="21"/>
      <c r="BA91" s="21"/>
    </row>
    <row r="92" spans="1:54" ht="45" customHeight="1" x14ac:dyDescent="0.25">
      <c r="A92" s="908"/>
      <c r="B92" s="403" t="s">
        <v>193</v>
      </c>
      <c r="C92" s="396" t="s">
        <v>195</v>
      </c>
      <c r="D92" s="396" t="s">
        <v>192</v>
      </c>
      <c r="E92" s="396" t="s">
        <v>29</v>
      </c>
      <c r="F92" s="612">
        <f>J92+N92+R92+V92+Z92+AD92+AH92+AL92+AP92+AT92+AX92</f>
        <v>0</v>
      </c>
      <c r="G92" s="612">
        <f>K92+O92+S92+W92+AA92+AE92+AI92+AM92+AQ92+AU92+AY92</f>
        <v>0</v>
      </c>
      <c r="H92" s="612">
        <f>L92+P92+T92+X92+AB92+AF92+AJ92+AN92+AR92+AV92+AZ92</f>
        <v>500</v>
      </c>
      <c r="I92" s="612">
        <f>M92+Q92+U92+Y92+AC92+AG92+AK92+AO92+AS92+AW92+BA92</f>
        <v>9000</v>
      </c>
      <c r="J92" s="28"/>
      <c r="K92" s="28"/>
      <c r="L92" s="22"/>
      <c r="M92" s="22"/>
      <c r="N92" s="28"/>
      <c r="O92" s="28"/>
      <c r="P92" s="21"/>
      <c r="Q92" s="21"/>
      <c r="R92" s="28"/>
      <c r="S92" s="28"/>
      <c r="T92" s="21"/>
      <c r="U92" s="21"/>
      <c r="V92" s="28"/>
      <c r="W92" s="28"/>
      <c r="X92" s="21"/>
      <c r="Y92" s="21"/>
      <c r="Z92" s="28"/>
      <c r="AA92" s="28"/>
      <c r="AB92" s="21"/>
      <c r="AC92" s="21"/>
      <c r="AD92" s="28"/>
      <c r="AE92" s="28"/>
      <c r="AF92" s="21"/>
      <c r="AG92" s="21"/>
      <c r="AH92" s="28"/>
      <c r="AI92" s="28"/>
      <c r="AJ92" s="21">
        <v>500</v>
      </c>
      <c r="AK92" s="21">
        <v>9000</v>
      </c>
      <c r="AL92" s="28"/>
      <c r="AM92" s="28"/>
      <c r="AN92" s="21"/>
      <c r="AO92" s="21"/>
      <c r="AP92" s="28"/>
      <c r="AQ92" s="28"/>
      <c r="AR92" s="21"/>
      <c r="AS92" s="21"/>
      <c r="AT92" s="28"/>
      <c r="AU92" s="28"/>
      <c r="AV92" s="21"/>
      <c r="AW92" s="21"/>
      <c r="AX92" s="28"/>
      <c r="AY92" s="28"/>
      <c r="AZ92" s="21"/>
      <c r="BA92" s="21"/>
    </row>
    <row r="93" spans="1:54" ht="45" customHeight="1" x14ac:dyDescent="0.25">
      <c r="A93" s="404">
        <v>33</v>
      </c>
      <c r="B93" s="395" t="s">
        <v>196</v>
      </c>
      <c r="C93" s="396" t="s">
        <v>197</v>
      </c>
      <c r="D93" s="396" t="s">
        <v>198</v>
      </c>
      <c r="E93" s="396" t="s">
        <v>199</v>
      </c>
      <c r="F93" s="612">
        <f>J93+N93+R93+V93+Z93+AD93+AH93+AL93+AP93+AT93+AX93</f>
        <v>953</v>
      </c>
      <c r="G93" s="612">
        <f>K93+O93+S93+W93+AA93+AE93+AI93+AM93+AQ93+AU93+AY93</f>
        <v>96002.2</v>
      </c>
      <c r="H93" s="612">
        <f>L93+P93+T93+X93+AB93+AF93+AJ93+AN93+AR93+AV93+AZ93</f>
        <v>288</v>
      </c>
      <c r="I93" s="612">
        <f>M93+Q93+U93+Y93+AC93+AG93+AK93+AO93+AS93+AW93+BA93</f>
        <v>27397.1</v>
      </c>
      <c r="J93" s="28">
        <v>9</v>
      </c>
      <c r="K93" s="28">
        <v>783</v>
      </c>
      <c r="L93" s="22">
        <v>10</v>
      </c>
      <c r="M93" s="22">
        <v>1000</v>
      </c>
      <c r="N93" s="28">
        <v>118</v>
      </c>
      <c r="O93" s="28">
        <v>9210</v>
      </c>
      <c r="P93" s="21">
        <v>60</v>
      </c>
      <c r="Q93" s="21">
        <v>6240</v>
      </c>
      <c r="R93" s="28">
        <v>34</v>
      </c>
      <c r="S93" s="28">
        <v>3162</v>
      </c>
      <c r="T93" s="21">
        <v>30</v>
      </c>
      <c r="U93" s="21">
        <v>3000</v>
      </c>
      <c r="V93" s="28">
        <v>73</v>
      </c>
      <c r="W93" s="28">
        <v>6570</v>
      </c>
      <c r="X93" s="21">
        <v>100</v>
      </c>
      <c r="Y93" s="21">
        <v>9000</v>
      </c>
      <c r="Z93" s="28">
        <v>369</v>
      </c>
      <c r="AA93" s="28">
        <v>38861</v>
      </c>
      <c r="AB93" s="21"/>
      <c r="AC93" s="21"/>
      <c r="AD93" s="28">
        <v>28</v>
      </c>
      <c r="AE93" s="28">
        <v>2430</v>
      </c>
      <c r="AF93" s="21">
        <v>50</v>
      </c>
      <c r="AG93" s="21">
        <v>4341</v>
      </c>
      <c r="AH93" s="28"/>
      <c r="AI93" s="28"/>
      <c r="AJ93" s="21"/>
      <c r="AK93" s="21"/>
      <c r="AL93" s="28">
        <v>33</v>
      </c>
      <c r="AM93" s="28">
        <v>3234</v>
      </c>
      <c r="AN93" s="21">
        <v>5</v>
      </c>
      <c r="AO93" s="21">
        <v>500</v>
      </c>
      <c r="AP93" s="28">
        <v>203</v>
      </c>
      <c r="AQ93" s="28">
        <v>23428.2</v>
      </c>
      <c r="AR93" s="21">
        <v>10</v>
      </c>
      <c r="AS93" s="21">
        <v>1154.0999999999999</v>
      </c>
      <c r="AT93" s="28">
        <v>46</v>
      </c>
      <c r="AU93" s="28">
        <v>4324</v>
      </c>
      <c r="AV93" s="21">
        <v>23</v>
      </c>
      <c r="AW93" s="21">
        <v>2162</v>
      </c>
      <c r="AX93" s="21">
        <v>40</v>
      </c>
      <c r="AY93" s="21">
        <v>4000</v>
      </c>
      <c r="AZ93" s="21"/>
      <c r="BA93" s="21"/>
    </row>
    <row r="94" spans="1:54" ht="45" customHeight="1" x14ac:dyDescent="0.3">
      <c r="A94" s="404">
        <v>34</v>
      </c>
      <c r="B94" s="408" t="s">
        <v>200</v>
      </c>
      <c r="C94" s="408"/>
      <c r="D94" s="408" t="s">
        <v>201</v>
      </c>
      <c r="E94" s="408" t="s">
        <v>29</v>
      </c>
      <c r="F94" s="612">
        <f>J94+N94+R94+V94+Z94+AD94+AH94+AL94+AP94+AT94+AX94</f>
        <v>89</v>
      </c>
      <c r="G94" s="612">
        <f>K94+O94+S94+W94+AA94+AE94+AI94+AM94+AQ94+AU94+AY94</f>
        <v>64553.93</v>
      </c>
      <c r="H94" s="612">
        <f>L94+P94+T94+X94+AB94+AF94+AJ94+AN94+AR94+AV94+AZ94</f>
        <v>60</v>
      </c>
      <c r="I94" s="612">
        <f>M94+Q94+U94+Y94+AC94+AG94+AK94+AO94+AS94+AW94+BA94</f>
        <v>0</v>
      </c>
      <c r="J94" s="114"/>
      <c r="K94" s="114"/>
      <c r="L94" s="22"/>
      <c r="M94" s="22"/>
      <c r="N94" s="114"/>
      <c r="O94" s="114"/>
      <c r="P94" s="21"/>
      <c r="Q94" s="21"/>
      <c r="R94" s="114"/>
      <c r="S94" s="114"/>
      <c r="T94" s="21"/>
      <c r="U94" s="21"/>
      <c r="V94" s="114">
        <v>55</v>
      </c>
      <c r="W94" s="114">
        <v>64553.93</v>
      </c>
      <c r="X94" s="21"/>
      <c r="Y94" s="21"/>
      <c r="Z94" s="114"/>
      <c r="AA94" s="114"/>
      <c r="AB94" s="21"/>
      <c r="AC94" s="21"/>
      <c r="AD94" s="114">
        <v>34</v>
      </c>
      <c r="AE94" s="114"/>
      <c r="AF94" s="21"/>
      <c r="AG94" s="21"/>
      <c r="AH94" s="28"/>
      <c r="AI94" s="28"/>
      <c r="AJ94" s="21"/>
      <c r="AK94" s="21"/>
      <c r="AL94" s="114"/>
      <c r="AM94" s="114"/>
      <c r="AN94" s="21"/>
      <c r="AO94" s="21"/>
      <c r="AP94" s="114"/>
      <c r="AQ94" s="114"/>
      <c r="AR94" s="21"/>
      <c r="AS94" s="21"/>
      <c r="AT94" s="114"/>
      <c r="AU94" s="114"/>
      <c r="AV94" s="21">
        <v>60</v>
      </c>
      <c r="AW94" s="21"/>
      <c r="AX94" s="21"/>
      <c r="AY94" s="21"/>
      <c r="AZ94" s="21"/>
      <c r="BA94" s="21"/>
    </row>
    <row r="95" spans="1:54" ht="45" customHeight="1" x14ac:dyDescent="0.25">
      <c r="A95" s="906">
        <v>35</v>
      </c>
      <c r="B95" s="395" t="s">
        <v>202</v>
      </c>
      <c r="C95" s="395" t="s">
        <v>203</v>
      </c>
      <c r="D95" s="395" t="s">
        <v>204</v>
      </c>
      <c r="E95" s="395" t="s">
        <v>205</v>
      </c>
      <c r="F95" s="612">
        <f>J95+N95+R95+V95+Z95+AD95+AH95+AL95+AP95+AT95+AX95</f>
        <v>900</v>
      </c>
      <c r="G95" s="612">
        <f>K95+O95+S95+W95+AA95+AE95+AI95+AM95+AQ95+AU95+AY95</f>
        <v>6615</v>
      </c>
      <c r="H95" s="612">
        <f>L95+P95+T95+X95+AB95+AF95+AJ95+AN95+AR95+AV95+AZ95</f>
        <v>0</v>
      </c>
      <c r="I95" s="612">
        <f>M95+Q95+U95+Y95+AC95+AG95+AK95+AO95+AS95+AW95+BA95</f>
        <v>0</v>
      </c>
      <c r="J95" s="79"/>
      <c r="K95" s="79"/>
      <c r="L95" s="22"/>
      <c r="M95" s="22"/>
      <c r="N95" s="79"/>
      <c r="O95" s="79"/>
      <c r="P95" s="21"/>
      <c r="Q95" s="21"/>
      <c r="R95" s="79"/>
      <c r="S95" s="79"/>
      <c r="T95" s="21"/>
      <c r="U95" s="21"/>
      <c r="V95" s="79"/>
      <c r="W95" s="79"/>
      <c r="X95" s="21"/>
      <c r="Y95" s="21"/>
      <c r="Z95" s="79"/>
      <c r="AA95" s="79"/>
      <c r="AB95" s="21"/>
      <c r="AC95" s="21"/>
      <c r="AD95" s="79"/>
      <c r="AE95" s="79"/>
      <c r="AF95" s="21"/>
      <c r="AG95" s="21"/>
      <c r="AH95" s="114"/>
      <c r="AI95" s="114"/>
      <c r="AJ95" s="21"/>
      <c r="AK95" s="21"/>
      <c r="AL95" s="79">
        <v>900</v>
      </c>
      <c r="AM95" s="79">
        <v>6615</v>
      </c>
      <c r="AN95" s="21"/>
      <c r="AO95" s="21"/>
      <c r="AP95" s="79"/>
      <c r="AQ95" s="79"/>
      <c r="AR95" s="21"/>
      <c r="AS95" s="21"/>
      <c r="AT95" s="79"/>
      <c r="AU95" s="79"/>
      <c r="AV95" s="21"/>
      <c r="AW95" s="21"/>
      <c r="AX95" s="21"/>
      <c r="AY95" s="21"/>
      <c r="AZ95" s="21"/>
      <c r="BA95" s="21"/>
    </row>
    <row r="96" spans="1:54" ht="45" customHeight="1" x14ac:dyDescent="0.25">
      <c r="A96" s="907"/>
      <c r="B96" s="395" t="s">
        <v>206</v>
      </c>
      <c r="C96" s="396" t="s">
        <v>207</v>
      </c>
      <c r="D96" s="395" t="s">
        <v>204</v>
      </c>
      <c r="E96" s="396" t="s">
        <v>205</v>
      </c>
      <c r="F96" s="612">
        <f>J96+N96+R96+V96+Z96+AD96+AH96+AL96+AP96+AT96+AX96</f>
        <v>23270</v>
      </c>
      <c r="G96" s="612">
        <f>K96+O96+S96+W96+AA96+AE96+AI96+AM96+AQ96+AU96+AY96</f>
        <v>252937.51</v>
      </c>
      <c r="H96" s="612">
        <f>L96+P96+T96+X96+AB96+AF96+AJ96+AN96+AR96+AV96+AZ96</f>
        <v>40</v>
      </c>
      <c r="I96" s="612">
        <f>M96+Q96+U96+Y96+AC96+AG96+AK96+AO96+AS96+AW96+BA96</f>
        <v>480</v>
      </c>
      <c r="J96" s="28">
        <v>2500</v>
      </c>
      <c r="K96" s="28">
        <v>18375</v>
      </c>
      <c r="L96" s="22"/>
      <c r="M96" s="22"/>
      <c r="N96" s="28">
        <v>2000</v>
      </c>
      <c r="O96" s="28">
        <v>14701.58</v>
      </c>
      <c r="P96" s="21">
        <v>40</v>
      </c>
      <c r="Q96" s="21">
        <v>480</v>
      </c>
      <c r="R96" s="28">
        <v>270</v>
      </c>
      <c r="S96" s="28">
        <v>4050</v>
      </c>
      <c r="T96" s="21"/>
      <c r="U96" s="21"/>
      <c r="V96" s="28">
        <v>6500</v>
      </c>
      <c r="W96" s="28">
        <v>47810.93</v>
      </c>
      <c r="X96" s="21"/>
      <c r="Y96" s="21"/>
      <c r="Z96" s="28">
        <v>12000</v>
      </c>
      <c r="AA96" s="28">
        <v>168000</v>
      </c>
      <c r="AB96" s="21"/>
      <c r="AC96" s="21"/>
      <c r="AD96" s="28"/>
      <c r="AE96" s="28"/>
      <c r="AF96" s="21"/>
      <c r="AG96" s="21"/>
      <c r="AH96" s="79"/>
      <c r="AI96" s="79"/>
      <c r="AJ96" s="21"/>
      <c r="AK96" s="21"/>
      <c r="AL96" s="28"/>
      <c r="AM96" s="28"/>
      <c r="AN96" s="21"/>
      <c r="AO96" s="21"/>
      <c r="AP96" s="28"/>
      <c r="AQ96" s="28"/>
      <c r="AR96" s="21"/>
      <c r="AS96" s="21"/>
      <c r="AT96" s="28"/>
      <c r="AU96" s="28"/>
      <c r="AV96" s="21"/>
      <c r="AW96" s="21"/>
      <c r="AX96" s="21"/>
      <c r="AY96" s="21"/>
      <c r="AZ96" s="21"/>
      <c r="BA96" s="21"/>
    </row>
    <row r="97" spans="1:53" ht="45" customHeight="1" x14ac:dyDescent="0.25">
      <c r="A97" s="908"/>
      <c r="B97" s="395" t="s">
        <v>206</v>
      </c>
      <c r="C97" s="395" t="s">
        <v>208</v>
      </c>
      <c r="D97" s="395" t="s">
        <v>204</v>
      </c>
      <c r="E97" s="395" t="s">
        <v>205</v>
      </c>
      <c r="F97" s="612">
        <f>J97+N97+R97+V97+Z97+AD97+AH97+AL97+AP97+AT97+AX97</f>
        <v>2470</v>
      </c>
      <c r="G97" s="612">
        <f>K97+O97+S97+W97+AA97+AE97+AI97+AM97+AQ97+AU97+AY97</f>
        <v>18156.73</v>
      </c>
      <c r="H97" s="612">
        <f>L97+P97+T97+X97+AB97+AF97+AJ97+AN97+AR97+AV97+AZ97</f>
        <v>1190</v>
      </c>
      <c r="I97" s="612">
        <f>M97+Q97+U97+Y97+AC97+AG97+AK97+AO97+AS97+AW97+BA97</f>
        <v>17661</v>
      </c>
      <c r="J97" s="79"/>
      <c r="K97" s="79"/>
      <c r="L97" s="22"/>
      <c r="M97" s="22"/>
      <c r="N97" s="79"/>
      <c r="O97" s="79"/>
      <c r="P97" s="21"/>
      <c r="Q97" s="21"/>
      <c r="R97" s="79"/>
      <c r="S97" s="79"/>
      <c r="T97" s="21"/>
      <c r="U97" s="21"/>
      <c r="V97" s="79"/>
      <c r="W97" s="79"/>
      <c r="X97" s="21"/>
      <c r="Y97" s="21"/>
      <c r="Z97" s="79"/>
      <c r="AA97" s="79"/>
      <c r="AB97" s="21">
        <v>100</v>
      </c>
      <c r="AC97" s="21">
        <v>1000</v>
      </c>
      <c r="AD97" s="79"/>
      <c r="AE97" s="79"/>
      <c r="AF97" s="21"/>
      <c r="AG97" s="21"/>
      <c r="AH97" s="28"/>
      <c r="AI97" s="28"/>
      <c r="AJ97" s="21"/>
      <c r="AK97" s="21"/>
      <c r="AL97" s="79"/>
      <c r="AM97" s="79"/>
      <c r="AN97" s="21"/>
      <c r="AO97" s="21"/>
      <c r="AP97" s="79"/>
      <c r="AQ97" s="79"/>
      <c r="AR97" s="21">
        <v>1000</v>
      </c>
      <c r="AS97" s="21">
        <v>16000</v>
      </c>
      <c r="AT97" s="79">
        <v>470</v>
      </c>
      <c r="AU97" s="79">
        <v>3454.5</v>
      </c>
      <c r="AV97" s="21">
        <v>90</v>
      </c>
      <c r="AW97" s="21">
        <v>661</v>
      </c>
      <c r="AX97" s="21">
        <v>2000</v>
      </c>
      <c r="AY97" s="21">
        <v>14702.23</v>
      </c>
      <c r="AZ97" s="21"/>
      <c r="BA97" s="21"/>
    </row>
    <row r="98" spans="1:53" ht="45" customHeight="1" x14ac:dyDescent="0.25">
      <c r="A98" s="906">
        <v>36</v>
      </c>
      <c r="B98" s="395" t="s">
        <v>209</v>
      </c>
      <c r="C98" s="396" t="s">
        <v>210</v>
      </c>
      <c r="D98" s="396" t="s">
        <v>171</v>
      </c>
      <c r="E98" s="396" t="s">
        <v>42</v>
      </c>
      <c r="F98" s="612">
        <f>J98+N98+R98+V98+Z98+AD98+AH98+AL98+AP98+AT98+AX98</f>
        <v>0</v>
      </c>
      <c r="G98" s="612">
        <f>K98+O98+S98+W98+AA98+AE98+AI98+AM98+AQ98+AU98+AY98</f>
        <v>0</v>
      </c>
      <c r="H98" s="612">
        <f>L98+P98+T98+X98+AB98+AF98+AJ98+AN98+AR98+AV98+AZ98</f>
        <v>0</v>
      </c>
      <c r="I98" s="612">
        <f>M98+Q98+U98+Y98+AC98+AG98+AK98+AO98+AS98+AW98+BA98</f>
        <v>0</v>
      </c>
      <c r="J98" s="28"/>
      <c r="K98" s="28"/>
      <c r="L98" s="22"/>
      <c r="M98" s="22"/>
      <c r="N98" s="28"/>
      <c r="O98" s="28"/>
      <c r="P98" s="21"/>
      <c r="Q98" s="21"/>
      <c r="R98" s="28"/>
      <c r="S98" s="28"/>
      <c r="T98" s="21"/>
      <c r="U98" s="21"/>
      <c r="V98" s="28"/>
      <c r="W98" s="28"/>
      <c r="X98" s="21"/>
      <c r="Y98" s="21"/>
      <c r="Z98" s="28"/>
      <c r="AA98" s="28"/>
      <c r="AB98" s="21"/>
      <c r="AC98" s="21"/>
      <c r="AD98" s="28"/>
      <c r="AE98" s="28"/>
      <c r="AF98" s="21"/>
      <c r="AG98" s="21"/>
      <c r="AH98" s="79"/>
      <c r="AI98" s="79"/>
      <c r="AJ98" s="21"/>
      <c r="AK98" s="21"/>
      <c r="AL98" s="28"/>
      <c r="AM98" s="28"/>
      <c r="AN98" s="21"/>
      <c r="AO98" s="21"/>
      <c r="AP98" s="28"/>
      <c r="AQ98" s="28"/>
      <c r="AR98" s="21"/>
      <c r="AS98" s="21"/>
      <c r="AT98" s="28"/>
      <c r="AU98" s="28"/>
      <c r="AV98" s="21"/>
      <c r="AW98" s="21"/>
      <c r="AX98" s="28"/>
      <c r="AY98" s="28"/>
      <c r="AZ98" s="21"/>
      <c r="BA98" s="21"/>
    </row>
    <row r="99" spans="1:53" ht="45" customHeight="1" x14ac:dyDescent="0.25">
      <c r="A99" s="907"/>
      <c r="B99" s="395" t="s">
        <v>211</v>
      </c>
      <c r="C99" s="396" t="s">
        <v>212</v>
      </c>
      <c r="D99" s="396" t="s">
        <v>171</v>
      </c>
      <c r="E99" s="396" t="s">
        <v>42</v>
      </c>
      <c r="F99" s="612">
        <f>J99+N99+R99+V99+Z99+AD99+AH99+AL99+AP99+AT99+AX99</f>
        <v>400</v>
      </c>
      <c r="G99" s="612">
        <f>K99+O99+S99+W99+AA99+AE99+AI99+AM99+AQ99+AU99+AY99</f>
        <v>5132</v>
      </c>
      <c r="H99" s="612">
        <f>L99+P99+T99+X99+AB99+AF99+AJ99+AN99+AR99+AV99+AZ99</f>
        <v>28</v>
      </c>
      <c r="I99" s="612">
        <f>M99+Q99+U99+Y99+AC99+AG99+AK99+AO99+AS99+AW99+BA99</f>
        <v>2595.3200000000002</v>
      </c>
      <c r="J99" s="28"/>
      <c r="K99" s="28"/>
      <c r="L99" s="22"/>
      <c r="M99" s="22"/>
      <c r="N99" s="28"/>
      <c r="O99" s="28"/>
      <c r="P99" s="21"/>
      <c r="Q99" s="21"/>
      <c r="R99" s="28"/>
      <c r="S99" s="28"/>
      <c r="T99" s="21"/>
      <c r="U99" s="21"/>
      <c r="V99" s="28"/>
      <c r="W99" s="28"/>
      <c r="X99" s="21"/>
      <c r="Y99" s="21"/>
      <c r="Z99" s="28"/>
      <c r="AA99" s="28"/>
      <c r="AB99" s="21"/>
      <c r="AC99" s="21"/>
      <c r="AD99" s="28"/>
      <c r="AE99" s="28"/>
      <c r="AF99" s="21"/>
      <c r="AG99" s="21"/>
      <c r="AH99" s="28"/>
      <c r="AI99" s="28"/>
      <c r="AJ99" s="21"/>
      <c r="AK99" s="21"/>
      <c r="AL99" s="28">
        <v>400</v>
      </c>
      <c r="AM99" s="28">
        <v>5132</v>
      </c>
      <c r="AN99" s="21">
        <v>28</v>
      </c>
      <c r="AO99" s="21">
        <v>2595.3200000000002</v>
      </c>
      <c r="AP99" s="28"/>
      <c r="AQ99" s="28"/>
      <c r="AR99" s="21"/>
      <c r="AS99" s="21"/>
      <c r="AT99" s="28"/>
      <c r="AU99" s="28"/>
      <c r="AV99" s="21"/>
      <c r="AW99" s="21"/>
      <c r="AX99" s="28"/>
      <c r="AY99" s="28"/>
      <c r="AZ99" s="21"/>
      <c r="BA99" s="21"/>
    </row>
    <row r="100" spans="1:53" ht="45" customHeight="1" x14ac:dyDescent="0.25">
      <c r="A100" s="908"/>
      <c r="B100" s="395" t="s">
        <v>211</v>
      </c>
      <c r="C100" s="396" t="s">
        <v>213</v>
      </c>
      <c r="D100" s="396" t="s">
        <v>171</v>
      </c>
      <c r="E100" s="396" t="s">
        <v>78</v>
      </c>
      <c r="F100" s="612">
        <f>J100+N100+R100+V100+Z100+AD100+AH100+AL100+AP100+AT100+AX100</f>
        <v>3408</v>
      </c>
      <c r="G100" s="612">
        <f>K100+O100+S100+W100+AA100+AE100+AI100+AM100+AQ100+AU100+AY100</f>
        <v>394891</v>
      </c>
      <c r="H100" s="612">
        <f>L100+P100+T100+X100+AB100+AF100+AJ100+AN100+AR100+AV100+AZ100</f>
        <v>2470</v>
      </c>
      <c r="I100" s="612">
        <f>M100+Q100+U100+Y100+AC100+AG100+AK100+AO100+AS100+AW100+BA100</f>
        <v>310693</v>
      </c>
      <c r="J100" s="28">
        <v>10</v>
      </c>
      <c r="K100" s="28">
        <v>1078</v>
      </c>
      <c r="L100" s="22">
        <v>100</v>
      </c>
      <c r="M100" s="22">
        <v>53900</v>
      </c>
      <c r="N100" s="28">
        <v>70</v>
      </c>
      <c r="O100" s="28">
        <v>8050</v>
      </c>
      <c r="P100" s="21">
        <v>150</v>
      </c>
      <c r="Q100" s="21">
        <v>14550</v>
      </c>
      <c r="R100" s="28"/>
      <c r="S100" s="28"/>
      <c r="T100" s="21">
        <v>700</v>
      </c>
      <c r="U100" s="21">
        <v>64883</v>
      </c>
      <c r="V100" s="28">
        <v>635</v>
      </c>
      <c r="W100" s="28">
        <v>73914</v>
      </c>
      <c r="X100" s="21">
        <v>100</v>
      </c>
      <c r="Y100" s="21">
        <v>11640</v>
      </c>
      <c r="Z100" s="28">
        <v>1795</v>
      </c>
      <c r="AA100" s="28">
        <v>208937</v>
      </c>
      <c r="AB100" s="21"/>
      <c r="AC100" s="21"/>
      <c r="AD100" s="28"/>
      <c r="AE100" s="28"/>
      <c r="AF100" s="21"/>
      <c r="AG100" s="21"/>
      <c r="AH100" s="28"/>
      <c r="AI100" s="28"/>
      <c r="AJ100" s="21"/>
      <c r="AK100" s="21"/>
      <c r="AL100" s="28"/>
      <c r="AM100" s="28"/>
      <c r="AN100" s="21"/>
      <c r="AO100" s="21"/>
      <c r="AP100" s="28">
        <v>8</v>
      </c>
      <c r="AQ100" s="28">
        <v>4656</v>
      </c>
      <c r="AR100" s="21"/>
      <c r="AS100" s="21"/>
      <c r="AT100" s="28">
        <v>890</v>
      </c>
      <c r="AU100" s="28">
        <v>98256</v>
      </c>
      <c r="AV100" s="21">
        <v>700</v>
      </c>
      <c r="AW100" s="21">
        <v>81480</v>
      </c>
      <c r="AX100" s="28"/>
      <c r="AY100" s="28"/>
      <c r="AZ100" s="21">
        <v>720</v>
      </c>
      <c r="BA100" s="21">
        <v>84240</v>
      </c>
    </row>
    <row r="101" spans="1:53" ht="45" customHeight="1" x14ac:dyDescent="0.25">
      <c r="A101" s="906">
        <v>37</v>
      </c>
      <c r="B101" s="395" t="s">
        <v>214</v>
      </c>
      <c r="C101" s="396" t="s">
        <v>215</v>
      </c>
      <c r="D101" s="396" t="s">
        <v>216</v>
      </c>
      <c r="E101" s="396" t="s">
        <v>42</v>
      </c>
      <c r="F101" s="612">
        <f>J101+N101+R101+V101+Z101+AD101+AH101+AL101+AP101+AT101+AX101</f>
        <v>0</v>
      </c>
      <c r="G101" s="612">
        <f>K101+O101+S101+W101+AA101+AE101+AI101+AM101+AQ101+AU101+AY101</f>
        <v>0</v>
      </c>
      <c r="H101" s="612">
        <f>L101+P101+T101+X101+AB101+AF101+AJ101+AN101+AR101+AV101+AZ101</f>
        <v>0</v>
      </c>
      <c r="I101" s="612">
        <f>M101+Q101+U101+Y101+AC101+AG101+AK101+AO101+AS101+AW101+BA101</f>
        <v>0</v>
      </c>
      <c r="J101" s="28"/>
      <c r="K101" s="28"/>
      <c r="L101" s="22"/>
      <c r="M101" s="22"/>
      <c r="N101" s="28"/>
      <c r="O101" s="28"/>
      <c r="P101" s="21"/>
      <c r="Q101" s="21"/>
      <c r="R101" s="28"/>
      <c r="S101" s="28"/>
      <c r="T101" s="21"/>
      <c r="U101" s="21"/>
      <c r="V101" s="28"/>
      <c r="W101" s="28"/>
      <c r="X101" s="21"/>
      <c r="Y101" s="21"/>
      <c r="Z101" s="28"/>
      <c r="AA101" s="28"/>
      <c r="AB101" s="21"/>
      <c r="AC101" s="21"/>
      <c r="AD101" s="28"/>
      <c r="AE101" s="28"/>
      <c r="AF101" s="21"/>
      <c r="AG101" s="21"/>
      <c r="AH101" s="28"/>
      <c r="AI101" s="28"/>
      <c r="AJ101" s="21"/>
      <c r="AK101" s="21"/>
      <c r="AL101" s="28"/>
      <c r="AM101" s="28"/>
      <c r="AN101" s="21"/>
      <c r="AO101" s="21"/>
      <c r="AP101" s="28"/>
      <c r="AQ101" s="28"/>
      <c r="AR101" s="21"/>
      <c r="AS101" s="21"/>
      <c r="AT101" s="28"/>
      <c r="AU101" s="28"/>
      <c r="AV101" s="21"/>
      <c r="AW101" s="21"/>
      <c r="AX101" s="28"/>
      <c r="AY101" s="28"/>
      <c r="AZ101" s="21"/>
      <c r="BA101" s="21"/>
    </row>
    <row r="102" spans="1:53" ht="45" customHeight="1" x14ac:dyDescent="0.25">
      <c r="A102" s="907"/>
      <c r="B102" s="395" t="s">
        <v>217</v>
      </c>
      <c r="C102" s="396" t="s">
        <v>218</v>
      </c>
      <c r="D102" s="396" t="s">
        <v>216</v>
      </c>
      <c r="E102" s="396" t="s">
        <v>42</v>
      </c>
      <c r="F102" s="612">
        <f>J102+N102+R102+V102+Z102+AD102+AH102+AL102+AP102+AT102+AX102</f>
        <v>0</v>
      </c>
      <c r="G102" s="612">
        <f>K102+O102+S102+W102+AA102+AE102+AI102+AM102+AQ102+AU102+AY102</f>
        <v>0</v>
      </c>
      <c r="H102" s="612">
        <f>L102+P102+T102+X102+AB102+AF102+AJ102+AN102+AR102+AV102+AZ102</f>
        <v>0</v>
      </c>
      <c r="I102" s="612">
        <f>M102+Q102+U102+Y102+AC102+AG102+AK102+AO102+AS102+AW102+BA102</f>
        <v>0</v>
      </c>
      <c r="J102" s="28"/>
      <c r="K102" s="28"/>
      <c r="L102" s="22"/>
      <c r="M102" s="22"/>
      <c r="N102" s="28"/>
      <c r="O102" s="28"/>
      <c r="P102" s="21"/>
      <c r="Q102" s="21"/>
      <c r="R102" s="28"/>
      <c r="S102" s="28"/>
      <c r="T102" s="21"/>
      <c r="U102" s="21"/>
      <c r="V102" s="28"/>
      <c r="W102" s="28"/>
      <c r="X102" s="21"/>
      <c r="Y102" s="21"/>
      <c r="Z102" s="28"/>
      <c r="AA102" s="28"/>
      <c r="AB102" s="21"/>
      <c r="AC102" s="21"/>
      <c r="AD102" s="28"/>
      <c r="AE102" s="28"/>
      <c r="AF102" s="21"/>
      <c r="AG102" s="21"/>
      <c r="AH102" s="28"/>
      <c r="AI102" s="28"/>
      <c r="AJ102" s="21"/>
      <c r="AK102" s="21"/>
      <c r="AL102" s="28"/>
      <c r="AM102" s="28"/>
      <c r="AN102" s="21"/>
      <c r="AO102" s="21"/>
      <c r="AP102" s="28"/>
      <c r="AQ102" s="28"/>
      <c r="AR102" s="21"/>
      <c r="AS102" s="21"/>
      <c r="AT102" s="28"/>
      <c r="AU102" s="28"/>
      <c r="AV102" s="21"/>
      <c r="AW102" s="21"/>
      <c r="AX102" s="28"/>
      <c r="AY102" s="28"/>
      <c r="AZ102" s="21"/>
      <c r="BA102" s="21"/>
    </row>
    <row r="103" spans="1:53" ht="45" customHeight="1" x14ac:dyDescent="0.25">
      <c r="A103" s="907"/>
      <c r="B103" s="395" t="s">
        <v>217</v>
      </c>
      <c r="C103" s="396" t="s">
        <v>219</v>
      </c>
      <c r="D103" s="396" t="s">
        <v>216</v>
      </c>
      <c r="E103" s="396" t="s">
        <v>42</v>
      </c>
      <c r="F103" s="612">
        <f>J103+N103+R103+V103+Z103+AD103+AH103+AL103+AP103+AT103+AX103</f>
        <v>434</v>
      </c>
      <c r="G103" s="612">
        <f>K103+O103+S103+W103+AA103+AE103+AI103+AM103+AQ103+AU103+AY103</f>
        <v>4491</v>
      </c>
      <c r="H103" s="612">
        <f>L103+P103+T103+X103+AB103+AF103+AJ103+AN103+AR103+AV103+AZ103</f>
        <v>605</v>
      </c>
      <c r="I103" s="612">
        <f>M103+Q103+U103+Y103+AC103+AG103+AK103+AO103+AS103+AW103+BA103</f>
        <v>8112</v>
      </c>
      <c r="J103" s="28">
        <v>44</v>
      </c>
      <c r="K103" s="28">
        <v>374</v>
      </c>
      <c r="L103" s="22"/>
      <c r="M103" s="22"/>
      <c r="N103" s="28"/>
      <c r="O103" s="28"/>
      <c r="P103" s="21"/>
      <c r="Q103" s="21"/>
      <c r="R103" s="28">
        <v>85</v>
      </c>
      <c r="S103" s="28">
        <v>960</v>
      </c>
      <c r="T103" s="21">
        <v>200</v>
      </c>
      <c r="U103" s="21">
        <v>2400</v>
      </c>
      <c r="V103" s="28"/>
      <c r="W103" s="28"/>
      <c r="X103" s="21"/>
      <c r="Y103" s="21"/>
      <c r="Z103" s="28">
        <v>305</v>
      </c>
      <c r="AA103" s="28">
        <v>3157</v>
      </c>
      <c r="AB103" s="21">
        <v>30</v>
      </c>
      <c r="AC103" s="21">
        <v>420</v>
      </c>
      <c r="AD103" s="28"/>
      <c r="AE103" s="28"/>
      <c r="AF103" s="21"/>
      <c r="AG103" s="21"/>
      <c r="AH103" s="28"/>
      <c r="AI103" s="28"/>
      <c r="AJ103" s="21"/>
      <c r="AK103" s="21"/>
      <c r="AL103" s="28"/>
      <c r="AM103" s="28"/>
      <c r="AN103" s="21">
        <v>15</v>
      </c>
      <c r="AO103" s="21">
        <v>180</v>
      </c>
      <c r="AP103" s="28"/>
      <c r="AQ103" s="28"/>
      <c r="AR103" s="21"/>
      <c r="AS103" s="21"/>
      <c r="AT103" s="28"/>
      <c r="AU103" s="28"/>
      <c r="AV103" s="21">
        <v>360</v>
      </c>
      <c r="AW103" s="21">
        <v>5112</v>
      </c>
      <c r="AX103" s="28"/>
      <c r="AY103" s="28"/>
      <c r="AZ103" s="21"/>
      <c r="BA103" s="21"/>
    </row>
    <row r="104" spans="1:53" ht="45" customHeight="1" x14ac:dyDescent="0.25">
      <c r="A104" s="907"/>
      <c r="B104" s="395" t="s">
        <v>217</v>
      </c>
      <c r="C104" s="396" t="s">
        <v>220</v>
      </c>
      <c r="D104" s="396" t="s">
        <v>216</v>
      </c>
      <c r="E104" s="396" t="s">
        <v>78</v>
      </c>
      <c r="F104" s="612">
        <f>J104+N104+R104+V104+Z104+AD104+AH104+AL104+AP104+AT104+AX104</f>
        <v>98</v>
      </c>
      <c r="G104" s="612">
        <f>K104+O104+S104+W104+AA104+AE104+AI104+AM104+AQ104+AU104+AY104</f>
        <v>9114</v>
      </c>
      <c r="H104" s="612">
        <f>L104+P104+T104+X104+AB104+AF104+AJ104+AN104+AR104+AV104+AZ104</f>
        <v>133</v>
      </c>
      <c r="I104" s="612">
        <f>M104+Q104+U104+Y104+AC104+AG104+AK104+AO104+AS104+AW104+BA104</f>
        <v>11280</v>
      </c>
      <c r="J104" s="28"/>
      <c r="K104" s="28"/>
      <c r="L104" s="22"/>
      <c r="M104" s="22"/>
      <c r="N104" s="28"/>
      <c r="O104" s="28"/>
      <c r="P104" s="21"/>
      <c r="Q104" s="21"/>
      <c r="R104" s="28"/>
      <c r="S104" s="28"/>
      <c r="T104" s="21">
        <v>30</v>
      </c>
      <c r="U104" s="21">
        <v>1800</v>
      </c>
      <c r="V104" s="28">
        <v>66</v>
      </c>
      <c r="W104" s="28">
        <v>6138</v>
      </c>
      <c r="X104" s="21">
        <v>100</v>
      </c>
      <c r="Y104" s="21">
        <v>9300</v>
      </c>
      <c r="Z104" s="28"/>
      <c r="AA104" s="28"/>
      <c r="AB104" s="21"/>
      <c r="AC104" s="21"/>
      <c r="AD104" s="28"/>
      <c r="AE104" s="28"/>
      <c r="AF104" s="21"/>
      <c r="AG104" s="21"/>
      <c r="AH104" s="28"/>
      <c r="AI104" s="28"/>
      <c r="AJ104" s="21"/>
      <c r="AK104" s="21"/>
      <c r="AL104" s="28"/>
      <c r="AM104" s="28"/>
      <c r="AN104" s="21">
        <v>3</v>
      </c>
      <c r="AO104" s="21">
        <v>180</v>
      </c>
      <c r="AP104" s="28"/>
      <c r="AQ104" s="28"/>
      <c r="AR104" s="21"/>
      <c r="AS104" s="21"/>
      <c r="AT104" s="28">
        <v>32</v>
      </c>
      <c r="AU104" s="28">
        <v>2976</v>
      </c>
      <c r="AV104" s="21"/>
      <c r="AW104" s="21"/>
      <c r="AX104" s="28"/>
      <c r="AY104" s="28"/>
      <c r="AZ104" s="21"/>
      <c r="BA104" s="21"/>
    </row>
    <row r="105" spans="1:53" ht="45" customHeight="1" x14ac:dyDescent="0.25">
      <c r="A105" s="908"/>
      <c r="B105" s="395" t="s">
        <v>217</v>
      </c>
      <c r="C105" s="396" t="s">
        <v>221</v>
      </c>
      <c r="D105" s="396" t="s">
        <v>216</v>
      </c>
      <c r="E105" s="396" t="s">
        <v>29</v>
      </c>
      <c r="F105" s="612">
        <f>J105+N105+R105+V105+Z105+AD105+AH105+AL105+AP105+AT105+AX105</f>
        <v>8</v>
      </c>
      <c r="G105" s="612">
        <f>K105+O105+S105+W105+AA105+AE105+AI105+AM105+AQ105+AU105+AY105</f>
        <v>744</v>
      </c>
      <c r="H105" s="612">
        <f>L105+P105+T105+X105+AB105+AF105+AJ105+AN105+AR105+AV105+AZ105</f>
        <v>300</v>
      </c>
      <c r="I105" s="612">
        <f>M105+Q105+U105+Y105+AC105+AG105+AK105+AO105+AS105+AW105+BA105</f>
        <v>69300</v>
      </c>
      <c r="J105" s="28"/>
      <c r="K105" s="28"/>
      <c r="L105" s="22">
        <v>200</v>
      </c>
      <c r="M105" s="22">
        <v>60000</v>
      </c>
      <c r="N105" s="28"/>
      <c r="O105" s="28"/>
      <c r="P105" s="21"/>
      <c r="Q105" s="21"/>
      <c r="R105" s="28"/>
      <c r="S105" s="28"/>
      <c r="T105" s="21"/>
      <c r="U105" s="21"/>
      <c r="V105" s="28"/>
      <c r="W105" s="28"/>
      <c r="X105" s="21"/>
      <c r="Y105" s="21"/>
      <c r="Z105" s="28"/>
      <c r="AA105" s="28"/>
      <c r="AB105" s="21"/>
      <c r="AC105" s="21"/>
      <c r="AD105" s="28"/>
      <c r="AE105" s="28"/>
      <c r="AF105" s="21"/>
      <c r="AG105" s="21"/>
      <c r="AH105" s="28"/>
      <c r="AI105" s="28"/>
      <c r="AJ105" s="21"/>
      <c r="AK105" s="21"/>
      <c r="AL105" s="28"/>
      <c r="AM105" s="28"/>
      <c r="AN105" s="21"/>
      <c r="AO105" s="21"/>
      <c r="AP105" s="28">
        <v>8</v>
      </c>
      <c r="AQ105" s="28">
        <v>744</v>
      </c>
      <c r="AR105" s="21"/>
      <c r="AS105" s="21"/>
      <c r="AT105" s="28"/>
      <c r="AU105" s="28"/>
      <c r="AV105" s="21"/>
      <c r="AW105" s="21"/>
      <c r="AX105" s="28"/>
      <c r="AY105" s="28"/>
      <c r="AZ105" s="21">
        <v>100</v>
      </c>
      <c r="BA105" s="21">
        <v>9300</v>
      </c>
    </row>
    <row r="106" spans="1:53" s="502" customFormat="1" ht="45" customHeight="1" x14ac:dyDescent="0.3">
      <c r="A106" s="913">
        <v>38</v>
      </c>
      <c r="B106" s="500" t="s">
        <v>222</v>
      </c>
      <c r="C106" s="501" t="s">
        <v>223</v>
      </c>
      <c r="D106" s="501" t="s">
        <v>224</v>
      </c>
      <c r="E106" s="501" t="s">
        <v>78</v>
      </c>
      <c r="F106" s="612">
        <f>J106+N106+R106+V106+Z106+AD106+AH106+AL106+AP106+AT106+AX106</f>
        <v>14650</v>
      </c>
      <c r="G106" s="612">
        <f>K106+O106+S106+W106+AA106+AE106+AI106+AM106+AQ106+AU106+AY106</f>
        <v>51167.380000000005</v>
      </c>
      <c r="H106" s="612">
        <f>L106+P106+T106+X106+AB106+AF106+AJ106+AN106+AR106+AV106+AZ106</f>
        <v>4310</v>
      </c>
      <c r="I106" s="612">
        <f>M106+Q106+U106+Y106+AC106+AG106+AK106+AO106+AS106+AW106+BA106</f>
        <v>18995.559999999998</v>
      </c>
      <c r="J106" s="28">
        <v>950</v>
      </c>
      <c r="K106" s="28">
        <v>333</v>
      </c>
      <c r="L106" s="22">
        <v>300</v>
      </c>
      <c r="M106" s="22">
        <v>2100</v>
      </c>
      <c r="N106" s="28">
        <v>1790</v>
      </c>
      <c r="O106" s="28">
        <v>7419.38</v>
      </c>
      <c r="P106" s="21">
        <v>100</v>
      </c>
      <c r="Q106" s="21">
        <v>250</v>
      </c>
      <c r="R106" s="28">
        <v>990</v>
      </c>
      <c r="S106" s="28">
        <v>3663</v>
      </c>
      <c r="T106" s="21">
        <v>500</v>
      </c>
      <c r="U106" s="21">
        <v>3500</v>
      </c>
      <c r="V106" s="28">
        <v>280</v>
      </c>
      <c r="W106" s="28">
        <v>1092</v>
      </c>
      <c r="X106" s="21">
        <v>100</v>
      </c>
      <c r="Y106" s="21">
        <v>390</v>
      </c>
      <c r="Z106" s="28">
        <v>7240</v>
      </c>
      <c r="AA106" s="28">
        <v>27635</v>
      </c>
      <c r="AB106" s="21">
        <v>800</v>
      </c>
      <c r="AC106" s="21">
        <v>2400</v>
      </c>
      <c r="AD106" s="28">
        <v>1000</v>
      </c>
      <c r="AE106" s="28">
        <v>3700</v>
      </c>
      <c r="AF106" s="21">
        <v>20</v>
      </c>
      <c r="AG106" s="21">
        <v>402</v>
      </c>
      <c r="AH106" s="28"/>
      <c r="AI106" s="28"/>
      <c r="AJ106" s="21"/>
      <c r="AK106" s="21"/>
      <c r="AL106" s="28">
        <v>2150</v>
      </c>
      <c r="AM106" s="28">
        <v>6450</v>
      </c>
      <c r="AN106" s="21">
        <v>100</v>
      </c>
      <c r="AO106" s="21">
        <v>700</v>
      </c>
      <c r="AP106" s="28"/>
      <c r="AQ106" s="28"/>
      <c r="AR106" s="21">
        <v>160</v>
      </c>
      <c r="AS106" s="21">
        <v>402.56</v>
      </c>
      <c r="AT106" s="28">
        <v>250</v>
      </c>
      <c r="AU106" s="28">
        <v>875</v>
      </c>
      <c r="AV106" s="21">
        <v>230</v>
      </c>
      <c r="AW106" s="21">
        <v>851</v>
      </c>
      <c r="AX106" s="28"/>
      <c r="AY106" s="28"/>
      <c r="AZ106" s="21">
        <v>2000</v>
      </c>
      <c r="BA106" s="21">
        <v>8000</v>
      </c>
    </row>
    <row r="107" spans="1:53" s="502" customFormat="1" ht="45" customHeight="1" x14ac:dyDescent="0.3">
      <c r="A107" s="914"/>
      <c r="B107" s="500" t="s">
        <v>225</v>
      </c>
      <c r="C107" s="501" t="s">
        <v>226</v>
      </c>
      <c r="D107" s="501" t="s">
        <v>224</v>
      </c>
      <c r="E107" s="501" t="s">
        <v>42</v>
      </c>
      <c r="F107" s="612">
        <f>J107+N107+R107+V107+Z107+AD107+AH107+AL107+AP107+AT107+AX107</f>
        <v>0</v>
      </c>
      <c r="G107" s="612">
        <f>K107+O107+S107+W107+AA107+AE107+AI107+AM107+AQ107+AU107+AY107</f>
        <v>0</v>
      </c>
      <c r="H107" s="612">
        <f>L107+P107+T107+X107+AB107+AF107+AJ107+AN107+AR107+AV107+AZ107</f>
        <v>0</v>
      </c>
      <c r="I107" s="612">
        <f>M107+Q107+U107+Y107+AC107+AG107+AK107+AO107+AS107+AW107+BA107</f>
        <v>0</v>
      </c>
      <c r="J107" s="28"/>
      <c r="K107" s="28"/>
      <c r="L107" s="22"/>
      <c r="M107" s="22"/>
      <c r="N107" s="28"/>
      <c r="O107" s="28"/>
      <c r="P107" s="21"/>
      <c r="Q107" s="21"/>
      <c r="R107" s="28"/>
      <c r="S107" s="28"/>
      <c r="T107" s="21"/>
      <c r="U107" s="21"/>
      <c r="V107" s="28"/>
      <c r="W107" s="28"/>
      <c r="X107" s="21"/>
      <c r="Y107" s="21"/>
      <c r="Z107" s="28"/>
      <c r="AA107" s="28"/>
      <c r="AB107" s="21"/>
      <c r="AC107" s="21"/>
      <c r="AD107" s="28"/>
      <c r="AE107" s="28"/>
      <c r="AF107" s="21"/>
      <c r="AG107" s="21"/>
      <c r="AH107" s="28"/>
      <c r="AI107" s="28"/>
      <c r="AJ107" s="21"/>
      <c r="AK107" s="21"/>
      <c r="AL107" s="28"/>
      <c r="AM107" s="28"/>
      <c r="AN107" s="21"/>
      <c r="AO107" s="21"/>
      <c r="AP107" s="28"/>
      <c r="AQ107" s="28"/>
      <c r="AR107" s="21"/>
      <c r="AS107" s="21"/>
      <c r="AT107" s="28"/>
      <c r="AU107" s="28"/>
      <c r="AV107" s="21"/>
      <c r="AW107" s="21"/>
      <c r="AX107" s="28"/>
      <c r="AY107" s="28"/>
      <c r="AZ107" s="21"/>
      <c r="BA107" s="21"/>
    </row>
    <row r="108" spans="1:53" ht="45" customHeight="1" x14ac:dyDescent="0.25">
      <c r="A108" s="906">
        <v>39</v>
      </c>
      <c r="B108" s="395" t="s">
        <v>227</v>
      </c>
      <c r="C108" s="396" t="s">
        <v>228</v>
      </c>
      <c r="D108" s="396"/>
      <c r="E108" s="396" t="s">
        <v>78</v>
      </c>
      <c r="F108" s="612">
        <f>J108+N108+R108+V108+Z108+AD108+AH108+AL108+AP108+AT108+AX108</f>
        <v>1200</v>
      </c>
      <c r="G108" s="612">
        <f>K108+O108+S108+W108+AA108+AE108+AI108+AM108+AQ108+AU108+AY108</f>
        <v>24000</v>
      </c>
      <c r="H108" s="612">
        <f>L108+P108+T108+X108+AB108+AF108+AJ108+AN108+AR108+AV108+AZ108</f>
        <v>100</v>
      </c>
      <c r="I108" s="612">
        <f>M108+Q108+U108+Y108+AC108+AG108+AK108+AO108+AS108+AW108+BA108</f>
        <v>210</v>
      </c>
      <c r="J108" s="28">
        <v>1200</v>
      </c>
      <c r="K108" s="28">
        <v>24000</v>
      </c>
      <c r="L108" s="22"/>
      <c r="M108" s="22"/>
      <c r="N108" s="28"/>
      <c r="O108" s="28"/>
      <c r="P108" s="21"/>
      <c r="Q108" s="21"/>
      <c r="R108" s="28"/>
      <c r="S108" s="28"/>
      <c r="T108" s="21"/>
      <c r="U108" s="21"/>
      <c r="V108" s="28"/>
      <c r="W108" s="28"/>
      <c r="X108" s="21"/>
      <c r="Y108" s="21"/>
      <c r="Z108" s="28"/>
      <c r="AA108" s="28"/>
      <c r="AB108" s="21"/>
      <c r="AC108" s="21"/>
      <c r="AD108" s="28"/>
      <c r="AE108" s="28"/>
      <c r="AF108" s="21"/>
      <c r="AG108" s="21"/>
      <c r="AH108" s="28"/>
      <c r="AI108" s="28"/>
      <c r="AJ108" s="21"/>
      <c r="AK108" s="21"/>
      <c r="AL108" s="28"/>
      <c r="AM108" s="28"/>
      <c r="AN108" s="21"/>
      <c r="AO108" s="21"/>
      <c r="AP108" s="28"/>
      <c r="AQ108" s="28"/>
      <c r="AR108" s="21">
        <v>100</v>
      </c>
      <c r="AS108" s="21">
        <v>210</v>
      </c>
      <c r="AT108" s="28"/>
      <c r="AU108" s="28"/>
      <c r="AV108" s="21"/>
      <c r="AW108" s="21"/>
      <c r="AX108" s="28"/>
      <c r="AY108" s="28"/>
      <c r="AZ108" s="21"/>
      <c r="BA108" s="21"/>
    </row>
    <row r="109" spans="1:53" ht="45" customHeight="1" x14ac:dyDescent="0.25">
      <c r="A109" s="907"/>
      <c r="B109" s="395" t="s">
        <v>229</v>
      </c>
      <c r="C109" s="396" t="s">
        <v>230</v>
      </c>
      <c r="D109" s="396"/>
      <c r="E109" s="396" t="s">
        <v>78</v>
      </c>
      <c r="F109" s="612">
        <f>J109+N109+R109+V109+Z109+AD109+AH109+AL109+AP109+AT109+AX109</f>
        <v>1710</v>
      </c>
      <c r="G109" s="612">
        <f>K109+O109+S109+W109+AA109+AE109+AI109+AM109+AQ109+AU109+AY109</f>
        <v>5575</v>
      </c>
      <c r="H109" s="612">
        <f>L109+P109+T109+X109+AB109+AF109+AJ109+AN109+AR109+AV109+AZ109</f>
        <v>100</v>
      </c>
      <c r="I109" s="612">
        <f>M109+Q109+U109+Y109+AC109+AG109+AK109+AO109+AS109+AW109+BA109</f>
        <v>210</v>
      </c>
      <c r="J109" s="28"/>
      <c r="K109" s="28"/>
      <c r="L109" s="22"/>
      <c r="M109" s="22"/>
      <c r="N109" s="28">
        <v>100</v>
      </c>
      <c r="O109" s="28">
        <v>380</v>
      </c>
      <c r="P109" s="21"/>
      <c r="Q109" s="21"/>
      <c r="R109" s="28">
        <v>500</v>
      </c>
      <c r="S109" s="28">
        <v>1000</v>
      </c>
      <c r="T109" s="21"/>
      <c r="U109" s="21"/>
      <c r="V109" s="28">
        <v>1000</v>
      </c>
      <c r="W109" s="28">
        <v>3700</v>
      </c>
      <c r="X109" s="21"/>
      <c r="Y109" s="21"/>
      <c r="Z109" s="28"/>
      <c r="AA109" s="28"/>
      <c r="AB109" s="21"/>
      <c r="AC109" s="21"/>
      <c r="AD109" s="28"/>
      <c r="AE109" s="28"/>
      <c r="AF109" s="21"/>
      <c r="AG109" s="21"/>
      <c r="AH109" s="28"/>
      <c r="AI109" s="28"/>
      <c r="AJ109" s="21"/>
      <c r="AK109" s="21"/>
      <c r="AL109" s="28"/>
      <c r="AM109" s="28"/>
      <c r="AN109" s="21"/>
      <c r="AO109" s="21"/>
      <c r="AP109" s="28">
        <v>110</v>
      </c>
      <c r="AQ109" s="28">
        <v>495</v>
      </c>
      <c r="AR109" s="21">
        <v>100</v>
      </c>
      <c r="AS109" s="21">
        <v>210</v>
      </c>
      <c r="AT109" s="28"/>
      <c r="AU109" s="28"/>
      <c r="AV109" s="21"/>
      <c r="AW109" s="21"/>
      <c r="AX109" s="28"/>
      <c r="AY109" s="28"/>
      <c r="AZ109" s="21"/>
      <c r="BA109" s="21"/>
    </row>
    <row r="110" spans="1:53" ht="45" customHeight="1" x14ac:dyDescent="0.25">
      <c r="A110" s="907"/>
      <c r="B110" s="395" t="s">
        <v>229</v>
      </c>
      <c r="C110" s="396" t="s">
        <v>231</v>
      </c>
      <c r="D110" s="396"/>
      <c r="E110" s="396" t="s">
        <v>29</v>
      </c>
      <c r="F110" s="612">
        <f>J110+N110+R110+V110+Z110+AD110+AH110+AL110+AP110+AT110+AX110</f>
        <v>42570</v>
      </c>
      <c r="G110" s="612">
        <f>K110+O110+S110+W110+AA110+AE110+AI110+AM110+AQ110+AU110+AY110</f>
        <v>564181.5</v>
      </c>
      <c r="H110" s="612">
        <f>L110+P110+T110+X110+AB110+AF110+AJ110+AN110+AR110+AV110+AZ110</f>
        <v>42121</v>
      </c>
      <c r="I110" s="612">
        <f>M110+Q110+U110+Y110+AC110+AG110+AK110+AO110+AS110+AW110+BA110</f>
        <v>558645.5</v>
      </c>
      <c r="J110" s="28"/>
      <c r="K110" s="28"/>
      <c r="L110" s="22"/>
      <c r="M110" s="22"/>
      <c r="N110" s="28">
        <v>1210</v>
      </c>
      <c r="O110" s="28">
        <v>16056.7</v>
      </c>
      <c r="P110" s="21">
        <v>100</v>
      </c>
      <c r="Q110" s="21">
        <v>382</v>
      </c>
      <c r="R110" s="28">
        <v>20105</v>
      </c>
      <c r="S110" s="28">
        <v>255687</v>
      </c>
      <c r="T110" s="21">
        <v>22148</v>
      </c>
      <c r="U110" s="21">
        <v>287924</v>
      </c>
      <c r="V110" s="28">
        <v>4480</v>
      </c>
      <c r="W110" s="28">
        <v>67200</v>
      </c>
      <c r="X110" s="21">
        <v>3000</v>
      </c>
      <c r="Y110" s="21">
        <v>45000</v>
      </c>
      <c r="Z110" s="28">
        <v>4429</v>
      </c>
      <c r="AA110" s="28">
        <v>58553</v>
      </c>
      <c r="AB110" s="21">
        <v>5000</v>
      </c>
      <c r="AC110" s="21">
        <v>65000</v>
      </c>
      <c r="AD110" s="28">
        <v>7986</v>
      </c>
      <c r="AE110" s="28">
        <v>106482</v>
      </c>
      <c r="AF110" s="21">
        <v>2000</v>
      </c>
      <c r="AG110" s="21">
        <v>27200</v>
      </c>
      <c r="AH110" s="28"/>
      <c r="AI110" s="28"/>
      <c r="AJ110" s="21"/>
      <c r="AK110" s="21"/>
      <c r="AL110" s="28"/>
      <c r="AM110" s="28"/>
      <c r="AN110" s="21">
        <v>1703</v>
      </c>
      <c r="AO110" s="21">
        <v>22139</v>
      </c>
      <c r="AP110" s="28">
        <v>2160</v>
      </c>
      <c r="AQ110" s="28">
        <v>27432</v>
      </c>
      <c r="AR110" s="21">
        <v>300</v>
      </c>
      <c r="AS110" s="21">
        <v>3810</v>
      </c>
      <c r="AT110" s="28">
        <v>120</v>
      </c>
      <c r="AU110" s="28">
        <v>1570.8</v>
      </c>
      <c r="AV110" s="21">
        <v>5870</v>
      </c>
      <c r="AW110" s="21">
        <v>77190.5</v>
      </c>
      <c r="AX110" s="28">
        <v>2080</v>
      </c>
      <c r="AY110" s="28">
        <v>31200</v>
      </c>
      <c r="AZ110" s="21">
        <v>2000</v>
      </c>
      <c r="BA110" s="21">
        <v>30000</v>
      </c>
    </row>
    <row r="111" spans="1:53" ht="45" customHeight="1" x14ac:dyDescent="0.25">
      <c r="A111" s="907"/>
      <c r="B111" s="395" t="s">
        <v>229</v>
      </c>
      <c r="C111" s="396" t="s">
        <v>232</v>
      </c>
      <c r="D111" s="396"/>
      <c r="E111" s="396" t="s">
        <v>29</v>
      </c>
      <c r="F111" s="612">
        <f>J111+N111+R111+V111+Z111+AD111+AH111+AL111+AP111+AT111+AX111</f>
        <v>29772</v>
      </c>
      <c r="G111" s="612">
        <f>K111+O111+S111+W111+AA111+AE111+AI111+AM111+AQ111+AU111+AY111</f>
        <v>1219707.2999999998</v>
      </c>
      <c r="H111" s="612">
        <f>L111+P111+T111+X111+AB111+AF111+AJ111+AN111+AR111+AV111+AZ111</f>
        <v>12550</v>
      </c>
      <c r="I111" s="612">
        <f>M111+Q111+U111+Y111+AC111+AG111+AK111+AO111+AS111+AW111+BA111</f>
        <v>206956</v>
      </c>
      <c r="J111" s="28">
        <v>5000</v>
      </c>
      <c r="K111" s="28">
        <v>72500</v>
      </c>
      <c r="L111" s="22"/>
      <c r="M111" s="22"/>
      <c r="N111" s="28">
        <v>1000</v>
      </c>
      <c r="O111" s="28">
        <v>16900</v>
      </c>
      <c r="P111" s="21">
        <v>1200</v>
      </c>
      <c r="Q111" s="21">
        <v>33600</v>
      </c>
      <c r="R111" s="28">
        <v>10295</v>
      </c>
      <c r="S111" s="28">
        <v>153638</v>
      </c>
      <c r="T111" s="21">
        <v>2925</v>
      </c>
      <c r="U111" s="21">
        <v>40950</v>
      </c>
      <c r="V111" s="28">
        <v>60</v>
      </c>
      <c r="W111" s="28">
        <v>876</v>
      </c>
      <c r="X111" s="21">
        <v>1000</v>
      </c>
      <c r="Y111" s="21">
        <v>17000</v>
      </c>
      <c r="Z111" s="28">
        <v>5950</v>
      </c>
      <c r="AA111" s="28">
        <v>862161</v>
      </c>
      <c r="AB111" s="21">
        <v>1000</v>
      </c>
      <c r="AC111" s="21">
        <v>15000</v>
      </c>
      <c r="AD111" s="28">
        <v>2250</v>
      </c>
      <c r="AE111" s="28">
        <v>32152</v>
      </c>
      <c r="AF111" s="21">
        <v>3000</v>
      </c>
      <c r="AG111" s="21">
        <v>42870</v>
      </c>
      <c r="AH111" s="114">
        <v>1157</v>
      </c>
      <c r="AI111" s="114">
        <v>21635.9</v>
      </c>
      <c r="AJ111" s="21">
        <v>360</v>
      </c>
      <c r="AK111" s="21">
        <v>6732.0000000000009</v>
      </c>
      <c r="AL111" s="28"/>
      <c r="AM111" s="28"/>
      <c r="AN111" s="21">
        <v>175</v>
      </c>
      <c r="AO111" s="21">
        <v>2450</v>
      </c>
      <c r="AP111" s="28"/>
      <c r="AQ111" s="28"/>
      <c r="AR111" s="21">
        <v>1000</v>
      </c>
      <c r="AS111" s="21">
        <v>14600</v>
      </c>
      <c r="AT111" s="28">
        <v>4060</v>
      </c>
      <c r="AU111" s="28">
        <v>59844.4</v>
      </c>
      <c r="AV111" s="21">
        <v>490</v>
      </c>
      <c r="AW111" s="21">
        <v>7154</v>
      </c>
      <c r="AX111" s="28"/>
      <c r="AY111" s="28"/>
      <c r="AZ111" s="21">
        <v>1400</v>
      </c>
      <c r="BA111" s="21">
        <v>26600</v>
      </c>
    </row>
    <row r="112" spans="1:53" ht="45" customHeight="1" x14ac:dyDescent="0.25">
      <c r="A112" s="908"/>
      <c r="B112" s="395" t="s">
        <v>229</v>
      </c>
      <c r="C112" s="396" t="s">
        <v>233</v>
      </c>
      <c r="D112" s="396"/>
      <c r="E112" s="396" t="s">
        <v>29</v>
      </c>
      <c r="F112" s="612">
        <f>J112+N112+R112+V112+Z112+AD112+AH112+AL112+AP112+AT112+AX112</f>
        <v>14860</v>
      </c>
      <c r="G112" s="612">
        <f>K112+O112+S112+W112+AA112+AE112+AI112+AM112+AQ112+AU112+AY112</f>
        <v>260888.94999999995</v>
      </c>
      <c r="H112" s="612">
        <f>L112+P112+T112+X112+AB112+AF112+AJ112+AN112+AR112+AV112+AZ112</f>
        <v>4955</v>
      </c>
      <c r="I112" s="612">
        <f>M112+Q112+U112+Y112+AC112+AG112+AK112+AO112+AS112+AW112+BA112</f>
        <v>85964.64069431051</v>
      </c>
      <c r="J112" s="28">
        <v>240</v>
      </c>
      <c r="K112" s="28">
        <v>4220</v>
      </c>
      <c r="L112" s="22"/>
      <c r="M112" s="22"/>
      <c r="N112" s="28">
        <v>1751</v>
      </c>
      <c r="O112" s="28">
        <v>31482.98</v>
      </c>
      <c r="P112" s="21">
        <v>500</v>
      </c>
      <c r="Q112" s="21">
        <v>8000</v>
      </c>
      <c r="R112" s="28">
        <v>4315</v>
      </c>
      <c r="S112" s="28">
        <v>76057</v>
      </c>
      <c r="T112" s="21">
        <v>100</v>
      </c>
      <c r="U112" s="21">
        <v>1800</v>
      </c>
      <c r="V112" s="28">
        <v>900</v>
      </c>
      <c r="W112" s="28">
        <v>17100</v>
      </c>
      <c r="X112" s="21">
        <v>500</v>
      </c>
      <c r="Y112" s="21">
        <v>9000</v>
      </c>
      <c r="Z112" s="28">
        <v>2220</v>
      </c>
      <c r="AA112" s="28">
        <v>46620</v>
      </c>
      <c r="AB112" s="21">
        <v>1000</v>
      </c>
      <c r="AC112" s="21">
        <v>15000</v>
      </c>
      <c r="AD112" s="28">
        <v>0</v>
      </c>
      <c r="AE112" s="28">
        <v>0</v>
      </c>
      <c r="AF112" s="21">
        <v>1000</v>
      </c>
      <c r="AG112" s="21">
        <v>17290</v>
      </c>
      <c r="AH112" s="114">
        <v>2074</v>
      </c>
      <c r="AI112" s="114">
        <v>29421.77</v>
      </c>
      <c r="AJ112" s="21">
        <v>240</v>
      </c>
      <c r="AK112" s="615">
        <v>3404.6406943105112</v>
      </c>
      <c r="AL112" s="28"/>
      <c r="AM112" s="28"/>
      <c r="AN112" s="21">
        <v>15</v>
      </c>
      <c r="AO112" s="21">
        <v>270</v>
      </c>
      <c r="AP112" s="28">
        <v>800</v>
      </c>
      <c r="AQ112" s="28">
        <v>12800</v>
      </c>
      <c r="AR112" s="21">
        <v>200</v>
      </c>
      <c r="AS112" s="21">
        <v>3200</v>
      </c>
      <c r="AT112" s="28">
        <v>2560</v>
      </c>
      <c r="AU112" s="28">
        <v>43187.199999999997</v>
      </c>
      <c r="AV112" s="21"/>
      <c r="AW112" s="21"/>
      <c r="AX112" s="28"/>
      <c r="AY112" s="28"/>
      <c r="AZ112" s="21">
        <v>1400</v>
      </c>
      <c r="BA112" s="21">
        <v>28000</v>
      </c>
    </row>
    <row r="113" spans="1:53" ht="45" customHeight="1" x14ac:dyDescent="0.3">
      <c r="A113" s="411">
        <v>40</v>
      </c>
      <c r="B113" s="408" t="s">
        <v>234</v>
      </c>
      <c r="C113" s="408" t="s">
        <v>235</v>
      </c>
      <c r="D113" s="408" t="s">
        <v>236</v>
      </c>
      <c r="E113" s="408" t="s">
        <v>29</v>
      </c>
      <c r="F113" s="612">
        <f>J113+N113+R113+V113+Z113+AD113+AH113+AL113+AP113+AT113+AX113</f>
        <v>30608</v>
      </c>
      <c r="G113" s="612">
        <f>K113+O113+S113+W113+AA113+AE113+AI113+AM113+AQ113+AU113+AY113</f>
        <v>2503787.2800000003</v>
      </c>
      <c r="H113" s="612">
        <f>L113+P113+T113+X113+AB113+AF113+AJ113+AN113+AR113+AV113+AZ113</f>
        <v>16787</v>
      </c>
      <c r="I113" s="612">
        <f>M113+Q113+U113+Y113+AC113+AG113+AK113+AO113+AS113+AW113+BA113</f>
        <v>1593017.84</v>
      </c>
      <c r="J113" s="114">
        <v>4000</v>
      </c>
      <c r="K113" s="114">
        <v>268000</v>
      </c>
      <c r="L113" s="22">
        <v>3000</v>
      </c>
      <c r="M113" s="22">
        <v>249000</v>
      </c>
      <c r="N113" s="114">
        <v>1420</v>
      </c>
      <c r="O113" s="114">
        <v>127800</v>
      </c>
      <c r="P113" s="21">
        <v>1000</v>
      </c>
      <c r="Q113" s="21">
        <v>43000</v>
      </c>
      <c r="R113" s="114">
        <v>18600</v>
      </c>
      <c r="S113" s="114">
        <v>1564684</v>
      </c>
      <c r="T113" s="21">
        <v>7020</v>
      </c>
      <c r="U113" s="21">
        <v>561600</v>
      </c>
      <c r="V113" s="114">
        <v>580</v>
      </c>
      <c r="W113" s="114">
        <v>64960</v>
      </c>
      <c r="X113" s="21">
        <v>1000</v>
      </c>
      <c r="Y113" s="21">
        <v>130000</v>
      </c>
      <c r="Z113" s="114"/>
      <c r="AA113" s="114"/>
      <c r="AB113" s="21">
        <v>200</v>
      </c>
      <c r="AC113" s="21">
        <v>30000</v>
      </c>
      <c r="AD113" s="114"/>
      <c r="AE113" s="114"/>
      <c r="AF113" s="21"/>
      <c r="AG113" s="21"/>
      <c r="AH113" s="114">
        <v>2448</v>
      </c>
      <c r="AI113" s="114">
        <v>59633.279999999999</v>
      </c>
      <c r="AJ113" s="21">
        <v>200</v>
      </c>
      <c r="AK113" s="21">
        <v>4872</v>
      </c>
      <c r="AL113" s="114"/>
      <c r="AM113" s="114"/>
      <c r="AN113" s="21">
        <v>360</v>
      </c>
      <c r="AO113" s="21">
        <v>28800</v>
      </c>
      <c r="AP113" s="114">
        <v>760</v>
      </c>
      <c r="AQ113" s="114">
        <v>72960</v>
      </c>
      <c r="AR113" s="21">
        <v>50</v>
      </c>
      <c r="AS113" s="21">
        <v>4800</v>
      </c>
      <c r="AT113" s="114">
        <v>2750</v>
      </c>
      <c r="AU113" s="114">
        <v>338250</v>
      </c>
      <c r="AV113" s="21">
        <v>1957</v>
      </c>
      <c r="AW113" s="21">
        <v>240945.84</v>
      </c>
      <c r="AX113" s="114">
        <v>50</v>
      </c>
      <c r="AY113" s="114">
        <v>7500</v>
      </c>
      <c r="AZ113" s="21">
        <v>2000</v>
      </c>
      <c r="BA113" s="21">
        <v>300000</v>
      </c>
    </row>
    <row r="114" spans="1:53" ht="45" customHeight="1" x14ac:dyDescent="0.3">
      <c r="A114" s="906">
        <v>41</v>
      </c>
      <c r="B114" s="395" t="s">
        <v>237</v>
      </c>
      <c r="C114" s="396" t="s">
        <v>238</v>
      </c>
      <c r="D114" s="408" t="s">
        <v>236</v>
      </c>
      <c r="E114" s="396" t="s">
        <v>29</v>
      </c>
      <c r="F114" s="612">
        <f>J114+N114+R114+V114+Z114+AD114+AH114+AL114+AP114+AT114+AX114</f>
        <v>0</v>
      </c>
      <c r="G114" s="612">
        <f>K114+O114+S114+W114+AA114+AE114+AI114+AM114+AQ114+AU114+AY114</f>
        <v>0</v>
      </c>
      <c r="H114" s="612">
        <f>L114+P114+T114+X114+AB114+AF114+AJ114+AN114+AR114+AV114+AZ114</f>
        <v>0</v>
      </c>
      <c r="I114" s="612">
        <f>M114+Q114+U114+Y114+AC114+AG114+AK114+AO114+AS114+AW114+BA114</f>
        <v>0</v>
      </c>
      <c r="J114" s="28"/>
      <c r="K114" s="28"/>
      <c r="L114" s="22"/>
      <c r="M114" s="22"/>
      <c r="N114" s="28"/>
      <c r="O114" s="28"/>
      <c r="P114" s="21"/>
      <c r="Q114" s="21"/>
      <c r="R114" s="28"/>
      <c r="S114" s="28"/>
      <c r="T114" s="21"/>
      <c r="U114" s="21"/>
      <c r="V114" s="28"/>
      <c r="W114" s="28"/>
      <c r="X114" s="21"/>
      <c r="Y114" s="21"/>
      <c r="Z114" s="28"/>
      <c r="AA114" s="28"/>
      <c r="AB114" s="21"/>
      <c r="AC114" s="21"/>
      <c r="AD114" s="28"/>
      <c r="AE114" s="28"/>
      <c r="AF114" s="21"/>
      <c r="AG114" s="21"/>
      <c r="AH114" s="114"/>
      <c r="AI114" s="114"/>
      <c r="AJ114" s="21"/>
      <c r="AK114" s="21"/>
      <c r="AL114" s="28"/>
      <c r="AM114" s="28"/>
      <c r="AN114" s="21"/>
      <c r="AO114" s="21"/>
      <c r="AP114" s="28"/>
      <c r="AQ114" s="28"/>
      <c r="AR114" s="21"/>
      <c r="AS114" s="21"/>
      <c r="AT114" s="28"/>
      <c r="AU114" s="28"/>
      <c r="AV114" s="21"/>
      <c r="AW114" s="21"/>
      <c r="AX114" s="28"/>
      <c r="AY114" s="28"/>
      <c r="AZ114" s="21"/>
      <c r="BA114" s="21"/>
    </row>
    <row r="115" spans="1:53" ht="45" customHeight="1" x14ac:dyDescent="0.3">
      <c r="A115" s="908"/>
      <c r="B115" s="395" t="s">
        <v>239</v>
      </c>
      <c r="C115" s="396" t="s">
        <v>240</v>
      </c>
      <c r="D115" s="408" t="s">
        <v>236</v>
      </c>
      <c r="E115" s="396" t="s">
        <v>29</v>
      </c>
      <c r="F115" s="612">
        <f>J115+N115+R115+V115+Z115+AD115+AH115+AL115+AP115+AT115+AX115</f>
        <v>10789</v>
      </c>
      <c r="G115" s="612">
        <f>K115+O115+S115+W115+AA115+AE115+AI115+AM115+AQ115+AU115+AY115</f>
        <v>222484.58000000002</v>
      </c>
      <c r="H115" s="612">
        <f>L115+P115+T115+X115+AB115+AF115+AJ115+AN115+AR115+AV115+AZ115</f>
        <v>7440</v>
      </c>
      <c r="I115" s="612">
        <f>M115+Q115+U115+Y115+AC115+AG115+AK115+AO115+AS115+AW115+BA115</f>
        <v>178498.8</v>
      </c>
      <c r="J115" s="28">
        <v>800</v>
      </c>
      <c r="K115" s="28">
        <v>15600</v>
      </c>
      <c r="L115" s="22"/>
      <c r="M115" s="22"/>
      <c r="N115" s="28">
        <v>730</v>
      </c>
      <c r="O115" s="28">
        <v>13986.8</v>
      </c>
      <c r="P115" s="21">
        <v>500</v>
      </c>
      <c r="Q115" s="21">
        <v>10000</v>
      </c>
      <c r="R115" s="28"/>
      <c r="S115" s="28"/>
      <c r="T115" s="21">
        <v>1000</v>
      </c>
      <c r="U115" s="21">
        <v>19500</v>
      </c>
      <c r="V115" s="28">
        <v>1800</v>
      </c>
      <c r="W115" s="28">
        <v>35100</v>
      </c>
      <c r="X115" s="21">
        <v>1000</v>
      </c>
      <c r="Y115" s="21">
        <v>19000</v>
      </c>
      <c r="Z115" s="28">
        <v>3590</v>
      </c>
      <c r="AA115" s="28">
        <v>68210</v>
      </c>
      <c r="AB115" s="21">
        <v>3000</v>
      </c>
      <c r="AC115" s="21">
        <v>90000</v>
      </c>
      <c r="AD115" s="28"/>
      <c r="AE115" s="28"/>
      <c r="AF115" s="21"/>
      <c r="AG115" s="21"/>
      <c r="AH115" s="114"/>
      <c r="AI115" s="114"/>
      <c r="AJ115" s="21"/>
      <c r="AK115" s="21"/>
      <c r="AL115" s="28"/>
      <c r="AM115" s="28"/>
      <c r="AN115" s="21">
        <v>400</v>
      </c>
      <c r="AO115" s="21">
        <v>7800</v>
      </c>
      <c r="AP115" s="28">
        <v>615</v>
      </c>
      <c r="AQ115" s="28">
        <v>11426.7</v>
      </c>
      <c r="AR115" s="21">
        <v>50</v>
      </c>
      <c r="AS115" s="21">
        <v>929</v>
      </c>
      <c r="AT115" s="28">
        <v>3254</v>
      </c>
      <c r="AU115" s="28">
        <v>78161.08</v>
      </c>
      <c r="AV115" s="21">
        <v>490</v>
      </c>
      <c r="AW115" s="21">
        <v>11769.8</v>
      </c>
      <c r="AX115" s="28"/>
      <c r="AY115" s="28"/>
      <c r="AZ115" s="21">
        <v>1000</v>
      </c>
      <c r="BA115" s="21">
        <v>19500</v>
      </c>
    </row>
    <row r="116" spans="1:53" ht="45" customHeight="1" x14ac:dyDescent="0.3">
      <c r="A116" s="906">
        <v>42</v>
      </c>
      <c r="B116" s="395" t="s">
        <v>241</v>
      </c>
      <c r="C116" s="396" t="s">
        <v>240</v>
      </c>
      <c r="D116" s="408" t="s">
        <v>236</v>
      </c>
      <c r="E116" s="396" t="s">
        <v>29</v>
      </c>
      <c r="F116" s="612">
        <f>J116+N116+R116+V116+Z116+AD116+AH116+AL116+AP116+AT116+AX116</f>
        <v>10170</v>
      </c>
      <c r="G116" s="612">
        <f>K116+O116+S116+W116+AA116+AE116+AI116+AM116+AQ116+AU116+AY116</f>
        <v>832659.5</v>
      </c>
      <c r="H116" s="612">
        <f>L116+P116+T116+X116+AB116+AF116+AJ116+AN116+AR116+AV116+AZ116</f>
        <v>7390</v>
      </c>
      <c r="I116" s="612">
        <f>M116+Q116+U116+Y116+AC116+AG116+AK116+AO116+AS116+AW116+BA116</f>
        <v>579973.5</v>
      </c>
      <c r="J116" s="28">
        <v>240</v>
      </c>
      <c r="K116" s="28">
        <v>19178</v>
      </c>
      <c r="L116" s="22"/>
      <c r="M116" s="22"/>
      <c r="N116" s="28"/>
      <c r="O116" s="28"/>
      <c r="P116" s="21">
        <v>900</v>
      </c>
      <c r="Q116" s="21">
        <v>72000</v>
      </c>
      <c r="R116" s="28"/>
      <c r="S116" s="28"/>
      <c r="T116" s="21"/>
      <c r="U116" s="21"/>
      <c r="V116" s="28"/>
      <c r="W116" s="28"/>
      <c r="X116" s="21">
        <v>1000</v>
      </c>
      <c r="Y116" s="21">
        <v>8000</v>
      </c>
      <c r="Z116" s="28">
        <v>4170</v>
      </c>
      <c r="AA116" s="28">
        <v>297997</v>
      </c>
      <c r="AB116" s="21"/>
      <c r="AC116" s="21"/>
      <c r="AD116" s="28">
        <v>2000</v>
      </c>
      <c r="AE116" s="28">
        <v>160000</v>
      </c>
      <c r="AF116" s="21">
        <v>4000</v>
      </c>
      <c r="AG116" s="21">
        <v>322840</v>
      </c>
      <c r="AH116" s="114"/>
      <c r="AI116" s="114"/>
      <c r="AJ116" s="21"/>
      <c r="AK116" s="21"/>
      <c r="AL116" s="28"/>
      <c r="AM116" s="28"/>
      <c r="AN116" s="21"/>
      <c r="AO116" s="21"/>
      <c r="AP116" s="28">
        <v>630</v>
      </c>
      <c r="AQ116" s="28">
        <v>50400</v>
      </c>
      <c r="AR116" s="21"/>
      <c r="AS116" s="21"/>
      <c r="AT116" s="28">
        <v>2430</v>
      </c>
      <c r="AU116" s="28">
        <v>228784.5</v>
      </c>
      <c r="AV116" s="21">
        <v>490</v>
      </c>
      <c r="AW116" s="21">
        <v>46133.5</v>
      </c>
      <c r="AX116" s="21">
        <v>700</v>
      </c>
      <c r="AY116" s="21">
        <v>76300</v>
      </c>
      <c r="AZ116" s="21">
        <v>1000</v>
      </c>
      <c r="BA116" s="21">
        <v>131000</v>
      </c>
    </row>
    <row r="117" spans="1:53" ht="45" customHeight="1" x14ac:dyDescent="0.3">
      <c r="A117" s="908"/>
      <c r="B117" s="395" t="s">
        <v>242</v>
      </c>
      <c r="C117" s="396" t="s">
        <v>243</v>
      </c>
      <c r="D117" s="408" t="s">
        <v>236</v>
      </c>
      <c r="E117" s="396" t="s">
        <v>29</v>
      </c>
      <c r="F117" s="612">
        <f>J117+N117+R117+V117+Z117+AD117+AH117+AL117+AP117+AT117+AX117</f>
        <v>0</v>
      </c>
      <c r="G117" s="612">
        <f>K117+O117+S117+W117+AA117+AE117+AI117+AM117+AQ117+AU117+AY117</f>
        <v>0</v>
      </c>
      <c r="H117" s="612">
        <f>L117+P117+T117+X117+AB117+AF117+AJ117+AN117+AR117+AV117+AZ117</f>
        <v>0</v>
      </c>
      <c r="I117" s="612">
        <f>M117+Q117+U117+Y117+AC117+AG117+AK117+AO117+AS117+AW117+BA117</f>
        <v>0</v>
      </c>
      <c r="J117" s="28"/>
      <c r="K117" s="28"/>
      <c r="L117" s="22"/>
      <c r="M117" s="22"/>
      <c r="N117" s="28"/>
      <c r="O117" s="28"/>
      <c r="P117" s="21"/>
      <c r="Q117" s="21"/>
      <c r="R117" s="28"/>
      <c r="S117" s="28"/>
      <c r="T117" s="21"/>
      <c r="U117" s="21"/>
      <c r="V117" s="28"/>
      <c r="W117" s="28"/>
      <c r="X117" s="21"/>
      <c r="Y117" s="21"/>
      <c r="Z117" s="28"/>
      <c r="AA117" s="28"/>
      <c r="AB117" s="21"/>
      <c r="AC117" s="21"/>
      <c r="AD117" s="28"/>
      <c r="AE117" s="28"/>
      <c r="AF117" s="21"/>
      <c r="AG117" s="21"/>
      <c r="AH117" s="114"/>
      <c r="AI117" s="114"/>
      <c r="AJ117" s="21"/>
      <c r="AK117" s="21"/>
      <c r="AL117" s="28"/>
      <c r="AM117" s="28"/>
      <c r="AN117" s="21"/>
      <c r="AO117" s="21"/>
      <c r="AP117" s="28"/>
      <c r="AQ117" s="28"/>
      <c r="AR117" s="21"/>
      <c r="AS117" s="21"/>
      <c r="AT117" s="28"/>
      <c r="AU117" s="28"/>
      <c r="AV117" s="21"/>
      <c r="AW117" s="21"/>
      <c r="AX117" s="21"/>
      <c r="AY117" s="21"/>
      <c r="AZ117" s="21"/>
      <c r="BA117" s="21"/>
    </row>
    <row r="118" spans="1:53" ht="45" customHeight="1" x14ac:dyDescent="0.3">
      <c r="A118" s="906">
        <v>43</v>
      </c>
      <c r="B118" s="395" t="s">
        <v>244</v>
      </c>
      <c r="C118" s="396" t="s">
        <v>245</v>
      </c>
      <c r="D118" s="408" t="s">
        <v>236</v>
      </c>
      <c r="E118" s="396" t="s">
        <v>29</v>
      </c>
      <c r="F118" s="612">
        <f>J118+N118+R118+V118+Z118+AD118+AH118+AL118+AP118+AT118+AX118</f>
        <v>0</v>
      </c>
      <c r="G118" s="612">
        <f>K118+O118+S118+W118+AA118+AE118+AI118+AM118+AQ118+AU118+AY118</f>
        <v>0</v>
      </c>
      <c r="H118" s="612">
        <f>L118+P118+T118+X118+AB118+AF118+AJ118+AN118+AR118+AV118+AZ118</f>
        <v>0</v>
      </c>
      <c r="I118" s="612">
        <f>M118+Q118+U118+Y118+AC118+AG118+AK118+AO118+AS118+AW118+BA118</f>
        <v>0</v>
      </c>
      <c r="J118" s="28"/>
      <c r="K118" s="28"/>
      <c r="L118" s="22"/>
      <c r="M118" s="22"/>
      <c r="N118" s="28"/>
      <c r="O118" s="28"/>
      <c r="P118" s="21"/>
      <c r="Q118" s="21"/>
      <c r="R118" s="28"/>
      <c r="S118" s="28"/>
      <c r="T118" s="21"/>
      <c r="U118" s="21"/>
      <c r="V118" s="28"/>
      <c r="W118" s="28"/>
      <c r="X118" s="21"/>
      <c r="Y118" s="21"/>
      <c r="Z118" s="28"/>
      <c r="AA118" s="28"/>
      <c r="AB118" s="21"/>
      <c r="AC118" s="21"/>
      <c r="AD118" s="28"/>
      <c r="AE118" s="28"/>
      <c r="AF118" s="21"/>
      <c r="AG118" s="21"/>
      <c r="AH118" s="114"/>
      <c r="AI118" s="114"/>
      <c r="AJ118" s="21"/>
      <c r="AK118" s="21"/>
      <c r="AL118" s="28"/>
      <c r="AM118" s="28"/>
      <c r="AN118" s="21"/>
      <c r="AO118" s="21"/>
      <c r="AP118" s="28"/>
      <c r="AQ118" s="28"/>
      <c r="AR118" s="21"/>
      <c r="AS118" s="21"/>
      <c r="AT118" s="28"/>
      <c r="AU118" s="28"/>
      <c r="AV118" s="21"/>
      <c r="AW118" s="21"/>
      <c r="AX118" s="21"/>
      <c r="AY118" s="21"/>
      <c r="AZ118" s="21"/>
      <c r="BA118" s="21"/>
    </row>
    <row r="119" spans="1:53" ht="45" customHeight="1" x14ac:dyDescent="0.3">
      <c r="A119" s="908"/>
      <c r="B119" s="395" t="s">
        <v>246</v>
      </c>
      <c r="C119" s="396" t="s">
        <v>247</v>
      </c>
      <c r="D119" s="408" t="s">
        <v>236</v>
      </c>
      <c r="E119" s="396" t="s">
        <v>29</v>
      </c>
      <c r="F119" s="612">
        <f>J119+N119+R119+V119+Z119+AD119+AH119+AL119+AP119+AT119+AX119</f>
        <v>60064</v>
      </c>
      <c r="G119" s="612">
        <f>K119+O119+S119+W119+AA119+AE119+AI119+AM119+AQ119+AU119+AY119</f>
        <v>1215446</v>
      </c>
      <c r="H119" s="612">
        <f>L119+P119+T119+X119+AB119+AF119+AJ119+AN119+AR119+AV119+AZ119</f>
        <v>44340</v>
      </c>
      <c r="I119" s="612">
        <f>M119+Q119+U119+Y119+AC119+AG119+AK119+AO119+AS119+AW119+BA119</f>
        <v>775506</v>
      </c>
      <c r="J119" s="28">
        <v>3410</v>
      </c>
      <c r="K119" s="28">
        <v>59675</v>
      </c>
      <c r="L119" s="22">
        <v>2000</v>
      </c>
      <c r="M119" s="22">
        <v>37200</v>
      </c>
      <c r="N119" s="28">
        <v>1650</v>
      </c>
      <c r="O119" s="28">
        <v>31977</v>
      </c>
      <c r="P119" s="21">
        <v>1000</v>
      </c>
      <c r="Q119" s="21">
        <v>16000</v>
      </c>
      <c r="R119" s="28">
        <v>10454</v>
      </c>
      <c r="S119" s="28">
        <v>189638</v>
      </c>
      <c r="T119" s="21">
        <v>13400</v>
      </c>
      <c r="U119" s="21">
        <v>249240</v>
      </c>
      <c r="V119" s="28">
        <v>12700</v>
      </c>
      <c r="W119" s="28">
        <v>246639</v>
      </c>
      <c r="X119" s="21">
        <v>1000</v>
      </c>
      <c r="Y119" s="21">
        <v>18000</v>
      </c>
      <c r="Z119" s="28">
        <v>23140</v>
      </c>
      <c r="AA119" s="28">
        <v>508408</v>
      </c>
      <c r="AB119" s="21">
        <v>10000</v>
      </c>
      <c r="AC119" s="21">
        <v>140000</v>
      </c>
      <c r="AD119" s="28">
        <v>8000</v>
      </c>
      <c r="AE119" s="28">
        <v>155040</v>
      </c>
      <c r="AF119" s="21">
        <v>4000</v>
      </c>
      <c r="AG119" s="21">
        <v>68000</v>
      </c>
      <c r="AH119" s="114"/>
      <c r="AI119" s="114"/>
      <c r="AJ119" s="21"/>
      <c r="AK119" s="21"/>
      <c r="AL119" s="28">
        <v>710</v>
      </c>
      <c r="AM119" s="28">
        <v>24069</v>
      </c>
      <c r="AN119" s="21">
        <v>1360</v>
      </c>
      <c r="AO119" s="21">
        <v>25296</v>
      </c>
      <c r="AP119" s="28">
        <v>0</v>
      </c>
      <c r="AQ119" s="28">
        <v>0</v>
      </c>
      <c r="AR119" s="21">
        <v>700</v>
      </c>
      <c r="AS119" s="21">
        <v>15778</v>
      </c>
      <c r="AT119" s="28"/>
      <c r="AU119" s="28"/>
      <c r="AV119" s="21">
        <v>650</v>
      </c>
      <c r="AW119" s="21">
        <v>11622</v>
      </c>
      <c r="AX119" s="21"/>
      <c r="AY119" s="21"/>
      <c r="AZ119" s="21">
        <v>10230</v>
      </c>
      <c r="BA119" s="21">
        <v>194370</v>
      </c>
    </row>
    <row r="120" spans="1:53" ht="45" customHeight="1" x14ac:dyDescent="0.25">
      <c r="A120" s="906">
        <v>44</v>
      </c>
      <c r="B120" s="395" t="s">
        <v>248</v>
      </c>
      <c r="C120" s="396" t="s">
        <v>249</v>
      </c>
      <c r="D120" s="396" t="s">
        <v>250</v>
      </c>
      <c r="E120" s="396" t="s">
        <v>29</v>
      </c>
      <c r="F120" s="612">
        <f>J120+N120+R120+V120+Z120+AD120+AH120+AL120+AP120+AT120+AX120</f>
        <v>860</v>
      </c>
      <c r="G120" s="612">
        <f>K120+O120+S120+W120+AA120+AE120+AI120+AM120+AQ120+AU120+AY120</f>
        <v>15592</v>
      </c>
      <c r="H120" s="612">
        <f>L120+P120+T120+X120+AB120+AF120+AJ120+AN120+AR120+AV120+AZ120</f>
        <v>1000</v>
      </c>
      <c r="I120" s="612">
        <f>M120+Q120+U120+Y120+AC120+AG120+AK120+AO120+AS120+AW120+BA120</f>
        <v>17500</v>
      </c>
      <c r="J120" s="28"/>
      <c r="K120" s="28"/>
      <c r="L120" s="22"/>
      <c r="M120" s="22"/>
      <c r="N120" s="28"/>
      <c r="O120" s="28"/>
      <c r="P120" s="21"/>
      <c r="Q120" s="21"/>
      <c r="R120" s="28"/>
      <c r="S120" s="28"/>
      <c r="T120" s="21"/>
      <c r="U120" s="21"/>
      <c r="V120" s="28"/>
      <c r="W120" s="28"/>
      <c r="X120" s="21"/>
      <c r="Y120" s="21"/>
      <c r="Z120" s="28">
        <v>860</v>
      </c>
      <c r="AA120" s="28">
        <v>15592</v>
      </c>
      <c r="AB120" s="21"/>
      <c r="AC120" s="21"/>
      <c r="AD120" s="28"/>
      <c r="AE120" s="28"/>
      <c r="AF120" s="21"/>
      <c r="AG120" s="21"/>
      <c r="AH120" s="114"/>
      <c r="AI120" s="114"/>
      <c r="AJ120" s="21">
        <v>1000</v>
      </c>
      <c r="AK120" s="21">
        <v>17500</v>
      </c>
      <c r="AL120" s="28"/>
      <c r="AM120" s="28"/>
      <c r="AN120" s="21"/>
      <c r="AO120" s="21"/>
      <c r="AP120" s="28"/>
      <c r="AQ120" s="28"/>
      <c r="AR120" s="21"/>
      <c r="AS120" s="21"/>
      <c r="AT120" s="28"/>
      <c r="AU120" s="28"/>
      <c r="AV120" s="21"/>
      <c r="AW120" s="21"/>
      <c r="AX120" s="21"/>
      <c r="AY120" s="21"/>
      <c r="AZ120" s="21"/>
      <c r="BA120" s="21"/>
    </row>
    <row r="121" spans="1:53" ht="45" customHeight="1" x14ac:dyDescent="0.25">
      <c r="A121" s="907"/>
      <c r="B121" s="395" t="s">
        <v>251</v>
      </c>
      <c r="C121" s="396" t="s">
        <v>252</v>
      </c>
      <c r="D121" s="396" t="s">
        <v>250</v>
      </c>
      <c r="E121" s="396" t="s">
        <v>29</v>
      </c>
      <c r="F121" s="612">
        <f>J121+N121+R121+V121+Z121+AD121+AH121+AL121+AP121+AT121+AX121</f>
        <v>27060</v>
      </c>
      <c r="G121" s="612">
        <f>K121+O121+S121+W121+AA121+AE121+AI121+AM121+AQ121+AU121+AY121</f>
        <v>730097</v>
      </c>
      <c r="H121" s="612">
        <f>L121+P121+T121+X121+AB121+AF121+AJ121+AN121+AR121+AV121+AZ121</f>
        <v>3660</v>
      </c>
      <c r="I121" s="612">
        <f>M121+Q121+U121+Y121+AC121+AG121+AK121+AO121+AS121+AW121+BA121</f>
        <v>75924</v>
      </c>
      <c r="J121" s="28"/>
      <c r="K121" s="28"/>
      <c r="L121" s="22"/>
      <c r="M121" s="22"/>
      <c r="N121" s="28">
        <v>4720</v>
      </c>
      <c r="O121" s="28">
        <v>180757</v>
      </c>
      <c r="P121" s="21">
        <v>900</v>
      </c>
      <c r="Q121" s="21">
        <v>18000</v>
      </c>
      <c r="R121" s="28">
        <v>20280</v>
      </c>
      <c r="S121" s="28">
        <v>507000</v>
      </c>
      <c r="T121" s="21">
        <v>1638</v>
      </c>
      <c r="U121" s="21">
        <v>32760</v>
      </c>
      <c r="V121" s="28">
        <v>1000</v>
      </c>
      <c r="W121" s="28">
        <v>18130</v>
      </c>
      <c r="X121" s="21">
        <v>500</v>
      </c>
      <c r="Y121" s="21">
        <v>11000</v>
      </c>
      <c r="Z121" s="28">
        <v>860</v>
      </c>
      <c r="AA121" s="28">
        <v>19642</v>
      </c>
      <c r="AB121" s="21"/>
      <c r="AC121" s="21"/>
      <c r="AD121" s="28"/>
      <c r="AE121" s="28"/>
      <c r="AF121" s="21"/>
      <c r="AG121" s="21"/>
      <c r="AH121" s="28"/>
      <c r="AI121" s="28"/>
      <c r="AJ121" s="21"/>
      <c r="AK121" s="21"/>
      <c r="AL121" s="28"/>
      <c r="AM121" s="28"/>
      <c r="AN121" s="21">
        <v>42</v>
      </c>
      <c r="AO121" s="21">
        <v>840</v>
      </c>
      <c r="AP121" s="28">
        <v>200</v>
      </c>
      <c r="AQ121" s="28">
        <v>4568</v>
      </c>
      <c r="AR121" s="21"/>
      <c r="AS121" s="21"/>
      <c r="AT121" s="28"/>
      <c r="AU121" s="28"/>
      <c r="AV121" s="21">
        <v>100</v>
      </c>
      <c r="AW121" s="21">
        <v>2284</v>
      </c>
      <c r="AX121" s="21"/>
      <c r="AY121" s="21"/>
      <c r="AZ121" s="21">
        <v>480</v>
      </c>
      <c r="BA121" s="21">
        <v>11040</v>
      </c>
    </row>
    <row r="122" spans="1:53" ht="45" customHeight="1" x14ac:dyDescent="0.25">
      <c r="A122" s="907"/>
      <c r="B122" s="395" t="s">
        <v>251</v>
      </c>
      <c r="C122" s="396" t="s">
        <v>180</v>
      </c>
      <c r="D122" s="396" t="s">
        <v>250</v>
      </c>
      <c r="E122" s="396" t="s">
        <v>42</v>
      </c>
      <c r="F122" s="612">
        <f>J122+N122+R122+V122+Z122+AD122+AH122+AL122+AP122+AT122+AX122</f>
        <v>1930</v>
      </c>
      <c r="G122" s="612">
        <f>K122+O122+S122+W122+AA122+AE122+AI122+AM122+AQ122+AU122+AY122</f>
        <v>7594.29</v>
      </c>
      <c r="H122" s="612">
        <f>L122+P122+T122+X122+AB122+AF122+AJ122+AN122+AR122+AV122+AZ122</f>
        <v>1744</v>
      </c>
      <c r="I122" s="612">
        <f>M122+Q122+U122+Y122+AC122+AG122+AK122+AO122+AS122+AW122+BA122</f>
        <v>6632.2</v>
      </c>
      <c r="J122" s="28">
        <v>270</v>
      </c>
      <c r="K122" s="28">
        <v>948</v>
      </c>
      <c r="L122" s="22">
        <v>200</v>
      </c>
      <c r="M122" s="22">
        <v>702</v>
      </c>
      <c r="N122" s="28"/>
      <c r="O122" s="28"/>
      <c r="P122" s="21">
        <v>10</v>
      </c>
      <c r="Q122" s="21">
        <v>100</v>
      </c>
      <c r="R122" s="28">
        <v>230</v>
      </c>
      <c r="S122" s="28">
        <v>575</v>
      </c>
      <c r="T122" s="21">
        <v>1400</v>
      </c>
      <c r="U122" s="21">
        <v>5320</v>
      </c>
      <c r="V122" s="28"/>
      <c r="W122" s="28"/>
      <c r="X122" s="21"/>
      <c r="Y122" s="21"/>
      <c r="Z122" s="28">
        <v>600</v>
      </c>
      <c r="AA122" s="28">
        <v>2280</v>
      </c>
      <c r="AB122" s="21"/>
      <c r="AC122" s="21"/>
      <c r="AD122" s="28"/>
      <c r="AE122" s="28"/>
      <c r="AF122" s="21"/>
      <c r="AG122" s="21"/>
      <c r="AH122" s="28"/>
      <c r="AI122" s="28"/>
      <c r="AJ122" s="21"/>
      <c r="AK122" s="21"/>
      <c r="AL122" s="28">
        <v>540</v>
      </c>
      <c r="AM122" s="28">
        <v>2694</v>
      </c>
      <c r="AN122" s="21">
        <v>84</v>
      </c>
      <c r="AO122" s="21">
        <v>319.2</v>
      </c>
      <c r="AP122" s="28">
        <v>290</v>
      </c>
      <c r="AQ122" s="28">
        <v>1097.29</v>
      </c>
      <c r="AR122" s="21">
        <v>50</v>
      </c>
      <c r="AS122" s="21">
        <v>191</v>
      </c>
      <c r="AT122" s="28"/>
      <c r="AU122" s="28"/>
      <c r="AV122" s="21"/>
      <c r="AW122" s="21"/>
      <c r="AX122" s="21"/>
      <c r="AY122" s="21"/>
      <c r="AZ122" s="21"/>
      <c r="BA122" s="21"/>
    </row>
    <row r="123" spans="1:53" ht="45" customHeight="1" x14ac:dyDescent="0.25">
      <c r="A123" s="908"/>
      <c r="B123" s="395" t="s">
        <v>251</v>
      </c>
      <c r="C123" s="396" t="s">
        <v>253</v>
      </c>
      <c r="D123" s="396" t="s">
        <v>250</v>
      </c>
      <c r="E123" s="396" t="s">
        <v>42</v>
      </c>
      <c r="F123" s="612">
        <f>J123+N123+R123+V123+Z123+AD123+AH123+AL123+AP123+AT123+AX123</f>
        <v>1420</v>
      </c>
      <c r="G123" s="612">
        <f>K123+O123+S123+W123+AA123+AE123+AI123+AM123+AQ123+AU123+AY123</f>
        <v>2712.9</v>
      </c>
      <c r="H123" s="612">
        <f>L123+P123+T123+X123+AB123+AF123+AJ123+AN123+AR123+AV123+AZ123</f>
        <v>60</v>
      </c>
      <c r="I123" s="612">
        <f>M123+Q123+U123+Y123+AC123+AG123+AK123+AO123+AS123+AW123+BA123</f>
        <v>143</v>
      </c>
      <c r="J123" s="28"/>
      <c r="K123" s="28"/>
      <c r="L123" s="22"/>
      <c r="M123" s="22"/>
      <c r="N123" s="28"/>
      <c r="O123" s="28"/>
      <c r="P123" s="21">
        <v>10</v>
      </c>
      <c r="Q123" s="21">
        <v>50</v>
      </c>
      <c r="R123" s="28">
        <v>600</v>
      </c>
      <c r="S123" s="28">
        <v>1200</v>
      </c>
      <c r="T123" s="21"/>
      <c r="U123" s="21"/>
      <c r="V123" s="28"/>
      <c r="W123" s="28"/>
      <c r="X123" s="21"/>
      <c r="Y123" s="21"/>
      <c r="Z123" s="28"/>
      <c r="AA123" s="28"/>
      <c r="AB123" s="21"/>
      <c r="AC123" s="21"/>
      <c r="AD123" s="28"/>
      <c r="AE123" s="28"/>
      <c r="AF123" s="21"/>
      <c r="AG123" s="21"/>
      <c r="AH123" s="28"/>
      <c r="AI123" s="28"/>
      <c r="AJ123" s="21"/>
      <c r="AK123" s="21"/>
      <c r="AL123" s="28"/>
      <c r="AM123" s="28"/>
      <c r="AN123" s="21"/>
      <c r="AO123" s="21"/>
      <c r="AP123" s="28">
        <v>820</v>
      </c>
      <c r="AQ123" s="28">
        <v>1512.9</v>
      </c>
      <c r="AR123" s="21">
        <v>50</v>
      </c>
      <c r="AS123" s="21">
        <v>93</v>
      </c>
      <c r="AT123" s="28"/>
      <c r="AU123" s="28"/>
      <c r="AV123" s="21"/>
      <c r="AW123" s="21"/>
      <c r="AX123" s="21"/>
      <c r="AY123" s="21"/>
      <c r="AZ123" s="21"/>
      <c r="BA123" s="21"/>
    </row>
    <row r="124" spans="1:53" ht="45" customHeight="1" x14ac:dyDescent="0.25">
      <c r="A124" s="906">
        <v>45</v>
      </c>
      <c r="B124" s="395" t="s">
        <v>254</v>
      </c>
      <c r="C124" s="396" t="s">
        <v>255</v>
      </c>
      <c r="D124" s="396" t="s">
        <v>77</v>
      </c>
      <c r="E124" s="396" t="s">
        <v>256</v>
      </c>
      <c r="F124" s="612">
        <f>J124+N124+R124+V124+Z124+AD124+AH124+AL124+AP124+AT124+AX124</f>
        <v>0</v>
      </c>
      <c r="G124" s="612">
        <f>K124+O124+S124+W124+AA124+AE124+AI124+AM124+AQ124+AU124+AY124</f>
        <v>0</v>
      </c>
      <c r="H124" s="612">
        <f>L124+P124+T124+X124+AB124+AF124+AJ124+AN124+AR124+AV124+AZ124</f>
        <v>0</v>
      </c>
      <c r="I124" s="612">
        <f>M124+Q124+U124+Y124+AC124+AG124+AK124+AO124+AS124+AW124+BA124</f>
        <v>0</v>
      </c>
      <c r="J124" s="28"/>
      <c r="K124" s="28"/>
      <c r="L124" s="22"/>
      <c r="M124" s="22"/>
      <c r="N124" s="28"/>
      <c r="O124" s="28"/>
      <c r="P124" s="21"/>
      <c r="Q124" s="21"/>
      <c r="R124" s="28"/>
      <c r="S124" s="28"/>
      <c r="T124" s="21"/>
      <c r="U124" s="21"/>
      <c r="V124" s="28"/>
      <c r="W124" s="28"/>
      <c r="X124" s="21"/>
      <c r="Y124" s="21"/>
      <c r="Z124" s="28"/>
      <c r="AA124" s="28"/>
      <c r="AB124" s="21"/>
      <c r="AC124" s="21"/>
      <c r="AD124" s="28"/>
      <c r="AE124" s="28"/>
      <c r="AF124" s="21"/>
      <c r="AG124" s="21"/>
      <c r="AH124" s="28"/>
      <c r="AI124" s="28"/>
      <c r="AJ124" s="21"/>
      <c r="AK124" s="21"/>
      <c r="AL124" s="28"/>
      <c r="AM124" s="28"/>
      <c r="AN124" s="21"/>
      <c r="AO124" s="21"/>
      <c r="AP124" s="28"/>
      <c r="AQ124" s="28"/>
      <c r="AR124" s="21"/>
      <c r="AS124" s="21"/>
      <c r="AT124" s="28"/>
      <c r="AU124" s="28"/>
      <c r="AV124" s="21"/>
      <c r="AW124" s="21"/>
      <c r="AX124" s="21"/>
      <c r="AY124" s="21"/>
      <c r="AZ124" s="21"/>
      <c r="BA124" s="21"/>
    </row>
    <row r="125" spans="1:53" ht="45" customHeight="1" x14ac:dyDescent="0.25">
      <c r="A125" s="907"/>
      <c r="B125" s="395" t="s">
        <v>257</v>
      </c>
      <c r="C125" s="396" t="s">
        <v>258</v>
      </c>
      <c r="D125" s="396" t="s">
        <v>77</v>
      </c>
      <c r="E125" s="396" t="s">
        <v>256</v>
      </c>
      <c r="F125" s="612">
        <f>J125+N125+R125+V125+Z125+AD125+AH125+AL125+AP125+AT125+AX125</f>
        <v>6532</v>
      </c>
      <c r="G125" s="612">
        <f>K125+O125+S125+W125+AA125+AE125+AI125+AM125+AQ125+AU125+AY125</f>
        <v>1878180</v>
      </c>
      <c r="H125" s="612">
        <f>L125+P125+T125+X125+AB125+AF125+AJ125+AN125+AR125+AV125+AZ125</f>
        <v>11310</v>
      </c>
      <c r="I125" s="612">
        <f>M125+Q125+U125+Y125+AC125+AG125+AK125+AO125+AS125+AW125+BA125</f>
        <v>2408150</v>
      </c>
      <c r="J125" s="28">
        <v>1000</v>
      </c>
      <c r="K125" s="114">
        <v>199800</v>
      </c>
      <c r="L125" s="22">
        <v>500</v>
      </c>
      <c r="M125" s="22">
        <v>96000</v>
      </c>
      <c r="N125" s="28">
        <v>1980</v>
      </c>
      <c r="O125" s="114">
        <v>578160</v>
      </c>
      <c r="P125" s="21">
        <v>500</v>
      </c>
      <c r="Q125" s="21">
        <v>97500</v>
      </c>
      <c r="R125" s="28"/>
      <c r="S125" s="114"/>
      <c r="T125" s="21">
        <v>4000</v>
      </c>
      <c r="U125" s="21">
        <v>876000</v>
      </c>
      <c r="V125" s="28">
        <v>140</v>
      </c>
      <c r="W125" s="114">
        <v>26880</v>
      </c>
      <c r="X125" s="21">
        <v>500</v>
      </c>
      <c r="Y125" s="21">
        <v>96000</v>
      </c>
      <c r="Z125" s="28">
        <v>3340</v>
      </c>
      <c r="AA125" s="114">
        <v>931860</v>
      </c>
      <c r="AB125" s="21">
        <v>2000</v>
      </c>
      <c r="AC125" s="21">
        <v>500000</v>
      </c>
      <c r="AD125" s="28"/>
      <c r="AE125" s="114"/>
      <c r="AF125" s="21"/>
      <c r="AG125" s="21"/>
      <c r="AH125" s="28"/>
      <c r="AI125" s="28"/>
      <c r="AJ125" s="21"/>
      <c r="AK125" s="21"/>
      <c r="AL125" s="28"/>
      <c r="AM125" s="114"/>
      <c r="AN125" s="21">
        <v>400</v>
      </c>
      <c r="AO125" s="21">
        <v>87600</v>
      </c>
      <c r="AP125" s="114"/>
      <c r="AQ125" s="114"/>
      <c r="AR125" s="21">
        <v>10</v>
      </c>
      <c r="AS125" s="21">
        <v>2250</v>
      </c>
      <c r="AT125" s="28"/>
      <c r="AU125" s="114"/>
      <c r="AV125" s="21">
        <v>1400</v>
      </c>
      <c r="AW125" s="21">
        <v>268800</v>
      </c>
      <c r="AX125" s="21">
        <v>72</v>
      </c>
      <c r="AY125" s="21">
        <v>141480</v>
      </c>
      <c r="AZ125" s="21">
        <v>2000</v>
      </c>
      <c r="BA125" s="21">
        <v>384000</v>
      </c>
    </row>
    <row r="126" spans="1:53" ht="45" customHeight="1" x14ac:dyDescent="0.25">
      <c r="A126" s="907"/>
      <c r="B126" s="395" t="s">
        <v>257</v>
      </c>
      <c r="C126" s="396" t="s">
        <v>259</v>
      </c>
      <c r="D126" s="396" t="s">
        <v>77</v>
      </c>
      <c r="E126" s="396" t="s">
        <v>256</v>
      </c>
      <c r="F126" s="612">
        <f>J126+N126+R126+V126+Z126+AD126+AH126+AL126+AP126+AT126+AX126</f>
        <v>1911</v>
      </c>
      <c r="G126" s="612">
        <f>K126+O126+S126+W126+AA126+AE126+AI126+AM126+AQ126+AU126+AY126</f>
        <v>606585</v>
      </c>
      <c r="H126" s="612">
        <f>L126+P126+T126+X126+AB126+AF126+AJ126+AN126+AR126+AV126+AZ126</f>
        <v>2000</v>
      </c>
      <c r="I126" s="612">
        <f>M126+Q126+U126+Y126+AC126+AG126+AK126+AO126+AS126+AW126+BA126</f>
        <v>859000</v>
      </c>
      <c r="J126" s="28"/>
      <c r="K126" s="114"/>
      <c r="L126" s="22"/>
      <c r="M126" s="22"/>
      <c r="N126" s="28">
        <v>1900</v>
      </c>
      <c r="O126" s="114">
        <v>598500</v>
      </c>
      <c r="P126" s="21">
        <v>500</v>
      </c>
      <c r="Q126" s="21">
        <v>125000</v>
      </c>
      <c r="R126" s="28"/>
      <c r="S126" s="114"/>
      <c r="T126" s="21">
        <v>300</v>
      </c>
      <c r="U126" s="21">
        <v>85500</v>
      </c>
      <c r="V126" s="28"/>
      <c r="W126" s="114"/>
      <c r="X126" s="21"/>
      <c r="Y126" s="21"/>
      <c r="Z126" s="28"/>
      <c r="AA126" s="114"/>
      <c r="AB126" s="21">
        <v>1000</v>
      </c>
      <c r="AC126" s="21">
        <v>200000</v>
      </c>
      <c r="AD126" s="28"/>
      <c r="AE126" s="114"/>
      <c r="AF126" s="21"/>
      <c r="AG126" s="21"/>
      <c r="AH126" s="28"/>
      <c r="AI126" s="114"/>
      <c r="AJ126" s="21">
        <v>100</v>
      </c>
      <c r="AK126" s="21">
        <v>420000</v>
      </c>
      <c r="AL126" s="28"/>
      <c r="AM126" s="114"/>
      <c r="AN126" s="21">
        <v>100</v>
      </c>
      <c r="AO126" s="21">
        <v>28500</v>
      </c>
      <c r="AP126" s="28"/>
      <c r="AQ126" s="19"/>
      <c r="AR126" s="114"/>
      <c r="AS126" s="21"/>
      <c r="AT126" s="28"/>
      <c r="AU126" s="114"/>
      <c r="AV126" s="21"/>
      <c r="AW126" s="21"/>
      <c r="AX126" s="21">
        <v>11</v>
      </c>
      <c r="AY126" s="21">
        <v>8085</v>
      </c>
      <c r="AZ126" s="21"/>
      <c r="BA126" s="21"/>
    </row>
    <row r="127" spans="1:53" ht="45" customHeight="1" x14ac:dyDescent="0.25">
      <c r="A127" s="907"/>
      <c r="B127" s="395" t="s">
        <v>257</v>
      </c>
      <c r="C127" s="396" t="s">
        <v>260</v>
      </c>
      <c r="D127" s="396" t="s">
        <v>77</v>
      </c>
      <c r="E127" s="396" t="s">
        <v>256</v>
      </c>
      <c r="F127" s="612">
        <f>J127+N127+R127+V127+Z127+AD127+AH127+AL127+AP127+AT127+AX127</f>
        <v>0</v>
      </c>
      <c r="G127" s="612">
        <f>K127+O127+S127+W127+AA127+AE127+AI127+AM127+AQ127+AU127+AY127</f>
        <v>0</v>
      </c>
      <c r="H127" s="612">
        <f>L127+P127+T127+X127+AB127+AF127+AJ127+AN127+AR127+AV127+AZ127</f>
        <v>0</v>
      </c>
      <c r="I127" s="612">
        <f>M127+Q127+U127+Y127+AC127+AG127+AK127+AO127+AS127+AW127+BA127</f>
        <v>0</v>
      </c>
      <c r="J127" s="28"/>
      <c r="K127" s="114"/>
      <c r="L127" s="22"/>
      <c r="M127" s="22"/>
      <c r="N127" s="28"/>
      <c r="O127" s="114"/>
      <c r="P127" s="21"/>
      <c r="Q127" s="21"/>
      <c r="R127" s="28"/>
      <c r="S127" s="114"/>
      <c r="T127" s="21"/>
      <c r="U127" s="21"/>
      <c r="V127" s="28"/>
      <c r="W127" s="114"/>
      <c r="X127" s="21"/>
      <c r="Y127" s="21"/>
      <c r="Z127" s="28"/>
      <c r="AA127" s="114"/>
      <c r="AB127" s="21"/>
      <c r="AC127" s="21"/>
      <c r="AD127" s="28"/>
      <c r="AE127" s="114"/>
      <c r="AF127" s="21"/>
      <c r="AG127" s="21"/>
      <c r="AH127" s="28"/>
      <c r="AI127" s="114"/>
      <c r="AJ127" s="21"/>
      <c r="AK127" s="21"/>
      <c r="AL127" s="28"/>
      <c r="AM127" s="114"/>
      <c r="AN127" s="21"/>
      <c r="AO127" s="21"/>
      <c r="AP127" s="28"/>
      <c r="AQ127" s="114"/>
      <c r="AR127" s="21"/>
      <c r="AS127" s="21"/>
      <c r="AT127" s="28"/>
      <c r="AU127" s="114"/>
      <c r="AV127" s="21"/>
      <c r="AW127" s="21"/>
      <c r="AX127" s="28"/>
      <c r="AY127" s="114"/>
      <c r="AZ127" s="21"/>
      <c r="BA127" s="21"/>
    </row>
    <row r="128" spans="1:53" ht="45" customHeight="1" x14ac:dyDescent="0.25">
      <c r="A128" s="907"/>
      <c r="B128" s="395" t="s">
        <v>257</v>
      </c>
      <c r="C128" s="396" t="s">
        <v>261</v>
      </c>
      <c r="D128" s="396" t="s">
        <v>77</v>
      </c>
      <c r="E128" s="396" t="s">
        <v>256</v>
      </c>
      <c r="F128" s="612">
        <f>J128+N128+R128+V128+Z128+AD128+AH128+AL128+AP128+AT128+AX128</f>
        <v>0</v>
      </c>
      <c r="G128" s="612">
        <f>K128+O128+S128+W128+AA128+AE128+AI128+AM128+AQ128+AU128+AY128</f>
        <v>0</v>
      </c>
      <c r="H128" s="612">
        <f>L128+P128+T128+X128+AB128+AF128+AJ128+AN128+AR128+AV128+AZ128</f>
        <v>0</v>
      </c>
      <c r="I128" s="612">
        <f>M128+Q128+U128+Y128+AC128+AG128+AK128+AO128+AS128+AW128+BA128</f>
        <v>0</v>
      </c>
      <c r="J128" s="28"/>
      <c r="K128" s="114"/>
      <c r="L128" s="22"/>
      <c r="M128" s="22"/>
      <c r="N128" s="28"/>
      <c r="O128" s="114"/>
      <c r="P128" s="21"/>
      <c r="Q128" s="21"/>
      <c r="R128" s="28"/>
      <c r="S128" s="114"/>
      <c r="T128" s="21"/>
      <c r="U128" s="21"/>
      <c r="V128" s="28"/>
      <c r="W128" s="114"/>
      <c r="X128" s="21"/>
      <c r="Y128" s="21"/>
      <c r="Z128" s="28"/>
      <c r="AA128" s="114"/>
      <c r="AB128" s="21"/>
      <c r="AC128" s="21"/>
      <c r="AD128" s="28"/>
      <c r="AE128" s="114"/>
      <c r="AF128" s="21"/>
      <c r="AG128" s="21"/>
      <c r="AH128" s="28"/>
      <c r="AI128" s="114"/>
      <c r="AJ128" s="21"/>
      <c r="AK128" s="21"/>
      <c r="AL128" s="28"/>
      <c r="AM128" s="114"/>
      <c r="AN128" s="21"/>
      <c r="AO128" s="21"/>
      <c r="AP128" s="28"/>
      <c r="AQ128" s="114"/>
      <c r="AR128" s="21"/>
      <c r="AS128" s="21"/>
      <c r="AT128" s="28"/>
      <c r="AU128" s="114"/>
      <c r="AV128" s="21"/>
      <c r="AW128" s="21"/>
      <c r="AX128" s="28"/>
      <c r="AY128" s="114"/>
      <c r="AZ128" s="21"/>
      <c r="BA128" s="21"/>
    </row>
    <row r="129" spans="1:53" ht="45" customHeight="1" x14ac:dyDescent="0.25">
      <c r="A129" s="907"/>
      <c r="B129" s="395" t="s">
        <v>257</v>
      </c>
      <c r="C129" s="396" t="s">
        <v>262</v>
      </c>
      <c r="D129" s="396" t="s">
        <v>77</v>
      </c>
      <c r="E129" s="396" t="s">
        <v>256</v>
      </c>
      <c r="F129" s="612">
        <f>J129+N129+R129+V129+Z129+AD129+AH129+AL129+AP129+AT129+AX129</f>
        <v>0</v>
      </c>
      <c r="G129" s="612">
        <f>K129+O129+S129+W129+AA129+AE129+AI129+AM129+AQ129+AU129+AY129</f>
        <v>0</v>
      </c>
      <c r="H129" s="612">
        <f>L129+P129+T129+X129+AB129+AF129+AJ129+AN129+AR129+AV129+AZ129</f>
        <v>0</v>
      </c>
      <c r="I129" s="612">
        <f>M129+Q129+U129+Y129+AC129+AG129+AK129+AO129+AS129+AW129+BA129</f>
        <v>0</v>
      </c>
      <c r="J129" s="28"/>
      <c r="K129" s="114"/>
      <c r="L129" s="22"/>
      <c r="M129" s="22"/>
      <c r="N129" s="28"/>
      <c r="O129" s="114"/>
      <c r="P129" s="21"/>
      <c r="Q129" s="21"/>
      <c r="R129" s="28"/>
      <c r="S129" s="114"/>
      <c r="T129" s="21"/>
      <c r="U129" s="21"/>
      <c r="V129" s="28"/>
      <c r="W129" s="114"/>
      <c r="X129" s="21"/>
      <c r="Y129" s="21"/>
      <c r="Z129" s="28"/>
      <c r="AA129" s="114"/>
      <c r="AB129" s="21"/>
      <c r="AC129" s="21"/>
      <c r="AD129" s="28"/>
      <c r="AE129" s="114"/>
      <c r="AF129" s="21"/>
      <c r="AG129" s="21"/>
      <c r="AH129" s="28"/>
      <c r="AI129" s="114"/>
      <c r="AJ129" s="21"/>
      <c r="AK129" s="21"/>
      <c r="AL129" s="28"/>
      <c r="AM129" s="114"/>
      <c r="AN129" s="21"/>
      <c r="AO129" s="21"/>
      <c r="AP129" s="28"/>
      <c r="AQ129" s="114"/>
      <c r="AR129" s="21"/>
      <c r="AS129" s="21"/>
      <c r="AT129" s="28"/>
      <c r="AU129" s="114"/>
      <c r="AV129" s="21"/>
      <c r="AW129" s="21"/>
      <c r="AX129" s="28"/>
      <c r="AY129" s="114"/>
      <c r="AZ129" s="21"/>
      <c r="BA129" s="21"/>
    </row>
    <row r="130" spans="1:53" ht="45" customHeight="1" x14ac:dyDescent="0.25">
      <c r="A130" s="908"/>
      <c r="B130" s="395" t="s">
        <v>257</v>
      </c>
      <c r="C130" s="396" t="s">
        <v>263</v>
      </c>
      <c r="D130" s="396" t="s">
        <v>77</v>
      </c>
      <c r="E130" s="396" t="s">
        <v>256</v>
      </c>
      <c r="F130" s="612">
        <f>J130+N130+R130+V130+Z130+AD130+AH130+AL130+AP130+AT130+AX130</f>
        <v>0</v>
      </c>
      <c r="G130" s="612">
        <f>K130+O130+S130+W130+AA130+AE130+AI130+AM130+AQ130+AU130+AY130</f>
        <v>0</v>
      </c>
      <c r="H130" s="612">
        <f>L130+P130+T130+X130+AB130+AF130+AJ130+AN130+AR130+AV130+AZ130</f>
        <v>0</v>
      </c>
      <c r="I130" s="612">
        <f>M130+Q130+U130+Y130+AC130+AG130+AK130+AO130+AS130+AW130+BA130</f>
        <v>0</v>
      </c>
      <c r="J130" s="28"/>
      <c r="K130" s="114"/>
      <c r="L130" s="22"/>
      <c r="M130" s="22"/>
      <c r="N130" s="28"/>
      <c r="O130" s="114"/>
      <c r="P130" s="21"/>
      <c r="Q130" s="21"/>
      <c r="R130" s="28"/>
      <c r="S130" s="114"/>
      <c r="T130" s="21"/>
      <c r="U130" s="21"/>
      <c r="V130" s="28"/>
      <c r="W130" s="114"/>
      <c r="X130" s="21"/>
      <c r="Y130" s="21"/>
      <c r="Z130" s="28"/>
      <c r="AA130" s="114"/>
      <c r="AB130" s="21"/>
      <c r="AC130" s="21"/>
      <c r="AD130" s="28"/>
      <c r="AE130" s="114"/>
      <c r="AF130" s="21"/>
      <c r="AG130" s="21"/>
      <c r="AH130" s="28"/>
      <c r="AI130" s="114"/>
      <c r="AJ130" s="21"/>
      <c r="AK130" s="21"/>
      <c r="AL130" s="28"/>
      <c r="AM130" s="114"/>
      <c r="AN130" s="21"/>
      <c r="AO130" s="21"/>
      <c r="AP130" s="28"/>
      <c r="AQ130" s="114"/>
      <c r="AR130" s="21"/>
      <c r="AS130" s="21"/>
      <c r="AT130" s="28"/>
      <c r="AU130" s="114"/>
      <c r="AV130" s="21"/>
      <c r="AW130" s="21"/>
      <c r="AX130" s="28"/>
      <c r="AY130" s="114"/>
      <c r="AZ130" s="21"/>
      <c r="BA130" s="21"/>
    </row>
    <row r="131" spans="1:53" ht="45" customHeight="1" x14ac:dyDescent="0.25">
      <c r="A131" s="404">
        <v>46</v>
      </c>
      <c r="B131" s="395" t="s">
        <v>264</v>
      </c>
      <c r="C131" s="396" t="s">
        <v>265</v>
      </c>
      <c r="D131" s="396" t="s">
        <v>266</v>
      </c>
      <c r="E131" s="396" t="s">
        <v>78</v>
      </c>
      <c r="F131" s="612">
        <f>J131+N131+R131+V131+Z131+AD131+AH131+AL131+AP131+AT131+AX131</f>
        <v>1050</v>
      </c>
      <c r="G131" s="612">
        <f>K131+O131+S131+W131+AA131+AE131+AI131+AM131+AQ131+AU131+AY131</f>
        <v>11457.119999999999</v>
      </c>
      <c r="H131" s="612">
        <f>L131+P131+T131+X131+AB131+AF131+AJ131+AN131+AR131+AV131+AZ131</f>
        <v>2560</v>
      </c>
      <c r="I131" s="612">
        <f>M131+Q131+U131+Y131+AC131+AG131+AK131+AO131+AS131+AW131+BA131</f>
        <v>35712.699999999997</v>
      </c>
      <c r="J131" s="28"/>
      <c r="K131" s="28"/>
      <c r="L131" s="22"/>
      <c r="M131" s="22"/>
      <c r="N131" s="28"/>
      <c r="O131" s="28"/>
      <c r="P131" s="21"/>
      <c r="Q131" s="21"/>
      <c r="R131" s="28"/>
      <c r="S131" s="28"/>
      <c r="T131" s="21">
        <v>200</v>
      </c>
      <c r="U131" s="21">
        <v>2000</v>
      </c>
      <c r="V131" s="28">
        <v>440</v>
      </c>
      <c r="W131" s="28">
        <v>5433.12</v>
      </c>
      <c r="X131" s="21"/>
      <c r="Y131" s="21"/>
      <c r="Z131" s="28"/>
      <c r="AA131" s="28"/>
      <c r="AB131" s="21">
        <v>2000</v>
      </c>
      <c r="AC131" s="21">
        <v>30000</v>
      </c>
      <c r="AD131" s="28">
        <v>300</v>
      </c>
      <c r="AE131" s="28">
        <v>2484</v>
      </c>
      <c r="AF131" s="21">
        <v>100</v>
      </c>
      <c r="AG131" s="21">
        <v>828</v>
      </c>
      <c r="AH131" s="28"/>
      <c r="AI131" s="114"/>
      <c r="AJ131" s="21"/>
      <c r="AK131" s="21"/>
      <c r="AL131" s="28"/>
      <c r="AM131" s="28"/>
      <c r="AN131" s="21">
        <v>20</v>
      </c>
      <c r="AO131" s="21">
        <v>200</v>
      </c>
      <c r="AP131" s="28">
        <v>130</v>
      </c>
      <c r="AQ131" s="28">
        <v>1560</v>
      </c>
      <c r="AR131" s="21">
        <v>30</v>
      </c>
      <c r="AS131" s="21">
        <v>360</v>
      </c>
      <c r="AT131" s="28"/>
      <c r="AU131" s="28"/>
      <c r="AV131" s="21">
        <v>10</v>
      </c>
      <c r="AW131" s="21">
        <v>124.7</v>
      </c>
      <c r="AX131" s="114">
        <v>180</v>
      </c>
      <c r="AY131" s="114">
        <v>1980</v>
      </c>
      <c r="AZ131" s="21">
        <v>200</v>
      </c>
      <c r="BA131" s="21">
        <v>2200</v>
      </c>
    </row>
    <row r="132" spans="1:53" ht="45" customHeight="1" x14ac:dyDescent="0.25">
      <c r="A132" s="906">
        <v>47</v>
      </c>
      <c r="B132" s="395" t="s">
        <v>267</v>
      </c>
      <c r="C132" s="396" t="s">
        <v>268</v>
      </c>
      <c r="D132" s="396" t="s">
        <v>77</v>
      </c>
      <c r="E132" s="396" t="s">
        <v>256</v>
      </c>
      <c r="F132" s="612">
        <f>J132+N132+R132+V132+Z132+AD132+AH132+AL132+AP132+AT132+AX132</f>
        <v>0</v>
      </c>
      <c r="G132" s="612">
        <f>K132+O132+S132+W132+AA132+AE132+AI132+AM132+AQ132+AU132+AY132</f>
        <v>0</v>
      </c>
      <c r="H132" s="612">
        <f>L132+P132+T132+X132+AB132+AF132+AJ132+AN132+AR132+AV132+AZ132</f>
        <v>0</v>
      </c>
      <c r="I132" s="612">
        <f>M132+Q132+U132+Y132+AC132+AG132+AK132+AO132+AS132+AW132+BA132</f>
        <v>0</v>
      </c>
      <c r="J132" s="28"/>
      <c r="K132" s="114"/>
      <c r="L132" s="22"/>
      <c r="M132" s="22"/>
      <c r="N132" s="28"/>
      <c r="O132" s="114"/>
      <c r="P132" s="21"/>
      <c r="Q132" s="21"/>
      <c r="R132" s="28"/>
      <c r="S132" s="114"/>
      <c r="T132" s="21"/>
      <c r="U132" s="21"/>
      <c r="V132" s="28"/>
      <c r="W132" s="114"/>
      <c r="X132" s="21"/>
      <c r="Y132" s="21"/>
      <c r="Z132" s="28"/>
      <c r="AA132" s="114"/>
      <c r="AB132" s="21"/>
      <c r="AC132" s="21"/>
      <c r="AD132" s="28"/>
      <c r="AE132" s="114"/>
      <c r="AF132" s="21"/>
      <c r="AG132" s="21"/>
      <c r="AH132" s="28"/>
      <c r="AI132" s="28"/>
      <c r="AJ132" s="21"/>
      <c r="AK132" s="21"/>
      <c r="AL132" s="28"/>
      <c r="AM132" s="114"/>
      <c r="AN132" s="21"/>
      <c r="AO132" s="21"/>
      <c r="AP132" s="28"/>
      <c r="AQ132" s="114"/>
      <c r="AR132" s="21"/>
      <c r="AS132" s="21"/>
      <c r="AT132" s="28"/>
      <c r="AU132" s="114"/>
      <c r="AV132" s="21"/>
      <c r="AW132" s="21"/>
      <c r="AX132" s="28"/>
      <c r="AY132" s="114"/>
      <c r="AZ132" s="21"/>
      <c r="BA132" s="21"/>
    </row>
    <row r="133" spans="1:53" ht="45" customHeight="1" x14ac:dyDescent="0.25">
      <c r="A133" s="907"/>
      <c r="B133" s="395" t="s">
        <v>267</v>
      </c>
      <c r="C133" s="396" t="s">
        <v>269</v>
      </c>
      <c r="D133" s="396" t="s">
        <v>77</v>
      </c>
      <c r="E133" s="396" t="s">
        <v>256</v>
      </c>
      <c r="F133" s="612">
        <f>J133+N133+R133+V133+Z133+AD133+AH133+AL133+AP133+AT133+AX133</f>
        <v>0</v>
      </c>
      <c r="G133" s="612">
        <f>K133+O133+S133+W133+AA133+AE133+AI133+AM133+AQ133+AU133+AY133</f>
        <v>0</v>
      </c>
      <c r="H133" s="612">
        <f>L133+P133+T133+X133+AB133+AF133+AJ133+AN133+AR133+AV133+AZ133</f>
        <v>0</v>
      </c>
      <c r="I133" s="612">
        <f>M133+Q133+U133+Y133+AC133+AG133+AK133+AO133+AS133+AW133+BA133</f>
        <v>0</v>
      </c>
      <c r="J133" s="28"/>
      <c r="K133" s="114"/>
      <c r="L133" s="22"/>
      <c r="M133" s="22"/>
      <c r="N133" s="28"/>
      <c r="O133" s="114"/>
      <c r="P133" s="21"/>
      <c r="Q133" s="21"/>
      <c r="R133" s="28"/>
      <c r="S133" s="114"/>
      <c r="T133" s="21"/>
      <c r="U133" s="21"/>
      <c r="V133" s="28"/>
      <c r="W133" s="114"/>
      <c r="X133" s="21"/>
      <c r="Y133" s="21"/>
      <c r="Z133" s="28"/>
      <c r="AA133" s="114"/>
      <c r="AB133" s="21"/>
      <c r="AC133" s="21"/>
      <c r="AD133" s="28"/>
      <c r="AE133" s="114"/>
      <c r="AF133" s="21"/>
      <c r="AG133" s="21"/>
      <c r="AH133" s="28"/>
      <c r="AI133" s="114"/>
      <c r="AJ133" s="21"/>
      <c r="AK133" s="21"/>
      <c r="AL133" s="28"/>
      <c r="AM133" s="114"/>
      <c r="AN133" s="21"/>
      <c r="AO133" s="21"/>
      <c r="AP133" s="28"/>
      <c r="AQ133" s="114"/>
      <c r="AR133" s="21"/>
      <c r="AS133" s="21"/>
      <c r="AT133" s="28"/>
      <c r="AU133" s="114"/>
      <c r="AV133" s="21"/>
      <c r="AW133" s="21"/>
      <c r="AX133" s="28"/>
      <c r="AY133" s="114"/>
      <c r="AZ133" s="21"/>
      <c r="BA133" s="21"/>
    </row>
    <row r="134" spans="1:53" ht="45" customHeight="1" x14ac:dyDescent="0.25">
      <c r="A134" s="907"/>
      <c r="B134" s="395" t="s">
        <v>267</v>
      </c>
      <c r="C134" s="396" t="s">
        <v>270</v>
      </c>
      <c r="D134" s="396" t="s">
        <v>77</v>
      </c>
      <c r="E134" s="396" t="s">
        <v>256</v>
      </c>
      <c r="F134" s="612">
        <f>J134+N134+R134+V134+Z134+AD134+AH134+AL134+AP134+AT134+AX134</f>
        <v>0</v>
      </c>
      <c r="G134" s="612">
        <f>K134+O134+S134+W134+AA134+AE134+AI134+AM134+AQ134+AU134+AY134</f>
        <v>0</v>
      </c>
      <c r="H134" s="612">
        <f>L134+P134+T134+X134+AB134+AF134+AJ134+AN134+AR134+AV134+AZ134</f>
        <v>0</v>
      </c>
      <c r="I134" s="612">
        <f>M134+Q134+U134+Y134+AC134+AG134+AK134+AO134+AS134+AW134+BA134</f>
        <v>0</v>
      </c>
      <c r="J134" s="28"/>
      <c r="K134" s="114"/>
      <c r="L134" s="22"/>
      <c r="M134" s="22"/>
      <c r="N134" s="28"/>
      <c r="O134" s="114"/>
      <c r="P134" s="21"/>
      <c r="Q134" s="21"/>
      <c r="R134" s="28"/>
      <c r="S134" s="114"/>
      <c r="T134" s="21"/>
      <c r="U134" s="21"/>
      <c r="V134" s="28"/>
      <c r="W134" s="114"/>
      <c r="X134" s="21"/>
      <c r="Y134" s="21"/>
      <c r="Z134" s="28"/>
      <c r="AA134" s="114"/>
      <c r="AB134" s="21"/>
      <c r="AC134" s="21"/>
      <c r="AD134" s="28"/>
      <c r="AE134" s="114"/>
      <c r="AF134" s="21"/>
      <c r="AG134" s="21"/>
      <c r="AH134" s="28"/>
      <c r="AI134" s="114"/>
      <c r="AJ134" s="21"/>
      <c r="AK134" s="21"/>
      <c r="AL134" s="28"/>
      <c r="AM134" s="114"/>
      <c r="AN134" s="21"/>
      <c r="AO134" s="21"/>
      <c r="AP134" s="28"/>
      <c r="AQ134" s="114"/>
      <c r="AR134" s="21"/>
      <c r="AS134" s="21"/>
      <c r="AT134" s="28"/>
      <c r="AU134" s="114"/>
      <c r="AV134" s="21"/>
      <c r="AW134" s="21"/>
      <c r="AX134" s="28"/>
      <c r="AY134" s="114"/>
      <c r="AZ134" s="21"/>
      <c r="BA134" s="21"/>
    </row>
    <row r="135" spans="1:53" ht="45" customHeight="1" x14ac:dyDescent="0.25">
      <c r="A135" s="907"/>
      <c r="B135" s="395" t="s">
        <v>271</v>
      </c>
      <c r="C135" s="396" t="s">
        <v>272</v>
      </c>
      <c r="D135" s="396" t="s">
        <v>77</v>
      </c>
      <c r="E135" s="396" t="s">
        <v>256</v>
      </c>
      <c r="F135" s="612">
        <f>J135+N135+R135+V135+Z135+AD135+AH135+AL135+AP135+AT135+AX135</f>
        <v>0</v>
      </c>
      <c r="G135" s="612">
        <f>K135+O135+S135+W135+AA135+AE135+AI135+AM135+AQ135+AU135+AY135</f>
        <v>0</v>
      </c>
      <c r="H135" s="612">
        <f>L135+P135+T135+X135+AB135+AF135+AJ135+AN135+AR135+AV135+AZ135</f>
        <v>0</v>
      </c>
      <c r="I135" s="612">
        <f>M135+Q135+U135+Y135+AC135+AG135+AK135+AO135+AS135+AW135+BA135</f>
        <v>0</v>
      </c>
      <c r="J135" s="28"/>
      <c r="K135" s="114"/>
      <c r="L135" s="22"/>
      <c r="M135" s="22"/>
      <c r="N135" s="28"/>
      <c r="O135" s="114"/>
      <c r="P135" s="21"/>
      <c r="Q135" s="21"/>
      <c r="R135" s="28"/>
      <c r="S135" s="114"/>
      <c r="T135" s="21"/>
      <c r="U135" s="21"/>
      <c r="V135" s="28"/>
      <c r="W135" s="114"/>
      <c r="X135" s="21"/>
      <c r="Y135" s="21"/>
      <c r="Z135" s="28"/>
      <c r="AA135" s="114"/>
      <c r="AB135" s="21"/>
      <c r="AC135" s="21"/>
      <c r="AD135" s="28"/>
      <c r="AE135" s="114"/>
      <c r="AF135" s="21"/>
      <c r="AG135" s="21"/>
      <c r="AH135" s="28"/>
      <c r="AI135" s="114"/>
      <c r="AJ135" s="21"/>
      <c r="AK135" s="21"/>
      <c r="AL135" s="28"/>
      <c r="AM135" s="114"/>
      <c r="AN135" s="21"/>
      <c r="AO135" s="21"/>
      <c r="AP135" s="28"/>
      <c r="AQ135" s="114"/>
      <c r="AR135" s="21"/>
      <c r="AS135" s="21"/>
      <c r="AT135" s="28"/>
      <c r="AU135" s="114"/>
      <c r="AV135" s="21"/>
      <c r="AW135" s="21"/>
      <c r="AX135" s="28"/>
      <c r="AY135" s="114"/>
      <c r="AZ135" s="21"/>
      <c r="BA135" s="21"/>
    </row>
    <row r="136" spans="1:53" ht="45" customHeight="1" x14ac:dyDescent="0.25">
      <c r="A136" s="907"/>
      <c r="B136" s="395" t="s">
        <v>267</v>
      </c>
      <c r="C136" s="396" t="s">
        <v>273</v>
      </c>
      <c r="D136" s="396" t="s">
        <v>77</v>
      </c>
      <c r="E136" s="396" t="s">
        <v>256</v>
      </c>
      <c r="F136" s="612">
        <f>J136+N136+R136+V136+Z136+AD136+AH136+AL136+AP136+AT136+AX136</f>
        <v>0</v>
      </c>
      <c r="G136" s="612">
        <f>K136+O136+S136+W136+AA136+AE136+AI136+AM136+AQ136+AU136+AY136</f>
        <v>0</v>
      </c>
      <c r="H136" s="612">
        <f>L136+P136+T136+X136+AB136+AF136+AJ136+AN136+AR136+AV136+AZ136</f>
        <v>0</v>
      </c>
      <c r="I136" s="612">
        <f>M136+Q136+U136+Y136+AC136+AG136+AK136+AO136+AS136+AW136+BA136</f>
        <v>0</v>
      </c>
      <c r="J136" s="28"/>
      <c r="K136" s="114"/>
      <c r="L136" s="22"/>
      <c r="M136" s="22"/>
      <c r="N136" s="28"/>
      <c r="O136" s="114"/>
      <c r="P136" s="21"/>
      <c r="Q136" s="21"/>
      <c r="R136" s="28"/>
      <c r="S136" s="114"/>
      <c r="T136" s="21"/>
      <c r="U136" s="21"/>
      <c r="V136" s="28"/>
      <c r="W136" s="114"/>
      <c r="X136" s="21"/>
      <c r="Y136" s="21"/>
      <c r="Z136" s="28"/>
      <c r="AA136" s="114"/>
      <c r="AB136" s="21"/>
      <c r="AC136" s="21"/>
      <c r="AD136" s="28"/>
      <c r="AE136" s="114"/>
      <c r="AF136" s="21"/>
      <c r="AG136" s="21"/>
      <c r="AH136" s="28"/>
      <c r="AI136" s="114"/>
      <c r="AJ136" s="21"/>
      <c r="AK136" s="21"/>
      <c r="AL136" s="28"/>
      <c r="AM136" s="114"/>
      <c r="AN136" s="21"/>
      <c r="AO136" s="21"/>
      <c r="AP136" s="28"/>
      <c r="AQ136" s="114"/>
      <c r="AR136" s="21"/>
      <c r="AS136" s="21"/>
      <c r="AT136" s="28"/>
      <c r="AU136" s="114"/>
      <c r="AV136" s="21"/>
      <c r="AW136" s="21"/>
      <c r="AX136" s="28"/>
      <c r="AY136" s="114"/>
      <c r="AZ136" s="21"/>
      <c r="BA136" s="21"/>
    </row>
    <row r="137" spans="1:53" ht="45" customHeight="1" x14ac:dyDescent="0.25">
      <c r="A137" s="907"/>
      <c r="B137" s="395" t="s">
        <v>267</v>
      </c>
      <c r="C137" s="396" t="s">
        <v>274</v>
      </c>
      <c r="D137" s="396" t="s">
        <v>77</v>
      </c>
      <c r="E137" s="396" t="s">
        <v>256</v>
      </c>
      <c r="F137" s="612">
        <f>J137+N137+R137+V137+Z137+AD137+AH137+AL137+AP137+AT137+AX137</f>
        <v>0</v>
      </c>
      <c r="G137" s="612">
        <f>K137+O137+S137+W137+AA137+AE137+AI137+AM137+AQ137+AU137+AY137</f>
        <v>0</v>
      </c>
      <c r="H137" s="612">
        <f>L137+P137+T137+X137+AB137+AF137+AJ137+AN137+AR137+AV137+AZ137</f>
        <v>0</v>
      </c>
      <c r="I137" s="612">
        <f>M137+Q137+U137+Y137+AC137+AG137+AK137+AO137+AS137+AW137+BA137</f>
        <v>0</v>
      </c>
      <c r="J137" s="28"/>
      <c r="K137" s="114"/>
      <c r="L137" s="22"/>
      <c r="M137" s="22"/>
      <c r="N137" s="28"/>
      <c r="O137" s="114"/>
      <c r="P137" s="21"/>
      <c r="Q137" s="21"/>
      <c r="R137" s="28"/>
      <c r="S137" s="114"/>
      <c r="T137" s="21"/>
      <c r="U137" s="21"/>
      <c r="V137" s="28"/>
      <c r="W137" s="114"/>
      <c r="X137" s="21"/>
      <c r="Y137" s="21"/>
      <c r="Z137" s="28"/>
      <c r="AA137" s="114"/>
      <c r="AB137" s="21"/>
      <c r="AC137" s="21"/>
      <c r="AD137" s="28"/>
      <c r="AE137" s="114"/>
      <c r="AF137" s="21"/>
      <c r="AG137" s="21"/>
      <c r="AH137" s="28"/>
      <c r="AI137" s="114"/>
      <c r="AJ137" s="21"/>
      <c r="AK137" s="21"/>
      <c r="AL137" s="28"/>
      <c r="AM137" s="114"/>
      <c r="AN137" s="21"/>
      <c r="AO137" s="21"/>
      <c r="AP137" s="28"/>
      <c r="AQ137" s="114"/>
      <c r="AR137" s="21"/>
      <c r="AS137" s="21"/>
      <c r="AT137" s="28"/>
      <c r="AU137" s="114"/>
      <c r="AV137" s="21"/>
      <c r="AW137" s="21"/>
      <c r="AX137" s="28"/>
      <c r="AY137" s="114"/>
      <c r="AZ137" s="21"/>
      <c r="BA137" s="21"/>
    </row>
    <row r="138" spans="1:53" ht="45" customHeight="1" x14ac:dyDescent="0.25">
      <c r="A138" s="908"/>
      <c r="B138" s="395" t="s">
        <v>275</v>
      </c>
      <c r="C138" s="396" t="s">
        <v>276</v>
      </c>
      <c r="D138" s="396" t="s">
        <v>77</v>
      </c>
      <c r="E138" s="396" t="s">
        <v>256</v>
      </c>
      <c r="F138" s="612">
        <f>J138+N138+R138+V138+Z138+AD138+AH138+AL138+AP138+AT138+AX138</f>
        <v>0</v>
      </c>
      <c r="G138" s="612">
        <f>K138+O138+S138+W138+AA138+AE138+AI138+AM138+AQ138+AU138+AY138</f>
        <v>0</v>
      </c>
      <c r="H138" s="612">
        <f>L138+P138+T138+X138+AB138+AF138+AJ138+AN138+AR138+AV138+AZ138</f>
        <v>0</v>
      </c>
      <c r="I138" s="612">
        <f>M138+Q138+U138+Y138+AC138+AG138+AK138+AO138+AS138+AW138+BA138</f>
        <v>0</v>
      </c>
      <c r="J138" s="28"/>
      <c r="K138" s="114"/>
      <c r="L138" s="22"/>
      <c r="M138" s="22"/>
      <c r="N138" s="28"/>
      <c r="O138" s="114"/>
      <c r="P138" s="21"/>
      <c r="Q138" s="21"/>
      <c r="R138" s="28"/>
      <c r="S138" s="114"/>
      <c r="T138" s="21"/>
      <c r="U138" s="21"/>
      <c r="V138" s="28"/>
      <c r="W138" s="114"/>
      <c r="X138" s="21"/>
      <c r="Y138" s="21"/>
      <c r="Z138" s="28"/>
      <c r="AA138" s="114"/>
      <c r="AB138" s="21"/>
      <c r="AC138" s="21"/>
      <c r="AD138" s="28"/>
      <c r="AE138" s="114"/>
      <c r="AF138" s="21"/>
      <c r="AG138" s="21"/>
      <c r="AH138" s="28"/>
      <c r="AI138" s="114"/>
      <c r="AJ138" s="21"/>
      <c r="AK138" s="21"/>
      <c r="AL138" s="28"/>
      <c r="AM138" s="114"/>
      <c r="AN138" s="21"/>
      <c r="AO138" s="21"/>
      <c r="AP138" s="28"/>
      <c r="AQ138" s="114"/>
      <c r="AR138" s="21"/>
      <c r="AS138" s="21"/>
      <c r="AT138" s="28"/>
      <c r="AU138" s="114"/>
      <c r="AV138" s="21"/>
      <c r="AW138" s="21"/>
      <c r="AX138" s="28"/>
      <c r="AY138" s="114"/>
      <c r="AZ138" s="21"/>
      <c r="BA138" s="21"/>
    </row>
    <row r="139" spans="1:53" ht="45" customHeight="1" x14ac:dyDescent="0.25">
      <c r="A139" s="906">
        <v>48</v>
      </c>
      <c r="B139" s="403" t="s">
        <v>277</v>
      </c>
      <c r="C139" s="396" t="s">
        <v>278</v>
      </c>
      <c r="D139" s="396" t="s">
        <v>77</v>
      </c>
      <c r="E139" s="396" t="s">
        <v>256</v>
      </c>
      <c r="F139" s="612">
        <f>J139+N139+R139+V139+Z139+AD139+AH139+AL139+AP139+AT139+AX139</f>
        <v>0</v>
      </c>
      <c r="G139" s="612">
        <f>K139+O139+S139+W139+AA139+AE139+AI139+AM139+AQ139+AU139+AY139</f>
        <v>0</v>
      </c>
      <c r="H139" s="612">
        <f>L139+P139+T139+X139+AB139+AF139+AJ139+AN139+AR139+AV139+AZ139</f>
        <v>0</v>
      </c>
      <c r="I139" s="612">
        <f>M139+Q139+U139+Y139+AC139+AG139+AK139+AO139+AS139+AW139+BA139</f>
        <v>0</v>
      </c>
      <c r="J139" s="28"/>
      <c r="K139" s="114"/>
      <c r="L139" s="22"/>
      <c r="M139" s="22"/>
      <c r="N139" s="28"/>
      <c r="O139" s="114"/>
      <c r="P139" s="21"/>
      <c r="Q139" s="21"/>
      <c r="R139" s="28"/>
      <c r="S139" s="114"/>
      <c r="T139" s="21"/>
      <c r="U139" s="21"/>
      <c r="V139" s="28"/>
      <c r="W139" s="114"/>
      <c r="X139" s="21"/>
      <c r="Y139" s="21"/>
      <c r="Z139" s="28"/>
      <c r="AA139" s="114"/>
      <c r="AB139" s="21"/>
      <c r="AC139" s="21"/>
      <c r="AD139" s="28"/>
      <c r="AE139" s="114"/>
      <c r="AF139" s="21"/>
      <c r="AG139" s="21"/>
      <c r="AH139" s="28"/>
      <c r="AI139" s="114"/>
      <c r="AJ139" s="21"/>
      <c r="AK139" s="21"/>
      <c r="AL139" s="28"/>
      <c r="AM139" s="114"/>
      <c r="AN139" s="21"/>
      <c r="AO139" s="21"/>
      <c r="AP139" s="28"/>
      <c r="AQ139" s="114"/>
      <c r="AR139" s="21"/>
      <c r="AS139" s="21"/>
      <c r="AT139" s="28"/>
      <c r="AU139" s="114"/>
      <c r="AV139" s="21"/>
      <c r="AW139" s="21"/>
      <c r="AX139" s="28"/>
      <c r="AY139" s="114"/>
      <c r="AZ139" s="21"/>
      <c r="BA139" s="21"/>
    </row>
    <row r="140" spans="1:53" ht="45" customHeight="1" x14ac:dyDescent="0.25">
      <c r="A140" s="908"/>
      <c r="B140" s="403" t="s">
        <v>277</v>
      </c>
      <c r="C140" s="396" t="s">
        <v>279</v>
      </c>
      <c r="D140" s="396" t="s">
        <v>77</v>
      </c>
      <c r="E140" s="396" t="s">
        <v>256</v>
      </c>
      <c r="F140" s="612">
        <f>J140+N140+R140+V140+Z140+AD140+AH140+AL140+AP140+AT140+AX140</f>
        <v>0</v>
      </c>
      <c r="G140" s="612">
        <f>K140+O140+S140+W140+AA140+AE140+AI140+AM140+AQ140+AU140+AY140</f>
        <v>0</v>
      </c>
      <c r="H140" s="612">
        <f>L140+P140+T140+X140+AB140+AF140+AJ140+AN140+AR140+AV140+AZ140</f>
        <v>0</v>
      </c>
      <c r="I140" s="612">
        <f>M140+Q140+U140+Y140+AC140+AG140+AK140+AO140+AS140+AW140+BA140</f>
        <v>0</v>
      </c>
      <c r="J140" s="28"/>
      <c r="K140" s="114"/>
      <c r="L140" s="22"/>
      <c r="M140" s="22"/>
      <c r="N140" s="28"/>
      <c r="O140" s="114"/>
      <c r="P140" s="21"/>
      <c r="Q140" s="21"/>
      <c r="R140" s="28"/>
      <c r="S140" s="114"/>
      <c r="T140" s="21"/>
      <c r="U140" s="21"/>
      <c r="V140" s="28"/>
      <c r="W140" s="114"/>
      <c r="X140" s="21"/>
      <c r="Y140" s="21"/>
      <c r="Z140" s="28"/>
      <c r="AA140" s="114"/>
      <c r="AB140" s="21"/>
      <c r="AC140" s="21"/>
      <c r="AD140" s="28"/>
      <c r="AE140" s="114"/>
      <c r="AF140" s="21"/>
      <c r="AG140" s="21"/>
      <c r="AH140" s="28"/>
      <c r="AI140" s="114"/>
      <c r="AJ140" s="21"/>
      <c r="AK140" s="21"/>
      <c r="AL140" s="28"/>
      <c r="AM140" s="114"/>
      <c r="AN140" s="21"/>
      <c r="AO140" s="21"/>
      <c r="AP140" s="28"/>
      <c r="AQ140" s="114"/>
      <c r="AR140" s="21"/>
      <c r="AS140" s="21"/>
      <c r="AT140" s="28"/>
      <c r="AU140" s="114"/>
      <c r="AV140" s="21"/>
      <c r="AW140" s="21"/>
      <c r="AX140" s="28"/>
      <c r="AY140" s="114"/>
      <c r="AZ140" s="21"/>
      <c r="BA140" s="21"/>
    </row>
    <row r="141" spans="1:53" ht="45" customHeight="1" x14ac:dyDescent="0.3">
      <c r="A141" s="907">
        <v>49</v>
      </c>
      <c r="B141" s="403" t="s">
        <v>280</v>
      </c>
      <c r="C141" s="401" t="s">
        <v>281</v>
      </c>
      <c r="D141" s="401" t="s">
        <v>88</v>
      </c>
      <c r="E141" s="398" t="s">
        <v>29</v>
      </c>
      <c r="F141" s="612">
        <f>J141+N141+R141+V141+Z141+AD141+AH141+AL141+AP141+AT141+AX141</f>
        <v>5784</v>
      </c>
      <c r="G141" s="612">
        <f>K141+O141+S141+W141+AA141+AE141+AI141+AM141+AQ141+AU141+AY141</f>
        <v>1990476.2</v>
      </c>
      <c r="H141" s="612">
        <f>L141+P141+T141+X141+AB141+AF141+AJ141+AN141+AR141+AV141+AZ141</f>
        <v>200</v>
      </c>
      <c r="I141" s="612">
        <f>M141+Q141+U141+Y141+AC141+AG141+AK141+AO141+AS141+AW141+BA141</f>
        <v>68800</v>
      </c>
      <c r="J141" s="22"/>
      <c r="K141" s="22"/>
      <c r="L141" s="22"/>
      <c r="M141" s="22"/>
      <c r="N141" s="21">
        <v>320</v>
      </c>
      <c r="O141" s="21">
        <v>110131.2</v>
      </c>
      <c r="P141" s="21"/>
      <c r="Q141" s="21"/>
      <c r="R141" s="21"/>
      <c r="S141" s="21"/>
      <c r="T141" s="21"/>
      <c r="U141" s="21"/>
      <c r="V141" s="21">
        <v>800</v>
      </c>
      <c r="W141" s="21">
        <v>275328</v>
      </c>
      <c r="X141" s="21"/>
      <c r="Y141" s="21"/>
      <c r="Z141" s="21">
        <v>2954</v>
      </c>
      <c r="AA141" s="21">
        <v>1016649</v>
      </c>
      <c r="AB141" s="21"/>
      <c r="AC141" s="21"/>
      <c r="AD141" s="21"/>
      <c r="AE141" s="21"/>
      <c r="AF141" s="21"/>
      <c r="AG141" s="21"/>
      <c r="AH141" s="28"/>
      <c r="AI141" s="114"/>
      <c r="AJ141" s="21"/>
      <c r="AK141" s="21"/>
      <c r="AL141" s="21"/>
      <c r="AM141" s="21"/>
      <c r="AN141" s="21"/>
      <c r="AO141" s="21"/>
      <c r="AP141" s="21">
        <v>240</v>
      </c>
      <c r="AQ141" s="21">
        <v>82598.399999999994</v>
      </c>
      <c r="AR141" s="21"/>
      <c r="AS141" s="21"/>
      <c r="AT141" s="21">
        <v>560</v>
      </c>
      <c r="AU141" s="21">
        <v>192729.60000000001</v>
      </c>
      <c r="AV141" s="21"/>
      <c r="AW141" s="21"/>
      <c r="AX141" s="21">
        <v>910</v>
      </c>
      <c r="AY141" s="21">
        <v>313040</v>
      </c>
      <c r="AZ141" s="21">
        <v>200</v>
      </c>
      <c r="BA141" s="21">
        <v>68800</v>
      </c>
    </row>
    <row r="142" spans="1:53" ht="45" customHeight="1" x14ac:dyDescent="0.3">
      <c r="A142" s="907"/>
      <c r="B142" s="403" t="s">
        <v>280</v>
      </c>
      <c r="C142" s="401" t="s">
        <v>282</v>
      </c>
      <c r="D142" s="401" t="s">
        <v>88</v>
      </c>
      <c r="E142" s="398" t="s">
        <v>29</v>
      </c>
      <c r="F142" s="612">
        <f>J142+N142+R142+V142+Z142+AD142+AH142+AL142+AP142+AT142+AX142</f>
        <v>0</v>
      </c>
      <c r="G142" s="612">
        <f>K142+O142+S142+W142+AA142+AE142+AI142+AM142+AQ142+AU142+AY142</f>
        <v>0</v>
      </c>
      <c r="H142" s="612">
        <f>L142+P142+T142+X142+AB142+AF142+AJ142+AN142+AR142+AV142+AZ142</f>
        <v>0</v>
      </c>
      <c r="I142" s="612">
        <f>M142+Q142+U142+Y142+AC142+AG142+AK142+AO142+AS142+AW142+BA142</f>
        <v>0</v>
      </c>
      <c r="J142" s="22"/>
      <c r="K142" s="22"/>
      <c r="L142" s="22"/>
      <c r="M142" s="22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</row>
    <row r="143" spans="1:53" ht="45" customHeight="1" x14ac:dyDescent="0.3">
      <c r="A143" s="907"/>
      <c r="B143" s="403" t="s">
        <v>280</v>
      </c>
      <c r="C143" s="401" t="s">
        <v>283</v>
      </c>
      <c r="D143" s="401" t="s">
        <v>88</v>
      </c>
      <c r="E143" s="398" t="s">
        <v>29</v>
      </c>
      <c r="F143" s="612">
        <f>J143+N143+R143+V143+Z143+AD143+AH143+AL143+AP143+AT143+AX143</f>
        <v>0</v>
      </c>
      <c r="G143" s="612">
        <f>K143+O143+S143+W143+AA143+AE143+AI143+AM143+AQ143+AU143+AY143</f>
        <v>0</v>
      </c>
      <c r="H143" s="612">
        <f>L143+P143+T143+X143+AB143+AF143+AJ143+AN143+AR143+AV143+AZ143</f>
        <v>0</v>
      </c>
      <c r="I143" s="612">
        <f>M143+Q143+U143+Y143+AC143+AG143+AK143+AO143+AS143+AW143+BA143</f>
        <v>0</v>
      </c>
      <c r="J143" s="22"/>
      <c r="K143" s="22"/>
      <c r="L143" s="22"/>
      <c r="M143" s="22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</row>
    <row r="144" spans="1:53" ht="45" customHeight="1" x14ac:dyDescent="0.3">
      <c r="A144" s="907"/>
      <c r="B144" s="403" t="s">
        <v>280</v>
      </c>
      <c r="C144" s="401" t="s">
        <v>284</v>
      </c>
      <c r="D144" s="401" t="s">
        <v>88</v>
      </c>
      <c r="E144" s="398" t="s">
        <v>153</v>
      </c>
      <c r="F144" s="612">
        <f>J144+N144+R144+V144+Z144+AD144+AH144+AL144+AP144+AT144+AX144</f>
        <v>0</v>
      </c>
      <c r="G144" s="612">
        <f>K144+O144+S144+W144+AA144+AE144+AI144+AM144+AQ144+AU144+AY144</f>
        <v>0</v>
      </c>
      <c r="H144" s="612">
        <f>L144+P144+T144+X144+AB144+AF144+AJ144+AN144+AR144+AV144+AZ144</f>
        <v>150</v>
      </c>
      <c r="I144" s="612">
        <f>M144+Q144+U144+Y144+AC144+AG144+AK144+AO144+AS144+AW144+BA144</f>
        <v>51624</v>
      </c>
      <c r="J144" s="22"/>
      <c r="K144" s="22"/>
      <c r="L144" s="22"/>
      <c r="M144" s="22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>
        <v>150</v>
      </c>
      <c r="AW144" s="21">
        <v>51624</v>
      </c>
      <c r="AX144" s="21"/>
      <c r="AY144" s="21"/>
      <c r="AZ144" s="21"/>
      <c r="BA144" s="21"/>
    </row>
    <row r="145" spans="1:53" ht="45" customHeight="1" x14ac:dyDescent="0.3">
      <c r="A145" s="908"/>
      <c r="B145" s="403" t="s">
        <v>280</v>
      </c>
      <c r="C145" s="401" t="s">
        <v>285</v>
      </c>
      <c r="D145" s="401" t="s">
        <v>88</v>
      </c>
      <c r="E145" s="398" t="s">
        <v>153</v>
      </c>
      <c r="F145" s="612">
        <f>J145+N145+R145+V145+Z145+AD145+AH145+AL145+AP145+AT145+AX145</f>
        <v>0</v>
      </c>
      <c r="G145" s="612">
        <f>K145+O145+S145+W145+AA145+AE145+AI145+AM145+AQ145+AU145+AY145</f>
        <v>0</v>
      </c>
      <c r="H145" s="612">
        <f>L145+P145+T145+X145+AB145+AF145+AJ145+AN145+AR145+AV145+AZ145</f>
        <v>0</v>
      </c>
      <c r="I145" s="612">
        <f>M145+Q145+U145+Y145+AC145+AG145+AK145+AO145+AS145+AW145+BA145</f>
        <v>0</v>
      </c>
      <c r="J145" s="22"/>
      <c r="K145" s="22"/>
      <c r="L145" s="22"/>
      <c r="M145" s="22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</row>
    <row r="146" spans="1:53" ht="45" customHeight="1" x14ac:dyDescent="0.3">
      <c r="A146" s="906">
        <v>50</v>
      </c>
      <c r="B146" s="397" t="s">
        <v>286</v>
      </c>
      <c r="C146" s="401" t="s">
        <v>287</v>
      </c>
      <c r="D146" s="401" t="s">
        <v>88</v>
      </c>
      <c r="E146" s="398" t="s">
        <v>153</v>
      </c>
      <c r="F146" s="612">
        <f>J146+N146+R146+V146+Z146+AD146+AH146+AL146+AP146+AT146+AX146</f>
        <v>240</v>
      </c>
      <c r="G146" s="612">
        <f>K146+O146+S146+W146+AA146+AE146+AI146+AM146+AQ146+AU146+AY146</f>
        <v>2960</v>
      </c>
      <c r="H146" s="612">
        <f>L146+P146+T146+X146+AB146+AF146+AJ146+AN146+AR146+AV146+AZ146</f>
        <v>1000</v>
      </c>
      <c r="I146" s="612">
        <f>M146+Q146+U146+Y146+AC146+AG146+AK146+AO146+AS146+AW146+BA146</f>
        <v>25000</v>
      </c>
      <c r="J146" s="22"/>
      <c r="K146" s="22"/>
      <c r="L146" s="22"/>
      <c r="M146" s="22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>
        <v>240</v>
      </c>
      <c r="AA146" s="21">
        <v>2960</v>
      </c>
      <c r="AB146" s="21">
        <v>1000</v>
      </c>
      <c r="AC146" s="21">
        <v>25000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</row>
    <row r="147" spans="1:53" ht="45" customHeight="1" x14ac:dyDescent="0.3">
      <c r="A147" s="908"/>
      <c r="B147" s="397" t="s">
        <v>288</v>
      </c>
      <c r="C147" s="401" t="s">
        <v>289</v>
      </c>
      <c r="D147" s="401" t="s">
        <v>88</v>
      </c>
      <c r="E147" s="398" t="s">
        <v>78</v>
      </c>
      <c r="F147" s="612">
        <f>J147+N147+R147+V147+Z147+AD147+AH147+AL147+AP147+AT147+AX147</f>
        <v>1577</v>
      </c>
      <c r="G147" s="612">
        <f>K147+O147+S147+W147+AA147+AE147+AI147+AM147+AQ147+AU147+AY147</f>
        <v>15654</v>
      </c>
      <c r="H147" s="612">
        <f>L147+P147+T147+X147+AB147+AF147+AJ147+AN147+AR147+AV147+AZ147</f>
        <v>230</v>
      </c>
      <c r="I147" s="612">
        <f>M147+Q147+U147+Y147+AC147+AG147+AK147+AO147+AS147+AW147+BA147</f>
        <v>3976</v>
      </c>
      <c r="J147" s="22">
        <v>620</v>
      </c>
      <c r="K147" s="22">
        <v>2294</v>
      </c>
      <c r="L147" s="22"/>
      <c r="M147" s="22"/>
      <c r="N147" s="21">
        <v>87</v>
      </c>
      <c r="O147" s="21">
        <v>1073</v>
      </c>
      <c r="P147" s="21">
        <v>15</v>
      </c>
      <c r="Q147" s="21">
        <v>180</v>
      </c>
      <c r="R147" s="21"/>
      <c r="S147" s="21"/>
      <c r="T147" s="21"/>
      <c r="U147" s="21"/>
      <c r="V147" s="21">
        <v>450</v>
      </c>
      <c r="W147" s="21">
        <v>5550</v>
      </c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>
        <v>52</v>
      </c>
      <c r="AM147" s="21">
        <v>1942</v>
      </c>
      <c r="AN147" s="21"/>
      <c r="AO147" s="21"/>
      <c r="AP147" s="21">
        <v>168</v>
      </c>
      <c r="AQ147" s="21">
        <v>2195</v>
      </c>
      <c r="AR147" s="21">
        <v>15</v>
      </c>
      <c r="AS147" s="21">
        <v>196</v>
      </c>
      <c r="AT147" s="21"/>
      <c r="AU147" s="21"/>
      <c r="AV147" s="21"/>
      <c r="AW147" s="21"/>
      <c r="AX147" s="21">
        <v>200</v>
      </c>
      <c r="AY147" s="21">
        <v>2600</v>
      </c>
      <c r="AZ147" s="21">
        <v>200</v>
      </c>
      <c r="BA147" s="21">
        <v>3600</v>
      </c>
    </row>
    <row r="148" spans="1:53" ht="45" customHeight="1" x14ac:dyDescent="0.3">
      <c r="A148" s="906">
        <v>51</v>
      </c>
      <c r="B148" s="413" t="s">
        <v>290</v>
      </c>
      <c r="C148" s="401" t="s">
        <v>291</v>
      </c>
      <c r="D148" s="401" t="s">
        <v>292</v>
      </c>
      <c r="E148" s="398" t="s">
        <v>293</v>
      </c>
      <c r="F148" s="612">
        <f>J148+N148+R148+V148+Z148+AD148+AH148+AL148+AP148+AT148+AX148</f>
        <v>0</v>
      </c>
      <c r="G148" s="612">
        <f>K148+O148+S148+W148+AA148+AE148+AI148+AM148+AQ148+AU148+AY148</f>
        <v>0</v>
      </c>
      <c r="H148" s="612">
        <f>L148+P148+T148+X148+AB148+AF148+AJ148+AN148+AR148+AV148+AZ148</f>
        <v>0</v>
      </c>
      <c r="I148" s="612">
        <f>M148+Q148+U148+Y148+AC148+AG148+AK148+AO148+AS148+AW148+BA148</f>
        <v>0</v>
      </c>
      <c r="J148" s="22"/>
      <c r="K148" s="22"/>
      <c r="L148" s="22"/>
      <c r="M148" s="22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</row>
    <row r="149" spans="1:53" ht="45" customHeight="1" x14ac:dyDescent="0.3">
      <c r="A149" s="907"/>
      <c r="B149" s="413" t="s">
        <v>290</v>
      </c>
      <c r="C149" s="401" t="s">
        <v>294</v>
      </c>
      <c r="D149" s="401" t="s">
        <v>292</v>
      </c>
      <c r="E149" s="398" t="s">
        <v>295</v>
      </c>
      <c r="F149" s="612">
        <f>J149+N149+R149+V149+Z149+AD149+AH149+AL149+AP149+AT149+AX149</f>
        <v>240</v>
      </c>
      <c r="G149" s="612">
        <f>K149+O149+S149+W149+AA149+AE149+AI149+AM149+AQ149+AU149+AY149</f>
        <v>4975</v>
      </c>
      <c r="H149" s="612">
        <f>L149+P149+T149+X149+AB149+AF149+AJ149+AN149+AR149+AV149+AZ149</f>
        <v>13071.66</v>
      </c>
      <c r="I149" s="612">
        <f>M149+Q149+U149+Y149+AC149+AG149+AK149+AO149+AS149+AW149+BA149</f>
        <v>16125</v>
      </c>
      <c r="J149" s="22">
        <v>240</v>
      </c>
      <c r="K149" s="22">
        <v>4295</v>
      </c>
      <c r="L149" s="22">
        <v>500</v>
      </c>
      <c r="M149" s="22">
        <v>8925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>
        <v>680</v>
      </c>
      <c r="AR149" s="21">
        <v>12171.66</v>
      </c>
      <c r="AS149" s="21"/>
      <c r="AT149" s="21"/>
      <c r="AU149" s="21"/>
      <c r="AV149" s="21"/>
      <c r="AW149" s="21"/>
      <c r="AX149" s="21"/>
      <c r="AY149" s="21"/>
      <c r="AZ149" s="21">
        <v>400</v>
      </c>
      <c r="BA149" s="21">
        <v>7200</v>
      </c>
    </row>
    <row r="150" spans="1:53" ht="45" customHeight="1" x14ac:dyDescent="0.3">
      <c r="A150" s="907"/>
      <c r="B150" s="413" t="s">
        <v>290</v>
      </c>
      <c r="C150" s="401" t="s">
        <v>296</v>
      </c>
      <c r="D150" s="401" t="s">
        <v>292</v>
      </c>
      <c r="E150" s="398" t="s">
        <v>293</v>
      </c>
      <c r="F150" s="612">
        <f>J150+N150+R150+V150+Z150+AD150+AH150+AL150+AP150+AT150+AX150</f>
        <v>100</v>
      </c>
      <c r="G150" s="612">
        <f>K150+O150+S150+W150+AA150+AE150+AI150+AM150+AQ150+AU150+AY150</f>
        <v>17600</v>
      </c>
      <c r="H150" s="612">
        <f>L150+P150+T150+X150+AB150+AF150+AJ150+AN150+AR150+AV150+AZ150</f>
        <v>230</v>
      </c>
      <c r="I150" s="612">
        <f>M150+Q150+U150+Y150+AC150+AG150+AK150+AO150+AS150+AW150+BA150</f>
        <v>690</v>
      </c>
      <c r="J150" s="22"/>
      <c r="K150" s="22"/>
      <c r="L150" s="22"/>
      <c r="M150" s="22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>
        <v>230</v>
      </c>
      <c r="AW150" s="21">
        <v>690</v>
      </c>
      <c r="AX150" s="21">
        <v>100</v>
      </c>
      <c r="AY150" s="21">
        <v>17600</v>
      </c>
      <c r="AZ150" s="21"/>
      <c r="BA150" s="21"/>
    </row>
    <row r="151" spans="1:53" ht="45" customHeight="1" x14ac:dyDescent="0.3">
      <c r="A151" s="907"/>
      <c r="B151" s="413" t="s">
        <v>290</v>
      </c>
      <c r="C151" s="401" t="s">
        <v>297</v>
      </c>
      <c r="D151" s="401" t="s">
        <v>292</v>
      </c>
      <c r="E151" s="398" t="s">
        <v>293</v>
      </c>
      <c r="F151" s="612">
        <f>J151+N151+R151+V151+Z151+AD151+AH151+AL151+AP151+AT151+AX151</f>
        <v>0</v>
      </c>
      <c r="G151" s="612">
        <f>K151+O151+S151+W151+AA151+AE151+AI151+AM151+AQ151+AU151+AY151</f>
        <v>0</v>
      </c>
      <c r="H151" s="612">
        <f>L151+P151+T151+X151+AB151+AF151+AJ151+AN151+AR151+AV151+AZ151</f>
        <v>0</v>
      </c>
      <c r="I151" s="612">
        <f>M151+Q151+U151+Y151+AC151+AG151+AK151+AO151+AS151+AW151+BA151</f>
        <v>0</v>
      </c>
      <c r="J151" s="22"/>
      <c r="K151" s="22"/>
      <c r="L151" s="22"/>
      <c r="M151" s="22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</row>
    <row r="152" spans="1:53" ht="45" customHeight="1" x14ac:dyDescent="0.3">
      <c r="A152" s="907"/>
      <c r="B152" s="413" t="s">
        <v>290</v>
      </c>
      <c r="C152" s="401" t="s">
        <v>298</v>
      </c>
      <c r="D152" s="401" t="s">
        <v>292</v>
      </c>
      <c r="E152" s="398" t="s">
        <v>295</v>
      </c>
      <c r="F152" s="612">
        <f>J152+N152+R152+V152+Z152+AD152+AH152+AL152+AP152+AT152+AX152</f>
        <v>0</v>
      </c>
      <c r="G152" s="612">
        <f>K152+O152+S152+W152+AA152+AE152+AI152+AM152+AQ152+AU152+AY152</f>
        <v>0</v>
      </c>
      <c r="H152" s="612">
        <f>L152+P152+T152+X152+AB152+AF152+AJ152+AN152+AR152+AV152+AZ152</f>
        <v>0</v>
      </c>
      <c r="I152" s="612">
        <f>M152+Q152+U152+Y152+AC152+AG152+AK152+AO152+AS152+AW152+BA152</f>
        <v>0</v>
      </c>
      <c r="J152" s="22"/>
      <c r="K152" s="22"/>
      <c r="L152" s="22"/>
      <c r="M152" s="22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</row>
    <row r="153" spans="1:53" ht="45" customHeight="1" x14ac:dyDescent="0.3">
      <c r="A153" s="907"/>
      <c r="B153" s="413" t="s">
        <v>290</v>
      </c>
      <c r="C153" s="401" t="s">
        <v>299</v>
      </c>
      <c r="D153" s="401" t="s">
        <v>292</v>
      </c>
      <c r="E153" s="398" t="s">
        <v>29</v>
      </c>
      <c r="F153" s="612">
        <f>J153+N153+R153+V153+Z153+AD153+AH153+AL153+AP153+AT153+AX153</f>
        <v>0</v>
      </c>
      <c r="G153" s="612">
        <f>K153+O153+S153+W153+AA153+AE153+AI153+AM153+AQ153+AU153+AY153</f>
        <v>0</v>
      </c>
      <c r="H153" s="612">
        <f>L153+P153+T153+X153+AB153+AF153+AJ153+AN153+AR153+AV153+AZ153</f>
        <v>0</v>
      </c>
      <c r="I153" s="612">
        <f>M153+Q153+U153+Y153+AC153+AG153+AK153+AO153+AS153+AW153+BA153</f>
        <v>0</v>
      </c>
      <c r="J153" s="22"/>
      <c r="K153" s="22"/>
      <c r="L153" s="22"/>
      <c r="M153" s="22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</row>
    <row r="154" spans="1:53" ht="45" customHeight="1" x14ac:dyDescent="0.3">
      <c r="A154" s="907"/>
      <c r="B154" s="413" t="s">
        <v>290</v>
      </c>
      <c r="C154" s="398" t="s">
        <v>300</v>
      </c>
      <c r="D154" s="401" t="s">
        <v>292</v>
      </c>
      <c r="E154" s="398" t="s">
        <v>153</v>
      </c>
      <c r="F154" s="612">
        <f>J154+N154+R154+V154+Z154+AD154+AH154+AL154+AP154+AT154+AX154</f>
        <v>0</v>
      </c>
      <c r="G154" s="612">
        <f>K154+O154+S154+W154+AA154+AE154+AI154+AM154+AQ154+AU154+AY154</f>
        <v>0</v>
      </c>
      <c r="H154" s="612">
        <f>L154+P154+T154+X154+AB154+AF154+AJ154+AN154+AR154+AV154+AZ154</f>
        <v>0</v>
      </c>
      <c r="I154" s="612">
        <f>M154+Q154+U154+Y154+AC154+AG154+AK154+AO154+AS154+AW154+BA154</f>
        <v>0</v>
      </c>
      <c r="J154" s="22"/>
      <c r="K154" s="22"/>
      <c r="L154" s="22"/>
      <c r="M154" s="22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</row>
    <row r="155" spans="1:53" ht="45" customHeight="1" x14ac:dyDescent="0.3">
      <c r="A155" s="907"/>
      <c r="B155" s="413" t="s">
        <v>290</v>
      </c>
      <c r="C155" s="398" t="s">
        <v>301</v>
      </c>
      <c r="D155" s="401" t="s">
        <v>292</v>
      </c>
      <c r="E155" s="398" t="s">
        <v>153</v>
      </c>
      <c r="F155" s="612">
        <f>J155+N155+R155+V155+Z155+AD155+AH155+AL155+AP155+AT155+AX155</f>
        <v>7340</v>
      </c>
      <c r="G155" s="612">
        <f>K155+O155+S155+W155+AA155+AE155+AI155+AM155+AQ155+AU155+AY155</f>
        <v>96612.6</v>
      </c>
      <c r="H155" s="612">
        <f>L155+P155+T155+X155+AB155+AF155+AJ155+AN155+AR155+AV155+AZ155</f>
        <v>5500</v>
      </c>
      <c r="I155" s="612">
        <f>M155+Q155+U155+Y155+AC155+AG155+AK155+AO155+AS155+AW155+BA155</f>
        <v>81727.5</v>
      </c>
      <c r="J155" s="22"/>
      <c r="K155" s="22"/>
      <c r="L155" s="22"/>
      <c r="M155" s="22"/>
      <c r="N155" s="21"/>
      <c r="O155" s="21"/>
      <c r="P155" s="21"/>
      <c r="Q155" s="21"/>
      <c r="R155" s="21"/>
      <c r="S155" s="21"/>
      <c r="T155" s="21"/>
      <c r="U155" s="21"/>
      <c r="V155" s="21">
        <v>2800</v>
      </c>
      <c r="W155" s="21">
        <v>50118.6</v>
      </c>
      <c r="X155" s="21"/>
      <c r="Y155" s="21"/>
      <c r="Z155" s="21">
        <v>4540</v>
      </c>
      <c r="AA155" s="21">
        <v>46494</v>
      </c>
      <c r="AB155" s="21">
        <v>4000</v>
      </c>
      <c r="AC155" s="21">
        <v>54885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>
        <v>1500</v>
      </c>
      <c r="AW155" s="21">
        <v>26842.5</v>
      </c>
      <c r="AX155" s="21"/>
      <c r="AY155" s="21"/>
      <c r="AZ155" s="21"/>
      <c r="BA155" s="21"/>
    </row>
    <row r="156" spans="1:53" ht="45" customHeight="1" x14ac:dyDescent="0.3">
      <c r="A156" s="907"/>
      <c r="B156" s="413" t="s">
        <v>290</v>
      </c>
      <c r="C156" s="398" t="s">
        <v>302</v>
      </c>
      <c r="D156" s="401" t="s">
        <v>292</v>
      </c>
      <c r="E156" s="398" t="s">
        <v>153</v>
      </c>
      <c r="F156" s="612">
        <f>J156+N156+R156+V156+Z156+AD156+AH156+AL156+AP156+AT156+AX156</f>
        <v>0</v>
      </c>
      <c r="G156" s="612">
        <f>K156+O156+S156+W156+AA156+AE156+AI156+AM156+AQ156+AU156+AY156</f>
        <v>0</v>
      </c>
      <c r="H156" s="612">
        <f>L156+P156+T156+X156+AB156+AF156+AJ156+AN156+AR156+AV156+AZ156</f>
        <v>0</v>
      </c>
      <c r="I156" s="612">
        <f>M156+Q156+U156+Y156+AC156+AG156+AK156+AO156+AS156+AW156+BA156</f>
        <v>0</v>
      </c>
      <c r="J156" s="22"/>
      <c r="K156" s="22"/>
      <c r="L156" s="22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</row>
    <row r="157" spans="1:53" ht="45" customHeight="1" x14ac:dyDescent="0.3">
      <c r="A157" s="906">
        <v>52</v>
      </c>
      <c r="B157" s="413" t="s">
        <v>303</v>
      </c>
      <c r="C157" s="398" t="s">
        <v>304</v>
      </c>
      <c r="D157" s="401" t="s">
        <v>292</v>
      </c>
      <c r="E157" s="398" t="s">
        <v>153</v>
      </c>
      <c r="F157" s="612">
        <f>J157+N157+R157+V157+Z157+AD157+AH157+AL157+AP157+AT157+AX157</f>
        <v>0</v>
      </c>
      <c r="G157" s="612">
        <f>K157+O157+S157+W157+AA157+AE157+AI157+AM157+AQ157+AU157+AY157</f>
        <v>0</v>
      </c>
      <c r="H157" s="612">
        <f>L157+P157+T157+X157+AB157+AF157+AJ157+AN157+AR157+AV157+AZ157</f>
        <v>11450</v>
      </c>
      <c r="I157" s="612">
        <f>M157+Q157+U157+Y157+AC157+AG157+AK157+AO157+AS157+AW157+BA157</f>
        <v>22076</v>
      </c>
      <c r="J157" s="22"/>
      <c r="K157" s="22"/>
      <c r="L157" s="22"/>
      <c r="M157" s="22"/>
      <c r="N157" s="21"/>
      <c r="O157" s="21"/>
      <c r="P157" s="21"/>
      <c r="Q157" s="21"/>
      <c r="R157" s="21"/>
      <c r="S157" s="21"/>
      <c r="T157" s="21">
        <v>6000</v>
      </c>
      <c r="U157" s="21">
        <v>1920</v>
      </c>
      <c r="V157" s="21"/>
      <c r="W157" s="21"/>
      <c r="X157" s="21"/>
      <c r="Y157" s="21"/>
      <c r="Z157" s="21"/>
      <c r="AA157" s="21"/>
      <c r="AB157" s="21">
        <v>5000</v>
      </c>
      <c r="AC157" s="21">
        <v>20000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>
        <v>300</v>
      </c>
      <c r="AO157" s="21">
        <v>96</v>
      </c>
      <c r="AP157" s="21"/>
      <c r="AQ157" s="21"/>
      <c r="AR157" s="21">
        <v>150</v>
      </c>
      <c r="AS157" s="21">
        <v>60</v>
      </c>
      <c r="AT157" s="21"/>
      <c r="AU157" s="21"/>
      <c r="AV157" s="21"/>
      <c r="AW157" s="21"/>
      <c r="AX157" s="21"/>
      <c r="AY157" s="21"/>
      <c r="AZ157" s="21"/>
      <c r="BA157" s="21"/>
    </row>
    <row r="158" spans="1:53" ht="45" customHeight="1" x14ac:dyDescent="0.3">
      <c r="A158" s="907"/>
      <c r="B158" s="413" t="s">
        <v>303</v>
      </c>
      <c r="C158" s="398" t="s">
        <v>305</v>
      </c>
      <c r="D158" s="401" t="s">
        <v>292</v>
      </c>
      <c r="E158" s="398" t="s">
        <v>29</v>
      </c>
      <c r="F158" s="612">
        <f>J158+N158+R158+V158+Z158+AD158+AH158+AL158+AP158+AT158+AX158</f>
        <v>0</v>
      </c>
      <c r="G158" s="612">
        <f>K158+O158+S158+W158+AA158+AE158+AI158+AM158+AQ158+AU158+AY158</f>
        <v>0</v>
      </c>
      <c r="H158" s="612">
        <f>L158+P158+T158+X158+AB158+AF158+AJ158+AN158+AR158+AV158+AZ158</f>
        <v>3065</v>
      </c>
      <c r="I158" s="612">
        <f>M158+Q158+U158+Y158+AC158+AG158+AK158+AO158+AS158+AW158+BA158</f>
        <v>273900</v>
      </c>
      <c r="J158" s="22"/>
      <c r="K158" s="22"/>
      <c r="L158" s="22"/>
      <c r="M158" s="22"/>
      <c r="N158" s="21"/>
      <c r="O158" s="21"/>
      <c r="P158" s="21"/>
      <c r="Q158" s="21"/>
      <c r="R158" s="21"/>
      <c r="S158" s="21"/>
      <c r="T158" s="21">
        <v>50</v>
      </c>
      <c r="U158" s="21">
        <v>3000</v>
      </c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>
        <v>3000</v>
      </c>
      <c r="AK158" s="21">
        <v>270000</v>
      </c>
      <c r="AL158" s="21"/>
      <c r="AM158" s="21"/>
      <c r="AN158" s="21">
        <v>15</v>
      </c>
      <c r="AO158" s="21">
        <v>900</v>
      </c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</row>
    <row r="159" spans="1:53" ht="45" customHeight="1" x14ac:dyDescent="0.3">
      <c r="A159" s="908"/>
      <c r="B159" s="413" t="s">
        <v>303</v>
      </c>
      <c r="C159" s="398" t="s">
        <v>306</v>
      </c>
      <c r="D159" s="401"/>
      <c r="E159" s="398" t="s">
        <v>29</v>
      </c>
      <c r="F159" s="612">
        <f>J159+N159+R159+V159+Z159+AD159+AH159+AL159+AP159+AT159+AX159</f>
        <v>0</v>
      </c>
      <c r="G159" s="612">
        <f>K159+O159+S159+W159+AA159+AE159+AI159+AM159+AQ159+AU159+AY159</f>
        <v>0</v>
      </c>
      <c r="H159" s="612">
        <f>L159+P159+T159+X159+AB159+AF159+AJ159+AN159+AR159+AV159+AZ159</f>
        <v>0</v>
      </c>
      <c r="I159" s="612">
        <f>M159+Q159+U159+Y159+AC159+AG159+AK159+AO159+AS159+AW159+BA159</f>
        <v>0</v>
      </c>
      <c r="J159" s="22"/>
      <c r="K159" s="22"/>
      <c r="L159" s="22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</row>
    <row r="160" spans="1:53" ht="45" customHeight="1" x14ac:dyDescent="0.3">
      <c r="A160" s="906">
        <v>53</v>
      </c>
      <c r="B160" s="413" t="s">
        <v>307</v>
      </c>
      <c r="C160" s="398" t="s">
        <v>308</v>
      </c>
      <c r="D160" s="401" t="s">
        <v>292</v>
      </c>
      <c r="E160" s="398" t="s">
        <v>153</v>
      </c>
      <c r="F160" s="612">
        <f>J160+N160+R160+V160+Z160+AD160+AH160+AL160+AP160+AT160+AX160</f>
        <v>500</v>
      </c>
      <c r="G160" s="612">
        <f>K160+O160+S160+W160+AA160+AE160+AI160+AM160+AQ160+AU160+AY160</f>
        <v>750</v>
      </c>
      <c r="H160" s="612">
        <f>L160+P160+T160+X160+AB160+AF160+AJ160+AN160+AR160+AV160+AZ160</f>
        <v>1400</v>
      </c>
      <c r="I160" s="612">
        <f>M160+Q160+U160+Y160+AC160+AG160+AK160+AO160+AS160+AW160+BA160</f>
        <v>2336</v>
      </c>
      <c r="J160" s="22"/>
      <c r="K160" s="22"/>
      <c r="L160" s="22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>
        <v>600</v>
      </c>
      <c r="AC160" s="21">
        <v>1080</v>
      </c>
      <c r="AD160" s="21"/>
      <c r="AE160" s="21"/>
      <c r="AF160" s="21"/>
      <c r="AG160" s="21"/>
      <c r="AH160" s="21"/>
      <c r="AI160" s="21"/>
      <c r="AJ160" s="21"/>
      <c r="AK160" s="21"/>
      <c r="AL160" s="21">
        <v>500</v>
      </c>
      <c r="AM160" s="21">
        <v>750</v>
      </c>
      <c r="AN160" s="21"/>
      <c r="AO160" s="21"/>
      <c r="AP160" s="21"/>
      <c r="AQ160" s="21"/>
      <c r="AR160" s="21">
        <v>100</v>
      </c>
      <c r="AS160" s="21">
        <v>94</v>
      </c>
      <c r="AT160" s="21"/>
      <c r="AU160" s="21"/>
      <c r="AV160" s="21">
        <v>700</v>
      </c>
      <c r="AW160" s="21">
        <v>1162</v>
      </c>
      <c r="AX160" s="21"/>
      <c r="AY160" s="21"/>
      <c r="AZ160" s="21"/>
      <c r="BA160" s="21"/>
    </row>
    <row r="161" spans="1:53" ht="45" customHeight="1" x14ac:dyDescent="0.3">
      <c r="A161" s="907"/>
      <c r="B161" s="413" t="s">
        <v>307</v>
      </c>
      <c r="C161" s="398" t="s">
        <v>309</v>
      </c>
      <c r="D161" s="401" t="s">
        <v>292</v>
      </c>
      <c r="E161" s="398" t="s">
        <v>29</v>
      </c>
      <c r="F161" s="612">
        <f>J161+N161+R161+V161+Z161+AD161+AH161+AL161+AP161+AT161+AX161</f>
        <v>0</v>
      </c>
      <c r="G161" s="612">
        <f>K161+O161+S161+W161+AA161+AE161+AI161+AM161+AQ161+AU161+AY161</f>
        <v>0</v>
      </c>
      <c r="H161" s="612">
        <f>L161+P161+T161+X161+AB161+AF161+AJ161+AN161+AR161+AV161+AZ161</f>
        <v>100</v>
      </c>
      <c r="I161" s="612">
        <f>M161+Q161+U161+Y161+AC161+AG161+AK161+AO161+AS161+AW161+BA161</f>
        <v>20000</v>
      </c>
      <c r="J161" s="22"/>
      <c r="K161" s="22"/>
      <c r="L161" s="22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>
        <v>100</v>
      </c>
      <c r="AC161" s="21">
        <v>20000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</row>
    <row r="162" spans="1:53" ht="45" customHeight="1" x14ac:dyDescent="0.3">
      <c r="A162" s="907"/>
      <c r="B162" s="413" t="s">
        <v>307</v>
      </c>
      <c r="C162" s="398" t="s">
        <v>310</v>
      </c>
      <c r="D162" s="401" t="s">
        <v>292</v>
      </c>
      <c r="E162" s="398" t="s">
        <v>29</v>
      </c>
      <c r="F162" s="612">
        <f>J162+N162+R162+V162+Z162+AD162+AH162+AL162+AP162+AT162+AX162</f>
        <v>0</v>
      </c>
      <c r="G162" s="612">
        <f>K162+O162+S162+W162+AA162+AE162+AI162+AM162+AQ162+AU162+AY162</f>
        <v>0</v>
      </c>
      <c r="H162" s="612">
        <f>L162+P162+T162+X162+AB162+AF162+AJ162+AN162+AR162+AV162+AZ162</f>
        <v>0</v>
      </c>
      <c r="I162" s="612">
        <f>M162+Q162+U162+Y162+AC162+AG162+AK162+AO162+AS162+AW162+BA162</f>
        <v>0</v>
      </c>
      <c r="J162" s="22"/>
      <c r="K162" s="22"/>
      <c r="L162" s="22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</row>
    <row r="163" spans="1:53" ht="45" customHeight="1" x14ac:dyDescent="0.3">
      <c r="A163" s="908"/>
      <c r="B163" s="413" t="s">
        <v>307</v>
      </c>
      <c r="C163" s="398" t="s">
        <v>311</v>
      </c>
      <c r="D163" s="401" t="s">
        <v>292</v>
      </c>
      <c r="E163" s="398" t="s">
        <v>29</v>
      </c>
      <c r="F163" s="612">
        <f>J163+N163+R163+V163+Z163+AD163+AH163+AL163+AP163+AT163+AX163</f>
        <v>0</v>
      </c>
      <c r="G163" s="612">
        <f>K163+O163+S163+W163+AA163+AE163+AI163+AM163+AQ163+AU163+AY163</f>
        <v>0</v>
      </c>
      <c r="H163" s="612">
        <f>L163+P163+T163+X163+AB163+AF163+AJ163+AN163+AR163+AV163+AZ163</f>
        <v>0</v>
      </c>
      <c r="I163" s="612">
        <f>M163+Q163+U163+Y163+AC163+AG163+AK163+AO163+AS163+AW163+BA163</f>
        <v>0</v>
      </c>
      <c r="J163" s="22"/>
      <c r="K163" s="22"/>
      <c r="L163" s="22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</row>
    <row r="164" spans="1:53" ht="45" customHeight="1" x14ac:dyDescent="0.3">
      <c r="A164" s="906">
        <v>54</v>
      </c>
      <c r="B164" s="401" t="s">
        <v>312</v>
      </c>
      <c r="C164" s="398" t="s">
        <v>313</v>
      </c>
      <c r="D164" s="401" t="s">
        <v>314</v>
      </c>
      <c r="E164" s="398" t="s">
        <v>78</v>
      </c>
      <c r="F164" s="612">
        <f>J164+N164+R164+V164+Z164+AD164+AH164+AL164+AP164+AT164+AX164</f>
        <v>0</v>
      </c>
      <c r="G164" s="612">
        <f>K164+O164+S164+W164+AA164+AE164+AI164+AM164+AQ164+AU164+AY164</f>
        <v>0</v>
      </c>
      <c r="H164" s="612">
        <f>L164+P164+T164+X164+AB164+AF164+AJ164+AN164+AR164+AV164+AZ164</f>
        <v>0</v>
      </c>
      <c r="I164" s="612">
        <f>M164+Q164+U164+Y164+AC164+AG164+AK164+AO164+AS164+AW164+BA164</f>
        <v>0</v>
      </c>
      <c r="J164" s="22"/>
      <c r="K164" s="22"/>
      <c r="L164" s="22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</row>
    <row r="165" spans="1:53" ht="45" customHeight="1" x14ac:dyDescent="0.3">
      <c r="A165" s="907"/>
      <c r="B165" s="413" t="s">
        <v>315</v>
      </c>
      <c r="C165" s="398" t="s">
        <v>316</v>
      </c>
      <c r="D165" s="401" t="s">
        <v>314</v>
      </c>
      <c r="E165" s="398" t="s">
        <v>78</v>
      </c>
      <c r="F165" s="612">
        <f>J165+N165+R165+V165+Z165+AD165+AH165+AL165+AP165+AT165+AX165</f>
        <v>0</v>
      </c>
      <c r="G165" s="612">
        <f>K165+O165+S165+W165+AA165+AE165+AI165+AM165+AQ165+AU165+AY165</f>
        <v>0</v>
      </c>
      <c r="H165" s="612">
        <f>L165+P165+T165+X165+AB165+AF165+AJ165+AN165+AR165+AV165+AZ165</f>
        <v>0</v>
      </c>
      <c r="I165" s="612">
        <f>M165+Q165+U165+Y165+AC165+AG165+AK165+AO165+AS165+AW165+BA165</f>
        <v>0</v>
      </c>
      <c r="J165" s="22"/>
      <c r="K165" s="22"/>
      <c r="L165" s="22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</row>
    <row r="166" spans="1:53" ht="45" customHeight="1" x14ac:dyDescent="0.3">
      <c r="A166" s="907"/>
      <c r="B166" s="413" t="s">
        <v>315</v>
      </c>
      <c r="C166" s="398" t="s">
        <v>317</v>
      </c>
      <c r="D166" s="401" t="s">
        <v>314</v>
      </c>
      <c r="E166" s="398" t="s">
        <v>78</v>
      </c>
      <c r="F166" s="612">
        <f>J166+N166+R166+V166+Z166+AD166+AH166+AL166+AP166+AT166+AX166</f>
        <v>0</v>
      </c>
      <c r="G166" s="612">
        <f>K166+O166+S166+W166+AA166+AE166+AI166+AM166+AQ166+AU166+AY166</f>
        <v>0</v>
      </c>
      <c r="H166" s="612">
        <f>L166+P166+T166+X166+AB166+AF166+AJ166+AN166+AR166+AV166+AZ166</f>
        <v>0</v>
      </c>
      <c r="I166" s="612">
        <f>M166+Q166+U166+Y166+AC166+AG166+AK166+AO166+AS166+AW166+BA166</f>
        <v>0</v>
      </c>
      <c r="J166" s="22"/>
      <c r="K166" s="22"/>
      <c r="L166" s="22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</row>
    <row r="167" spans="1:53" ht="45" customHeight="1" x14ac:dyDescent="0.3">
      <c r="A167" s="907"/>
      <c r="B167" s="413" t="s">
        <v>315</v>
      </c>
      <c r="C167" s="398" t="s">
        <v>318</v>
      </c>
      <c r="D167" s="401" t="s">
        <v>314</v>
      </c>
      <c r="E167" s="398" t="s">
        <v>78</v>
      </c>
      <c r="F167" s="612">
        <f>J167+N167+R167+V167+Z167+AD167+AH167+AL167+AP167+AT167+AX167</f>
        <v>0</v>
      </c>
      <c r="G167" s="612">
        <f>K167+O167+S167+W167+AA167+AE167+AI167+AM167+AQ167+AU167+AY167</f>
        <v>0</v>
      </c>
      <c r="H167" s="612">
        <f>L167+P167+T167+X167+AB167+AF167+AJ167+AN167+AR167+AV167+AZ167</f>
        <v>1000</v>
      </c>
      <c r="I167" s="612">
        <f>M167+Q167+U167+Y167+AC167+AG167+AK167+AO167+AS167+AW167+BA167</f>
        <v>33000</v>
      </c>
      <c r="J167" s="22"/>
      <c r="K167" s="22"/>
      <c r="L167" s="22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>
        <v>1000</v>
      </c>
      <c r="AC167" s="21">
        <v>33000</v>
      </c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</row>
    <row r="168" spans="1:53" ht="45" customHeight="1" x14ac:dyDescent="0.3">
      <c r="A168" s="907"/>
      <c r="B168" s="413" t="s">
        <v>315</v>
      </c>
      <c r="C168" s="398" t="s">
        <v>319</v>
      </c>
      <c r="D168" s="401" t="s">
        <v>314</v>
      </c>
      <c r="E168" s="398" t="s">
        <v>78</v>
      </c>
      <c r="F168" s="612">
        <f>J168+N168+R168+V168+Z168+AD168+AH168+AL168+AP168+AT168+AX168</f>
        <v>0</v>
      </c>
      <c r="G168" s="612">
        <f>K168+O168+S168+W168+AA168+AE168+AI168+AM168+AQ168+AU168+AY168</f>
        <v>0</v>
      </c>
      <c r="H168" s="612">
        <f>L168+P168+T168+X168+AB168+AF168+AJ168+AN168+AR168+AV168+AZ168</f>
        <v>0</v>
      </c>
      <c r="I168" s="612">
        <f>M168+Q168+U168+Y168+AC168+AG168+AK168+AO168+AS168+AW168+BA168</f>
        <v>0</v>
      </c>
      <c r="J168" s="22"/>
      <c r="K168" s="22"/>
      <c r="L168" s="22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</row>
    <row r="169" spans="1:53" ht="45" customHeight="1" x14ac:dyDescent="0.3">
      <c r="A169" s="907"/>
      <c r="B169" s="413" t="s">
        <v>315</v>
      </c>
      <c r="C169" s="398" t="s">
        <v>320</v>
      </c>
      <c r="D169" s="401" t="s">
        <v>314</v>
      </c>
      <c r="E169" s="398" t="s">
        <v>29</v>
      </c>
      <c r="F169" s="612">
        <f>J169+N169+R169+V169+Z169+AD169+AH169+AL169+AP169+AT169+AX169</f>
        <v>0</v>
      </c>
      <c r="G169" s="612">
        <f>K169+O169+S169+W169+AA169+AE169+AI169+AM169+AQ169+AU169+AY169</f>
        <v>0</v>
      </c>
      <c r="H169" s="612">
        <f>L169+P169+T169+X169+AB169+AF169+AJ169+AN169+AR169+AV169+AZ169</f>
        <v>0</v>
      </c>
      <c r="I169" s="612">
        <f>M169+Q169+U169+Y169+AC169+AG169+AK169+AO169+AS169+AW169+BA169</f>
        <v>0</v>
      </c>
      <c r="J169" s="22"/>
      <c r="K169" s="22"/>
      <c r="L169" s="22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</row>
    <row r="170" spans="1:53" ht="45" customHeight="1" x14ac:dyDescent="0.3">
      <c r="A170" s="907"/>
      <c r="B170" s="413" t="s">
        <v>315</v>
      </c>
      <c r="C170" s="401" t="s">
        <v>321</v>
      </c>
      <c r="D170" s="401" t="s">
        <v>314</v>
      </c>
      <c r="E170" s="398" t="s">
        <v>153</v>
      </c>
      <c r="F170" s="612">
        <f>J170+N170+R170+V170+Z170+AD170+AH170+AL170+AP170+AT170+AX170</f>
        <v>0</v>
      </c>
      <c r="G170" s="612">
        <f>K170+O170+S170+W170+AA170+AE170+AI170+AM170+AQ170+AU170+AY170</f>
        <v>0</v>
      </c>
      <c r="H170" s="612">
        <f>L170+P170+T170+X170+AB170+AF170+AJ170+AN170+AR170+AV170+AZ170</f>
        <v>0</v>
      </c>
      <c r="I170" s="612">
        <f>M170+Q170+U170+Y170+AC170+AG170+AK170+AO170+AS170+AW170+BA170</f>
        <v>0</v>
      </c>
      <c r="J170" s="22"/>
      <c r="K170" s="22"/>
      <c r="L170" s="22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</row>
    <row r="171" spans="1:53" ht="45" customHeight="1" x14ac:dyDescent="0.3">
      <c r="A171" s="907"/>
      <c r="B171" s="413" t="s">
        <v>315</v>
      </c>
      <c r="C171" s="398" t="s">
        <v>322</v>
      </c>
      <c r="D171" s="401" t="s">
        <v>314</v>
      </c>
      <c r="E171" s="398" t="s">
        <v>153</v>
      </c>
      <c r="F171" s="612">
        <f>J171+N171+R171+V171+Z171+AD171+AH171+AL171+AP171+AT171+AX171</f>
        <v>0</v>
      </c>
      <c r="G171" s="612">
        <f>K171+O171+S171+W171+AA171+AE171+AI171+AM171+AQ171+AU171+AY171</f>
        <v>0</v>
      </c>
      <c r="H171" s="612">
        <f>L171+P171+T171+X171+AB171+AF171+AJ171+AN171+AR171+AV171+AZ171</f>
        <v>0</v>
      </c>
      <c r="I171" s="612">
        <f>M171+Q171+U171+Y171+AC171+AG171+AK171+AO171+AS171+AW171+BA171</f>
        <v>0</v>
      </c>
      <c r="J171" s="22"/>
      <c r="K171" s="22"/>
      <c r="L171" s="22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</row>
    <row r="172" spans="1:53" ht="45" customHeight="1" x14ac:dyDescent="0.3">
      <c r="A172" s="908"/>
      <c r="B172" s="413" t="s">
        <v>315</v>
      </c>
      <c r="C172" s="398" t="s">
        <v>323</v>
      </c>
      <c r="D172" s="401" t="s">
        <v>314</v>
      </c>
      <c r="E172" s="398" t="s">
        <v>29</v>
      </c>
      <c r="F172" s="612">
        <f>J172+N172+R172+V172+Z172+AD172+AH172+AL172+AP172+AT172+AX172</f>
        <v>0</v>
      </c>
      <c r="G172" s="612">
        <f>K172+O172+S172+W172+AA172+AE172+AI172+AM172+AQ172+AU172+AY172</f>
        <v>0</v>
      </c>
      <c r="H172" s="612">
        <f>L172+P172+T172+X172+AB172+AF172+AJ172+AN172+AR172+AV172+AZ172</f>
        <v>0</v>
      </c>
      <c r="I172" s="612">
        <f>M172+Q172+U172+Y172+AC172+AG172+AK172+AO172+AS172+AW172+BA172</f>
        <v>0</v>
      </c>
      <c r="J172" s="22"/>
      <c r="K172" s="22"/>
      <c r="L172" s="22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</row>
    <row r="173" spans="1:53" ht="45" customHeight="1" x14ac:dyDescent="0.3">
      <c r="A173" s="906">
        <v>55</v>
      </c>
      <c r="B173" s="413" t="s">
        <v>324</v>
      </c>
      <c r="C173" s="398" t="s">
        <v>325</v>
      </c>
      <c r="D173" s="401" t="s">
        <v>314</v>
      </c>
      <c r="E173" s="398" t="s">
        <v>78</v>
      </c>
      <c r="F173" s="612">
        <f>J173+N173+R173+V173+Z173+AD173+AH173+AL173+AP173+AT173+AX173</f>
        <v>5230</v>
      </c>
      <c r="G173" s="612">
        <f>K173+O173+S173+W173+AA173+AE173+AI173+AM173+AQ173+AU173+AY173</f>
        <v>28801.94</v>
      </c>
      <c r="H173" s="612">
        <f>L173+P173+T173+X173+AB173+AF173+AJ173+AN173+AR173+AV173+AZ173</f>
        <v>940</v>
      </c>
      <c r="I173" s="612">
        <f>M173+Q173+U173+Y173+AC173+AG173+AK173+AO173+AS173+AW173+BA173</f>
        <v>4389.24</v>
      </c>
      <c r="J173" s="22"/>
      <c r="K173" s="22"/>
      <c r="L173" s="22"/>
      <c r="M173" s="22"/>
      <c r="N173" s="21">
        <v>580</v>
      </c>
      <c r="O173" s="21">
        <v>3306</v>
      </c>
      <c r="P173" s="21">
        <v>200</v>
      </c>
      <c r="Q173" s="21">
        <v>400</v>
      </c>
      <c r="R173" s="21">
        <v>1710</v>
      </c>
      <c r="S173" s="21">
        <v>9373</v>
      </c>
      <c r="T173" s="21">
        <v>300</v>
      </c>
      <c r="U173" s="21">
        <v>1650</v>
      </c>
      <c r="V173" s="21"/>
      <c r="W173" s="21"/>
      <c r="X173" s="21"/>
      <c r="Y173" s="21"/>
      <c r="Z173" s="21"/>
      <c r="AA173" s="21"/>
      <c r="AB173" s="21"/>
      <c r="AC173" s="21"/>
      <c r="AD173" s="21">
        <v>1450</v>
      </c>
      <c r="AE173" s="21">
        <v>7776</v>
      </c>
      <c r="AF173" s="21">
        <v>200</v>
      </c>
      <c r="AG173" s="21">
        <v>1056</v>
      </c>
      <c r="AH173" s="21"/>
      <c r="AI173" s="21"/>
      <c r="AJ173" s="21"/>
      <c r="AK173" s="21"/>
      <c r="AL173" s="21"/>
      <c r="AM173" s="21"/>
      <c r="AN173" s="21"/>
      <c r="AO173" s="21"/>
      <c r="AP173" s="21">
        <v>140</v>
      </c>
      <c r="AQ173" s="21">
        <v>786.94</v>
      </c>
      <c r="AR173" s="21">
        <v>100</v>
      </c>
      <c r="AS173" s="21">
        <v>562.1</v>
      </c>
      <c r="AT173" s="21"/>
      <c r="AU173" s="21"/>
      <c r="AV173" s="21">
        <v>140</v>
      </c>
      <c r="AW173" s="21">
        <v>721.14</v>
      </c>
      <c r="AX173" s="21">
        <v>1350</v>
      </c>
      <c r="AY173" s="21">
        <v>7560</v>
      </c>
      <c r="AZ173" s="21"/>
      <c r="BA173" s="21"/>
    </row>
    <row r="174" spans="1:53" ht="45" customHeight="1" x14ac:dyDescent="0.3">
      <c r="A174" s="907"/>
      <c r="B174" s="413" t="s">
        <v>324</v>
      </c>
      <c r="C174" s="398" t="s">
        <v>326</v>
      </c>
      <c r="D174" s="401" t="s">
        <v>314</v>
      </c>
      <c r="E174" s="398" t="s">
        <v>78</v>
      </c>
      <c r="F174" s="612">
        <f>J174+N174+R174+V174+Z174+AD174+AH174+AL174+AP174+AT174+AX174</f>
        <v>3380</v>
      </c>
      <c r="G174" s="612">
        <f>K174+O174+S174+W174+AA174+AE174+AI174+AM174+AQ174+AU174+AY174</f>
        <v>19480</v>
      </c>
      <c r="H174" s="612">
        <f>L174+P174+T174+X174+AB174+AF174+AJ174+AN174+AR174+AV174+AZ174</f>
        <v>550</v>
      </c>
      <c r="I174" s="612">
        <f>M174+Q174+U174+Y174+AC174+AG174+AK174+AO174+AS174+AW174+BA174</f>
        <v>3025</v>
      </c>
      <c r="J174" s="22">
        <v>1000</v>
      </c>
      <c r="K174" s="22">
        <v>5400</v>
      </c>
      <c r="L174" s="22">
        <v>500</v>
      </c>
      <c r="M174" s="22">
        <v>2750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>
        <v>2050</v>
      </c>
      <c r="AA174" s="21">
        <v>11275</v>
      </c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>
        <v>330</v>
      </c>
      <c r="AM174" s="21">
        <v>2805</v>
      </c>
      <c r="AN174" s="21">
        <v>50</v>
      </c>
      <c r="AO174" s="21">
        <v>275</v>
      </c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</row>
    <row r="175" spans="1:53" ht="45" customHeight="1" x14ac:dyDescent="0.3">
      <c r="A175" s="908"/>
      <c r="B175" s="413" t="s">
        <v>324</v>
      </c>
      <c r="C175" s="398" t="s">
        <v>154</v>
      </c>
      <c r="D175" s="401" t="s">
        <v>314</v>
      </c>
      <c r="E175" s="398" t="s">
        <v>153</v>
      </c>
      <c r="F175" s="612">
        <f>J175+N175+R175+V175+Z175+AD175+AH175+AL175+AP175+AT175+AX175</f>
        <v>0</v>
      </c>
      <c r="G175" s="612">
        <f>K175+O175+S175+W175+AA175+AE175+AI175+AM175+AQ175+AU175+AY175</f>
        <v>0</v>
      </c>
      <c r="H175" s="612">
        <f>L175+P175+T175+X175+AB175+AF175+AJ175+AN175+AR175+AV175+AZ175</f>
        <v>0</v>
      </c>
      <c r="I175" s="612">
        <f>M175+Q175+U175+Y175+AC175+AG175+AK175+AO175+AS175+AW175+BA175</f>
        <v>0</v>
      </c>
      <c r="J175" s="22"/>
      <c r="K175" s="22"/>
      <c r="L175" s="22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</row>
    <row r="176" spans="1:53" ht="45" customHeight="1" x14ac:dyDescent="0.3">
      <c r="A176" s="906">
        <v>56</v>
      </c>
      <c r="B176" s="413" t="s">
        <v>327</v>
      </c>
      <c r="C176" s="401" t="s">
        <v>328</v>
      </c>
      <c r="D176" s="401" t="s">
        <v>314</v>
      </c>
      <c r="E176" s="398" t="s">
        <v>153</v>
      </c>
      <c r="F176" s="612">
        <f>J176+N176+R176+V176+Z176+AD176+AH176+AL176+AP176+AT176+AX176</f>
        <v>0</v>
      </c>
      <c r="G176" s="612">
        <f>K176+O176+S176+W176+AA176+AE176+AI176+AM176+AQ176+AU176+AY176</f>
        <v>0</v>
      </c>
      <c r="H176" s="612">
        <f>L176+P176+T176+X176+AB176+AF176+AJ176+AN176+AR176+AV176+AZ176</f>
        <v>0</v>
      </c>
      <c r="I176" s="612">
        <f>M176+Q176+U176+Y176+AC176+AG176+AK176+AO176+AS176+AW176+BA176</f>
        <v>0</v>
      </c>
      <c r="J176" s="22"/>
      <c r="K176" s="22"/>
      <c r="L176" s="22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</row>
    <row r="177" spans="1:53" ht="45" customHeight="1" x14ac:dyDescent="0.3">
      <c r="A177" s="907"/>
      <c r="B177" s="413" t="s">
        <v>329</v>
      </c>
      <c r="C177" s="398" t="s">
        <v>330</v>
      </c>
      <c r="D177" s="401" t="s">
        <v>314</v>
      </c>
      <c r="E177" s="398" t="s">
        <v>29</v>
      </c>
      <c r="F177" s="612">
        <f>J177+N177+R177+V177+Z177+AD177+AH177+AL177+AP177+AT177+AX177</f>
        <v>0</v>
      </c>
      <c r="G177" s="612">
        <f>K177+O177+S177+W177+AA177+AE177+AI177+AM177+AQ177+AU177+AY177</f>
        <v>0</v>
      </c>
      <c r="H177" s="612">
        <f>L177+P177+T177+X177+AB177+AF177+AJ177+AN177+AR177+AV177+AZ177</f>
        <v>0</v>
      </c>
      <c r="I177" s="612">
        <f>M177+Q177+U177+Y177+AC177+AG177+AK177+AO177+AS177+AW177+BA177</f>
        <v>0</v>
      </c>
      <c r="J177" s="22"/>
      <c r="K177" s="22"/>
      <c r="L177" s="22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</row>
    <row r="178" spans="1:53" ht="45" customHeight="1" x14ac:dyDescent="0.3">
      <c r="A178" s="907"/>
      <c r="B178" s="413" t="s">
        <v>327</v>
      </c>
      <c r="C178" s="398" t="s">
        <v>331</v>
      </c>
      <c r="D178" s="401" t="s">
        <v>314</v>
      </c>
      <c r="E178" s="398" t="s">
        <v>29</v>
      </c>
      <c r="F178" s="612">
        <f>J178+N178+R178+V178+Z178+AD178+AH178+AL178+AP178+AT178+AX178</f>
        <v>0</v>
      </c>
      <c r="G178" s="612">
        <f>K178+O178+S178+W178+AA178+AE178+AI178+AM178+AQ178+AU178+AY178</f>
        <v>0</v>
      </c>
      <c r="H178" s="612">
        <f>L178+P178+T178+X178+AB178+AF178+AJ178+AN178+AR178+AV178+AZ178</f>
        <v>0</v>
      </c>
      <c r="I178" s="612">
        <f>M178+Q178+U178+Y178+AC178+AG178+AK178+AO178+AS178+AW178+BA178</f>
        <v>0</v>
      </c>
      <c r="J178" s="22"/>
      <c r="K178" s="22"/>
      <c r="L178" s="22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</row>
    <row r="179" spans="1:53" ht="45" customHeight="1" x14ac:dyDescent="0.3">
      <c r="A179" s="908"/>
      <c r="B179" s="413" t="s">
        <v>329</v>
      </c>
      <c r="C179" s="398" t="s">
        <v>332</v>
      </c>
      <c r="D179" s="401" t="s">
        <v>314</v>
      </c>
      <c r="E179" s="398" t="s">
        <v>29</v>
      </c>
      <c r="F179" s="612">
        <f>J179+N179+R179+V179+Z179+AD179+AH179+AL179+AP179+AT179+AX179</f>
        <v>0</v>
      </c>
      <c r="G179" s="612">
        <f>K179+O179+S179+W179+AA179+AE179+AI179+AM179+AQ179+AU179+AY179</f>
        <v>0</v>
      </c>
      <c r="H179" s="612">
        <f>L179+P179+T179+X179+AB179+AF179+AJ179+AN179+AR179+AV179+AZ179</f>
        <v>0</v>
      </c>
      <c r="I179" s="612">
        <f>M179+Q179+U179+Y179+AC179+AG179+AK179+AO179+AS179+AW179+BA179</f>
        <v>0</v>
      </c>
      <c r="J179" s="22"/>
      <c r="K179" s="22"/>
      <c r="L179" s="22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</row>
    <row r="180" spans="1:53" ht="45" customHeight="1" x14ac:dyDescent="0.3">
      <c r="A180" s="906">
        <v>57</v>
      </c>
      <c r="B180" s="413" t="s">
        <v>333</v>
      </c>
      <c r="C180" s="398" t="s">
        <v>334</v>
      </c>
      <c r="D180" s="401" t="s">
        <v>335</v>
      </c>
      <c r="E180" s="398" t="s">
        <v>78</v>
      </c>
      <c r="F180" s="612">
        <f>J180+N180+R180+V180+Z180+AD180+AH180+AL180+AP180+AT180+AX180</f>
        <v>5390</v>
      </c>
      <c r="G180" s="612">
        <f>K180+O180+S180+W180+AA180+AE180+AI180+AM180+AQ180+AU180+AY180</f>
        <v>16613.46</v>
      </c>
      <c r="H180" s="612">
        <f>L180+P180+T180+X180+AB180+AF180+AJ180+AN180+AR180+AV180+AZ180</f>
        <v>1390</v>
      </c>
      <c r="I180" s="612">
        <f>M180+Q180+U180+Y180+AC180+AG180+AK180+AO180+AS180+AW180+BA180</f>
        <v>4119.2</v>
      </c>
      <c r="J180" s="22"/>
      <c r="K180" s="22"/>
      <c r="L180" s="22"/>
      <c r="M180" s="22"/>
      <c r="N180" s="21"/>
      <c r="O180" s="21"/>
      <c r="P180" s="21"/>
      <c r="Q180" s="21"/>
      <c r="R180" s="21">
        <v>410</v>
      </c>
      <c r="S180" s="21">
        <v>1138.02</v>
      </c>
      <c r="T180" s="21">
        <v>300</v>
      </c>
      <c r="U180" s="21">
        <v>702</v>
      </c>
      <c r="V180" s="21">
        <v>1630</v>
      </c>
      <c r="W180" s="21">
        <v>4356.99</v>
      </c>
      <c r="X180" s="21">
        <v>100</v>
      </c>
      <c r="Y180" s="21"/>
      <c r="Z180" s="21">
        <v>2400</v>
      </c>
      <c r="AA180" s="21">
        <v>7680</v>
      </c>
      <c r="AB180" s="21"/>
      <c r="AC180" s="21"/>
      <c r="AD180" s="21">
        <v>100</v>
      </c>
      <c r="AE180" s="21">
        <v>243</v>
      </c>
      <c r="AF180" s="21">
        <v>100</v>
      </c>
      <c r="AG180" s="21">
        <v>243</v>
      </c>
      <c r="AH180" s="21"/>
      <c r="AI180" s="21"/>
      <c r="AJ180" s="21"/>
      <c r="AK180" s="21"/>
      <c r="AL180" s="21"/>
      <c r="AM180" s="21"/>
      <c r="AN180" s="21">
        <v>30</v>
      </c>
      <c r="AO180" s="21">
        <v>70.2</v>
      </c>
      <c r="AP180" s="21">
        <v>150</v>
      </c>
      <c r="AQ180" s="21">
        <v>395.45</v>
      </c>
      <c r="AR180" s="21">
        <v>110</v>
      </c>
      <c r="AS180" s="21">
        <v>290</v>
      </c>
      <c r="AT180" s="21"/>
      <c r="AU180" s="21"/>
      <c r="AV180" s="21">
        <v>150</v>
      </c>
      <c r="AW180" s="21">
        <v>414</v>
      </c>
      <c r="AX180" s="21">
        <v>700</v>
      </c>
      <c r="AY180" s="21">
        <v>2800</v>
      </c>
      <c r="AZ180" s="21">
        <v>600</v>
      </c>
      <c r="BA180" s="21">
        <v>2400</v>
      </c>
    </row>
    <row r="181" spans="1:53" ht="45" customHeight="1" x14ac:dyDescent="0.3">
      <c r="A181" s="907"/>
      <c r="B181" s="413" t="s">
        <v>336</v>
      </c>
      <c r="C181" s="398" t="s">
        <v>337</v>
      </c>
      <c r="D181" s="401" t="s">
        <v>335</v>
      </c>
      <c r="E181" s="398" t="s">
        <v>78</v>
      </c>
      <c r="F181" s="612">
        <f>J181+N181+R181+V181+Z181+AD181+AH181+AL181+AP181+AT181+AX181</f>
        <v>3190</v>
      </c>
      <c r="G181" s="612">
        <f>K181+O181+S181+W181+AA181+AE181+AI181+AM181+AQ181+AU181+AY181</f>
        <v>7876</v>
      </c>
      <c r="H181" s="612">
        <f>L181+P181+T181+X181+AB181+AF181+AJ181+AN181+AR181+AV181+AZ181</f>
        <v>560</v>
      </c>
      <c r="I181" s="612">
        <f>M181+Q181+U181+Y181+AC181+AG181+AK181+AO181+AS181+AW181+BA181</f>
        <v>1620</v>
      </c>
      <c r="J181" s="22"/>
      <c r="K181" s="22"/>
      <c r="L181" s="22"/>
      <c r="M181" s="22"/>
      <c r="N181" s="21">
        <v>2200</v>
      </c>
      <c r="O181" s="21">
        <v>5500</v>
      </c>
      <c r="P181" s="21">
        <v>460</v>
      </c>
      <c r="Q181" s="21">
        <v>1380</v>
      </c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>
        <v>990</v>
      </c>
      <c r="AI181" s="21">
        <v>2376</v>
      </c>
      <c r="AJ181" s="21">
        <v>100</v>
      </c>
      <c r="AK181" s="21">
        <v>240</v>
      </c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</row>
    <row r="182" spans="1:53" ht="45" customHeight="1" x14ac:dyDescent="0.3">
      <c r="A182" s="907"/>
      <c r="B182" s="413" t="s">
        <v>336</v>
      </c>
      <c r="C182" s="398" t="s">
        <v>338</v>
      </c>
      <c r="D182" s="401" t="s">
        <v>335</v>
      </c>
      <c r="E182" s="398" t="s">
        <v>153</v>
      </c>
      <c r="F182" s="612">
        <f>J182+N182+R182+V182+Z182+AD182+AH182+AL182+AP182+AT182+AX182</f>
        <v>0</v>
      </c>
      <c r="G182" s="612">
        <f>K182+O182+S182+W182+AA182+AE182+AI182+AM182+AQ182+AU182+AY182</f>
        <v>0</v>
      </c>
      <c r="H182" s="612">
        <f>L182+P182+T182+X182+AB182+AF182+AJ182+AN182+AR182+AV182+AZ182</f>
        <v>0</v>
      </c>
      <c r="I182" s="612">
        <f>M182+Q182+U182+Y182+AC182+AG182+AK182+AO182+AS182+AW182+BA182</f>
        <v>0</v>
      </c>
      <c r="J182" s="22"/>
      <c r="K182" s="22"/>
      <c r="L182" s="22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</row>
    <row r="183" spans="1:53" ht="45" customHeight="1" x14ac:dyDescent="0.3">
      <c r="A183" s="908"/>
      <c r="B183" s="413" t="s">
        <v>336</v>
      </c>
      <c r="C183" s="398" t="s">
        <v>339</v>
      </c>
      <c r="D183" s="401" t="s">
        <v>335</v>
      </c>
      <c r="E183" s="398" t="s">
        <v>29</v>
      </c>
      <c r="F183" s="612">
        <f>J183+N183+R183+V183+Z183+AD183+AH183+AL183+AP183+AT183+AX183</f>
        <v>0</v>
      </c>
      <c r="G183" s="612">
        <f>K183+O183+S183+W183+AA183+AE183+AI183+AM183+AQ183+AU183+AY183</f>
        <v>0</v>
      </c>
      <c r="H183" s="612">
        <f>L183+P183+T183+X183+AB183+AF183+AJ183+AN183+AR183+AV183+AZ183</f>
        <v>0</v>
      </c>
      <c r="I183" s="612">
        <f>M183+Q183+U183+Y183+AC183+AG183+AK183+AO183+AS183+AW183+BA183</f>
        <v>0</v>
      </c>
      <c r="J183" s="22"/>
      <c r="K183" s="22"/>
      <c r="L183" s="22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</row>
    <row r="184" spans="1:53" ht="45" customHeight="1" x14ac:dyDescent="0.3">
      <c r="A184" s="906">
        <v>58</v>
      </c>
      <c r="B184" s="413" t="s">
        <v>340</v>
      </c>
      <c r="C184" s="398" t="s">
        <v>341</v>
      </c>
      <c r="D184" s="401" t="s">
        <v>342</v>
      </c>
      <c r="E184" s="398" t="s">
        <v>153</v>
      </c>
      <c r="F184" s="612">
        <f>J184+N184+R184+V184+Z184+AD184+AH184+AL184+AP184+AT184+AX184</f>
        <v>1460</v>
      </c>
      <c r="G184" s="612">
        <f>K184+O184+S184+W184+AA184+AE184+AI184+AM184+AQ184+AU184+AY184</f>
        <v>1659.8</v>
      </c>
      <c r="H184" s="612">
        <f>L184+P184+T184+X184+AB184+AF184+AJ184+AN184+AR184+AV184+AZ184</f>
        <v>1470</v>
      </c>
      <c r="I184" s="612">
        <f>M184+Q184+U184+Y184+AC184+AG184+AK184+AO184+AS184+AW184+BA184</f>
        <v>2077.15</v>
      </c>
      <c r="J184" s="22"/>
      <c r="K184" s="22"/>
      <c r="L184" s="22"/>
      <c r="M184" s="22"/>
      <c r="N184" s="21"/>
      <c r="O184" s="21"/>
      <c r="P184" s="21"/>
      <c r="Q184" s="21"/>
      <c r="R184" s="21"/>
      <c r="S184" s="21"/>
      <c r="T184" s="21">
        <v>300</v>
      </c>
      <c r="U184" s="21">
        <v>309</v>
      </c>
      <c r="V184" s="21">
        <v>900</v>
      </c>
      <c r="W184" s="21">
        <v>915</v>
      </c>
      <c r="X184" s="21"/>
      <c r="Y184" s="21"/>
      <c r="Z184" s="21"/>
      <c r="AA184" s="21"/>
      <c r="AB184" s="21">
        <v>1000</v>
      </c>
      <c r="AC184" s="21">
        <v>1500</v>
      </c>
      <c r="AD184" s="21"/>
      <c r="AE184" s="21"/>
      <c r="AF184" s="21"/>
      <c r="AG184" s="21"/>
      <c r="AH184" s="21"/>
      <c r="AI184" s="21"/>
      <c r="AJ184" s="21"/>
      <c r="AK184" s="21"/>
      <c r="AL184" s="21">
        <v>560</v>
      </c>
      <c r="AM184" s="21">
        <v>744.8</v>
      </c>
      <c r="AN184" s="21">
        <v>30</v>
      </c>
      <c r="AO184" s="21">
        <v>35.75</v>
      </c>
      <c r="AP184" s="21"/>
      <c r="AQ184" s="21"/>
      <c r="AR184" s="21"/>
      <c r="AS184" s="21"/>
      <c r="AT184" s="21"/>
      <c r="AU184" s="21"/>
      <c r="AV184" s="21">
        <v>140</v>
      </c>
      <c r="AW184" s="21">
        <v>232.4</v>
      </c>
      <c r="AX184" s="21"/>
      <c r="AY184" s="21"/>
      <c r="AZ184" s="21"/>
      <c r="BA184" s="21"/>
    </row>
    <row r="185" spans="1:53" ht="45" customHeight="1" x14ac:dyDescent="0.3">
      <c r="A185" s="908"/>
      <c r="B185" s="413" t="s">
        <v>340</v>
      </c>
      <c r="C185" s="398" t="s">
        <v>343</v>
      </c>
      <c r="D185" s="401" t="s">
        <v>342</v>
      </c>
      <c r="E185" s="398" t="s">
        <v>25</v>
      </c>
      <c r="F185" s="612">
        <f>J185+N185+R185+V185+Z185+AD185+AH185+AL185+AP185+AT185+AX185</f>
        <v>0</v>
      </c>
      <c r="G185" s="612">
        <f>K185+O185+S185+W185+AA185+AE185+AI185+AM185+AQ185+AU185+AY185</f>
        <v>0</v>
      </c>
      <c r="H185" s="612">
        <f>L185+P185+T185+X185+AB185+AF185+AJ185+AN185+AR185+AV185+AZ185</f>
        <v>0</v>
      </c>
      <c r="I185" s="612">
        <f>M185+Q185+U185+Y185+AC185+AG185+AK185+AO185+AS185+AW185+BA185</f>
        <v>0</v>
      </c>
      <c r="J185" s="22"/>
      <c r="K185" s="22"/>
      <c r="L185" s="22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</row>
    <row r="186" spans="1:53" ht="45" customHeight="1" x14ac:dyDescent="0.3">
      <c r="A186" s="906">
        <v>59</v>
      </c>
      <c r="B186" s="401" t="s">
        <v>344</v>
      </c>
      <c r="C186" s="398" t="s">
        <v>345</v>
      </c>
      <c r="D186" s="401" t="s">
        <v>346</v>
      </c>
      <c r="E186" s="398" t="s">
        <v>78</v>
      </c>
      <c r="F186" s="612">
        <f>J186+N186+R186+V186+Z186+AD186+AH186+AL186+AP186+AT186+AX186</f>
        <v>0</v>
      </c>
      <c r="G186" s="612">
        <f>K186+O186+S186+W186+AA186+AE186+AI186+AM186+AQ186+AU186+AY186</f>
        <v>0</v>
      </c>
      <c r="H186" s="612">
        <f>L186+P186+T186+X186+AB186+AF186+AJ186+AN186+AR186+AV186+AZ186</f>
        <v>0</v>
      </c>
      <c r="I186" s="612">
        <f>M186+Q186+U186+Y186+AC186+AG186+AK186+AO186+AS186+AW186+BA186</f>
        <v>0</v>
      </c>
      <c r="J186" s="22"/>
      <c r="K186" s="22"/>
      <c r="L186" s="22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</row>
    <row r="187" spans="1:53" ht="45" customHeight="1" x14ac:dyDescent="0.3">
      <c r="A187" s="908"/>
      <c r="B187" s="401" t="s">
        <v>344</v>
      </c>
      <c r="C187" s="398" t="s">
        <v>347</v>
      </c>
      <c r="D187" s="401" t="s">
        <v>346</v>
      </c>
      <c r="E187" s="398" t="s">
        <v>29</v>
      </c>
      <c r="F187" s="612">
        <f>J187+N187+R187+V187+Z187+AD187+AH187+AL187+AP187+AT187+AX187</f>
        <v>859</v>
      </c>
      <c r="G187" s="612">
        <f>K187+O187+S187+W187+AA187+AE187+AI187+AM187+AQ187+AU187+AY187</f>
        <v>3532933.4</v>
      </c>
      <c r="H187" s="612">
        <f>L187+P187+T187+X187+AB187+AF187+AJ187+AN187+AR187+AV187+AZ187</f>
        <v>0</v>
      </c>
      <c r="I187" s="612">
        <f>M187+Q187+U187+Y187+AC187+AG187+AK187+AO187+AS187+AW187+BA187</f>
        <v>0</v>
      </c>
      <c r="J187" s="22"/>
      <c r="K187" s="22"/>
      <c r="L187" s="22"/>
      <c r="M187" s="22"/>
      <c r="N187" s="21">
        <v>60</v>
      </c>
      <c r="O187" s="21">
        <v>246768.6</v>
      </c>
      <c r="P187" s="21"/>
      <c r="Q187" s="21"/>
      <c r="R187" s="21"/>
      <c r="S187" s="21"/>
      <c r="T187" s="21"/>
      <c r="U187" s="21"/>
      <c r="V187" s="21">
        <v>140</v>
      </c>
      <c r="W187" s="21">
        <v>575793</v>
      </c>
      <c r="X187" s="21"/>
      <c r="Y187" s="21"/>
      <c r="Z187" s="21">
        <v>419</v>
      </c>
      <c r="AA187" s="21">
        <v>1723267</v>
      </c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>
        <v>80</v>
      </c>
      <c r="AU187" s="21">
        <v>329024.8</v>
      </c>
      <c r="AV187" s="21"/>
      <c r="AW187" s="21"/>
      <c r="AX187" s="21">
        <v>160</v>
      </c>
      <c r="AY187" s="21">
        <v>658080</v>
      </c>
      <c r="AZ187" s="21"/>
      <c r="BA187" s="21"/>
    </row>
    <row r="188" spans="1:53" ht="45" customHeight="1" x14ac:dyDescent="0.3">
      <c r="A188" s="404">
        <v>60</v>
      </c>
      <c r="B188" s="398" t="s">
        <v>348</v>
      </c>
      <c r="C188" s="401" t="s">
        <v>349</v>
      </c>
      <c r="D188" s="401" t="s">
        <v>350</v>
      </c>
      <c r="E188" s="398" t="s">
        <v>153</v>
      </c>
      <c r="F188" s="612">
        <f>J188+N188+R188+V188+Z188+AD188+AH188+AL188+AP188+AT188+AX188</f>
        <v>1150</v>
      </c>
      <c r="G188" s="612">
        <f>K188+O188+S188+W188+AA188+AE188+AI188+AM188+AQ188+AU188+AY188</f>
        <v>5299.6</v>
      </c>
      <c r="H188" s="612">
        <f>L188+P188+T188+X188+AB188+AF188+AJ188+AN188+AR188+AV188+AZ188</f>
        <v>1240</v>
      </c>
      <c r="I188" s="612">
        <f>M188+Q188+U188+Y188+AC188+AG188+AK188+AO188+AS188+AW188+BA188</f>
        <v>1501.4</v>
      </c>
      <c r="J188" s="22"/>
      <c r="K188" s="22"/>
      <c r="L188" s="22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>
        <v>1000</v>
      </c>
      <c r="AC188" s="21">
        <v>1000</v>
      </c>
      <c r="AD188" s="21">
        <v>750</v>
      </c>
      <c r="AE188" s="21">
        <v>4950</v>
      </c>
      <c r="AF188" s="21">
        <v>40</v>
      </c>
      <c r="AG188" s="21">
        <v>264</v>
      </c>
      <c r="AH188" s="21"/>
      <c r="AI188" s="21"/>
      <c r="AJ188" s="21"/>
      <c r="AK188" s="21"/>
      <c r="AL188" s="21"/>
      <c r="AM188" s="21"/>
      <c r="AN188" s="21"/>
      <c r="AO188" s="21"/>
      <c r="AP188" s="21">
        <v>400</v>
      </c>
      <c r="AQ188" s="21">
        <v>349.6</v>
      </c>
      <c r="AR188" s="21">
        <v>100</v>
      </c>
      <c r="AS188" s="21">
        <v>87.4</v>
      </c>
      <c r="AT188" s="21"/>
      <c r="AU188" s="21"/>
      <c r="AV188" s="21">
        <v>100</v>
      </c>
      <c r="AW188" s="21">
        <v>150</v>
      </c>
      <c r="AX188" s="21"/>
      <c r="AY188" s="21"/>
      <c r="AZ188" s="21"/>
      <c r="BA188" s="21"/>
    </row>
    <row r="189" spans="1:53" ht="45" customHeight="1" x14ac:dyDescent="0.3">
      <c r="A189" s="404">
        <v>61</v>
      </c>
      <c r="B189" s="401" t="s">
        <v>351</v>
      </c>
      <c r="C189" s="398" t="s">
        <v>352</v>
      </c>
      <c r="D189" s="401" t="s">
        <v>88</v>
      </c>
      <c r="E189" s="398" t="s">
        <v>78</v>
      </c>
      <c r="F189" s="612">
        <f>J189+N189+R189+V189+Z189+AD189+AH189+AL189+AP189+AT189+AX189</f>
        <v>0</v>
      </c>
      <c r="G189" s="612">
        <f>K189+O189+S189+W189+AA189+AE189+AI189+AM189+AQ189+AU189+AY189</f>
        <v>0</v>
      </c>
      <c r="H189" s="612">
        <f>L189+P189+T189+X189+AB189+AF189+AJ189+AN189+AR189+AV189+AZ189</f>
        <v>1000</v>
      </c>
      <c r="I189" s="612">
        <f>M189+Q189+U189+Y189+AC189+AG189+AK189+AO189+AS189+AW189+BA189</f>
        <v>30000</v>
      </c>
      <c r="J189" s="22"/>
      <c r="K189" s="22"/>
      <c r="L189" s="22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>
        <v>1000</v>
      </c>
      <c r="AC189" s="21">
        <v>30000</v>
      </c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</row>
    <row r="190" spans="1:53" ht="45" customHeight="1" x14ac:dyDescent="0.3">
      <c r="A190" s="906">
        <v>62</v>
      </c>
      <c r="B190" s="413" t="s">
        <v>353</v>
      </c>
      <c r="C190" s="398" t="s">
        <v>354</v>
      </c>
      <c r="D190" s="401" t="s">
        <v>355</v>
      </c>
      <c r="E190" s="398" t="s">
        <v>78</v>
      </c>
      <c r="F190" s="612">
        <f>J190+N190+R190+V190+Z190+AD190+AH190+AL190+AP190+AT190+AX190</f>
        <v>1475</v>
      </c>
      <c r="G190" s="612">
        <f>K190+O190+S190+W190+AA190+AE190+AI190+AM190+AQ190+AU190+AY190</f>
        <v>47361</v>
      </c>
      <c r="H190" s="612">
        <f>L190+P190+T190+X190+AB190+AF190+AJ190+AN190+AR190+AV190+AZ190</f>
        <v>335</v>
      </c>
      <c r="I190" s="612">
        <f>M190+Q190+U190+Y190+AC190+AG190+AK190+AO190+AS190+AW190+BA190</f>
        <v>12349.75</v>
      </c>
      <c r="J190" s="22"/>
      <c r="K190" s="22"/>
      <c r="L190" s="22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>
        <v>1475</v>
      </c>
      <c r="AE190" s="21">
        <v>47361</v>
      </c>
      <c r="AF190" s="21">
        <v>300</v>
      </c>
      <c r="AG190" s="21">
        <v>9702</v>
      </c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>
        <v>35</v>
      </c>
      <c r="AW190" s="21">
        <v>2647.75</v>
      </c>
      <c r="AX190" s="21"/>
      <c r="AY190" s="21"/>
      <c r="AZ190" s="21"/>
      <c r="BA190" s="21"/>
    </row>
    <row r="191" spans="1:53" ht="45" customHeight="1" x14ac:dyDescent="0.3">
      <c r="A191" s="907"/>
      <c r="B191" s="413" t="s">
        <v>356</v>
      </c>
      <c r="C191" s="398" t="s">
        <v>357</v>
      </c>
      <c r="D191" s="401" t="s">
        <v>355</v>
      </c>
      <c r="E191" s="398" t="s">
        <v>78</v>
      </c>
      <c r="F191" s="612">
        <f>J191+N191+R191+V191+Z191+AD191+AH191+AL191+AP191+AT191+AX191</f>
        <v>10</v>
      </c>
      <c r="G191" s="612">
        <f>K191+O191+S191+W191+AA191+AE191+AI191+AM191+AQ191+AU191+AY191</f>
        <v>330</v>
      </c>
      <c r="H191" s="612">
        <f>L191+P191+T191+X191+AB191+AF191+AJ191+AN191+AR191+AV191+AZ191</f>
        <v>566</v>
      </c>
      <c r="I191" s="612">
        <f>M191+Q191+U191+Y191+AC191+AG191+AK191+AO191+AS191+AW191+BA191</f>
        <v>43178</v>
      </c>
      <c r="J191" s="22"/>
      <c r="K191" s="22"/>
      <c r="L191" s="22"/>
      <c r="M191" s="22"/>
      <c r="N191" s="21"/>
      <c r="O191" s="21"/>
      <c r="P191" s="21"/>
      <c r="Q191" s="21"/>
      <c r="R191" s="21">
        <v>10</v>
      </c>
      <c r="S191" s="21">
        <v>330</v>
      </c>
      <c r="T191" s="21">
        <v>60</v>
      </c>
      <c r="U191" s="21">
        <v>1980</v>
      </c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>
        <v>6</v>
      </c>
      <c r="AO191" s="21">
        <v>198</v>
      </c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>
        <v>500</v>
      </c>
      <c r="BA191" s="21">
        <v>41000</v>
      </c>
    </row>
    <row r="192" spans="1:53" ht="45" customHeight="1" x14ac:dyDescent="0.3">
      <c r="A192" s="907"/>
      <c r="B192" s="413" t="s">
        <v>356</v>
      </c>
      <c r="C192" s="398" t="s">
        <v>358</v>
      </c>
      <c r="D192" s="401" t="s">
        <v>355</v>
      </c>
      <c r="E192" s="398" t="s">
        <v>78</v>
      </c>
      <c r="F192" s="612">
        <f>J192+N192+R192+V192+Z192+AD192+AH192+AL192+AP192+AT192+AX192</f>
        <v>770</v>
      </c>
      <c r="G192" s="612">
        <f>K192+O192+S192+W192+AA192+AE192+AI192+AM192+AQ192+AU192+AY192</f>
        <v>17523.05</v>
      </c>
      <c r="H192" s="612">
        <f>L192+P192+T192+X192+AB192+AF192+AJ192+AN192+AR192+AV192+AZ192</f>
        <v>545</v>
      </c>
      <c r="I192" s="612">
        <f>M192+Q192+U192+Y192+AC192+AG192+AK192+AO192+AS192+AW192+BA192</f>
        <v>13700</v>
      </c>
      <c r="J192" s="22">
        <v>720</v>
      </c>
      <c r="K192" s="22">
        <v>15840</v>
      </c>
      <c r="L192" s="22">
        <v>500</v>
      </c>
      <c r="M192" s="22">
        <v>11000</v>
      </c>
      <c r="N192" s="21">
        <v>50</v>
      </c>
      <c r="O192" s="21">
        <v>1683.05</v>
      </c>
      <c r="P192" s="21">
        <v>45</v>
      </c>
      <c r="Q192" s="21">
        <v>2700</v>
      </c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</row>
    <row r="193" spans="1:53" ht="45" customHeight="1" x14ac:dyDescent="0.3">
      <c r="A193" s="907"/>
      <c r="B193" s="413" t="s">
        <v>356</v>
      </c>
      <c r="C193" s="398" t="s">
        <v>359</v>
      </c>
      <c r="D193" s="401" t="s">
        <v>355</v>
      </c>
      <c r="E193" s="398" t="s">
        <v>78</v>
      </c>
      <c r="F193" s="612">
        <f>J193+N193+R193+V193+Z193+AD193+AH193+AL193+AP193+AT193+AX193</f>
        <v>1160</v>
      </c>
      <c r="G193" s="612">
        <f>K193+O193+S193+W193+AA193+AE193+AI193+AM193+AQ193+AU193+AY193</f>
        <v>38483.5</v>
      </c>
      <c r="H193" s="612">
        <f>L193+P193+T193+X193+AB193+AF193+AJ193+AN193+AR193+AV193+AZ193</f>
        <v>315</v>
      </c>
      <c r="I193" s="612">
        <f>M193+Q193+U193+Y193+AC193+AG193+AK193+AO193+AS193+AW193+BA193</f>
        <v>11335</v>
      </c>
      <c r="J193" s="22"/>
      <c r="K193" s="22"/>
      <c r="L193" s="22"/>
      <c r="M193" s="22"/>
      <c r="N193" s="21"/>
      <c r="O193" s="21"/>
      <c r="P193" s="21"/>
      <c r="Q193" s="21"/>
      <c r="R193" s="21"/>
      <c r="S193" s="21"/>
      <c r="T193" s="21"/>
      <c r="U193" s="21"/>
      <c r="V193" s="21">
        <v>525</v>
      </c>
      <c r="W193" s="21">
        <v>17011.5</v>
      </c>
      <c r="X193" s="21"/>
      <c r="Y193" s="21"/>
      <c r="Z193" s="21">
        <v>340</v>
      </c>
      <c r="AA193" s="21">
        <v>11560</v>
      </c>
      <c r="AB193" s="21">
        <v>300</v>
      </c>
      <c r="AC193" s="21">
        <v>10200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>
        <v>295</v>
      </c>
      <c r="AU193" s="21">
        <v>9912</v>
      </c>
      <c r="AV193" s="21">
        <v>15</v>
      </c>
      <c r="AW193" s="21">
        <v>1135</v>
      </c>
      <c r="AX193" s="21"/>
      <c r="AY193" s="21"/>
      <c r="AZ193" s="21"/>
      <c r="BA193" s="21"/>
    </row>
    <row r="194" spans="1:53" ht="45" customHeight="1" x14ac:dyDescent="0.3">
      <c r="A194" s="907"/>
      <c r="B194" s="413" t="s">
        <v>356</v>
      </c>
      <c r="C194" s="398" t="s">
        <v>360</v>
      </c>
      <c r="D194" s="401" t="s">
        <v>355</v>
      </c>
      <c r="E194" s="398" t="s">
        <v>78</v>
      </c>
      <c r="F194" s="612">
        <f>J194+N194+R194+V194+Z194+AD194+AH194+AL194+AP194+AT194+AX194</f>
        <v>0</v>
      </c>
      <c r="G194" s="612">
        <f>K194+O194+S194+W194+AA194+AE194+AI194+AM194+AQ194+AU194+AY194</f>
        <v>0</v>
      </c>
      <c r="H194" s="612">
        <f>L194+P194+T194+X194+AB194+AF194+AJ194+AN194+AR194+AV194+AZ194</f>
        <v>0</v>
      </c>
      <c r="I194" s="612">
        <f>M194+Q194+U194+Y194+AC194+AG194+AK194+AO194+AS194+AW194+BA194</f>
        <v>0</v>
      </c>
      <c r="J194" s="22"/>
      <c r="K194" s="22"/>
      <c r="L194" s="22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</row>
    <row r="195" spans="1:53" ht="45" customHeight="1" x14ac:dyDescent="0.3">
      <c r="A195" s="907"/>
      <c r="B195" s="413" t="s">
        <v>356</v>
      </c>
      <c r="C195" s="398" t="s">
        <v>361</v>
      </c>
      <c r="D195" s="401" t="s">
        <v>355</v>
      </c>
      <c r="E195" s="398" t="s">
        <v>153</v>
      </c>
      <c r="F195" s="612">
        <f>J195+N195+R195+V195+Z195+AD195+AH195+AL195+AP195+AT195+AX195</f>
        <v>0</v>
      </c>
      <c r="G195" s="612">
        <f>K195+O195+S195+W195+AA195+AE195+AI195+AM195+AQ195+AU195+AY195</f>
        <v>0</v>
      </c>
      <c r="H195" s="612">
        <f>L195+P195+T195+X195+AB195+AF195+AJ195+AN195+AR195+AV195+AZ195</f>
        <v>0</v>
      </c>
      <c r="I195" s="612">
        <f>M195+Q195+U195+Y195+AC195+AG195+AK195+AO195+AS195+AW195+BA195</f>
        <v>0</v>
      </c>
      <c r="J195" s="22"/>
      <c r="K195" s="22"/>
      <c r="L195" s="22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</row>
    <row r="196" spans="1:53" ht="45" customHeight="1" x14ac:dyDescent="0.3">
      <c r="A196" s="416">
        <v>63</v>
      </c>
      <c r="B196" s="415" t="s">
        <v>362</v>
      </c>
      <c r="C196" s="401" t="s">
        <v>363</v>
      </c>
      <c r="D196" s="401" t="s">
        <v>364</v>
      </c>
      <c r="E196" s="398" t="s">
        <v>78</v>
      </c>
      <c r="F196" s="612">
        <f>J196+N196+R196+V196+Z196+AD196+AH196+AL196+AP196+AT196+AX196</f>
        <v>12730</v>
      </c>
      <c r="G196" s="612">
        <f>K196+O196+S196+W196+AA196+AE196+AI196+AM196+AQ196+AU196+AY196</f>
        <v>167918.16</v>
      </c>
      <c r="H196" s="612">
        <f>L196+P196+T196+X196+AB196+AF196+AJ196+AN196+AR196+AV196+AZ196</f>
        <v>2900</v>
      </c>
      <c r="I196" s="612">
        <f>M196+Q196+U196+Y196+AC196+AG196+AK196+AO196+AS196+AW196+BA196</f>
        <v>122225</v>
      </c>
      <c r="J196" s="22">
        <v>800</v>
      </c>
      <c r="K196" s="22">
        <v>10080</v>
      </c>
      <c r="L196" s="22"/>
      <c r="M196" s="22"/>
      <c r="N196" s="21"/>
      <c r="O196" s="21"/>
      <c r="P196" s="21">
        <v>340</v>
      </c>
      <c r="Q196" s="21">
        <v>5780</v>
      </c>
      <c r="R196" s="21">
        <v>10</v>
      </c>
      <c r="S196" s="21">
        <v>150</v>
      </c>
      <c r="T196" s="21">
        <v>10</v>
      </c>
      <c r="U196" s="21">
        <v>150</v>
      </c>
      <c r="V196" s="21">
        <v>3060</v>
      </c>
      <c r="W196" s="21">
        <v>16721.16</v>
      </c>
      <c r="X196" s="21"/>
      <c r="Y196" s="21"/>
      <c r="Z196" s="21">
        <v>2400</v>
      </c>
      <c r="AA196" s="21">
        <v>42896</v>
      </c>
      <c r="AB196" s="21">
        <v>600</v>
      </c>
      <c r="AC196" s="21">
        <v>15000</v>
      </c>
      <c r="AD196" s="21">
        <v>2500</v>
      </c>
      <c r="AE196" s="21">
        <v>39600</v>
      </c>
      <c r="AF196" s="21">
        <v>500</v>
      </c>
      <c r="AG196" s="21">
        <v>7500</v>
      </c>
      <c r="AH196" s="21"/>
      <c r="AI196" s="21"/>
      <c r="AJ196" s="21"/>
      <c r="AK196" s="21"/>
      <c r="AL196" s="21">
        <v>180</v>
      </c>
      <c r="AM196" s="21">
        <v>4039</v>
      </c>
      <c r="AN196" s="21"/>
      <c r="AO196" s="21"/>
      <c r="AP196" s="21"/>
      <c r="AQ196" s="21"/>
      <c r="AR196" s="21">
        <v>150</v>
      </c>
      <c r="AS196" s="21">
        <v>2295</v>
      </c>
      <c r="AT196" s="21">
        <v>3780</v>
      </c>
      <c r="AU196" s="21">
        <v>54432</v>
      </c>
      <c r="AV196" s="21">
        <v>300</v>
      </c>
      <c r="AW196" s="21">
        <v>1500</v>
      </c>
      <c r="AX196" s="21"/>
      <c r="AY196" s="21"/>
      <c r="AZ196" s="21">
        <v>1000</v>
      </c>
      <c r="BA196" s="21">
        <v>90000</v>
      </c>
    </row>
    <row r="197" spans="1:53" ht="45" customHeight="1" x14ac:dyDescent="0.3">
      <c r="A197" s="404">
        <v>64</v>
      </c>
      <c r="B197" s="417" t="s">
        <v>365</v>
      </c>
      <c r="C197" s="398" t="s">
        <v>366</v>
      </c>
      <c r="D197" s="401" t="s">
        <v>364</v>
      </c>
      <c r="E197" s="398" t="s">
        <v>29</v>
      </c>
      <c r="F197" s="612">
        <f>J197+N197+R197+V197+Z197+AD197+AH197+AL197+AP197+AT197+AX197</f>
        <v>0</v>
      </c>
      <c r="G197" s="612">
        <f>K197+O197+S197+W197+AA197+AE197+AI197+AM197+AQ197+AU197+AY197</f>
        <v>0</v>
      </c>
      <c r="H197" s="612">
        <f>L197+P197+T197+X197+AB197+AF197+AJ197+AN197+AR197+AV197+AZ197</f>
        <v>0</v>
      </c>
      <c r="I197" s="612">
        <f>M197+Q197+U197+Y197+AC197+AG197+AK197+AO197+AS197+AW197+BA197</f>
        <v>0</v>
      </c>
      <c r="J197" s="22"/>
      <c r="K197" s="22"/>
      <c r="L197" s="22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</row>
    <row r="198" spans="1:53" ht="45" customHeight="1" x14ac:dyDescent="0.3">
      <c r="A198" s="404">
        <v>65</v>
      </c>
      <c r="B198" s="401" t="s">
        <v>367</v>
      </c>
      <c r="C198" s="401" t="s">
        <v>368</v>
      </c>
      <c r="D198" s="401" t="s">
        <v>364</v>
      </c>
      <c r="E198" s="398" t="s">
        <v>78</v>
      </c>
      <c r="F198" s="612">
        <f>J198+N198+R198+V198+Z198+AD198+AH198+AL198+AP198+AT198+AX198</f>
        <v>0</v>
      </c>
      <c r="G198" s="612">
        <f>K198+O198+S198+W198+AA198+AE198+AI198+AM198+AQ198+AU198+AY198</f>
        <v>0</v>
      </c>
      <c r="H198" s="612">
        <f>L198+P198+T198+X198+AB198+AF198+AJ198+AN198+AR198+AV198+AZ198</f>
        <v>0</v>
      </c>
      <c r="I198" s="612">
        <f>M198+Q198+U198+Y198+AC198+AG198+AK198+AO198+AS198+AW198+BA198</f>
        <v>0</v>
      </c>
      <c r="J198" s="22"/>
      <c r="K198" s="22"/>
      <c r="L198" s="22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</row>
    <row r="199" spans="1:53" ht="45" customHeight="1" x14ac:dyDescent="0.3">
      <c r="A199" s="906">
        <v>66</v>
      </c>
      <c r="B199" s="398" t="s">
        <v>369</v>
      </c>
      <c r="C199" s="398" t="s">
        <v>370</v>
      </c>
      <c r="D199" s="401" t="s">
        <v>371</v>
      </c>
      <c r="E199" s="398" t="s">
        <v>29</v>
      </c>
      <c r="F199" s="612">
        <f>J199+N199+R199+V199+Z199+AD199+AH199+AL199+AP199+AT199+AX199</f>
        <v>0</v>
      </c>
      <c r="G199" s="612">
        <f>K199+O199+S199+W199+AA199+AE199+AI199+AM199+AQ199+AU199+AY199</f>
        <v>0</v>
      </c>
      <c r="H199" s="612">
        <f>L199+P199+T199+X199+AB199+AF199+AJ199+AN199+AR199+AV199+AZ199</f>
        <v>10</v>
      </c>
      <c r="I199" s="612">
        <f>M199+Q199+U199+Y199+AC199+AG199+AK199+AO199+AS199+AW199+BA199</f>
        <v>1500</v>
      </c>
      <c r="J199" s="22"/>
      <c r="K199" s="22"/>
      <c r="L199" s="22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>
        <v>5</v>
      </c>
      <c r="AC199" s="21">
        <v>1000</v>
      </c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>
        <v>5</v>
      </c>
      <c r="AW199" s="21">
        <v>500</v>
      </c>
      <c r="AX199" s="21"/>
      <c r="AY199" s="21"/>
      <c r="AZ199" s="21"/>
      <c r="BA199" s="21"/>
    </row>
    <row r="200" spans="1:53" ht="45" customHeight="1" x14ac:dyDescent="0.3">
      <c r="A200" s="907"/>
      <c r="B200" s="398" t="s">
        <v>369</v>
      </c>
      <c r="C200" s="398" t="s">
        <v>372</v>
      </c>
      <c r="D200" s="401" t="s">
        <v>371</v>
      </c>
      <c r="E200" s="418" t="s">
        <v>29</v>
      </c>
      <c r="F200" s="612">
        <f>J200+N200+R200+V200+Z200+AD200+AH200+AL200+AP200+AT200+AX200</f>
        <v>0</v>
      </c>
      <c r="G200" s="612">
        <f>K200+O200+S200+W200+AA200+AE200+AI200+AM200+AQ200+AU200+AY200</f>
        <v>0</v>
      </c>
      <c r="H200" s="612">
        <f>L200+P200+T200+X200+AB200+AF200+AJ200+AN200+AR200+AV200+AZ200</f>
        <v>0</v>
      </c>
      <c r="I200" s="612">
        <f>M200+Q200+U200+Y200+AC200+AG200+AK200+AO200+AS200+AW200+BA200</f>
        <v>0</v>
      </c>
      <c r="J200" s="22"/>
      <c r="K200" s="22"/>
      <c r="L200" s="22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</row>
    <row r="201" spans="1:53" ht="45" customHeight="1" x14ac:dyDescent="0.3">
      <c r="A201" s="907"/>
      <c r="B201" s="398" t="s">
        <v>369</v>
      </c>
      <c r="C201" s="398" t="s">
        <v>373</v>
      </c>
      <c r="D201" s="401" t="s">
        <v>371</v>
      </c>
      <c r="E201" s="418" t="s">
        <v>29</v>
      </c>
      <c r="F201" s="612">
        <f>J201+N201+R201+V201+Z201+AD201+AH201+AL201+AP201+AT201+AX201</f>
        <v>0</v>
      </c>
      <c r="G201" s="612">
        <f>K201+O201+S201+W201+AA201+AE201+AI201+AM201+AQ201+AU201+AY201</f>
        <v>0</v>
      </c>
      <c r="H201" s="612">
        <f>L201+P201+T201+X201+AB201+AF201+AJ201+AN201+AR201+AV201+AZ201</f>
        <v>0</v>
      </c>
      <c r="I201" s="612">
        <f>M201+Q201+U201+Y201+AC201+AG201+AK201+AO201+AS201+AW201+BA201</f>
        <v>0</v>
      </c>
      <c r="J201" s="22"/>
      <c r="K201" s="22"/>
      <c r="L201" s="22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</row>
    <row r="202" spans="1:53" ht="45" customHeight="1" x14ac:dyDescent="0.3">
      <c r="A202" s="907"/>
      <c r="B202" s="398" t="s">
        <v>369</v>
      </c>
      <c r="C202" s="418" t="s">
        <v>374</v>
      </c>
      <c r="D202" s="401" t="s">
        <v>371</v>
      </c>
      <c r="E202" s="418" t="s">
        <v>29</v>
      </c>
      <c r="F202" s="612">
        <f>J202+N202+R202+V202+Z202+AD202+AH202+AL202+AP202+AT202+AX202</f>
        <v>0</v>
      </c>
      <c r="G202" s="612">
        <f>K202+O202+S202+W202+AA202+AE202+AI202+AM202+AQ202+AU202+AY202</f>
        <v>0</v>
      </c>
      <c r="H202" s="612">
        <f>L202+P202+T202+X202+AB202+AF202+AJ202+AN202+AR202+AV202+AZ202</f>
        <v>0</v>
      </c>
      <c r="I202" s="612">
        <f>M202+Q202+U202+Y202+AC202+AG202+AK202+AO202+AS202+AW202+BA202</f>
        <v>0</v>
      </c>
      <c r="J202" s="22"/>
      <c r="K202" s="22"/>
      <c r="L202" s="22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</row>
    <row r="203" spans="1:53" ht="45" customHeight="1" x14ac:dyDescent="0.3">
      <c r="A203" s="907"/>
      <c r="B203" s="398" t="s">
        <v>369</v>
      </c>
      <c r="C203" s="419" t="s">
        <v>375</v>
      </c>
      <c r="D203" s="401" t="s">
        <v>371</v>
      </c>
      <c r="E203" s="418" t="s">
        <v>29</v>
      </c>
      <c r="F203" s="612">
        <f>J203+N203+R203+V203+Z203+AD203+AH203+AL203+AP203+AT203+AX203</f>
        <v>0</v>
      </c>
      <c r="G203" s="612">
        <f>K203+O203+S203+W203+AA203+AE203+AI203+AM203+AQ203+AU203+AY203</f>
        <v>0</v>
      </c>
      <c r="H203" s="612">
        <f>L203+P203+T203+X203+AB203+AF203+AJ203+AN203+AR203+AV203+AZ203</f>
        <v>0</v>
      </c>
      <c r="I203" s="612">
        <f>M203+Q203+U203+Y203+AC203+AG203+AK203+AO203+AS203+AW203+BA203</f>
        <v>0</v>
      </c>
      <c r="J203" s="22"/>
      <c r="K203" s="22"/>
      <c r="L203" s="22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</row>
    <row r="204" spans="1:53" ht="45" customHeight="1" x14ac:dyDescent="0.3">
      <c r="A204" s="907"/>
      <c r="B204" s="398" t="s">
        <v>369</v>
      </c>
      <c r="C204" s="418" t="s">
        <v>376</v>
      </c>
      <c r="D204" s="401" t="s">
        <v>371</v>
      </c>
      <c r="E204" s="418" t="s">
        <v>29</v>
      </c>
      <c r="F204" s="612">
        <f>J204+N204+R204+V204+Z204+AD204+AH204+AL204+AP204+AT204+AX204</f>
        <v>0</v>
      </c>
      <c r="G204" s="612">
        <f>K204+O204+S204+W204+AA204+AE204+AI204+AM204+AQ204+AU204+AY204</f>
        <v>0</v>
      </c>
      <c r="H204" s="612">
        <f>L204+P204+T204+X204+AB204+AF204+AJ204+AN204+AR204+AV204+AZ204</f>
        <v>0</v>
      </c>
      <c r="I204" s="612">
        <f>M204+Q204+U204+Y204+AC204+AG204+AK204+AO204+AS204+AW204+BA204</f>
        <v>0</v>
      </c>
      <c r="J204" s="22"/>
      <c r="K204" s="22"/>
      <c r="L204" s="22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</row>
    <row r="205" spans="1:53" ht="45" customHeight="1" x14ac:dyDescent="0.3">
      <c r="A205" s="907"/>
      <c r="B205" s="418" t="s">
        <v>369</v>
      </c>
      <c r="C205" s="418" t="s">
        <v>377</v>
      </c>
      <c r="D205" s="401" t="s">
        <v>371</v>
      </c>
      <c r="E205" s="418" t="s">
        <v>29</v>
      </c>
      <c r="F205" s="612">
        <f>J205+N205+R205+V205+Z205+AD205+AH205+AL205+AP205+AT205+AX205</f>
        <v>0</v>
      </c>
      <c r="G205" s="612">
        <f>K205+O205+S205+W205+AA205+AE205+AI205+AM205+AQ205+AU205+AY205</f>
        <v>0</v>
      </c>
      <c r="H205" s="612">
        <f>L205+P205+T205+X205+AB205+AF205+AJ205+AN205+AR205+AV205+AZ205</f>
        <v>0</v>
      </c>
      <c r="I205" s="612">
        <f>M205+Q205+U205+Y205+AC205+AG205+AK205+AO205+AS205+AW205+BA205</f>
        <v>0</v>
      </c>
      <c r="J205" s="22"/>
      <c r="K205" s="22"/>
      <c r="L205" s="22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</row>
    <row r="206" spans="1:53" ht="45" customHeight="1" x14ac:dyDescent="0.3">
      <c r="A206" s="906">
        <v>67</v>
      </c>
      <c r="B206" s="418" t="s">
        <v>378</v>
      </c>
      <c r="C206" s="418" t="s">
        <v>379</v>
      </c>
      <c r="D206" s="419" t="s">
        <v>380</v>
      </c>
      <c r="E206" s="418" t="s">
        <v>78</v>
      </c>
      <c r="F206" s="612">
        <f>J206+N206+R206+V206+Z206+AD206+AH206+AL206+AP206+AT206+AX206</f>
        <v>66</v>
      </c>
      <c r="G206" s="612">
        <f>K206+O206+S206+W206+AA206+AE206+AI206+AM206+AQ206+AU206+AY206</f>
        <v>5563</v>
      </c>
      <c r="H206" s="612">
        <f>L206+P206+T206+X206+AB206+AF206+AJ206+AN206+AR206+AV206+AZ206</f>
        <v>1445</v>
      </c>
      <c r="I206" s="612">
        <f>M206+Q206+U206+Y206+AC206+AG206+AK206+AO206+AS206+AW206+BA206</f>
        <v>98650</v>
      </c>
      <c r="J206" s="22"/>
      <c r="K206" s="22"/>
      <c r="L206" s="22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>
        <v>66</v>
      </c>
      <c r="AA206" s="21">
        <v>5563</v>
      </c>
      <c r="AB206" s="21">
        <v>1200</v>
      </c>
      <c r="AC206" s="21">
        <v>80000</v>
      </c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>
        <v>45</v>
      </c>
      <c r="AW206" s="21">
        <v>450</v>
      </c>
      <c r="AX206" s="21"/>
      <c r="AY206" s="21"/>
      <c r="AZ206" s="21">
        <v>200</v>
      </c>
      <c r="BA206" s="21">
        <v>18200</v>
      </c>
    </row>
    <row r="207" spans="1:53" ht="45" customHeight="1" x14ac:dyDescent="0.3">
      <c r="A207" s="908"/>
      <c r="B207" s="418" t="s">
        <v>378</v>
      </c>
      <c r="C207" s="398" t="s">
        <v>381</v>
      </c>
      <c r="D207" s="419" t="s">
        <v>380</v>
      </c>
      <c r="E207" s="398" t="s">
        <v>153</v>
      </c>
      <c r="F207" s="612">
        <f>J207+N207+R207+V207+Z207+AD207+AH207+AL207+AP207+AT207+AX207</f>
        <v>0</v>
      </c>
      <c r="G207" s="612">
        <f>K207+O207+S207+W207+AA207+AE207+AI207+AM207+AQ207+AU207+AY207</f>
        <v>0</v>
      </c>
      <c r="H207" s="612">
        <f>L207+P207+T207+X207+AB207+AF207+AJ207+AN207+AR207+AV207+AZ207</f>
        <v>0</v>
      </c>
      <c r="I207" s="612">
        <f>M207+Q207+U207+Y207+AC207+AG207+AK207+AO207+AS207+AW207+BA207</f>
        <v>0</v>
      </c>
      <c r="J207" s="22"/>
      <c r="K207" s="22"/>
      <c r="L207" s="22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</row>
    <row r="208" spans="1:53" ht="45" customHeight="1" x14ac:dyDescent="0.3">
      <c r="A208" s="404">
        <v>68</v>
      </c>
      <c r="B208" s="401" t="s">
        <v>382</v>
      </c>
      <c r="C208" s="398" t="s">
        <v>383</v>
      </c>
      <c r="D208" s="401" t="s">
        <v>384</v>
      </c>
      <c r="E208" s="398" t="s">
        <v>29</v>
      </c>
      <c r="F208" s="612">
        <f>J208+N208+R208+V208+Z208+AD208+AH208+AL208+AP208+AT208+AX208</f>
        <v>0</v>
      </c>
      <c r="G208" s="612">
        <f>K208+O208+S208+W208+AA208+AE208+AI208+AM208+AQ208+AU208+AY208</f>
        <v>0</v>
      </c>
      <c r="H208" s="612">
        <f>L208+P208+T208+X208+AB208+AF208+AJ208+AN208+AR208+AV208+AZ208</f>
        <v>1000</v>
      </c>
      <c r="I208" s="612">
        <f>M208+Q208+U208+Y208+AC208+AG208+AK208+AO208+AS208+AW208+BA208</f>
        <v>450000</v>
      </c>
      <c r="J208" s="22"/>
      <c r="K208" s="22"/>
      <c r="L208" s="22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>
        <v>1000</v>
      </c>
      <c r="AC208" s="21">
        <v>450000</v>
      </c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</row>
    <row r="209" spans="1:54" s="410" customFormat="1" ht="45" customHeight="1" x14ac:dyDescent="0.3">
      <c r="A209" s="906">
        <v>69</v>
      </c>
      <c r="B209" s="401" t="s">
        <v>385</v>
      </c>
      <c r="C209" s="398" t="s">
        <v>386</v>
      </c>
      <c r="D209" s="401" t="s">
        <v>224</v>
      </c>
      <c r="E209" s="398" t="s">
        <v>153</v>
      </c>
      <c r="F209" s="612">
        <f>J209+N209+R209+V209+Z209+AD209+AH209+AL209+AP209+AT209+AX209</f>
        <v>860</v>
      </c>
      <c r="G209" s="612">
        <f>K209+O209+S209+W209+AA209+AE209+AI209+AM209+AQ209+AU209+AY209</f>
        <v>1763</v>
      </c>
      <c r="H209" s="612">
        <f>L209+P209+T209+X209+AB209+AF209+AJ209+AN209+AR209+AV209+AZ209</f>
        <v>1150</v>
      </c>
      <c r="I209" s="612">
        <f>M209+Q209+U209+Y209+AC209+AG209+AK209+AO209+AS209+AW209+BA209</f>
        <v>7362.5</v>
      </c>
      <c r="J209" s="22"/>
      <c r="K209" s="22"/>
      <c r="L209" s="22"/>
      <c r="M209" s="22"/>
      <c r="N209" s="21"/>
      <c r="O209" s="21"/>
      <c r="P209" s="21"/>
      <c r="Q209" s="21"/>
      <c r="R209" s="21"/>
      <c r="S209" s="21"/>
      <c r="T209" s="21">
        <v>1000</v>
      </c>
      <c r="U209" s="21">
        <v>2250</v>
      </c>
      <c r="V209" s="21"/>
      <c r="W209" s="21"/>
      <c r="X209" s="21"/>
      <c r="Y209" s="21"/>
      <c r="Z209" s="21">
        <v>860</v>
      </c>
      <c r="AA209" s="21">
        <v>1763</v>
      </c>
      <c r="AB209" s="21">
        <v>100</v>
      </c>
      <c r="AC209" s="21">
        <v>5000</v>
      </c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>
        <v>50</v>
      </c>
      <c r="AO209" s="21">
        <v>112.5</v>
      </c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502"/>
    </row>
    <row r="210" spans="1:54" s="410" customFormat="1" ht="45" customHeight="1" x14ac:dyDescent="0.3">
      <c r="A210" s="907"/>
      <c r="B210" s="401" t="s">
        <v>385</v>
      </c>
      <c r="C210" s="398" t="s">
        <v>387</v>
      </c>
      <c r="D210" s="401" t="s">
        <v>224</v>
      </c>
      <c r="E210" s="398" t="s">
        <v>153</v>
      </c>
      <c r="F210" s="612">
        <f>J210+N210+R210+V210+Z210+AD210+AH210+AL210+AP210+AT210+AX210</f>
        <v>0</v>
      </c>
      <c r="G210" s="612">
        <f>K210+O210+S210+W210+AA210+AE210+AI210+AM210+AQ210+AU210+AY210</f>
        <v>0</v>
      </c>
      <c r="H210" s="612">
        <f>L210+P210+T210+X210+AB210+AF210+AJ210+AN210+AR210+AV210+AZ210</f>
        <v>0</v>
      </c>
      <c r="I210" s="612">
        <f>M210+Q210+U210+Y210+AC210+AG210+AK210+AO210+AS210+AW210+BA210</f>
        <v>0</v>
      </c>
      <c r="J210" s="22"/>
      <c r="K210" s="22"/>
      <c r="L210" s="22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502"/>
    </row>
    <row r="211" spans="1:54" s="410" customFormat="1" ht="45" customHeight="1" x14ac:dyDescent="0.3">
      <c r="A211" s="908"/>
      <c r="B211" s="401" t="s">
        <v>385</v>
      </c>
      <c r="C211" s="398" t="s">
        <v>388</v>
      </c>
      <c r="D211" s="401" t="s">
        <v>224</v>
      </c>
      <c r="E211" s="398" t="s">
        <v>153</v>
      </c>
      <c r="F211" s="612">
        <f>J211+N211+R211+V211+Z211+AD211+AH211+AL211+AP211+AT211+AX211</f>
        <v>6000</v>
      </c>
      <c r="G211" s="612">
        <f>K211+O211+S211+W211+AA211+AE211+AI211+AM211+AQ211+AU211+AY211</f>
        <v>12900</v>
      </c>
      <c r="H211" s="612">
        <f>L211+P211+T211+X211+AB211+AF211+AJ211+AN211+AR211+AV211+AZ211</f>
        <v>0</v>
      </c>
      <c r="I211" s="612">
        <f>M211+Q211+U211+Y211+AC211+AG211+AK211+AO211+AS211+AW211+BA211</f>
        <v>0</v>
      </c>
      <c r="J211" s="22">
        <v>6000</v>
      </c>
      <c r="K211" s="22">
        <v>12900</v>
      </c>
      <c r="L211" s="22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502"/>
    </row>
    <row r="212" spans="1:54" ht="45" customHeight="1" x14ac:dyDescent="0.3">
      <c r="A212" s="404">
        <v>70</v>
      </c>
      <c r="B212" s="401" t="s">
        <v>389</v>
      </c>
      <c r="C212" s="401" t="s">
        <v>390</v>
      </c>
      <c r="D212" s="401" t="s">
        <v>391</v>
      </c>
      <c r="E212" s="398" t="s">
        <v>392</v>
      </c>
      <c r="F212" s="612">
        <f>J212+N212+R212+V212+Z212+AD212+AH212+AL212+AP212+AT212+AX212</f>
        <v>0</v>
      </c>
      <c r="G212" s="612">
        <f>K212+O212+S212+W212+AA212+AE212+AI212+AM212+AQ212+AU212+AY212</f>
        <v>0</v>
      </c>
      <c r="H212" s="612">
        <f>L212+P212+T212+X212+AB212+AF212+AJ212+AN212+AR212+AV212+AZ212</f>
        <v>1000</v>
      </c>
      <c r="I212" s="612">
        <f>M212+Q212+U212+Y212+AC212+AG212+AK212+AO212+AS212+AW212+BA212</f>
        <v>100000</v>
      </c>
      <c r="J212" s="22"/>
      <c r="K212" s="22"/>
      <c r="L212" s="22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>
        <v>1000</v>
      </c>
      <c r="AC212" s="21">
        <v>100000</v>
      </c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</row>
    <row r="213" spans="1:54" ht="45" customHeight="1" x14ac:dyDescent="0.3">
      <c r="A213" s="404">
        <v>71</v>
      </c>
      <c r="B213" s="401" t="s">
        <v>393</v>
      </c>
      <c r="C213" s="401" t="s">
        <v>394</v>
      </c>
      <c r="D213" s="401" t="s">
        <v>391</v>
      </c>
      <c r="E213" s="398" t="s">
        <v>392</v>
      </c>
      <c r="F213" s="612">
        <f>J213+N213+R213+V213+Z213+AD213+AH213+AL213+AP213+AT213+AX213</f>
        <v>0</v>
      </c>
      <c r="G213" s="612">
        <f>K213+O213+S213+W213+AA213+AE213+AI213+AM213+AQ213+AU213+AY213</f>
        <v>0</v>
      </c>
      <c r="H213" s="612">
        <f>L213+P213+T213+X213+AB213+AF213+AJ213+AN213+AR213+AV213+AZ213</f>
        <v>100</v>
      </c>
      <c r="I213" s="612">
        <f>M213+Q213+U213+Y213+AC213+AG213+AK213+AO213+AS213+AW213+BA213</f>
        <v>7000</v>
      </c>
      <c r="J213" s="22"/>
      <c r="K213" s="22"/>
      <c r="L213" s="22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>
        <v>100</v>
      </c>
      <c r="AC213" s="21">
        <v>7000</v>
      </c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</row>
    <row r="214" spans="1:54" ht="45" customHeight="1" x14ac:dyDescent="0.3">
      <c r="A214" s="906">
        <v>72</v>
      </c>
      <c r="B214" s="414" t="s">
        <v>395</v>
      </c>
      <c r="C214" s="398" t="s">
        <v>396</v>
      </c>
      <c r="D214" s="401" t="s">
        <v>397</v>
      </c>
      <c r="E214" s="398" t="s">
        <v>78</v>
      </c>
      <c r="F214" s="612">
        <f>J214+N214+R214+V214+Z214+AD214+AH214+AL214+AP214+AT214+AX214</f>
        <v>500</v>
      </c>
      <c r="G214" s="612">
        <f>K214+O214+S214+W214+AA214+AE214+AI214+AM214+AQ214+AU214+AY214</f>
        <v>45546</v>
      </c>
      <c r="H214" s="612">
        <f>L214+P214+T214+X214+AB214+AF214+AJ214+AN214+AR214+AV214+AZ214</f>
        <v>42</v>
      </c>
      <c r="I214" s="612">
        <f>M214+Q214+U214+Y214+AC214+AG214+AK214+AO214+AS214+AW214+BA214</f>
        <v>2814</v>
      </c>
      <c r="J214" s="22">
        <v>200</v>
      </c>
      <c r="K214" s="22">
        <v>13446</v>
      </c>
      <c r="L214" s="22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>
        <v>300</v>
      </c>
      <c r="AM214" s="21">
        <v>32100</v>
      </c>
      <c r="AN214" s="21">
        <v>42</v>
      </c>
      <c r="AO214" s="21">
        <v>2814</v>
      </c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</row>
    <row r="215" spans="1:54" ht="45" customHeight="1" x14ac:dyDescent="0.3">
      <c r="A215" s="907"/>
      <c r="B215" s="414" t="s">
        <v>395</v>
      </c>
      <c r="C215" s="401" t="s">
        <v>398</v>
      </c>
      <c r="D215" s="401" t="s">
        <v>397</v>
      </c>
      <c r="E215" s="398" t="s">
        <v>78</v>
      </c>
      <c r="F215" s="612">
        <f>J215+N215+R215+V215+Z215+AD215+AH215+AL215+AP215+AT215+AX215</f>
        <v>280</v>
      </c>
      <c r="G215" s="612">
        <f>K215+O215+S215+W215+AA215+AE215+AI215+AM215+AQ215+AU215+AY215</f>
        <v>20252</v>
      </c>
      <c r="H215" s="612">
        <f>L215+P215+T215+X215+AB215+AF215+AJ215+AN215+AR215+AV215+AZ215</f>
        <v>10</v>
      </c>
      <c r="I215" s="612">
        <f>M215+Q215+U215+Y215+AC215+AG215+AK215+AO215+AS215+AW215+BA215</f>
        <v>87</v>
      </c>
      <c r="J215" s="22"/>
      <c r="K215" s="22"/>
      <c r="L215" s="22"/>
      <c r="M215" s="22"/>
      <c r="N215" s="21"/>
      <c r="O215" s="21"/>
      <c r="P215" s="21"/>
      <c r="Q215" s="21"/>
      <c r="R215" s="21">
        <v>260</v>
      </c>
      <c r="S215" s="21">
        <v>18590</v>
      </c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>
        <v>20</v>
      </c>
      <c r="AQ215" s="21">
        <v>1662</v>
      </c>
      <c r="AR215" s="21">
        <v>10</v>
      </c>
      <c r="AS215" s="21">
        <v>87</v>
      </c>
      <c r="AT215" s="21"/>
      <c r="AU215" s="21"/>
      <c r="AV215" s="21"/>
      <c r="AW215" s="21"/>
      <c r="AX215" s="21"/>
      <c r="AY215" s="21"/>
      <c r="AZ215" s="21"/>
      <c r="BA215" s="21"/>
    </row>
    <row r="216" spans="1:54" ht="45" customHeight="1" x14ac:dyDescent="0.3">
      <c r="A216" s="908"/>
      <c r="B216" s="414" t="s">
        <v>395</v>
      </c>
      <c r="C216" s="401" t="s">
        <v>399</v>
      </c>
      <c r="D216" s="401" t="s">
        <v>397</v>
      </c>
      <c r="E216" s="398" t="s">
        <v>29</v>
      </c>
      <c r="F216" s="612">
        <f>J216+N216+R216+V216+Z216+AD216+AH216+AL216+AP216+AT216+AX216</f>
        <v>1200</v>
      </c>
      <c r="G216" s="612">
        <f>K216+O216+S216+W216+AA216+AE216+AI216+AM216+AQ216+AU216+AY216</f>
        <v>80628.5</v>
      </c>
      <c r="H216" s="612">
        <f>L216+P216+T216+X216+AB216+AF216+AJ216+AN216+AR216+AV216+AZ216</f>
        <v>1510</v>
      </c>
      <c r="I216" s="612">
        <f>M216+Q216+U216+Y216+AC216+AG216+AK216+AO216+AS216+AW216+BA216</f>
        <v>101222.9</v>
      </c>
      <c r="J216" s="22"/>
      <c r="K216" s="22"/>
      <c r="L216" s="22"/>
      <c r="M216" s="22"/>
      <c r="N216" s="21"/>
      <c r="O216" s="21"/>
      <c r="P216" s="21"/>
      <c r="Q216" s="21"/>
      <c r="R216" s="21"/>
      <c r="S216" s="21"/>
      <c r="T216" s="21">
        <v>280</v>
      </c>
      <c r="U216" s="21">
        <v>18760</v>
      </c>
      <c r="V216" s="21">
        <v>500</v>
      </c>
      <c r="W216" s="21">
        <v>33615</v>
      </c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>
        <v>100</v>
      </c>
      <c r="AQ216" s="21">
        <v>6733</v>
      </c>
      <c r="AR216" s="21"/>
      <c r="AS216" s="21"/>
      <c r="AT216" s="21">
        <v>350</v>
      </c>
      <c r="AU216" s="21">
        <v>23530.5</v>
      </c>
      <c r="AV216" s="21">
        <v>230</v>
      </c>
      <c r="AW216" s="21">
        <v>15462.9</v>
      </c>
      <c r="AX216" s="21">
        <v>250</v>
      </c>
      <c r="AY216" s="21">
        <v>16750</v>
      </c>
      <c r="AZ216" s="21">
        <v>1000</v>
      </c>
      <c r="BA216" s="21">
        <v>67000</v>
      </c>
    </row>
    <row r="217" spans="1:54" ht="45" customHeight="1" x14ac:dyDescent="0.3">
      <c r="A217" s="906">
        <v>73</v>
      </c>
      <c r="B217" s="401" t="s">
        <v>400</v>
      </c>
      <c r="C217" s="398" t="s">
        <v>401</v>
      </c>
      <c r="D217" s="401" t="s">
        <v>402</v>
      </c>
      <c r="E217" s="398" t="s">
        <v>29</v>
      </c>
      <c r="F217" s="612">
        <f>J217+N217+R217+V217+Z217+AD217+AH217+AL217+AP217+AT217+AX217</f>
        <v>0</v>
      </c>
      <c r="G217" s="612">
        <f>K217+O217+S217+W217+AA217+AE217+AI217+AM217+AQ217+AU217+AY217</f>
        <v>0</v>
      </c>
      <c r="H217" s="612">
        <f>L217+P217+T217+X217+AB217+AF217+AJ217+AN217+AR217+AV217+AZ217</f>
        <v>0</v>
      </c>
      <c r="I217" s="612">
        <f>M217+Q217+U217+Y217+AC217+AG217+AK217+AO217+AS217+AW217+BA217</f>
        <v>0</v>
      </c>
      <c r="J217" s="22"/>
      <c r="K217" s="22"/>
      <c r="L217" s="22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</row>
    <row r="218" spans="1:54" ht="45" customHeight="1" x14ac:dyDescent="0.3">
      <c r="A218" s="907"/>
      <c r="B218" s="413" t="s">
        <v>403</v>
      </c>
      <c r="C218" s="398" t="s">
        <v>404</v>
      </c>
      <c r="D218" s="401" t="s">
        <v>402</v>
      </c>
      <c r="E218" s="398" t="s">
        <v>29</v>
      </c>
      <c r="F218" s="612">
        <f>J218+N218+R218+V218+Z218+AD218+AH218+AL218+AP218+AT218+AX218</f>
        <v>0</v>
      </c>
      <c r="G218" s="612">
        <f>K218+O218+S218+W218+AA218+AE218+AI218+AM218+AQ218+AU218+AY218</f>
        <v>0</v>
      </c>
      <c r="H218" s="612">
        <f>L218+P218+T218+X218+AB218+AF218+AJ218+AN218+AR218+AV218+AZ218</f>
        <v>0</v>
      </c>
      <c r="I218" s="612">
        <f>M218+Q218+U218+Y218+AC218+AG218+AK218+AO218+AS218+AW218+BA218</f>
        <v>0</v>
      </c>
      <c r="J218" s="22"/>
      <c r="K218" s="22"/>
      <c r="L218" s="22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</row>
    <row r="219" spans="1:54" ht="45" customHeight="1" x14ac:dyDescent="0.3">
      <c r="A219" s="907"/>
      <c r="B219" s="413" t="s">
        <v>403</v>
      </c>
      <c r="C219" s="398" t="s">
        <v>405</v>
      </c>
      <c r="D219" s="401" t="s">
        <v>402</v>
      </c>
      <c r="E219" s="398" t="s">
        <v>406</v>
      </c>
      <c r="F219" s="612">
        <f>J219+N219+R219+V219+Z219+AD219+AH219+AL219+AP219+AT219+AX219</f>
        <v>0</v>
      </c>
      <c r="G219" s="612">
        <f>K219+O219+S219+W219+AA219+AE219+AI219+AM219+AQ219+AU219+AY219</f>
        <v>0</v>
      </c>
      <c r="H219" s="612">
        <f>L219+P219+T219+X219+AB219+AF219+AJ219+AN219+AR219+AV219+AZ219</f>
        <v>0</v>
      </c>
      <c r="I219" s="612">
        <f>M219+Q219+U219+Y219+AC219+AG219+AK219+AO219+AS219+AW219+BA219</f>
        <v>0</v>
      </c>
      <c r="J219" s="22"/>
      <c r="K219" s="22"/>
      <c r="L219" s="22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</row>
    <row r="220" spans="1:54" ht="45" customHeight="1" x14ac:dyDescent="0.3">
      <c r="A220" s="907"/>
      <c r="B220" s="413" t="s">
        <v>403</v>
      </c>
      <c r="C220" s="398" t="s">
        <v>407</v>
      </c>
      <c r="D220" s="401" t="s">
        <v>402</v>
      </c>
      <c r="E220" s="398" t="s">
        <v>406</v>
      </c>
      <c r="F220" s="612">
        <f>J220+N220+R220+V220+Z220+AD220+AH220+AL220+AP220+AT220+AX220</f>
        <v>0</v>
      </c>
      <c r="G220" s="612">
        <f>K220+O220+S220+W220+AA220+AE220+AI220+AM220+AQ220+AU220+AY220</f>
        <v>0</v>
      </c>
      <c r="H220" s="612">
        <f>L220+P220+T220+X220+AB220+AF220+AJ220+AN220+AR220+AV220+AZ220</f>
        <v>1000</v>
      </c>
      <c r="I220" s="612">
        <f>M220+Q220+U220+Y220+AC220+AG220+AK220+AO220+AS220+AW220+BA220</f>
        <v>30000</v>
      </c>
      <c r="J220" s="22"/>
      <c r="K220" s="22"/>
      <c r="L220" s="22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>
        <v>1000</v>
      </c>
      <c r="AC220" s="21">
        <v>30000</v>
      </c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</row>
    <row r="221" spans="1:54" ht="45" customHeight="1" x14ac:dyDescent="0.3">
      <c r="A221" s="907"/>
      <c r="B221" s="413" t="s">
        <v>403</v>
      </c>
      <c r="C221" s="398" t="s">
        <v>408</v>
      </c>
      <c r="D221" s="401" t="s">
        <v>402</v>
      </c>
      <c r="E221" s="398" t="s">
        <v>29</v>
      </c>
      <c r="F221" s="612">
        <f>J221+N221+R221+V221+Z221+AD221+AH221+AL221+AP221+AT221+AX221</f>
        <v>0</v>
      </c>
      <c r="G221" s="612">
        <f>K221+O221+S221+W221+AA221+AE221+AI221+AM221+AQ221+AU221+AY221</f>
        <v>0</v>
      </c>
      <c r="H221" s="612">
        <f>L221+P221+T221+X221+AB221+AF221+AJ221+AN221+AR221+AV221+AZ221</f>
        <v>0</v>
      </c>
      <c r="I221" s="612">
        <f>M221+Q221+U221+Y221+AC221+AG221+AK221+AO221+AS221+AW221+BA221</f>
        <v>0</v>
      </c>
      <c r="J221" s="22"/>
      <c r="K221" s="22"/>
      <c r="L221" s="22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</row>
    <row r="222" spans="1:54" ht="45" customHeight="1" x14ac:dyDescent="0.3">
      <c r="A222" s="908"/>
      <c r="B222" s="413" t="s">
        <v>403</v>
      </c>
      <c r="C222" s="398" t="s">
        <v>409</v>
      </c>
      <c r="D222" s="401" t="s">
        <v>402</v>
      </c>
      <c r="E222" s="398" t="s">
        <v>29</v>
      </c>
      <c r="F222" s="612">
        <f>J222+N222+R222+V222+Z222+AD222+AH222+AL222+AP222+AT222+AX222</f>
        <v>0</v>
      </c>
      <c r="G222" s="612">
        <f>K222+O222+S222+W222+AA222+AE222+AI222+AM222+AQ222+AU222+AY222</f>
        <v>0</v>
      </c>
      <c r="H222" s="612">
        <f>L222+P222+T222+X222+AB222+AF222+AJ222+AN222+AR222+AV222+AZ222</f>
        <v>0</v>
      </c>
      <c r="I222" s="612">
        <f>M222+Q222+U222+Y222+AC222+AG222+AK222+AO222+AS222+AW222+BA222</f>
        <v>0</v>
      </c>
      <c r="J222" s="22"/>
      <c r="K222" s="22"/>
      <c r="L222" s="22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</row>
    <row r="223" spans="1:54" ht="45" customHeight="1" x14ac:dyDescent="0.3">
      <c r="A223" s="906">
        <v>74</v>
      </c>
      <c r="B223" s="398" t="s">
        <v>410</v>
      </c>
      <c r="C223" s="399" t="s">
        <v>411</v>
      </c>
      <c r="D223" s="397" t="s">
        <v>412</v>
      </c>
      <c r="E223" s="398" t="s">
        <v>78</v>
      </c>
      <c r="F223" s="612">
        <f>J223+N223+R223+V223+Z223+AD223+AH223+AL223+AP223+AT223+AX223</f>
        <v>2740</v>
      </c>
      <c r="G223" s="612">
        <f>K223+O223+S223+W223+AA223+AE223+AI223+AM223+AQ223+AU223+AY223</f>
        <v>10870</v>
      </c>
      <c r="H223" s="612">
        <f>L223+P223+T223+X223+AB223+AF223+AJ223+AN223+AR223+AV223+AZ223</f>
        <v>450</v>
      </c>
      <c r="I223" s="612">
        <f>M223+Q223+U223+Y223+AC223+AG223+AK223+AO223+AS223+AW223+BA223</f>
        <v>1910</v>
      </c>
      <c r="J223" s="22"/>
      <c r="K223" s="22"/>
      <c r="L223" s="22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>
        <v>50</v>
      </c>
      <c r="AC223" s="21">
        <v>200</v>
      </c>
      <c r="AD223" s="21">
        <v>2000</v>
      </c>
      <c r="AE223" s="21">
        <v>7600</v>
      </c>
      <c r="AF223" s="21">
        <v>200</v>
      </c>
      <c r="AG223" s="21">
        <v>840</v>
      </c>
      <c r="AH223" s="21"/>
      <c r="AI223" s="21"/>
      <c r="AJ223" s="21"/>
      <c r="AK223" s="21"/>
      <c r="AL223" s="21">
        <v>270</v>
      </c>
      <c r="AM223" s="21">
        <v>1202</v>
      </c>
      <c r="AN223" s="21"/>
      <c r="AO223" s="21"/>
      <c r="AP223" s="21"/>
      <c r="AQ223" s="21"/>
      <c r="AR223" s="21">
        <v>100</v>
      </c>
      <c r="AS223" s="21">
        <v>370</v>
      </c>
      <c r="AT223" s="21">
        <v>470</v>
      </c>
      <c r="AU223" s="21">
        <v>2068</v>
      </c>
      <c r="AV223" s="21">
        <v>100</v>
      </c>
      <c r="AW223" s="21">
        <v>500</v>
      </c>
      <c r="AX223" s="21"/>
      <c r="AY223" s="21"/>
      <c r="AZ223" s="21"/>
      <c r="BA223" s="21"/>
    </row>
    <row r="224" spans="1:54" ht="45" customHeight="1" x14ac:dyDescent="0.3">
      <c r="A224" s="907"/>
      <c r="B224" s="398" t="s">
        <v>410</v>
      </c>
      <c r="C224" s="399" t="s">
        <v>413</v>
      </c>
      <c r="D224" s="397" t="s">
        <v>412</v>
      </c>
      <c r="E224" s="398" t="s">
        <v>78</v>
      </c>
      <c r="F224" s="612">
        <f>J224+N224+R224+V224+Z224+AD224+AH224+AL224+AP224+AT224+AX224</f>
        <v>650</v>
      </c>
      <c r="G224" s="612">
        <f>K224+O224+S224+W224+AA224+AE224+AI224+AM224+AQ224+AU224+AY224</f>
        <v>9812.4</v>
      </c>
      <c r="H224" s="612">
        <f>L224+P224+T224+X224+AB224+AF224+AJ224+AN224+AR224+AV224+AZ224</f>
        <v>520</v>
      </c>
      <c r="I224" s="612">
        <f>M224+Q224+U224+Y224+AC224+AG224+AK224+AO224+AS224+AW224+BA224</f>
        <v>6889</v>
      </c>
      <c r="J224" s="22"/>
      <c r="K224" s="22"/>
      <c r="L224" s="22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>
        <v>100</v>
      </c>
      <c r="AC224" s="21">
        <v>2000</v>
      </c>
      <c r="AD224" s="21">
        <v>0</v>
      </c>
      <c r="AE224" s="21">
        <v>0</v>
      </c>
      <c r="AF224" s="21">
        <v>200</v>
      </c>
      <c r="AG224" s="21">
        <v>2800</v>
      </c>
      <c r="AH224" s="21">
        <v>140</v>
      </c>
      <c r="AI224" s="21">
        <v>630</v>
      </c>
      <c r="AJ224" s="21">
        <v>150</v>
      </c>
      <c r="AK224" s="21">
        <v>675</v>
      </c>
      <c r="AL224" s="21"/>
      <c r="AM224" s="21"/>
      <c r="AN224" s="21"/>
      <c r="AO224" s="21"/>
      <c r="AP224" s="21">
        <v>240</v>
      </c>
      <c r="AQ224" s="21">
        <v>4668</v>
      </c>
      <c r="AR224" s="21">
        <v>70</v>
      </c>
      <c r="AS224" s="21">
        <v>1414</v>
      </c>
      <c r="AT224" s="21">
        <v>270</v>
      </c>
      <c r="AU224" s="21">
        <v>4514.3999999999996</v>
      </c>
      <c r="AV224" s="21"/>
      <c r="AW224" s="21"/>
      <c r="AX224" s="21"/>
      <c r="AY224" s="21"/>
      <c r="AZ224" s="21"/>
      <c r="BA224" s="21"/>
    </row>
    <row r="225" spans="1:53" ht="45" customHeight="1" x14ac:dyDescent="0.3">
      <c r="A225" s="908"/>
      <c r="B225" s="398" t="s">
        <v>410</v>
      </c>
      <c r="C225" s="399" t="s">
        <v>414</v>
      </c>
      <c r="D225" s="397" t="s">
        <v>412</v>
      </c>
      <c r="E225" s="398" t="s">
        <v>78</v>
      </c>
      <c r="F225" s="612">
        <f>J225+N225+R225+V225+Z225+AD225+AH225+AL225+AP225+AT225+AX225</f>
        <v>0</v>
      </c>
      <c r="G225" s="612">
        <f>K225+O225+S225+W225+AA225+AE225+AI225+AM225+AQ225+AU225+AY225</f>
        <v>0</v>
      </c>
      <c r="H225" s="612">
        <f>L225+P225+T225+X225+AB225+AF225+AJ225+AN225+AR225+AV225+AZ225</f>
        <v>100</v>
      </c>
      <c r="I225" s="612">
        <f>M225+Q225+U225+Y225+AC225+AG225+AK225+AO225+AS225+AW225+BA225</f>
        <v>2000</v>
      </c>
      <c r="J225" s="22"/>
      <c r="K225" s="22"/>
      <c r="L225" s="22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>
        <v>100</v>
      </c>
      <c r="AC225" s="21">
        <v>2000</v>
      </c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</row>
    <row r="226" spans="1:53" ht="45" customHeight="1" x14ac:dyDescent="0.3">
      <c r="A226" s="906">
        <v>75</v>
      </c>
      <c r="B226" s="398" t="s">
        <v>415</v>
      </c>
      <c r="C226" s="398" t="s">
        <v>416</v>
      </c>
      <c r="D226" s="401" t="s">
        <v>417</v>
      </c>
      <c r="E226" s="398" t="s">
        <v>29</v>
      </c>
      <c r="F226" s="612">
        <f>J226+N226+R226+V226+Z226+AD226+AH226+AL226+AP226+AT226+AX226</f>
        <v>0</v>
      </c>
      <c r="G226" s="612">
        <f>K226+O226+S226+W226+AA226+AE226+AI226+AM226+AQ226+AU226+AY226</f>
        <v>0</v>
      </c>
      <c r="H226" s="612">
        <f>L226+P226+T226+X226+AB226+AF226+AJ226+AN226+AR226+AV226+AZ226</f>
        <v>10</v>
      </c>
      <c r="I226" s="612">
        <f>M226+Q226+U226+Y226+AC226+AG226+AK226+AO226+AS226+AW226+BA226</f>
        <v>1500</v>
      </c>
      <c r="J226" s="22"/>
      <c r="K226" s="22"/>
      <c r="L226" s="22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>
        <v>10</v>
      </c>
      <c r="AC226" s="21">
        <v>1500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</row>
    <row r="227" spans="1:53" ht="45" customHeight="1" x14ac:dyDescent="0.3">
      <c r="A227" s="908"/>
      <c r="B227" s="398" t="s">
        <v>415</v>
      </c>
      <c r="C227" s="398" t="s">
        <v>418</v>
      </c>
      <c r="D227" s="401" t="s">
        <v>419</v>
      </c>
      <c r="E227" s="398" t="s">
        <v>29</v>
      </c>
      <c r="F227" s="612">
        <f>J227+N227+R227+V227+Z227+AD227+AH227+AL227+AP227+AT227+AX227</f>
        <v>0</v>
      </c>
      <c r="G227" s="612">
        <f>K227+O227+S227+W227+AA227+AE227+AI227+AM227+AQ227+AU227+AY227</f>
        <v>0</v>
      </c>
      <c r="H227" s="612">
        <f>L227+P227+T227+X227+AB227+AF227+AJ227+AN227+AR227+AV227+AZ227</f>
        <v>0</v>
      </c>
      <c r="I227" s="612">
        <f>M227+Q227+U227+Y227+AC227+AG227+AK227+AO227+AS227+AW227+BA227</f>
        <v>0</v>
      </c>
      <c r="J227" s="22"/>
      <c r="K227" s="22"/>
      <c r="L227" s="22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</row>
    <row r="228" spans="1:53" ht="45" customHeight="1" x14ac:dyDescent="0.3">
      <c r="A228" s="906">
        <v>76</v>
      </c>
      <c r="B228" s="399" t="s">
        <v>420</v>
      </c>
      <c r="C228" s="398" t="s">
        <v>421</v>
      </c>
      <c r="D228" s="401" t="s">
        <v>422</v>
      </c>
      <c r="E228" s="398" t="s">
        <v>78</v>
      </c>
      <c r="F228" s="612">
        <f>J228+N228+R228+V228+Z228+AD228+AH228+AL228+AP228+AT228+AX228</f>
        <v>0</v>
      </c>
      <c r="G228" s="612">
        <f>K228+O228+S228+W228+AA228+AE228+AI228+AM228+AQ228+AU228+AY228</f>
        <v>0</v>
      </c>
      <c r="H228" s="612">
        <f>L228+P228+T228+X228+AB228+AF228+AJ228+AN228+AR228+AV228+AZ228</f>
        <v>10</v>
      </c>
      <c r="I228" s="612">
        <f>M228+Q228+U228+Y228+AC228+AG228+AK228+AO228+AS228+AW228+BA228</f>
        <v>400</v>
      </c>
      <c r="J228" s="22"/>
      <c r="K228" s="22"/>
      <c r="L228" s="22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>
        <v>10</v>
      </c>
      <c r="AW228" s="21">
        <v>400</v>
      </c>
      <c r="AX228" s="21"/>
      <c r="AY228" s="21"/>
      <c r="AZ228" s="21"/>
      <c r="BA228" s="21"/>
    </row>
    <row r="229" spans="1:53" ht="45" customHeight="1" x14ac:dyDescent="0.3">
      <c r="A229" s="907"/>
      <c r="B229" s="399" t="s">
        <v>420</v>
      </c>
      <c r="C229" s="401" t="s">
        <v>423</v>
      </c>
      <c r="D229" s="401" t="s">
        <v>422</v>
      </c>
      <c r="E229" s="398" t="s">
        <v>78</v>
      </c>
      <c r="F229" s="612">
        <f>J229+N229+R229+V229+Z229+AD229+AH229+AL229+AP229+AT229+AX229</f>
        <v>490</v>
      </c>
      <c r="G229" s="612">
        <f>K229+O229+S229+W229+AA229+AE229+AI229+AM229+AQ229+AU229+AY229</f>
        <v>1691</v>
      </c>
      <c r="H229" s="612">
        <f>L229+P229+T229+X229+AB229+AF229+AJ229+AN229+AR229+AV229+AZ229</f>
        <v>80</v>
      </c>
      <c r="I229" s="612">
        <f>M229+Q229+U229+Y229+AC229+AG229+AK229+AO229+AS229+AW229+BA229</f>
        <v>303.5</v>
      </c>
      <c r="J229" s="22"/>
      <c r="K229" s="22"/>
      <c r="L229" s="22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>
        <v>50</v>
      </c>
      <c r="AC229" s="21">
        <v>200</v>
      </c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>
        <v>490</v>
      </c>
      <c r="AQ229" s="21">
        <v>1691</v>
      </c>
      <c r="AR229" s="21">
        <v>30</v>
      </c>
      <c r="AS229" s="21">
        <v>103.5</v>
      </c>
      <c r="AT229" s="21"/>
      <c r="AU229" s="21"/>
      <c r="AV229" s="21"/>
      <c r="AW229" s="21"/>
      <c r="AX229" s="21"/>
      <c r="AY229" s="21"/>
      <c r="AZ229" s="21"/>
      <c r="BA229" s="21"/>
    </row>
    <row r="230" spans="1:53" ht="45" customHeight="1" x14ac:dyDescent="0.3">
      <c r="A230" s="908"/>
      <c r="B230" s="399" t="s">
        <v>420</v>
      </c>
      <c r="C230" s="401" t="s">
        <v>424</v>
      </c>
      <c r="D230" s="401" t="s">
        <v>422</v>
      </c>
      <c r="E230" s="398" t="s">
        <v>78</v>
      </c>
      <c r="F230" s="612">
        <f>J230+N230+R230+V230+Z230+AD230+AH230+AL230+AP230+AT230+AX230</f>
        <v>0</v>
      </c>
      <c r="G230" s="612">
        <f>K230+O230+S230+W230+AA230+AE230+AI230+AM230+AQ230+AU230+AY230</f>
        <v>0</v>
      </c>
      <c r="H230" s="612">
        <f>L230+P230+T230+X230+AB230+AF230+AJ230+AN230+AR230+AV230+AZ230</f>
        <v>0</v>
      </c>
      <c r="I230" s="612">
        <f>M230+Q230+U230+Y230+AC230+AG230+AK230+AO230+AS230+AW230+BA230</f>
        <v>0</v>
      </c>
      <c r="J230" s="22"/>
      <c r="K230" s="22"/>
      <c r="L230" s="22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</row>
    <row r="231" spans="1:53" ht="45" customHeight="1" x14ac:dyDescent="0.3">
      <c r="A231" s="906">
        <v>77</v>
      </c>
      <c r="B231" s="398" t="s">
        <v>425</v>
      </c>
      <c r="C231" s="398" t="s">
        <v>426</v>
      </c>
      <c r="D231" s="401" t="s">
        <v>77</v>
      </c>
      <c r="E231" s="398" t="s">
        <v>153</v>
      </c>
      <c r="F231" s="612">
        <f>J231+N231+R231+V231+Z231+AD231+AH231+AL231+AP231+AT231+AX231</f>
        <v>0</v>
      </c>
      <c r="G231" s="612">
        <f>K231+O231+S231+W231+AA231+AE231+AI231+AM231+AQ231+AU231+AY231</f>
        <v>0</v>
      </c>
      <c r="H231" s="612">
        <f>L231+P231+T231+X231+AB231+AF231+AJ231+AN231+AR231+AV231+AZ231</f>
        <v>1000</v>
      </c>
      <c r="I231" s="612">
        <f>M231+Q231+U231+Y231+AC231+AG231+AK231+AO231+AS231+AW231+BA231</f>
        <v>83000</v>
      </c>
      <c r="J231" s="22"/>
      <c r="K231" s="22"/>
      <c r="L231" s="22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>
        <v>1000</v>
      </c>
      <c r="AC231" s="21">
        <v>83000</v>
      </c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</row>
    <row r="232" spans="1:53" ht="45" customHeight="1" x14ac:dyDescent="0.3">
      <c r="A232" s="907"/>
      <c r="B232" s="398" t="s">
        <v>427</v>
      </c>
      <c r="C232" s="398" t="s">
        <v>428</v>
      </c>
      <c r="D232" s="401" t="s">
        <v>77</v>
      </c>
      <c r="E232" s="398" t="s">
        <v>153</v>
      </c>
      <c r="F232" s="612">
        <f>J232+N232+R232+V232+Z232+AD232+AH232+AL232+AP232+AT232+AX232</f>
        <v>0</v>
      </c>
      <c r="G232" s="612">
        <f>K232+O232+S232+W232+AA232+AE232+AI232+AM232+AQ232+AU232+AY232</f>
        <v>0</v>
      </c>
      <c r="H232" s="612">
        <f>L232+P232+T232+X232+AB232+AF232+AJ232+AN232+AR232+AV232+AZ232</f>
        <v>1000</v>
      </c>
      <c r="I232" s="612">
        <f>M232+Q232+U232+Y232+AC232+AG232+AK232+AO232+AS232+AW232+BA232</f>
        <v>83000</v>
      </c>
      <c r="J232" s="22"/>
      <c r="K232" s="22"/>
      <c r="L232" s="22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>
        <v>1000</v>
      </c>
      <c r="AC232" s="21">
        <v>83000</v>
      </c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</row>
    <row r="233" spans="1:53" ht="45" customHeight="1" x14ac:dyDescent="0.3">
      <c r="A233" s="907"/>
      <c r="B233" s="398" t="s">
        <v>427</v>
      </c>
      <c r="C233" s="398" t="s">
        <v>429</v>
      </c>
      <c r="D233" s="401" t="s">
        <v>77</v>
      </c>
      <c r="E233" s="398" t="s">
        <v>153</v>
      </c>
      <c r="F233" s="612">
        <f>J233+N233+R233+V233+Z233+AD233+AH233+AL233+AP233+AT233+AX233</f>
        <v>0</v>
      </c>
      <c r="G233" s="612">
        <f>K233+O233+S233+W233+AA233+AE233+AI233+AM233+AQ233+AU233+AY233</f>
        <v>0</v>
      </c>
      <c r="H233" s="612">
        <f>L233+P233+T233+X233+AB233+AF233+AJ233+AN233+AR233+AV233+AZ233</f>
        <v>0</v>
      </c>
      <c r="I233" s="612">
        <f>M233+Q233+U233+Y233+AC233+AG233+AK233+AO233+AS233+AW233+BA233</f>
        <v>0</v>
      </c>
      <c r="J233" s="22"/>
      <c r="K233" s="22"/>
      <c r="L233" s="22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</row>
    <row r="234" spans="1:53" ht="45" customHeight="1" x14ac:dyDescent="0.3">
      <c r="A234" s="908"/>
      <c r="B234" s="398" t="s">
        <v>427</v>
      </c>
      <c r="C234" s="398" t="s">
        <v>430</v>
      </c>
      <c r="D234" s="401" t="s">
        <v>77</v>
      </c>
      <c r="E234" s="398" t="s">
        <v>153</v>
      </c>
      <c r="F234" s="612">
        <f>J234+N234+R234+V234+Z234+AD234+AH234+AL234+AP234+AT234+AX234</f>
        <v>0</v>
      </c>
      <c r="G234" s="612">
        <f>K234+O234+S234+W234+AA234+AE234+AI234+AM234+AQ234+AU234+AY234</f>
        <v>0</v>
      </c>
      <c r="H234" s="612">
        <f>L234+P234+T234+X234+AB234+AF234+AJ234+AN234+AR234+AV234+AZ234</f>
        <v>2000</v>
      </c>
      <c r="I234" s="612">
        <f>M234+Q234+U234+Y234+AC234+AG234+AK234+AO234+AS234+AW234+BA234</f>
        <v>380000</v>
      </c>
      <c r="J234" s="22"/>
      <c r="K234" s="22"/>
      <c r="L234" s="22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>
        <v>2000</v>
      </c>
      <c r="BA234" s="21">
        <v>380000</v>
      </c>
    </row>
    <row r="235" spans="1:53" ht="45" customHeight="1" x14ac:dyDescent="0.25">
      <c r="A235" s="416">
        <v>78</v>
      </c>
      <c r="B235" s="395" t="s">
        <v>549</v>
      </c>
      <c r="C235" s="396" t="s">
        <v>432</v>
      </c>
      <c r="D235" s="420" t="s">
        <v>433</v>
      </c>
      <c r="E235" s="396" t="s">
        <v>29</v>
      </c>
      <c r="F235" s="612">
        <f>J235+N235+R235+V235+Z235+AD235+AH235+AL235+AP235+AT235+AX235</f>
        <v>0</v>
      </c>
      <c r="G235" s="612">
        <f>K235+O235+S235+W235+AA235+AE235+AI235+AM235+AQ235+AU235+AY235</f>
        <v>0</v>
      </c>
      <c r="H235" s="612">
        <f>L235+P235+T235+X235+AB235+AF235+AJ235+AN235+AR235+AV235+AZ235</f>
        <v>0</v>
      </c>
      <c r="I235" s="612">
        <f>M235+Q235+U235+Y235+AC235+AG235+AK235+AO235+AS235+AW235+BA235</f>
        <v>0</v>
      </c>
      <c r="J235" s="28"/>
      <c r="K235" s="28"/>
      <c r="L235" s="22"/>
      <c r="M235" s="22"/>
      <c r="N235" s="28"/>
      <c r="O235" s="28"/>
      <c r="P235" s="21"/>
      <c r="Q235" s="21"/>
      <c r="R235" s="28"/>
      <c r="S235" s="28"/>
      <c r="T235" s="21"/>
      <c r="U235" s="21"/>
      <c r="V235" s="28"/>
      <c r="W235" s="28"/>
      <c r="X235" s="21"/>
      <c r="Y235" s="21"/>
      <c r="Z235" s="28"/>
      <c r="AA235" s="28"/>
      <c r="AB235" s="21"/>
      <c r="AC235" s="21"/>
      <c r="AD235" s="28"/>
      <c r="AE235" s="28"/>
      <c r="AF235" s="21"/>
      <c r="AG235" s="21"/>
      <c r="AH235" s="21"/>
      <c r="AI235" s="21"/>
      <c r="AJ235" s="21"/>
      <c r="AK235" s="21"/>
      <c r="AL235" s="28"/>
      <c r="AM235" s="28"/>
      <c r="AN235" s="21"/>
      <c r="AO235" s="21"/>
      <c r="AP235" s="28"/>
      <c r="AQ235" s="28"/>
      <c r="AR235" s="21"/>
      <c r="AS235" s="21"/>
      <c r="AT235" s="28"/>
      <c r="AU235" s="28"/>
      <c r="AV235" s="21"/>
      <c r="AW235" s="21"/>
      <c r="AX235" s="21"/>
      <c r="AY235" s="21"/>
      <c r="AZ235" s="21"/>
      <c r="BA235" s="21"/>
    </row>
    <row r="236" spans="1:53" ht="45" customHeight="1" x14ac:dyDescent="0.25">
      <c r="A236" s="906">
        <v>79</v>
      </c>
      <c r="B236" s="395" t="s">
        <v>550</v>
      </c>
      <c r="C236" s="396" t="s">
        <v>435</v>
      </c>
      <c r="D236" s="396" t="s">
        <v>436</v>
      </c>
      <c r="E236" s="396" t="s">
        <v>153</v>
      </c>
      <c r="F236" s="612">
        <f>J236+N236+R236+V236+Z236+AD236+AH236+AL236+AP236+AT236+AX236</f>
        <v>0</v>
      </c>
      <c r="G236" s="612">
        <f>K236+O236+S236+W236+AA236+AE236+AI236+AM236+AQ236+AU236+AY236</f>
        <v>0</v>
      </c>
      <c r="H236" s="612">
        <f>L236+P236+T236+X236+AB236+AF236+AJ236+AN236+AR236+AV236+AZ236</f>
        <v>1000</v>
      </c>
      <c r="I236" s="612">
        <f>M236+Q236+U236+Y236+AC236+AG236+AK236+AO236+AS236+AW236+BA236</f>
        <v>50000</v>
      </c>
      <c r="J236" s="28"/>
      <c r="K236" s="28"/>
      <c r="L236" s="22"/>
      <c r="M236" s="22"/>
      <c r="N236" s="28"/>
      <c r="O236" s="28"/>
      <c r="P236" s="21"/>
      <c r="Q236" s="21"/>
      <c r="R236" s="28"/>
      <c r="S236" s="28"/>
      <c r="T236" s="21"/>
      <c r="U236" s="21"/>
      <c r="V236" s="28"/>
      <c r="W236" s="28"/>
      <c r="X236" s="21"/>
      <c r="Y236" s="21"/>
      <c r="Z236" s="28"/>
      <c r="AA236" s="28"/>
      <c r="AB236" s="21">
        <v>1000</v>
      </c>
      <c r="AC236" s="21">
        <v>50000</v>
      </c>
      <c r="AD236" s="28"/>
      <c r="AE236" s="28"/>
      <c r="AF236" s="21"/>
      <c r="AG236" s="21"/>
      <c r="AH236" s="28"/>
      <c r="AI236" s="28"/>
      <c r="AJ236" s="21"/>
      <c r="AK236" s="21"/>
      <c r="AL236" s="28"/>
      <c r="AM236" s="28"/>
      <c r="AN236" s="21"/>
      <c r="AO236" s="21"/>
      <c r="AP236" s="28"/>
      <c r="AQ236" s="28"/>
      <c r="AR236" s="21"/>
      <c r="AS236" s="21"/>
      <c r="AT236" s="28"/>
      <c r="AU236" s="28"/>
      <c r="AV236" s="21"/>
      <c r="AW236" s="21"/>
      <c r="AX236" s="21"/>
      <c r="AY236" s="21"/>
      <c r="AZ236" s="21"/>
      <c r="BA236" s="21"/>
    </row>
    <row r="237" spans="1:53" ht="45" customHeight="1" x14ac:dyDescent="0.25">
      <c r="A237" s="908"/>
      <c r="B237" s="395" t="s">
        <v>550</v>
      </c>
      <c r="C237" s="396" t="s">
        <v>437</v>
      </c>
      <c r="D237" s="396" t="s">
        <v>436</v>
      </c>
      <c r="E237" s="396" t="s">
        <v>153</v>
      </c>
      <c r="F237" s="612">
        <f>J237+N237+R237+V237+Z237+AD237+AH237+AL237+AP237+AT237+AX237</f>
        <v>0</v>
      </c>
      <c r="G237" s="612">
        <f>K237+O237+S237+W237+AA237+AE237+AI237+AM237+AQ237+AU237+AY237</f>
        <v>0</v>
      </c>
      <c r="H237" s="612">
        <f>L237+P237+T237+X237+AB237+AF237+AJ237+AN237+AR237+AV237+AZ237</f>
        <v>0</v>
      </c>
      <c r="I237" s="612">
        <f>M237+Q237+U237+Y237+AC237+AG237+AK237+AO237+AS237+AW237+BA237</f>
        <v>0</v>
      </c>
      <c r="J237" s="28"/>
      <c r="K237" s="28"/>
      <c r="L237" s="22"/>
      <c r="M237" s="22"/>
      <c r="N237" s="28"/>
      <c r="O237" s="28"/>
      <c r="P237" s="21"/>
      <c r="Q237" s="21"/>
      <c r="R237" s="28"/>
      <c r="S237" s="28"/>
      <c r="T237" s="21"/>
      <c r="U237" s="21"/>
      <c r="V237" s="28"/>
      <c r="W237" s="28"/>
      <c r="X237" s="21"/>
      <c r="Y237" s="21"/>
      <c r="Z237" s="28"/>
      <c r="AA237" s="28"/>
      <c r="AB237" s="21"/>
      <c r="AC237" s="21"/>
      <c r="AD237" s="28"/>
      <c r="AE237" s="28"/>
      <c r="AF237" s="21"/>
      <c r="AG237" s="21"/>
      <c r="AH237" s="28"/>
      <c r="AI237" s="28"/>
      <c r="AJ237" s="21"/>
      <c r="AK237" s="21"/>
      <c r="AL237" s="28"/>
      <c r="AM237" s="28"/>
      <c r="AN237" s="21"/>
      <c r="AO237" s="21"/>
      <c r="AP237" s="28"/>
      <c r="AQ237" s="28"/>
      <c r="AR237" s="21"/>
      <c r="AS237" s="21"/>
      <c r="AT237" s="28"/>
      <c r="AU237" s="28"/>
      <c r="AV237" s="21"/>
      <c r="AW237" s="21"/>
      <c r="AX237" s="21"/>
      <c r="AY237" s="21"/>
      <c r="AZ237" s="21"/>
      <c r="BA237" s="21"/>
    </row>
    <row r="238" spans="1:53" ht="45" customHeight="1" x14ac:dyDescent="0.25">
      <c r="A238" s="912">
        <v>80</v>
      </c>
      <c r="B238" s="395" t="s">
        <v>551</v>
      </c>
      <c r="C238" s="396" t="s">
        <v>439</v>
      </c>
      <c r="D238" s="396" t="s">
        <v>440</v>
      </c>
      <c r="E238" s="396" t="s">
        <v>25</v>
      </c>
      <c r="F238" s="612">
        <f>J238+N238+R238+V238+Z238+AD238+AH238+AL238+AP238+AT238+AX238</f>
        <v>0</v>
      </c>
      <c r="G238" s="612">
        <f>K238+O238+S238+W238+AA238+AE238+AI238+AM238+AQ238+AU238+AY238</f>
        <v>0</v>
      </c>
      <c r="H238" s="612">
        <f>L238+P238+T238+X238+AB238+AF238+AJ238+AN238+AR238+AV238+AZ238</f>
        <v>0</v>
      </c>
      <c r="I238" s="612">
        <f>M238+Q238+U238+Y238+AC238+AG238+AK238+AO238+AS238+AW238+BA238</f>
        <v>0</v>
      </c>
      <c r="J238" s="28"/>
      <c r="K238" s="28"/>
      <c r="L238" s="22"/>
      <c r="M238" s="22"/>
      <c r="N238" s="28"/>
      <c r="O238" s="28"/>
      <c r="P238" s="21"/>
      <c r="Q238" s="21"/>
      <c r="R238" s="28"/>
      <c r="S238" s="28"/>
      <c r="T238" s="21"/>
      <c r="U238" s="21"/>
      <c r="V238" s="28"/>
      <c r="W238" s="28"/>
      <c r="X238" s="21"/>
      <c r="Y238" s="21"/>
      <c r="Z238" s="28"/>
      <c r="AA238" s="28"/>
      <c r="AB238" s="21"/>
      <c r="AC238" s="21"/>
      <c r="AD238" s="28"/>
      <c r="AE238" s="28"/>
      <c r="AF238" s="21"/>
      <c r="AG238" s="21"/>
      <c r="AH238" s="28"/>
      <c r="AI238" s="28"/>
      <c r="AJ238" s="21"/>
      <c r="AK238" s="21"/>
      <c r="AL238" s="28"/>
      <c r="AM238" s="28"/>
      <c r="AN238" s="21"/>
      <c r="AO238" s="21"/>
      <c r="AP238" s="28"/>
      <c r="AQ238" s="28"/>
      <c r="AR238" s="21"/>
      <c r="AS238" s="21"/>
      <c r="AT238" s="28"/>
      <c r="AU238" s="28"/>
      <c r="AV238" s="21"/>
      <c r="AW238" s="21"/>
      <c r="AX238" s="21"/>
      <c r="AY238" s="21"/>
      <c r="AZ238" s="21"/>
      <c r="BA238" s="21"/>
    </row>
    <row r="239" spans="1:53" ht="45" customHeight="1" x14ac:dyDescent="0.25">
      <c r="A239" s="912"/>
      <c r="B239" s="395" t="s">
        <v>551</v>
      </c>
      <c r="C239" s="396" t="s">
        <v>441</v>
      </c>
      <c r="D239" s="396" t="s">
        <v>440</v>
      </c>
      <c r="E239" s="396" t="s">
        <v>25</v>
      </c>
      <c r="F239" s="612">
        <f>J239+N239+R239+V239+Z239+AD239+AH239+AL239+AP239+AT239+AX239</f>
        <v>0</v>
      </c>
      <c r="G239" s="612">
        <f>K239+O239+S239+W239+AA239+AE239+AI239+AM239+AQ239+AU239+AY239</f>
        <v>0</v>
      </c>
      <c r="H239" s="612">
        <f>L239+P239+T239+X239+AB239+AF239+AJ239+AN239+AR239+AV239+AZ239</f>
        <v>0</v>
      </c>
      <c r="I239" s="612">
        <f>M239+Q239+U239+Y239+AC239+AG239+AK239+AO239+AS239+AW239+BA239</f>
        <v>0</v>
      </c>
      <c r="J239" s="28"/>
      <c r="K239" s="28"/>
      <c r="L239" s="22"/>
      <c r="M239" s="22"/>
      <c r="N239" s="28"/>
      <c r="O239" s="28"/>
      <c r="P239" s="21"/>
      <c r="Q239" s="21"/>
      <c r="R239" s="28"/>
      <c r="S239" s="28"/>
      <c r="T239" s="21"/>
      <c r="U239" s="21"/>
      <c r="V239" s="28"/>
      <c r="W239" s="28"/>
      <c r="X239" s="21"/>
      <c r="Y239" s="21"/>
      <c r="Z239" s="28"/>
      <c r="AA239" s="28"/>
      <c r="AB239" s="21"/>
      <c r="AC239" s="21"/>
      <c r="AD239" s="28"/>
      <c r="AE239" s="28"/>
      <c r="AF239" s="21"/>
      <c r="AG239" s="21"/>
      <c r="AH239" s="28"/>
      <c r="AI239" s="28"/>
      <c r="AJ239" s="21"/>
      <c r="AK239" s="21"/>
      <c r="AL239" s="28"/>
      <c r="AM239" s="28"/>
      <c r="AN239" s="21"/>
      <c r="AO239" s="21"/>
      <c r="AP239" s="28"/>
      <c r="AQ239" s="28"/>
      <c r="AR239" s="21"/>
      <c r="AS239" s="21"/>
      <c r="AT239" s="28"/>
      <c r="AU239" s="28"/>
      <c r="AV239" s="21"/>
      <c r="AW239" s="21"/>
      <c r="AX239" s="28"/>
      <c r="AY239" s="28"/>
      <c r="AZ239" s="21"/>
      <c r="BA239" s="21"/>
    </row>
    <row r="240" spans="1:53" ht="45" customHeight="1" x14ac:dyDescent="0.25">
      <c r="A240" s="912"/>
      <c r="B240" s="395" t="s">
        <v>551</v>
      </c>
      <c r="C240" s="396" t="s">
        <v>442</v>
      </c>
      <c r="D240" s="396" t="s">
        <v>440</v>
      </c>
      <c r="E240" s="396" t="s">
        <v>25</v>
      </c>
      <c r="F240" s="612">
        <f>J240+N240+R240+V240+Z240+AD240+AH240+AL240+AP240+AT240+AX240</f>
        <v>0</v>
      </c>
      <c r="G240" s="612">
        <f>K240+O240+S240+W240+AA240+AE240+AI240+AM240+AQ240+AU240+AY240</f>
        <v>0</v>
      </c>
      <c r="H240" s="612">
        <f>L240+P240+T240+X240+AB240+AF240+AJ240+AN240+AR240+AV240+AZ240</f>
        <v>0</v>
      </c>
      <c r="I240" s="612">
        <f>M240+Q240+U240+Y240+AC240+AG240+AK240+AO240+AS240+AW240+BA240</f>
        <v>0</v>
      </c>
      <c r="J240" s="28"/>
      <c r="K240" s="28"/>
      <c r="L240" s="22"/>
      <c r="M240" s="22"/>
      <c r="N240" s="28"/>
      <c r="O240" s="28"/>
      <c r="P240" s="21"/>
      <c r="Q240" s="21"/>
      <c r="R240" s="28"/>
      <c r="S240" s="28"/>
      <c r="T240" s="21"/>
      <c r="U240" s="21"/>
      <c r="V240" s="28"/>
      <c r="W240" s="28"/>
      <c r="X240" s="21"/>
      <c r="Y240" s="21"/>
      <c r="Z240" s="28"/>
      <c r="AA240" s="28"/>
      <c r="AB240" s="21"/>
      <c r="AC240" s="21"/>
      <c r="AD240" s="28"/>
      <c r="AE240" s="28"/>
      <c r="AF240" s="21"/>
      <c r="AG240" s="21"/>
      <c r="AH240" s="28"/>
      <c r="AI240" s="28"/>
      <c r="AJ240" s="21"/>
      <c r="AK240" s="21"/>
      <c r="AL240" s="28"/>
      <c r="AM240" s="28"/>
      <c r="AN240" s="21"/>
      <c r="AO240" s="21"/>
      <c r="AP240" s="28"/>
      <c r="AQ240" s="28"/>
      <c r="AR240" s="21"/>
      <c r="AS240" s="21"/>
      <c r="AT240" s="28"/>
      <c r="AU240" s="28"/>
      <c r="AV240" s="21"/>
      <c r="AW240" s="21"/>
      <c r="AX240" s="28"/>
      <c r="AY240" s="28"/>
      <c r="AZ240" s="21"/>
      <c r="BA240" s="21"/>
    </row>
    <row r="241" spans="1:53" ht="45" customHeight="1" x14ac:dyDescent="0.25">
      <c r="A241" s="404">
        <v>81</v>
      </c>
      <c r="B241" s="395" t="s">
        <v>552</v>
      </c>
      <c r="C241" s="396" t="s">
        <v>444</v>
      </c>
      <c r="D241" s="396" t="s">
        <v>445</v>
      </c>
      <c r="E241" s="396" t="s">
        <v>153</v>
      </c>
      <c r="F241" s="612">
        <f>J241+N241+R241+V241+Z241+AD241+AH241+AL241+AP241+AT241+AX241</f>
        <v>0</v>
      </c>
      <c r="G241" s="612">
        <f>K241+O241+S241+W241+AA241+AE241+AI241+AM241+AQ241+AU241+AY241</f>
        <v>0</v>
      </c>
      <c r="H241" s="612">
        <f>L241+P241+T241+X241+AB241+AF241+AJ241+AN241+AR241+AV241+AZ241</f>
        <v>0</v>
      </c>
      <c r="I241" s="612">
        <f>M241+Q241+U241+Y241+AC241+AG241+AK241+AO241+AS241+AW241+BA241</f>
        <v>0</v>
      </c>
      <c r="J241" s="28"/>
      <c r="K241" s="28"/>
      <c r="L241" s="22"/>
      <c r="M241" s="22"/>
      <c r="N241" s="28"/>
      <c r="O241" s="28"/>
      <c r="P241" s="21"/>
      <c r="Q241" s="21"/>
      <c r="R241" s="28"/>
      <c r="S241" s="28"/>
      <c r="T241" s="21"/>
      <c r="U241" s="21"/>
      <c r="V241" s="28"/>
      <c r="W241" s="28"/>
      <c r="X241" s="21"/>
      <c r="Y241" s="21"/>
      <c r="Z241" s="28"/>
      <c r="AA241" s="28"/>
      <c r="AB241" s="21"/>
      <c r="AC241" s="21"/>
      <c r="AD241" s="28"/>
      <c r="AE241" s="28"/>
      <c r="AF241" s="21"/>
      <c r="AG241" s="21"/>
      <c r="AH241" s="28"/>
      <c r="AI241" s="28"/>
      <c r="AJ241" s="21"/>
      <c r="AK241" s="21"/>
      <c r="AL241" s="28"/>
      <c r="AM241" s="28"/>
      <c r="AN241" s="21"/>
      <c r="AO241" s="21"/>
      <c r="AP241" s="28"/>
      <c r="AQ241" s="28"/>
      <c r="AR241" s="21"/>
      <c r="AS241" s="21"/>
      <c r="AT241" s="28"/>
      <c r="AU241" s="28"/>
      <c r="AV241" s="21"/>
      <c r="AW241" s="21"/>
      <c r="AX241" s="28"/>
      <c r="AY241" s="28"/>
      <c r="AZ241" s="21"/>
      <c r="BA241" s="21"/>
    </row>
    <row r="242" spans="1:53" ht="45" customHeight="1" x14ac:dyDescent="0.25">
      <c r="A242" s="912">
        <v>82</v>
      </c>
      <c r="B242" s="395" t="s">
        <v>446</v>
      </c>
      <c r="C242" s="396" t="s">
        <v>447</v>
      </c>
      <c r="D242" s="396" t="s">
        <v>448</v>
      </c>
      <c r="E242" s="396" t="s">
        <v>29</v>
      </c>
      <c r="F242" s="612">
        <f>J242+N242+R242+V242+Z242+AD242+AH242+AL242+AP242+AT242+AX242</f>
        <v>0</v>
      </c>
      <c r="G242" s="612">
        <f>K242+O242+S242+W242+AA242+AE242+AI242+AM242+AQ242+AU242+AY242</f>
        <v>0</v>
      </c>
      <c r="H242" s="612">
        <f>L242+P242+T242+X242+AB242+AF242+AJ242+AN242+AR242+AV242+AZ242</f>
        <v>0</v>
      </c>
      <c r="I242" s="612">
        <f>M242+Q242+U242+Y242+AC242+AG242+AK242+AO242+AS242+AW242+BA242</f>
        <v>0</v>
      </c>
      <c r="J242" s="28"/>
      <c r="K242" s="28"/>
      <c r="L242" s="22"/>
      <c r="M242" s="22"/>
      <c r="N242" s="28"/>
      <c r="O242" s="28"/>
      <c r="P242" s="21"/>
      <c r="Q242" s="21"/>
      <c r="R242" s="28"/>
      <c r="S242" s="28"/>
      <c r="T242" s="21"/>
      <c r="U242" s="21"/>
      <c r="V242" s="28"/>
      <c r="W242" s="28"/>
      <c r="X242" s="21"/>
      <c r="Y242" s="21"/>
      <c r="Z242" s="28"/>
      <c r="AA242" s="28"/>
      <c r="AB242" s="21"/>
      <c r="AC242" s="21"/>
      <c r="AD242" s="28"/>
      <c r="AE242" s="28"/>
      <c r="AF242" s="21"/>
      <c r="AG242" s="21"/>
      <c r="AH242" s="28"/>
      <c r="AI242" s="28"/>
      <c r="AJ242" s="21"/>
      <c r="AK242" s="21"/>
      <c r="AL242" s="28"/>
      <c r="AM242" s="28"/>
      <c r="AN242" s="21"/>
      <c r="AO242" s="21"/>
      <c r="AP242" s="28"/>
      <c r="AQ242" s="28"/>
      <c r="AR242" s="21"/>
      <c r="AS242" s="21"/>
      <c r="AT242" s="28"/>
      <c r="AU242" s="28"/>
      <c r="AV242" s="21"/>
      <c r="AW242" s="21"/>
      <c r="AX242" s="28"/>
      <c r="AY242" s="28"/>
      <c r="AZ242" s="21"/>
      <c r="BA242" s="21"/>
    </row>
    <row r="243" spans="1:53" ht="45" customHeight="1" x14ac:dyDescent="0.25">
      <c r="A243" s="912"/>
      <c r="B243" s="395" t="s">
        <v>446</v>
      </c>
      <c r="C243" s="396" t="s">
        <v>449</v>
      </c>
      <c r="D243" s="396" t="s">
        <v>448</v>
      </c>
      <c r="E243" s="396" t="s">
        <v>29</v>
      </c>
      <c r="F243" s="612">
        <f>J243+N243+R243+V243+Z243+AD243+AH243+AL243+AP243+AT243+AX243</f>
        <v>373</v>
      </c>
      <c r="G243" s="612">
        <f>K243+O243+S243+W243+AA243+AE243+AI243+AM243+AQ243+AU243+AY243</f>
        <v>9548.7999999999993</v>
      </c>
      <c r="H243" s="612">
        <f>L243+P243+T243+X243+AB243+AF243+AJ243+AN243+AR243+AV243+AZ243</f>
        <v>0</v>
      </c>
      <c r="I243" s="612">
        <f>M243+Q243+U243+Y243+AC243+AG243+AK243+AO243+AS243+AW243+BA243</f>
        <v>0</v>
      </c>
      <c r="J243" s="28"/>
      <c r="K243" s="28"/>
      <c r="L243" s="22"/>
      <c r="M243" s="22"/>
      <c r="N243" s="28"/>
      <c r="O243" s="28"/>
      <c r="P243" s="21"/>
      <c r="Q243" s="21"/>
      <c r="R243" s="28"/>
      <c r="S243" s="28"/>
      <c r="T243" s="21"/>
      <c r="U243" s="21"/>
      <c r="V243" s="28"/>
      <c r="W243" s="28"/>
      <c r="X243" s="21"/>
      <c r="Y243" s="21"/>
      <c r="Z243" s="28"/>
      <c r="AA243" s="28"/>
      <c r="AB243" s="21"/>
      <c r="AC243" s="21"/>
      <c r="AD243" s="28"/>
      <c r="AE243" s="28"/>
      <c r="AF243" s="21"/>
      <c r="AG243" s="21"/>
      <c r="AH243" s="28"/>
      <c r="AI243" s="28"/>
      <c r="AJ243" s="21"/>
      <c r="AK243" s="21"/>
      <c r="AL243" s="28">
        <v>373</v>
      </c>
      <c r="AM243" s="28">
        <v>9548.7999999999993</v>
      </c>
      <c r="AN243" s="21"/>
      <c r="AO243" s="21"/>
      <c r="AP243" s="28"/>
      <c r="AQ243" s="28"/>
      <c r="AR243" s="21"/>
      <c r="AS243" s="21"/>
      <c r="AT243" s="28"/>
      <c r="AU243" s="28"/>
      <c r="AV243" s="21"/>
      <c r="AW243" s="21"/>
      <c r="AX243" s="28"/>
      <c r="AY243" s="28"/>
      <c r="AZ243" s="21"/>
      <c r="BA243" s="21"/>
    </row>
    <row r="244" spans="1:53" ht="45" customHeight="1" x14ac:dyDescent="0.25">
      <c r="A244" s="912"/>
      <c r="B244" s="395" t="s">
        <v>446</v>
      </c>
      <c r="C244" s="396" t="s">
        <v>450</v>
      </c>
      <c r="D244" s="396" t="s">
        <v>448</v>
      </c>
      <c r="E244" s="396" t="s">
        <v>29</v>
      </c>
      <c r="F244" s="612">
        <f>J244+N244+R244+V244+Z244+AD244+AH244+AL244+AP244+AT244+AX244</f>
        <v>380</v>
      </c>
      <c r="G244" s="612">
        <f>K244+O244+S244+W244+AA244+AE244+AI244+AM244+AQ244+AU244+AY244</f>
        <v>12172</v>
      </c>
      <c r="H244" s="612">
        <f>L244+P244+T244+X244+AB244+AF244+AJ244+AN244+AR244+AV244+AZ244</f>
        <v>0</v>
      </c>
      <c r="I244" s="612">
        <f>M244+Q244+U244+Y244+AC244+AG244+AK244+AO244+AS244+AW244+BA244</f>
        <v>0</v>
      </c>
      <c r="J244" s="28"/>
      <c r="K244" s="28"/>
      <c r="L244" s="22"/>
      <c r="M244" s="22"/>
      <c r="N244" s="28"/>
      <c r="O244" s="28"/>
      <c r="P244" s="21"/>
      <c r="Q244" s="21"/>
      <c r="R244" s="28"/>
      <c r="S244" s="28"/>
      <c r="T244" s="21"/>
      <c r="U244" s="21"/>
      <c r="V244" s="28"/>
      <c r="W244" s="28"/>
      <c r="X244" s="21"/>
      <c r="Y244" s="21"/>
      <c r="Z244" s="28"/>
      <c r="AA244" s="28"/>
      <c r="AB244" s="21"/>
      <c r="AC244" s="21"/>
      <c r="AD244" s="28">
        <v>300</v>
      </c>
      <c r="AE244" s="28">
        <v>9900</v>
      </c>
      <c r="AF244" s="21"/>
      <c r="AG244" s="21"/>
      <c r="AH244" s="28"/>
      <c r="AI244" s="28"/>
      <c r="AJ244" s="21"/>
      <c r="AK244" s="21"/>
      <c r="AL244" s="28">
        <v>80</v>
      </c>
      <c r="AM244" s="28">
        <v>2272</v>
      </c>
      <c r="AN244" s="21"/>
      <c r="AO244" s="21"/>
      <c r="AP244" s="28"/>
      <c r="AQ244" s="28"/>
      <c r="AR244" s="21"/>
      <c r="AS244" s="21"/>
      <c r="AT244" s="28"/>
      <c r="AU244" s="28"/>
      <c r="AV244" s="21"/>
      <c r="AW244" s="21"/>
      <c r="AX244" s="28"/>
      <c r="AY244" s="28"/>
      <c r="AZ244" s="21"/>
      <c r="BA244" s="21"/>
    </row>
    <row r="245" spans="1:53" ht="45" customHeight="1" x14ac:dyDescent="0.25">
      <c r="A245" s="912">
        <v>83</v>
      </c>
      <c r="B245" s="421" t="s">
        <v>451</v>
      </c>
      <c r="C245" s="396" t="s">
        <v>449</v>
      </c>
      <c r="D245" s="406" t="s">
        <v>448</v>
      </c>
      <c r="E245" s="396" t="s">
        <v>29</v>
      </c>
      <c r="F245" s="612">
        <f>J245+N245+R245+V245+Z245+AD245+AH245+AL245+AP245+AT245+AX245</f>
        <v>40</v>
      </c>
      <c r="G245" s="612">
        <f>K245+O245+S245+W245+AA245+AE245+AI245+AM245+AQ245+AU245+AY245</f>
        <v>1182</v>
      </c>
      <c r="H245" s="612">
        <f>L245+P245+T245+X245+AB245+AF245+AJ245+AN245+AR245+AV245+AZ245</f>
        <v>0</v>
      </c>
      <c r="I245" s="612">
        <f>M245+Q245+U245+Y245+AC245+AG245+AK245+AO245+AS245+AW245+BA245</f>
        <v>0</v>
      </c>
      <c r="J245" s="28"/>
      <c r="K245" s="28"/>
      <c r="L245" s="28"/>
      <c r="M245" s="22"/>
      <c r="N245" s="28"/>
      <c r="O245" s="28"/>
      <c r="P245" s="28"/>
      <c r="Q245" s="21"/>
      <c r="R245" s="28"/>
      <c r="S245" s="28"/>
      <c r="T245" s="28"/>
      <c r="U245" s="21"/>
      <c r="V245" s="28"/>
      <c r="W245" s="28"/>
      <c r="X245" s="28"/>
      <c r="Y245" s="21"/>
      <c r="Z245" s="28"/>
      <c r="AA245" s="28"/>
      <c r="AB245" s="28"/>
      <c r="AC245" s="21"/>
      <c r="AD245" s="28"/>
      <c r="AE245" s="28"/>
      <c r="AF245" s="28"/>
      <c r="AG245" s="21"/>
      <c r="AH245" s="28"/>
      <c r="AI245" s="28"/>
      <c r="AJ245" s="21"/>
      <c r="AK245" s="21"/>
      <c r="AL245" s="28">
        <v>20</v>
      </c>
      <c r="AM245" s="28">
        <v>712</v>
      </c>
      <c r="AN245" s="28"/>
      <c r="AO245" s="21"/>
      <c r="AP245" s="28"/>
      <c r="AQ245" s="28"/>
      <c r="AR245" s="28"/>
      <c r="AS245" s="21"/>
      <c r="AT245" s="28">
        <v>20</v>
      </c>
      <c r="AU245" s="28">
        <v>470</v>
      </c>
      <c r="AV245" s="28"/>
      <c r="AW245" s="21"/>
      <c r="AX245" s="28"/>
      <c r="AY245" s="28"/>
      <c r="AZ245" s="28"/>
      <c r="BA245" s="21"/>
    </row>
    <row r="246" spans="1:53" ht="45" customHeight="1" x14ac:dyDescent="0.25">
      <c r="A246" s="912"/>
      <c r="B246" s="421" t="s">
        <v>451</v>
      </c>
      <c r="C246" s="422" t="s">
        <v>450</v>
      </c>
      <c r="D246" s="406" t="s">
        <v>448</v>
      </c>
      <c r="E246" s="396" t="s">
        <v>29</v>
      </c>
      <c r="F246" s="612">
        <f>J246+N246+R246+V246+Z246+AD246+AH246+AL246+AP246+AT246+AX246</f>
        <v>0</v>
      </c>
      <c r="G246" s="612">
        <f>K246+O246+S246+W246+AA246+AE246+AI246+AM246+AQ246+AU246+AY246</f>
        <v>0</v>
      </c>
      <c r="H246" s="612">
        <f>L246+P246+T246+X246+AB246+AF246+AJ246+AN246+AR246+AV246+AZ246</f>
        <v>0</v>
      </c>
      <c r="I246" s="612">
        <f>M246+Q246+U246+Y246+AC246+AG246+AK246+AO246+AS246+AW246+BA246</f>
        <v>0</v>
      </c>
      <c r="J246" s="28"/>
      <c r="K246" s="28"/>
      <c r="L246" s="28"/>
      <c r="M246" s="22"/>
      <c r="N246" s="28"/>
      <c r="O246" s="28"/>
      <c r="P246" s="28"/>
      <c r="Q246" s="21"/>
      <c r="R246" s="28"/>
      <c r="S246" s="28"/>
      <c r="T246" s="28"/>
      <c r="U246" s="21"/>
      <c r="V246" s="28"/>
      <c r="W246" s="28"/>
      <c r="X246" s="28"/>
      <c r="Y246" s="21"/>
      <c r="Z246" s="28"/>
      <c r="AA246" s="28"/>
      <c r="AB246" s="28"/>
      <c r="AC246" s="21"/>
      <c r="AD246" s="28"/>
      <c r="AE246" s="28"/>
      <c r="AF246" s="28"/>
      <c r="AG246" s="21"/>
      <c r="AH246" s="28"/>
      <c r="AI246" s="28"/>
      <c r="AJ246" s="28"/>
      <c r="AK246" s="21"/>
      <c r="AL246" s="28"/>
      <c r="AM246" s="28"/>
      <c r="AN246" s="28"/>
      <c r="AO246" s="21"/>
      <c r="AP246" s="28"/>
      <c r="AQ246" s="28"/>
      <c r="AR246" s="28"/>
      <c r="AS246" s="21"/>
      <c r="AT246" s="28"/>
      <c r="AU246" s="28"/>
      <c r="AV246" s="28"/>
      <c r="AW246" s="21"/>
      <c r="AX246" s="28"/>
      <c r="AY246" s="28"/>
      <c r="AZ246" s="28"/>
      <c r="BA246" s="21"/>
    </row>
    <row r="247" spans="1:53" ht="45" customHeight="1" x14ac:dyDescent="0.3">
      <c r="A247" s="906">
        <v>84</v>
      </c>
      <c r="B247" s="407" t="s">
        <v>553</v>
      </c>
      <c r="C247" s="396" t="s">
        <v>453</v>
      </c>
      <c r="D247" s="408" t="s">
        <v>454</v>
      </c>
      <c r="E247" s="408" t="s">
        <v>78</v>
      </c>
      <c r="F247" s="612">
        <f>J247+N247+R247+V247+Z247+AD247+AH247+AL247+AP247+AT247+AX247</f>
        <v>2770</v>
      </c>
      <c r="G247" s="612">
        <f>K247+O247+S247+W247+AA247+AE247+AI247+AM247+AQ247+AU247+AY247</f>
        <v>420069.65</v>
      </c>
      <c r="H247" s="612">
        <f>L247+P247+T247+X247+AB247+AF247+AJ247+AN247+AR247+AV247+AZ247</f>
        <v>45</v>
      </c>
      <c r="I247" s="612">
        <f>M247+Q247+U247+Y247+AC247+AG247+AK247+AO247+AS247+AW247+BA247</f>
        <v>6824.0249999999996</v>
      </c>
      <c r="J247" s="114"/>
      <c r="K247" s="114"/>
      <c r="L247" s="22"/>
      <c r="M247" s="22"/>
      <c r="N247" s="114"/>
      <c r="O247" s="114"/>
      <c r="P247" s="21"/>
      <c r="Q247" s="21"/>
      <c r="R247" s="114"/>
      <c r="S247" s="114"/>
      <c r="T247" s="21"/>
      <c r="U247" s="21"/>
      <c r="V247" s="114"/>
      <c r="W247" s="114"/>
      <c r="X247" s="21"/>
      <c r="Y247" s="21"/>
      <c r="Z247" s="114">
        <v>2600</v>
      </c>
      <c r="AA247" s="114">
        <v>394290</v>
      </c>
      <c r="AB247" s="21"/>
      <c r="AC247" s="21"/>
      <c r="AD247" s="114"/>
      <c r="AE247" s="114"/>
      <c r="AF247" s="21"/>
      <c r="AG247" s="21"/>
      <c r="AH247" s="28"/>
      <c r="AI247" s="28"/>
      <c r="AJ247" s="28"/>
      <c r="AK247" s="21"/>
      <c r="AL247" s="114"/>
      <c r="AM247" s="114"/>
      <c r="AN247" s="21"/>
      <c r="AO247" s="21"/>
      <c r="AP247" s="114"/>
      <c r="AQ247" s="114"/>
      <c r="AR247" s="21"/>
      <c r="AS247" s="21"/>
      <c r="AT247" s="114">
        <v>170</v>
      </c>
      <c r="AU247" s="114">
        <v>25779.65</v>
      </c>
      <c r="AV247" s="21">
        <v>45</v>
      </c>
      <c r="AW247" s="21">
        <v>6824.0249999999996</v>
      </c>
      <c r="AX247" s="28"/>
      <c r="AY247" s="28"/>
      <c r="AZ247" s="21"/>
      <c r="BA247" s="21"/>
    </row>
    <row r="248" spans="1:53" ht="45" customHeight="1" x14ac:dyDescent="0.3">
      <c r="A248" s="908"/>
      <c r="B248" s="407" t="s">
        <v>553</v>
      </c>
      <c r="C248" s="396" t="s">
        <v>455</v>
      </c>
      <c r="D248" s="408" t="s">
        <v>454</v>
      </c>
      <c r="E248" s="408" t="s">
        <v>78</v>
      </c>
      <c r="F248" s="612">
        <f>J248+N248+R248+V248+Z248+AD248+AH248+AL248+AP248+AT248+AX248</f>
        <v>1518</v>
      </c>
      <c r="G248" s="612">
        <f>K248+O248+S248+W248+AA248+AE248+AI248+AM248+AQ248+AU248+AY248</f>
        <v>254976.6</v>
      </c>
      <c r="H248" s="612">
        <f>L248+P248+T248+X248+AB248+AF248+AJ248+AN248+AR248+AV248+AZ248</f>
        <v>500</v>
      </c>
      <c r="I248" s="612">
        <f>M248+Q248+U248+Y248+AC248+AG248+AK248+AO248+AS248+AW248+BA248</f>
        <v>76000</v>
      </c>
      <c r="J248" s="114"/>
      <c r="K248" s="114"/>
      <c r="L248" s="22"/>
      <c r="M248" s="22"/>
      <c r="N248" s="114">
        <v>240</v>
      </c>
      <c r="O248" s="114">
        <v>36394.800000000003</v>
      </c>
      <c r="P248" s="21"/>
      <c r="Q248" s="21"/>
      <c r="R248" s="114"/>
      <c r="S248" s="114"/>
      <c r="T248" s="21"/>
      <c r="U248" s="21"/>
      <c r="V248" s="114">
        <v>660</v>
      </c>
      <c r="W248" s="114">
        <v>100085.7</v>
      </c>
      <c r="X248" s="21"/>
      <c r="Y248" s="21"/>
      <c r="Z248" s="114"/>
      <c r="AA248" s="114"/>
      <c r="AB248" s="21"/>
      <c r="AC248" s="21"/>
      <c r="AD248" s="114"/>
      <c r="AE248" s="114"/>
      <c r="AF248" s="21"/>
      <c r="AG248" s="21"/>
      <c r="AH248" s="114"/>
      <c r="AI248" s="114"/>
      <c r="AJ248" s="21"/>
      <c r="AK248" s="21"/>
      <c r="AL248" s="114"/>
      <c r="AM248" s="114"/>
      <c r="AN248" s="21"/>
      <c r="AO248" s="21"/>
      <c r="AP248" s="114">
        <v>18</v>
      </c>
      <c r="AQ248" s="114">
        <v>27296.1</v>
      </c>
      <c r="AR248" s="21"/>
      <c r="AS248" s="21"/>
      <c r="AT248" s="114"/>
      <c r="AU248" s="114"/>
      <c r="AV248" s="21"/>
      <c r="AW248" s="21"/>
      <c r="AX248" s="114">
        <v>600</v>
      </c>
      <c r="AY248" s="114">
        <v>91200</v>
      </c>
      <c r="AZ248" s="21">
        <v>500</v>
      </c>
      <c r="BA248" s="21">
        <v>76000</v>
      </c>
    </row>
    <row r="249" spans="1:53" ht="45" customHeight="1" x14ac:dyDescent="0.3">
      <c r="A249" s="912">
        <v>85</v>
      </c>
      <c r="B249" s="395" t="s">
        <v>456</v>
      </c>
      <c r="C249" s="423" t="s">
        <v>457</v>
      </c>
      <c r="D249" s="395" t="s">
        <v>554</v>
      </c>
      <c r="E249" s="408" t="s">
        <v>29</v>
      </c>
      <c r="F249" s="612">
        <f>J249+N249+R249+V249+Z249+AD249+AH249+AL249+AP249+AT249+AX249</f>
        <v>463</v>
      </c>
      <c r="G249" s="612">
        <f>K249+O249+S249+W249+AA249+AE249+AI249+AM249+AQ249+AU249+AY249</f>
        <v>4208188</v>
      </c>
      <c r="H249" s="612">
        <f>L249+P249+T249+X249+AB249+AF249+AJ249+AN249+AR249+AV249+AZ249</f>
        <v>55</v>
      </c>
      <c r="I249" s="612">
        <f>M249+Q249+U249+Y249+AC249+AG249+AK249+AO249+AS249+AW249+BA249</f>
        <v>112200</v>
      </c>
      <c r="J249" s="114">
        <v>24</v>
      </c>
      <c r="K249" s="114">
        <v>48960</v>
      </c>
      <c r="L249" s="22">
        <v>5</v>
      </c>
      <c r="M249" s="22">
        <v>10200</v>
      </c>
      <c r="N249" s="114">
        <v>24</v>
      </c>
      <c r="O249" s="114">
        <v>48960</v>
      </c>
      <c r="P249" s="21"/>
      <c r="Q249" s="21"/>
      <c r="R249" s="114"/>
      <c r="S249" s="114"/>
      <c r="T249" s="21"/>
      <c r="U249" s="21"/>
      <c r="V249" s="114">
        <v>66</v>
      </c>
      <c r="W249" s="114">
        <v>134640</v>
      </c>
      <c r="X249" s="21"/>
      <c r="Y249" s="21"/>
      <c r="Z249" s="114">
        <v>232</v>
      </c>
      <c r="AA249" s="114">
        <v>3736948</v>
      </c>
      <c r="AB249" s="21"/>
      <c r="AC249" s="21"/>
      <c r="AD249" s="114"/>
      <c r="AE249" s="114"/>
      <c r="AF249" s="21"/>
      <c r="AG249" s="21"/>
      <c r="AH249" s="114"/>
      <c r="AI249" s="114"/>
      <c r="AJ249" s="21"/>
      <c r="AK249" s="21"/>
      <c r="AL249" s="114"/>
      <c r="AM249" s="114"/>
      <c r="AN249" s="21"/>
      <c r="AO249" s="21"/>
      <c r="AP249" s="114"/>
      <c r="AQ249" s="114"/>
      <c r="AR249" s="21"/>
      <c r="AS249" s="21"/>
      <c r="AT249" s="114">
        <v>38</v>
      </c>
      <c r="AU249" s="114">
        <v>77520</v>
      </c>
      <c r="AV249" s="21">
        <v>50</v>
      </c>
      <c r="AW249" s="21">
        <v>102000</v>
      </c>
      <c r="AX249" s="114">
        <v>79</v>
      </c>
      <c r="AY249" s="114">
        <v>161160</v>
      </c>
      <c r="AZ249" s="21"/>
      <c r="BA249" s="21"/>
    </row>
    <row r="250" spans="1:53" ht="45" customHeight="1" x14ac:dyDescent="0.3">
      <c r="A250" s="912"/>
      <c r="B250" s="395" t="s">
        <v>456</v>
      </c>
      <c r="C250" s="423" t="s">
        <v>459</v>
      </c>
      <c r="D250" s="395" t="s">
        <v>458</v>
      </c>
      <c r="E250" s="395" t="s">
        <v>29</v>
      </c>
      <c r="F250" s="612">
        <f>J250+N250+R250+V250+Z250+AD250+AH250+AL250+AP250+AT250+AX250</f>
        <v>0</v>
      </c>
      <c r="G250" s="612">
        <f>K250+O250+S250+W250+AA250+AE250+AI250+AM250+AQ250+AU250+AY250</f>
        <v>0</v>
      </c>
      <c r="H250" s="612">
        <f>L250+P250+T250+X250+AB250+AF250+AJ250+AN250+AR250+AV250+AZ250</f>
        <v>0</v>
      </c>
      <c r="I250" s="612">
        <f>M250+Q250+U250+Y250+AC250+AG250+AK250+AO250+AS250+AW250+BA250</f>
        <v>0</v>
      </c>
      <c r="J250" s="79"/>
      <c r="K250" s="79"/>
      <c r="L250" s="22"/>
      <c r="M250" s="22"/>
      <c r="N250" s="79"/>
      <c r="O250" s="79"/>
      <c r="P250" s="21"/>
      <c r="Q250" s="21"/>
      <c r="R250" s="79"/>
      <c r="S250" s="79"/>
      <c r="T250" s="21"/>
      <c r="U250" s="21"/>
      <c r="V250" s="79"/>
      <c r="W250" s="79"/>
      <c r="X250" s="21"/>
      <c r="Y250" s="21"/>
      <c r="Z250" s="79"/>
      <c r="AA250" s="79"/>
      <c r="AB250" s="21"/>
      <c r="AC250" s="21"/>
      <c r="AD250" s="79"/>
      <c r="AE250" s="79"/>
      <c r="AF250" s="21"/>
      <c r="AG250" s="21"/>
      <c r="AH250" s="114"/>
      <c r="AI250" s="114"/>
      <c r="AJ250" s="21"/>
      <c r="AK250" s="21"/>
      <c r="AL250" s="79"/>
      <c r="AM250" s="79"/>
      <c r="AN250" s="21"/>
      <c r="AO250" s="21"/>
      <c r="AP250" s="79"/>
      <c r="AQ250" s="79"/>
      <c r="AR250" s="21"/>
      <c r="AS250" s="21"/>
      <c r="AT250" s="79"/>
      <c r="AU250" s="79"/>
      <c r="AV250" s="21"/>
      <c r="AW250" s="21"/>
      <c r="AX250" s="28"/>
      <c r="AY250" s="28"/>
      <c r="AZ250" s="21"/>
      <c r="BA250" s="21"/>
    </row>
    <row r="251" spans="1:53" ht="75.75" customHeight="1" x14ac:dyDescent="0.3">
      <c r="A251" s="912"/>
      <c r="B251" s="395" t="s">
        <v>456</v>
      </c>
      <c r="C251" s="423" t="s">
        <v>460</v>
      </c>
      <c r="D251" s="395" t="s">
        <v>461</v>
      </c>
      <c r="E251" s="395" t="s">
        <v>29</v>
      </c>
      <c r="F251" s="612">
        <f>J251+N251+R251+V251+Z251+AD251+AH251+AL251+AP251+AT251+AX251</f>
        <v>10</v>
      </c>
      <c r="G251" s="612">
        <f>K251+O251+S251+W251+AA251+AE251+AI251+AM251+AQ251+AU251+AY251</f>
        <v>2740123.4</v>
      </c>
      <c r="H251" s="612">
        <f>L251+P251+T251+X251+AB251+AF251+AJ251+AN251+AR251+AV251+AZ251</f>
        <v>0</v>
      </c>
      <c r="I251" s="612">
        <f>M251+Q251+U251+Y251+AC251+AG251+AK251+AO251+AS251+AW251+BA251</f>
        <v>0</v>
      </c>
      <c r="J251" s="79"/>
      <c r="K251" s="79"/>
      <c r="L251" s="22"/>
      <c r="M251" s="22"/>
      <c r="N251" s="79"/>
      <c r="O251" s="79"/>
      <c r="P251" s="21"/>
      <c r="Q251" s="21"/>
      <c r="R251" s="79"/>
      <c r="S251" s="79"/>
      <c r="T251" s="21"/>
      <c r="U251" s="21"/>
      <c r="V251" s="79"/>
      <c r="W251" s="79"/>
      <c r="X251" s="21"/>
      <c r="Y251" s="21"/>
      <c r="Z251" s="79"/>
      <c r="AA251" s="79"/>
      <c r="AB251" s="21"/>
      <c r="AC251" s="21"/>
      <c r="AD251" s="79"/>
      <c r="AE251" s="79"/>
      <c r="AF251" s="21"/>
      <c r="AG251" s="21"/>
      <c r="AH251" s="79"/>
      <c r="AI251" s="79"/>
      <c r="AJ251" s="21"/>
      <c r="AK251" s="21"/>
      <c r="AL251" s="79"/>
      <c r="AM251" s="79"/>
      <c r="AN251" s="21"/>
      <c r="AO251" s="21"/>
      <c r="AP251" s="79"/>
      <c r="AQ251" s="79"/>
      <c r="AR251" s="21"/>
      <c r="AS251" s="21"/>
      <c r="AT251" s="79">
        <v>10</v>
      </c>
      <c r="AU251" s="79">
        <v>2740123.4</v>
      </c>
      <c r="AV251" s="21"/>
      <c r="AW251" s="21"/>
      <c r="AX251" s="114"/>
      <c r="AY251" s="114"/>
      <c r="AZ251" s="21"/>
      <c r="BA251" s="21"/>
    </row>
    <row r="252" spans="1:53" ht="45" customHeight="1" x14ac:dyDescent="0.3">
      <c r="A252" s="912"/>
      <c r="B252" s="395" t="s">
        <v>456</v>
      </c>
      <c r="C252" s="423" t="s">
        <v>462</v>
      </c>
      <c r="D252" s="395" t="s">
        <v>461</v>
      </c>
      <c r="E252" s="395" t="s">
        <v>29</v>
      </c>
      <c r="F252" s="612">
        <f>J252+N252+R252+V252+Z252+AD252+AH252+AL252+AP252+AT252+AX252</f>
        <v>0</v>
      </c>
      <c r="G252" s="612">
        <f>K252+O252+S252+W252+AA252+AE252+AI252+AM252+AQ252+AU252+AY252</f>
        <v>0</v>
      </c>
      <c r="H252" s="612">
        <f>L252+P252+T252+X252+AB252+AF252+AJ252+AN252+AR252+AV252+AZ252</f>
        <v>0</v>
      </c>
      <c r="I252" s="612">
        <f>M252+Q252+U252+Y252+AC252+AG252+AK252+AO252+AS252+AW252+BA252</f>
        <v>0</v>
      </c>
      <c r="J252" s="79"/>
      <c r="K252" s="79"/>
      <c r="L252" s="22"/>
      <c r="M252" s="22"/>
      <c r="N252" s="79"/>
      <c r="O252" s="79"/>
      <c r="P252" s="21"/>
      <c r="Q252" s="21"/>
      <c r="R252" s="79"/>
      <c r="S252" s="79"/>
      <c r="T252" s="21"/>
      <c r="U252" s="21"/>
      <c r="V252" s="79"/>
      <c r="W252" s="79"/>
      <c r="X252" s="21"/>
      <c r="Y252" s="21"/>
      <c r="Z252" s="79"/>
      <c r="AA252" s="79"/>
      <c r="AB252" s="21"/>
      <c r="AC252" s="21"/>
      <c r="AD252" s="79"/>
      <c r="AE252" s="79"/>
      <c r="AF252" s="21"/>
      <c r="AG252" s="21"/>
      <c r="AH252" s="79"/>
      <c r="AI252" s="79"/>
      <c r="AJ252" s="21"/>
      <c r="AK252" s="21"/>
      <c r="AL252" s="79"/>
      <c r="AM252" s="79"/>
      <c r="AN252" s="21"/>
      <c r="AO252" s="21"/>
      <c r="AP252" s="79"/>
      <c r="AQ252" s="79"/>
      <c r="AR252" s="21"/>
      <c r="AS252" s="21"/>
      <c r="AT252" s="79"/>
      <c r="AU252" s="79"/>
      <c r="AV252" s="21"/>
      <c r="AW252" s="21"/>
      <c r="AX252" s="114"/>
      <c r="AY252" s="114"/>
      <c r="AZ252" s="21"/>
      <c r="BA252" s="21"/>
    </row>
    <row r="253" spans="1:53" ht="45" customHeight="1" x14ac:dyDescent="0.3">
      <c r="A253" s="912">
        <v>86</v>
      </c>
      <c r="B253" s="398" t="s">
        <v>555</v>
      </c>
      <c r="C253" s="401" t="s">
        <v>464</v>
      </c>
      <c r="D253" s="395" t="s">
        <v>556</v>
      </c>
      <c r="E253" s="398" t="s">
        <v>29</v>
      </c>
      <c r="F253" s="612">
        <f>J253+N253+R253+V253+Z253+AD253+AH253+AL253+AP253+AT253+AX253</f>
        <v>0</v>
      </c>
      <c r="G253" s="612">
        <f>K253+O253+S253+W253+AA253+AE253+AI253+AM253+AQ253+AU253+AY253</f>
        <v>0</v>
      </c>
      <c r="H253" s="612">
        <f>L253+P253+T253+X253+AB253+AF253+AJ253+AN253+AR253+AV253+AZ253</f>
        <v>0</v>
      </c>
      <c r="I253" s="612">
        <f>M253+Q253+U253+Y253+AC253+AG253+AK253+AO253+AS253+AW253+BA253</f>
        <v>0</v>
      </c>
      <c r="J253" s="22"/>
      <c r="K253" s="22"/>
      <c r="L253" s="22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79"/>
      <c r="AI253" s="79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114"/>
      <c r="AY253" s="114"/>
      <c r="AZ253" s="21"/>
      <c r="BA253" s="21"/>
    </row>
    <row r="254" spans="1:53" ht="45" customHeight="1" x14ac:dyDescent="0.3">
      <c r="A254" s="912"/>
      <c r="B254" s="398" t="s">
        <v>555</v>
      </c>
      <c r="C254" s="401" t="s">
        <v>465</v>
      </c>
      <c r="D254" s="395" t="s">
        <v>556</v>
      </c>
      <c r="E254" s="398" t="s">
        <v>29</v>
      </c>
      <c r="F254" s="612">
        <f>J254+N254+R254+V254+Z254+AD254+AH254+AL254+AP254+AT254+AX254</f>
        <v>0</v>
      </c>
      <c r="G254" s="612">
        <f>K254+O254+S254+W254+AA254+AE254+AI254+AM254+AQ254+AU254+AY254</f>
        <v>0</v>
      </c>
      <c r="H254" s="612">
        <f>L254+P254+T254+X254+AB254+AF254+AJ254+AN254+AR254+AV254+AZ254</f>
        <v>0</v>
      </c>
      <c r="I254" s="612">
        <f>M254+Q254+U254+Y254+AC254+AG254+AK254+AO254+AS254+AW254+BA254</f>
        <v>0</v>
      </c>
      <c r="J254" s="22"/>
      <c r="K254" s="22"/>
      <c r="L254" s="22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79"/>
      <c r="AY254" s="79"/>
      <c r="AZ254" s="21"/>
      <c r="BA254" s="21"/>
    </row>
    <row r="255" spans="1:53" ht="45" customHeight="1" x14ac:dyDescent="0.3">
      <c r="A255" s="912"/>
      <c r="B255" s="398" t="s">
        <v>555</v>
      </c>
      <c r="C255" s="401" t="s">
        <v>466</v>
      </c>
      <c r="D255" s="395" t="s">
        <v>556</v>
      </c>
      <c r="E255" s="398" t="s">
        <v>29</v>
      </c>
      <c r="F255" s="612">
        <f>J255+N255+R255+V255+Z255+AD255+AH255+AL255+AP255+AT255+AX255</f>
        <v>0</v>
      </c>
      <c r="G255" s="612">
        <f>K255+O255+S255+W255+AA255+AE255+AI255+AM255+AQ255+AU255+AY255</f>
        <v>0</v>
      </c>
      <c r="H255" s="612">
        <f>L255+P255+T255+X255+AB255+AF255+AJ255+AN255+AR255+AV255+AZ255</f>
        <v>0</v>
      </c>
      <c r="I255" s="612">
        <f>M255+Q255+U255+Y255+AC255+AG255+AK255+AO255+AS255+AW255+BA255</f>
        <v>0</v>
      </c>
      <c r="J255" s="22"/>
      <c r="K255" s="22"/>
      <c r="L255" s="22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79"/>
      <c r="AY255" s="79"/>
      <c r="AZ255" s="21"/>
      <c r="BA255" s="21"/>
    </row>
    <row r="256" spans="1:53" ht="45" customHeight="1" x14ac:dyDescent="0.3">
      <c r="A256" s="912"/>
      <c r="B256" s="398" t="s">
        <v>555</v>
      </c>
      <c r="C256" s="401" t="s">
        <v>467</v>
      </c>
      <c r="D256" s="395" t="s">
        <v>556</v>
      </c>
      <c r="E256" s="398" t="s">
        <v>29</v>
      </c>
      <c r="F256" s="612">
        <f>J256+N256+R256+V256+Z256+AD256+AH256+AL256+AP256+AT256+AX256</f>
        <v>0</v>
      </c>
      <c r="G256" s="612">
        <f>K256+O256+S256+W256+AA256+AE256+AI256+AM256+AQ256+AU256+AY256</f>
        <v>0</v>
      </c>
      <c r="H256" s="612">
        <f>L256+P256+T256+X256+AB256+AF256+AJ256+AN256+AR256+AV256+AZ256</f>
        <v>0</v>
      </c>
      <c r="I256" s="612">
        <f>M256+Q256+U256+Y256+AC256+AG256+AK256+AO256+AS256+AW256+BA256</f>
        <v>0</v>
      </c>
      <c r="J256" s="22"/>
      <c r="K256" s="22"/>
      <c r="L256" s="22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79"/>
      <c r="AY256" s="79"/>
      <c r="AZ256" s="21"/>
      <c r="BA256" s="21"/>
    </row>
    <row r="257" spans="1:53" ht="45" customHeight="1" x14ac:dyDescent="0.3">
      <c r="A257" s="424">
        <v>87</v>
      </c>
      <c r="B257" s="398" t="s">
        <v>557</v>
      </c>
      <c r="C257" s="401" t="s">
        <v>469</v>
      </c>
      <c r="D257" s="395" t="s">
        <v>558</v>
      </c>
      <c r="E257" s="398"/>
      <c r="F257" s="612">
        <f>J257+N257+R257+V257+Z257+AD257+AH257+AL257+AP257+AT257+AX257</f>
        <v>0</v>
      </c>
      <c r="G257" s="612">
        <f>K257+O257+S257+W257+AA257+AE257+AI257+AM257+AQ257+AU257+AY257</f>
        <v>0</v>
      </c>
      <c r="H257" s="612">
        <f>L257+P257+T257+X257+AB257+AF257+AJ257+AN257+AR257+AV257+AZ257</f>
        <v>0</v>
      </c>
      <c r="I257" s="612">
        <f>M257+Q257+U257+Y257+AC257+AG257+AK257+AO257+AS257+AW257+BA257</f>
        <v>0</v>
      </c>
      <c r="J257" s="22"/>
      <c r="K257" s="22"/>
      <c r="L257" s="22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</row>
    <row r="258" spans="1:53" ht="45" customHeight="1" x14ac:dyDescent="0.3">
      <c r="A258" s="906">
        <v>88</v>
      </c>
      <c r="B258" s="395" t="s">
        <v>559</v>
      </c>
      <c r="C258" s="396" t="s">
        <v>471</v>
      </c>
      <c r="D258" s="408" t="s">
        <v>560</v>
      </c>
      <c r="E258" s="396" t="s">
        <v>29</v>
      </c>
      <c r="F258" s="612">
        <f>J258+N258+R258+V258+Z258+AD258+AH258+AL258+AP258+AT258+AX258</f>
        <v>0</v>
      </c>
      <c r="G258" s="612">
        <f>K258+O258+S258+W258+AA258+AE258+AI258+AM258+AQ258+AU258+AY258</f>
        <v>0</v>
      </c>
      <c r="H258" s="612">
        <f>L258+P258+T258+X258+AB258+AF258+AJ258+AN258+AR258+AV258+AZ258</f>
        <v>600</v>
      </c>
      <c r="I258" s="612">
        <f>M258+Q258+U258+Y258+AC258+AG258+AK258+AO258+AS258+AW258+BA258</f>
        <v>120000</v>
      </c>
      <c r="J258" s="28"/>
      <c r="K258" s="28"/>
      <c r="L258" s="22"/>
      <c r="M258" s="22"/>
      <c r="N258" s="28"/>
      <c r="O258" s="28"/>
      <c r="P258" s="21"/>
      <c r="Q258" s="21"/>
      <c r="R258" s="28"/>
      <c r="S258" s="28"/>
      <c r="T258" s="21"/>
      <c r="U258" s="21"/>
      <c r="V258" s="28"/>
      <c r="W258" s="28"/>
      <c r="X258" s="21"/>
      <c r="Y258" s="21"/>
      <c r="Z258" s="28"/>
      <c r="AA258" s="28"/>
      <c r="AB258" s="21"/>
      <c r="AC258" s="21"/>
      <c r="AD258" s="28"/>
      <c r="AE258" s="28"/>
      <c r="AF258" s="21"/>
      <c r="AG258" s="21"/>
      <c r="AH258" s="21"/>
      <c r="AI258" s="21"/>
      <c r="AJ258" s="21"/>
      <c r="AK258" s="21"/>
      <c r="AL258" s="28"/>
      <c r="AM258" s="28"/>
      <c r="AN258" s="21"/>
      <c r="AO258" s="21"/>
      <c r="AP258" s="28"/>
      <c r="AQ258" s="28"/>
      <c r="AR258" s="21"/>
      <c r="AS258" s="21"/>
      <c r="AT258" s="28"/>
      <c r="AU258" s="28"/>
      <c r="AV258" s="21"/>
      <c r="AW258" s="21"/>
      <c r="AX258" s="21"/>
      <c r="AY258" s="21"/>
      <c r="AZ258" s="21">
        <v>600</v>
      </c>
      <c r="BA258" s="21">
        <v>120000</v>
      </c>
    </row>
    <row r="259" spans="1:53" ht="45" customHeight="1" x14ac:dyDescent="0.3">
      <c r="A259" s="908"/>
      <c r="B259" s="395" t="s">
        <v>559</v>
      </c>
      <c r="C259" s="396" t="s">
        <v>473</v>
      </c>
      <c r="D259" s="408" t="s">
        <v>560</v>
      </c>
      <c r="E259" s="398" t="s">
        <v>29</v>
      </c>
      <c r="F259" s="612">
        <f>J259+N259+R259+V259+Z259+AD259+AH259+AL259+AP259+AT259+AX259</f>
        <v>700</v>
      </c>
      <c r="G259" s="612">
        <f>K259+O259+S259+W259+AA259+AE259+AI259+AM259+AQ259+AU259+AY259</f>
        <v>68000</v>
      </c>
      <c r="H259" s="612">
        <f>L259+P259+T259+X259+AB259+AF259+AJ259+AN259+AR259+AV259+AZ259</f>
        <v>0</v>
      </c>
      <c r="I259" s="612">
        <f>M259+Q259+U259+Y259+AC259+AG259+AK259+AO259+AS259+AW259+BA259</f>
        <v>0</v>
      </c>
      <c r="J259" s="22"/>
      <c r="K259" s="22"/>
      <c r="L259" s="22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>
        <v>200</v>
      </c>
      <c r="AA259" s="21">
        <v>18000</v>
      </c>
      <c r="AB259" s="21"/>
      <c r="AC259" s="21"/>
      <c r="AD259" s="21"/>
      <c r="AE259" s="21"/>
      <c r="AF259" s="21"/>
      <c r="AG259" s="21"/>
      <c r="AH259" s="28"/>
      <c r="AI259" s="28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>
        <v>500</v>
      </c>
      <c r="AY259" s="21">
        <v>50000</v>
      </c>
      <c r="AZ259" s="21"/>
      <c r="BA259" s="21"/>
    </row>
    <row r="260" spans="1:53" ht="45" customHeight="1" x14ac:dyDescent="0.25">
      <c r="A260" s="903">
        <v>89</v>
      </c>
      <c r="B260" s="425" t="s">
        <v>561</v>
      </c>
      <c r="C260" s="426" t="s">
        <v>475</v>
      </c>
      <c r="D260" s="425" t="s">
        <v>476</v>
      </c>
      <c r="E260" s="426" t="s">
        <v>153</v>
      </c>
      <c r="F260" s="612">
        <f>J260+N260+R260+V260+Z260+AD260+AH260+AL260+AP260+AT260+AX260</f>
        <v>0</v>
      </c>
      <c r="G260" s="612">
        <f>K260+O260+S260+W260+AA260+AE260+AI260+AM260+AQ260+AU260+AY260</f>
        <v>0</v>
      </c>
      <c r="H260" s="612">
        <f>L260+P260+T260+X260+AB260+AF260+AJ260+AN260+AR260+AV260+AZ260</f>
        <v>0</v>
      </c>
      <c r="I260" s="612">
        <f>M260+Q260+U260+Y260+AC260+AG260+AK260+AO260+AS260+AW260+BA260</f>
        <v>0</v>
      </c>
      <c r="J260" s="22"/>
      <c r="K260" s="22"/>
      <c r="L260" s="22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</row>
    <row r="261" spans="1:53" ht="45" customHeight="1" x14ac:dyDescent="0.25">
      <c r="A261" s="904"/>
      <c r="B261" s="425" t="s">
        <v>474</v>
      </c>
      <c r="C261" s="426" t="s">
        <v>477</v>
      </c>
      <c r="D261" s="425" t="s">
        <v>476</v>
      </c>
      <c r="E261" s="426" t="s">
        <v>153</v>
      </c>
      <c r="F261" s="612">
        <f>J261+N261+R261+V261+Z261+AD261+AH261+AL261+AP261+AT261+AX261</f>
        <v>0</v>
      </c>
      <c r="G261" s="612">
        <f>K261+O261+S261+W261+AA261+AE261+AI261+AM261+AQ261+AU261+AY261</f>
        <v>0</v>
      </c>
      <c r="H261" s="612">
        <f>L261+P261+T261+X261+AB261+AF261+AJ261+AN261+AR261+AV261+AZ261</f>
        <v>0</v>
      </c>
      <c r="I261" s="612">
        <f>M261+Q261+U261+Y261+AC261+AG261+AK261+AO261+AS261+AW261+BA261</f>
        <v>0</v>
      </c>
      <c r="J261" s="22"/>
      <c r="K261" s="22"/>
      <c r="L261" s="22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</row>
    <row r="262" spans="1:53" ht="45" customHeight="1" x14ac:dyDescent="0.25">
      <c r="A262" s="904"/>
      <c r="B262" s="427" t="s">
        <v>562</v>
      </c>
      <c r="C262" s="428" t="s">
        <v>479</v>
      </c>
      <c r="D262" s="425" t="s">
        <v>476</v>
      </c>
      <c r="E262" s="428" t="s">
        <v>153</v>
      </c>
      <c r="F262" s="612">
        <f>J262+N262+R262+V262+Z262+AD262+AH262+AL262+AP262+AT262+AX262</f>
        <v>0</v>
      </c>
      <c r="G262" s="612">
        <f>K262+O262+S262+W262+AA262+AE262+AI262+AM262+AQ262+AU262+AY262</f>
        <v>0</v>
      </c>
      <c r="H262" s="612">
        <f>L262+P262+T262+X262+AB262+AF262+AJ262+AN262+AR262+AV262+AZ262</f>
        <v>0</v>
      </c>
      <c r="I262" s="612">
        <f>M262+Q262+U262+Y262+AC262+AG262+AK262+AO262+AS262+AW262+BA262</f>
        <v>0</v>
      </c>
      <c r="J262" s="614"/>
      <c r="K262" s="614"/>
      <c r="L262" s="614"/>
      <c r="M262" s="614"/>
      <c r="N262" s="382"/>
      <c r="O262" s="382"/>
      <c r="P262" s="382"/>
      <c r="Q262" s="382"/>
      <c r="R262" s="382"/>
      <c r="S262" s="382"/>
      <c r="T262" s="382"/>
      <c r="U262" s="382"/>
      <c r="V262" s="382"/>
      <c r="W262" s="382"/>
      <c r="X262" s="382"/>
      <c r="Y262" s="382"/>
      <c r="Z262" s="382"/>
      <c r="AA262" s="382"/>
      <c r="AB262" s="382"/>
      <c r="AC262" s="382"/>
      <c r="AD262" s="382"/>
      <c r="AE262" s="382"/>
      <c r="AF262" s="382"/>
      <c r="AG262" s="382"/>
      <c r="AH262" s="21"/>
      <c r="AI262" s="21"/>
      <c r="AJ262" s="21"/>
      <c r="AK262" s="21"/>
      <c r="AL262" s="382"/>
      <c r="AM262" s="382"/>
      <c r="AN262" s="382"/>
      <c r="AO262" s="382"/>
      <c r="AP262" s="382"/>
      <c r="AQ262" s="382"/>
      <c r="AR262" s="382"/>
      <c r="AS262" s="382"/>
      <c r="AT262" s="382"/>
      <c r="AU262" s="382"/>
      <c r="AV262" s="382"/>
      <c r="AW262" s="382"/>
      <c r="AX262" s="28"/>
      <c r="AY262" s="28"/>
      <c r="AZ262" s="382"/>
      <c r="BA262" s="382"/>
    </row>
    <row r="263" spans="1:53" ht="45" customHeight="1" x14ac:dyDescent="0.25">
      <c r="A263" s="905"/>
      <c r="B263" s="427" t="s">
        <v>480</v>
      </c>
      <c r="C263" s="428" t="s">
        <v>479</v>
      </c>
      <c r="D263" s="425" t="s">
        <v>476</v>
      </c>
      <c r="E263" s="428" t="s">
        <v>153</v>
      </c>
      <c r="F263" s="612">
        <f>J263+N263+R263+V263+Z263+AD263+AH263+AL263+AP263+AT263+AX263</f>
        <v>0</v>
      </c>
      <c r="G263" s="612">
        <f>K263+O263+S263+W263+AA263+AE263+AI263+AM263+AQ263+AU263+AY263</f>
        <v>0</v>
      </c>
      <c r="H263" s="612">
        <f>L263+P263+T263+X263+AB263+AF263+AJ263+AN263+AR263+AV263+AZ263</f>
        <v>0</v>
      </c>
      <c r="I263" s="612">
        <f>M263+Q263+U263+Y263+AC263+AG263+AK263+AO263+AS263+AW263+BA263</f>
        <v>0</v>
      </c>
      <c r="J263" s="614"/>
      <c r="K263" s="614"/>
      <c r="L263" s="614"/>
      <c r="M263" s="614"/>
      <c r="N263" s="382"/>
      <c r="O263" s="382"/>
      <c r="P263" s="382"/>
      <c r="Q263" s="382"/>
      <c r="R263" s="382"/>
      <c r="S263" s="382"/>
      <c r="T263" s="382"/>
      <c r="U263" s="382"/>
      <c r="V263" s="382"/>
      <c r="W263" s="382"/>
      <c r="X263" s="382"/>
      <c r="Y263" s="382"/>
      <c r="Z263" s="382"/>
      <c r="AA263" s="382"/>
      <c r="AB263" s="382"/>
      <c r="AC263" s="382"/>
      <c r="AD263" s="382"/>
      <c r="AE263" s="382"/>
      <c r="AF263" s="382"/>
      <c r="AG263" s="382"/>
      <c r="AH263" s="382"/>
      <c r="AI263" s="382"/>
      <c r="AJ263" s="382"/>
      <c r="AK263" s="21"/>
      <c r="AL263" s="382"/>
      <c r="AM263" s="382"/>
      <c r="AN263" s="382"/>
      <c r="AO263" s="382"/>
      <c r="AP263" s="382"/>
      <c r="AQ263" s="382"/>
      <c r="AR263" s="382"/>
      <c r="AS263" s="382"/>
      <c r="AT263" s="382"/>
      <c r="AU263" s="382"/>
      <c r="AV263" s="382"/>
      <c r="AW263" s="382"/>
      <c r="AX263" s="21"/>
      <c r="AY263" s="21"/>
      <c r="AZ263" s="382"/>
      <c r="BA263" s="382"/>
    </row>
    <row r="264" spans="1:53" ht="69.75" customHeight="1" x14ac:dyDescent="0.3">
      <c r="A264" s="404">
        <v>90</v>
      </c>
      <c r="B264" s="401" t="s">
        <v>563</v>
      </c>
      <c r="C264" s="398" t="s">
        <v>338</v>
      </c>
      <c r="D264" s="401" t="s">
        <v>476</v>
      </c>
      <c r="E264" s="398" t="s">
        <v>153</v>
      </c>
      <c r="F264" s="612">
        <f>J264+N264+R264+V264+Z264+AD264+AH264+AL264+AP264+AT264+AX264</f>
        <v>0</v>
      </c>
      <c r="G264" s="612">
        <f>K264+O264+S264+W264+AA264+AE264+AI264+AM264+AQ264+AU264+AY264</f>
        <v>0</v>
      </c>
      <c r="H264" s="612">
        <f>L264+P264+T264+X264+AB264+AF264+AJ264+AN264+AR264+AV264+AZ264</f>
        <v>0</v>
      </c>
      <c r="I264" s="612">
        <f>M264+Q264+U264+Y264+AC264+AG264+AK264+AO264+AS264+AW264+BA264</f>
        <v>0</v>
      </c>
      <c r="J264" s="22"/>
      <c r="K264" s="22"/>
      <c r="L264" s="22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382"/>
      <c r="AI264" s="382"/>
      <c r="AJ264" s="382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</row>
    <row r="265" spans="1:53" ht="61.5" customHeight="1" x14ac:dyDescent="0.3">
      <c r="A265" s="404">
        <v>91</v>
      </c>
      <c r="B265" s="401" t="s">
        <v>564</v>
      </c>
      <c r="C265" s="398" t="s">
        <v>483</v>
      </c>
      <c r="D265" s="401" t="s">
        <v>484</v>
      </c>
      <c r="E265" s="426" t="s">
        <v>153</v>
      </c>
      <c r="F265" s="612">
        <f>J265+N265+R265+V265+Z265+AD265+AH265+AL265+AP265+AT265+AX265</f>
        <v>0</v>
      </c>
      <c r="G265" s="612">
        <f>K265+O265+S265+W265+AA265+AE265+AI265+AM265+AQ265+AU265+AY265</f>
        <v>0</v>
      </c>
      <c r="H265" s="612">
        <f>L265+P265+T265+X265+AB265+AF265+AJ265+AN265+AR265+AV265+AZ265</f>
        <v>0</v>
      </c>
      <c r="I265" s="612">
        <f>M265+Q265+U265+Y265+AC265+AG265+AK265+AO265+AS265+AW265+BA265</f>
        <v>0</v>
      </c>
      <c r="J265" s="22"/>
      <c r="K265" s="22"/>
      <c r="L265" s="22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</row>
    <row r="266" spans="1:53" ht="66.75" customHeight="1" x14ac:dyDescent="0.3">
      <c r="A266" s="404">
        <v>92</v>
      </c>
      <c r="B266" s="401" t="s">
        <v>565</v>
      </c>
      <c r="C266" s="398" t="s">
        <v>486</v>
      </c>
      <c r="D266" s="401" t="s">
        <v>476</v>
      </c>
      <c r="E266" s="426" t="s">
        <v>153</v>
      </c>
      <c r="F266" s="612">
        <f>J266+N266+R266+V266+Z266+AD266+AH266+AL266+AP266+AT266+AX266</f>
        <v>0</v>
      </c>
      <c r="G266" s="612">
        <f>K266+O266+S266+W266+AA266+AE266+AI266+AM266+AQ266+AU266+AY266</f>
        <v>0</v>
      </c>
      <c r="H266" s="612">
        <f>L266+P266+T266+X266+AB266+AF266+AJ266+AN266+AR266+AV266+AZ266</f>
        <v>0</v>
      </c>
      <c r="I266" s="612">
        <f>M266+Q266+U266+Y266+AC266+AG266+AK266+AO266+AS266+AW266+BA266</f>
        <v>0</v>
      </c>
      <c r="J266" s="22"/>
      <c r="K266" s="22"/>
      <c r="L266" s="22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382"/>
      <c r="AY266" s="382"/>
      <c r="AZ266" s="21"/>
      <c r="BA266" s="21"/>
    </row>
    <row r="267" spans="1:53" ht="45" customHeight="1" x14ac:dyDescent="0.3">
      <c r="A267" s="906">
        <v>93</v>
      </c>
      <c r="B267" s="398" t="s">
        <v>566</v>
      </c>
      <c r="C267" s="398" t="s">
        <v>488</v>
      </c>
      <c r="D267" s="398" t="s">
        <v>402</v>
      </c>
      <c r="E267" s="398" t="s">
        <v>153</v>
      </c>
      <c r="F267" s="612">
        <f>J267+N267+R267+V267+Z267+AD267+AH267+AL267+AP267+AT267+AX267</f>
        <v>0</v>
      </c>
      <c r="G267" s="612">
        <f>K267+O267+S267+W267+AA267+AE267+AI267+AM267+AQ267+AU267+AY267</f>
        <v>0</v>
      </c>
      <c r="H267" s="612">
        <f>L267+P267+T267+X267+AB267+AF267+AJ267+AN267+AR267+AV267+AZ267</f>
        <v>0</v>
      </c>
      <c r="I267" s="612">
        <f>M267+Q267+U267+Y267+AC267+AG267+AK267+AO267+AS267+AW267+BA267</f>
        <v>0</v>
      </c>
      <c r="J267" s="22"/>
      <c r="K267" s="22"/>
      <c r="L267" s="22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382"/>
      <c r="AY267" s="382"/>
      <c r="AZ267" s="21"/>
      <c r="BA267" s="21"/>
    </row>
    <row r="268" spans="1:53" ht="45" customHeight="1" x14ac:dyDescent="0.3">
      <c r="A268" s="907"/>
      <c r="B268" s="398" t="s">
        <v>567</v>
      </c>
      <c r="C268" s="398" t="s">
        <v>490</v>
      </c>
      <c r="D268" s="398" t="s">
        <v>402</v>
      </c>
      <c r="E268" s="398" t="s">
        <v>153</v>
      </c>
      <c r="F268" s="612">
        <f>J268+N268+R268+V268+Z268+AD268+AH268+AL268+AP268+AT268+AX268</f>
        <v>0</v>
      </c>
      <c r="G268" s="612">
        <f>K268+O268+S268+W268+AA268+AE268+AI268+AM268+AQ268+AU268+AY268</f>
        <v>0</v>
      </c>
      <c r="H268" s="612">
        <f>L268+P268+T268+X268+AB268+AF268+AJ268+AN268+AR268+AV268+AZ268</f>
        <v>0</v>
      </c>
      <c r="I268" s="612">
        <f>M268+Q268+U268+Y268+AC268+AG268+AK268+AO268+AS268+AW268+BA268</f>
        <v>0</v>
      </c>
      <c r="J268" s="22"/>
      <c r="K268" s="22"/>
      <c r="L268" s="22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</row>
    <row r="269" spans="1:53" ht="45" customHeight="1" x14ac:dyDescent="0.3">
      <c r="A269" s="908"/>
      <c r="B269" s="398" t="s">
        <v>568</v>
      </c>
      <c r="C269" s="398" t="s">
        <v>492</v>
      </c>
      <c r="D269" s="398" t="s">
        <v>402</v>
      </c>
      <c r="E269" s="398" t="s">
        <v>29</v>
      </c>
      <c r="F269" s="612">
        <f>J269+N269+R269+V269+Z269+AD269+AH269+AL269+AP269+AT269+AX269</f>
        <v>0</v>
      </c>
      <c r="G269" s="612">
        <f>K269+O269+S269+W269+AA269+AE269+AI269+AM269+AQ269+AU269+AY269</f>
        <v>0</v>
      </c>
      <c r="H269" s="612">
        <f>L269+P269+T269+X269+AB269+AF269+AJ269+AN269+AR269+AV269+AZ269</f>
        <v>0</v>
      </c>
      <c r="I269" s="612">
        <f>M269+Q269+U269+Y269+AC269+AG269+AK269+AO269+AS269+AW269+BA269</f>
        <v>0</v>
      </c>
      <c r="J269" s="22"/>
      <c r="K269" s="22"/>
      <c r="L269" s="22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</row>
    <row r="270" spans="1:53" ht="45" customHeight="1" x14ac:dyDescent="0.3">
      <c r="A270" s="906">
        <v>94</v>
      </c>
      <c r="B270" s="398" t="s">
        <v>569</v>
      </c>
      <c r="C270" s="401" t="s">
        <v>494</v>
      </c>
      <c r="D270" s="398" t="s">
        <v>570</v>
      </c>
      <c r="E270" s="398" t="s">
        <v>78</v>
      </c>
      <c r="F270" s="612">
        <f>J270+N270+R270+V270+Z270+AD270+AH270+AL270+AP270+AT270+AX270</f>
        <v>0</v>
      </c>
      <c r="G270" s="612">
        <f>K270+O270+S270+W270+AA270+AE270+AI270+AM270+AQ270+AU270+AY270</f>
        <v>0</v>
      </c>
      <c r="H270" s="612">
        <f>L270+P270+T270+X270+AB270+AF270+AJ270+AN270+AR270+AV270+AZ270</f>
        <v>5</v>
      </c>
      <c r="I270" s="612">
        <f>M270+Q270+U270+Y270+AC270+AG270+AK270+AO270+AS270+AW270+BA270</f>
        <v>116.5</v>
      </c>
      <c r="J270" s="22"/>
      <c r="K270" s="22"/>
      <c r="L270" s="22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>
        <v>5</v>
      </c>
      <c r="AS270" s="21">
        <v>116.5</v>
      </c>
      <c r="AT270" s="21"/>
      <c r="AU270" s="21"/>
      <c r="AV270" s="21"/>
      <c r="AW270" s="21"/>
      <c r="AX270" s="21"/>
      <c r="AY270" s="21"/>
      <c r="AZ270" s="21"/>
      <c r="BA270" s="21"/>
    </row>
    <row r="271" spans="1:53" ht="45" customHeight="1" x14ac:dyDescent="0.3">
      <c r="A271" s="907"/>
      <c r="B271" s="398" t="s">
        <v>569</v>
      </c>
      <c r="C271" s="401" t="s">
        <v>496</v>
      </c>
      <c r="F271" s="612">
        <f>J271+N271+R271+V271+Z271+AD271+AH271+AL271+AP271+AT271+AX271</f>
        <v>0</v>
      </c>
      <c r="G271" s="612">
        <f>K271+O271+S271+W271+AA271+AE271+AI271+AM271+AQ271+AU271+AY271</f>
        <v>0</v>
      </c>
      <c r="H271" s="612">
        <f>L271+P271+T271+X271+AB271+AF271+AJ271+AN271+AR271+AV271+AZ271</f>
        <v>0</v>
      </c>
      <c r="I271" s="612">
        <f>M271+Q271+U271+Y271+AC271+AG271+AK271+AO271+AS271+AW271+BA271</f>
        <v>0</v>
      </c>
      <c r="J271" s="22"/>
      <c r="K271" s="22"/>
      <c r="L271" s="22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</row>
    <row r="272" spans="1:53" ht="45" customHeight="1" x14ac:dyDescent="0.3">
      <c r="A272" s="907"/>
      <c r="B272" s="398" t="s">
        <v>569</v>
      </c>
      <c r="C272" s="398" t="s">
        <v>497</v>
      </c>
      <c r="D272" s="398" t="s">
        <v>570</v>
      </c>
      <c r="E272" s="398" t="s">
        <v>153</v>
      </c>
      <c r="F272" s="612">
        <f>J272+N272+R272+V272+Z272+AD272+AH272+AL272+AP272+AT272+AX272</f>
        <v>0</v>
      </c>
      <c r="G272" s="612">
        <f>K272+O272+S272+W272+AA272+AE272+AI272+AM272+AQ272+AU272+AY272</f>
        <v>0</v>
      </c>
      <c r="H272" s="612">
        <f>L272+P272+T272+X272+AB272+AF272+AJ272+AN272+AR272+AV272+AZ272</f>
        <v>0</v>
      </c>
      <c r="I272" s="612">
        <f>M272+Q272+U272+Y272+AC272+AG272+AK272+AO272+AS272+AW272+BA272</f>
        <v>0</v>
      </c>
      <c r="J272" s="22"/>
      <c r="K272" s="22"/>
      <c r="L272" s="22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</row>
    <row r="273" spans="1:53" ht="45" customHeight="1" x14ac:dyDescent="0.3">
      <c r="A273" s="908"/>
      <c r="B273" s="398" t="s">
        <v>569</v>
      </c>
      <c r="C273" s="398" t="s">
        <v>498</v>
      </c>
      <c r="D273" s="398" t="s">
        <v>570</v>
      </c>
      <c r="E273" s="398" t="s">
        <v>153</v>
      </c>
      <c r="F273" s="612">
        <f>J273+N273+R273+V273+Z273+AD273+AH273+AL273+AP273+AT273+AX273</f>
        <v>0</v>
      </c>
      <c r="G273" s="612">
        <f>K273+O273+S273+W273+AA273+AE273+AI273+AM273+AQ273+AU273+AY273</f>
        <v>0</v>
      </c>
      <c r="H273" s="612">
        <f>L273+P273+T273+X273+AB273+AF273+AJ273+AN273+AR273+AV273+AZ273</f>
        <v>0</v>
      </c>
      <c r="I273" s="612">
        <f>M273+Q273+U273+Y273+AC273+AG273+AK273+AO273+AS273+AW273+BA273</f>
        <v>0</v>
      </c>
      <c r="J273" s="22"/>
      <c r="K273" s="22"/>
      <c r="L273" s="22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</row>
    <row r="274" spans="1:53" ht="45" customHeight="1" x14ac:dyDescent="0.3">
      <c r="A274" s="906">
        <v>95</v>
      </c>
      <c r="B274" s="398" t="s">
        <v>571</v>
      </c>
      <c r="C274" s="401" t="s">
        <v>500</v>
      </c>
      <c r="D274" s="398" t="s">
        <v>570</v>
      </c>
      <c r="E274" s="398" t="s">
        <v>78</v>
      </c>
      <c r="F274" s="612">
        <f>J274+N274+R274+V274+Z274+AD274+AH274+AL274+AP274+AT274+AX274</f>
        <v>0</v>
      </c>
      <c r="G274" s="612">
        <f>K274+O274+S274+W274+AA274+AE274+AI274+AM274+AQ274+AU274+AY274</f>
        <v>0</v>
      </c>
      <c r="H274" s="612">
        <f>L274+P274+T274+X274+AB274+AF274+AJ274+AN274+AR274+AV274+AZ274</f>
        <v>0</v>
      </c>
      <c r="I274" s="612">
        <f>M274+Q274+U274+Y274+AC274+AG274+AK274+AO274+AS274+AW274+BA274</f>
        <v>0</v>
      </c>
      <c r="J274" s="22"/>
      <c r="K274" s="22"/>
      <c r="L274" s="22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</row>
    <row r="275" spans="1:53" ht="45" customHeight="1" x14ac:dyDescent="0.3">
      <c r="A275" s="908"/>
      <c r="B275" s="398" t="s">
        <v>571</v>
      </c>
      <c r="C275" s="401" t="s">
        <v>501</v>
      </c>
      <c r="D275" s="398" t="s">
        <v>570</v>
      </c>
      <c r="E275" s="398" t="s">
        <v>153</v>
      </c>
      <c r="F275" s="612">
        <f>J275+N275+R275+V275+Z275+AD275+AH275+AL275+AP275+AT275+AX275</f>
        <v>0</v>
      </c>
      <c r="G275" s="612">
        <f>K275+O275+S275+W275+AA275+AE275+AI275+AM275+AQ275+AU275+AY275</f>
        <v>0</v>
      </c>
      <c r="H275" s="612">
        <f>L275+P275+T275+X275+AB275+AF275+AJ275+AN275+AR275+AV275+AZ275</f>
        <v>0</v>
      </c>
      <c r="I275" s="612">
        <f>M275+Q275+U275+Y275+AC275+AG275+AK275+AO275+AS275+AW275+BA275</f>
        <v>0</v>
      </c>
      <c r="J275" s="22"/>
      <c r="K275" s="22"/>
      <c r="L275" s="22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</row>
    <row r="276" spans="1:53" x14ac:dyDescent="0.3">
      <c r="A276" s="478"/>
      <c r="B276" s="479" t="s">
        <v>616</v>
      </c>
      <c r="C276" s="480"/>
      <c r="D276" s="481"/>
      <c r="E276" s="481"/>
      <c r="F276" s="505">
        <f>SUM(F5:F275)</f>
        <v>729903</v>
      </c>
      <c r="G276" s="748">
        <f t="shared" ref="G276:AW276" si="0">SUM(G5:G275)</f>
        <v>41768607.909999989</v>
      </c>
      <c r="H276" s="748">
        <f t="shared" si="0"/>
        <v>640029.66</v>
      </c>
      <c r="I276" s="748">
        <f t="shared" si="0"/>
        <v>22203832.053694304</v>
      </c>
      <c r="J276" s="748">
        <f t="shared" si="0"/>
        <v>69333</v>
      </c>
      <c r="K276" s="748">
        <f t="shared" si="0"/>
        <v>1296487</v>
      </c>
      <c r="L276" s="748">
        <f t="shared" si="0"/>
        <v>239885</v>
      </c>
      <c r="M276" s="748">
        <f t="shared" si="0"/>
        <v>1482250.2</v>
      </c>
      <c r="N276" s="748">
        <f t="shared" si="0"/>
        <v>63209</v>
      </c>
      <c r="O276" s="748">
        <f t="shared" si="0"/>
        <v>3204059.75</v>
      </c>
      <c r="P276" s="748">
        <f t="shared" si="0"/>
        <v>16985</v>
      </c>
      <c r="Q276" s="748">
        <f t="shared" si="0"/>
        <v>627814</v>
      </c>
      <c r="R276" s="748">
        <f t="shared" si="0"/>
        <v>131793</v>
      </c>
      <c r="S276" s="748">
        <f t="shared" si="0"/>
        <v>5344878.3199999994</v>
      </c>
      <c r="T276" s="748">
        <f t="shared" si="0"/>
        <v>99051</v>
      </c>
      <c r="U276" s="748">
        <f t="shared" si="0"/>
        <v>3212218.95</v>
      </c>
      <c r="V276" s="748">
        <f t="shared" si="0"/>
        <v>118264</v>
      </c>
      <c r="W276" s="748">
        <f t="shared" si="0"/>
        <v>4022290.370000001</v>
      </c>
      <c r="X276" s="748">
        <f t="shared" si="0"/>
        <v>18276</v>
      </c>
      <c r="Y276" s="748">
        <f t="shared" si="0"/>
        <v>1146849.5</v>
      </c>
      <c r="Z276" s="748">
        <f t="shared" si="0"/>
        <v>149419</v>
      </c>
      <c r="AA276" s="748">
        <f t="shared" si="0"/>
        <v>15862623</v>
      </c>
      <c r="AB276" s="748">
        <f t="shared" si="0"/>
        <v>80795</v>
      </c>
      <c r="AC276" s="748">
        <f t="shared" si="0"/>
        <v>5135352</v>
      </c>
      <c r="AD276" s="748">
        <f t="shared" si="0"/>
        <v>52393</v>
      </c>
      <c r="AE276" s="748">
        <f t="shared" si="0"/>
        <v>1117697</v>
      </c>
      <c r="AF276" s="748">
        <f t="shared" si="0"/>
        <v>23464</v>
      </c>
      <c r="AG276" s="748">
        <f t="shared" si="0"/>
        <v>1087380</v>
      </c>
      <c r="AH276" s="748">
        <f t="shared" si="0"/>
        <v>22294</v>
      </c>
      <c r="AI276" s="748">
        <f t="shared" si="0"/>
        <v>185754.95</v>
      </c>
      <c r="AJ276" s="748">
        <f t="shared" si="0"/>
        <v>41930</v>
      </c>
      <c r="AK276" s="748">
        <f t="shared" si="0"/>
        <v>1399718.5136943106</v>
      </c>
      <c r="AL276" s="748">
        <f t="shared" si="0"/>
        <v>21157</v>
      </c>
      <c r="AM276" s="748">
        <f t="shared" si="0"/>
        <v>221200.20999999996</v>
      </c>
      <c r="AN276" s="748">
        <f t="shared" si="0"/>
        <v>9056</v>
      </c>
      <c r="AO276" s="748">
        <f t="shared" si="0"/>
        <v>374948.64500000002</v>
      </c>
      <c r="AP276" s="748">
        <f t="shared" si="0"/>
        <v>19679</v>
      </c>
      <c r="AQ276" s="748">
        <f t="shared" si="0"/>
        <v>579679.58999999985</v>
      </c>
      <c r="AR276" s="748">
        <f t="shared" si="0"/>
        <v>19889.66</v>
      </c>
      <c r="AS276" s="748">
        <f t="shared" si="0"/>
        <v>186841.66000000003</v>
      </c>
      <c r="AT276" s="748">
        <f t="shared" si="0"/>
        <v>42605</v>
      </c>
      <c r="AU276" s="748">
        <f t="shared" si="0"/>
        <v>5239712.7699999996</v>
      </c>
      <c r="AV276" s="748">
        <f t="shared" si="0"/>
        <v>30546</v>
      </c>
      <c r="AW276" s="748">
        <f t="shared" si="0"/>
        <v>2456568.585</v>
      </c>
      <c r="AX276" s="748">
        <f t="shared" ref="AX276:BA276" si="1">SUM(AX5:AX275)</f>
        <v>39757</v>
      </c>
      <c r="AY276" s="748">
        <f t="shared" si="1"/>
        <v>4694224.95</v>
      </c>
      <c r="AZ276" s="748">
        <f t="shared" si="1"/>
        <v>60152</v>
      </c>
      <c r="BA276" s="748">
        <f t="shared" si="1"/>
        <v>5093890</v>
      </c>
    </row>
    <row r="277" spans="1:53" x14ac:dyDescent="0.3">
      <c r="A277" s="416"/>
      <c r="B277" s="398"/>
      <c r="C277" s="401"/>
      <c r="D277" s="398"/>
      <c r="E277" s="398"/>
      <c r="F277" s="503"/>
      <c r="G277" s="504"/>
      <c r="H277" s="504"/>
      <c r="I277" s="504"/>
      <c r="J277" s="620"/>
      <c r="K277" s="620"/>
      <c r="L277" s="620"/>
      <c r="M277" s="620"/>
      <c r="N277" s="620"/>
      <c r="O277" s="620"/>
      <c r="P277" s="620"/>
      <c r="Q277" s="620"/>
      <c r="R277" s="620"/>
      <c r="S277" s="620"/>
      <c r="T277" s="620"/>
      <c r="U277" s="620"/>
      <c r="V277" s="620"/>
      <c r="W277" s="620"/>
      <c r="X277" s="620"/>
      <c r="Y277" s="620"/>
      <c r="Z277" s="620"/>
      <c r="AA277" s="620"/>
      <c r="AB277" s="620"/>
      <c r="AC277" s="620"/>
      <c r="AD277" s="620"/>
      <c r="AE277" s="620"/>
      <c r="AF277" s="620"/>
      <c r="AG277" s="620"/>
      <c r="AH277" s="620"/>
      <c r="AI277" s="620"/>
      <c r="AJ277" s="620"/>
      <c r="AK277" s="620"/>
      <c r="AL277" s="620"/>
      <c r="AM277" s="620"/>
      <c r="AN277" s="620"/>
      <c r="AO277" s="620"/>
      <c r="AP277" s="620"/>
      <c r="AQ277" s="620"/>
      <c r="AR277" s="620"/>
      <c r="AS277" s="620"/>
      <c r="AT277" s="621"/>
      <c r="AU277" s="621"/>
      <c r="AV277" s="621"/>
      <c r="AW277" s="621"/>
      <c r="AX277" s="504"/>
      <c r="AY277" s="504"/>
      <c r="AZ277" s="620"/>
      <c r="BA277" s="620"/>
    </row>
    <row r="278" spans="1:53" x14ac:dyDescent="0.3">
      <c r="A278" s="416"/>
      <c r="B278" s="398"/>
      <c r="C278" s="401"/>
      <c r="D278" s="398"/>
      <c r="E278" s="398"/>
      <c r="F278" s="503"/>
      <c r="G278" s="504"/>
      <c r="H278" s="504"/>
      <c r="I278" s="504"/>
      <c r="J278" s="620"/>
      <c r="K278" s="622"/>
      <c r="L278" s="622"/>
      <c r="M278" s="622"/>
      <c r="N278" s="622"/>
      <c r="O278" s="622"/>
      <c r="P278" s="620"/>
      <c r="Q278" s="620"/>
      <c r="R278" s="620"/>
      <c r="S278" s="622"/>
      <c r="T278" s="620"/>
      <c r="U278" s="620"/>
      <c r="V278" s="620"/>
      <c r="W278" s="622"/>
      <c r="X278" s="620"/>
      <c r="Y278" s="620"/>
      <c r="Z278" s="620"/>
      <c r="AA278" s="622"/>
      <c r="AB278" s="620"/>
      <c r="AC278" s="620"/>
      <c r="AD278" s="620"/>
      <c r="AE278" s="622"/>
      <c r="AF278" s="620"/>
      <c r="AG278" s="620"/>
      <c r="AH278" s="620"/>
      <c r="AI278" s="622"/>
      <c r="AJ278" s="620"/>
      <c r="AK278" s="620"/>
      <c r="AL278" s="620"/>
      <c r="AM278" s="622"/>
      <c r="AN278" s="620"/>
      <c r="AO278" s="620"/>
      <c r="AP278" s="620"/>
      <c r="AQ278" s="622"/>
      <c r="AR278" s="620"/>
      <c r="AS278" s="620"/>
      <c r="AT278" s="621"/>
      <c r="AU278" s="622"/>
      <c r="AV278" s="621"/>
      <c r="AW278" s="621"/>
      <c r="AX278" s="504"/>
      <c r="AY278" s="622"/>
      <c r="AZ278" s="620"/>
      <c r="BA278" s="620"/>
    </row>
    <row r="279" spans="1:53" x14ac:dyDescent="0.3">
      <c r="A279" s="401"/>
      <c r="B279" s="401"/>
      <c r="C279" s="401"/>
      <c r="D279" s="401"/>
      <c r="E279" s="401"/>
      <c r="F279" s="503"/>
      <c r="G279" s="504"/>
      <c r="H279" s="504"/>
      <c r="I279" s="504"/>
      <c r="J279" s="620"/>
      <c r="K279" s="620"/>
      <c r="L279" s="620"/>
      <c r="M279" s="620"/>
      <c r="N279" s="620"/>
      <c r="O279" s="620"/>
      <c r="P279" s="620"/>
      <c r="Q279" s="620"/>
      <c r="R279" s="620"/>
      <c r="S279" s="620"/>
      <c r="T279" s="620"/>
      <c r="U279" s="620"/>
      <c r="V279" s="620"/>
      <c r="W279" s="620"/>
      <c r="X279" s="620"/>
      <c r="Y279" s="620"/>
      <c r="Z279" s="620"/>
      <c r="AA279" s="620"/>
      <c r="AB279" s="620"/>
      <c r="AC279" s="620"/>
      <c r="AD279" s="620"/>
      <c r="AE279" s="620"/>
      <c r="AF279" s="620"/>
      <c r="AG279" s="620"/>
      <c r="AH279" s="620"/>
      <c r="AI279" s="620"/>
      <c r="AJ279" s="620"/>
      <c r="AK279" s="620"/>
      <c r="AL279" s="620"/>
      <c r="AM279" s="620"/>
      <c r="AN279" s="620"/>
      <c r="AO279" s="620"/>
      <c r="AP279" s="620"/>
      <c r="AQ279" s="620"/>
      <c r="AR279" s="620"/>
      <c r="AS279" s="620"/>
      <c r="AT279" s="621"/>
      <c r="AU279" s="621"/>
      <c r="AV279" s="621"/>
      <c r="AW279" s="621"/>
      <c r="AX279" s="504"/>
      <c r="AY279" s="504"/>
      <c r="AZ279" s="620"/>
      <c r="BA279" s="620"/>
    </row>
    <row r="280" spans="1:53" x14ac:dyDescent="0.3">
      <c r="A280" s="400"/>
      <c r="B280" s="412" t="s">
        <v>510</v>
      </c>
      <c r="C280" s="400"/>
      <c r="D280" s="400"/>
      <c r="E280" s="400"/>
      <c r="F280" s="503"/>
      <c r="G280" s="504"/>
      <c r="H280" s="504"/>
      <c r="I280" s="504"/>
      <c r="J280" s="620"/>
      <c r="K280" s="620"/>
      <c r="L280" s="620"/>
      <c r="M280" s="620"/>
      <c r="N280" s="620"/>
      <c r="O280" s="620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0"/>
      <c r="AE280" s="620"/>
      <c r="AF280" s="620"/>
      <c r="AG280" s="620"/>
      <c r="AH280" s="620"/>
      <c r="AI280" s="620"/>
      <c r="AJ280" s="620"/>
      <c r="AK280" s="620"/>
      <c r="AL280" s="620"/>
      <c r="AM280" s="620"/>
      <c r="AN280" s="620"/>
      <c r="AO280" s="620"/>
      <c r="AP280" s="620"/>
      <c r="AQ280" s="620"/>
      <c r="AR280" s="620"/>
      <c r="AS280" s="620"/>
      <c r="AT280" s="621"/>
      <c r="AU280" s="621"/>
      <c r="AV280" s="621"/>
      <c r="AW280" s="621"/>
      <c r="AX280" s="504"/>
      <c r="AY280" s="504"/>
      <c r="AZ280" s="620"/>
      <c r="BA280" s="620"/>
    </row>
    <row r="281" spans="1:53" x14ac:dyDescent="0.3">
      <c r="A281" s="400"/>
      <c r="B281" s="429" t="s">
        <v>511</v>
      </c>
      <c r="C281" s="430"/>
      <c r="D281" s="429" t="s">
        <v>512</v>
      </c>
      <c r="E281" s="398" t="s">
        <v>513</v>
      </c>
      <c r="F281" s="503">
        <f>J281+N281+R281+V281+Z281+AD281+AH281+AL281+AP281+AT281+AX281</f>
        <v>10563</v>
      </c>
      <c r="G281" s="504">
        <f>K281+O281+S281+W281+AA281+AE281+AI281+AM281+AQ281+AU281+AY281</f>
        <v>384584</v>
      </c>
      <c r="H281" s="504">
        <f>L281+P281+T281+X281+AB281+AF281+AJ281+AN281+AR281+AV281+AZ281</f>
        <v>3622</v>
      </c>
      <c r="I281" s="504">
        <f>M281+Q281+U281+Y281+AC281+AG281+AK281+AO281+AS281+AW281+BA281</f>
        <v>135542</v>
      </c>
      <c r="J281" s="623"/>
      <c r="K281" s="623"/>
      <c r="L281" s="623"/>
      <c r="M281" s="610"/>
      <c r="N281" s="611">
        <v>1080</v>
      </c>
      <c r="O281" s="611">
        <v>33246</v>
      </c>
      <c r="P281" s="611">
        <v>200</v>
      </c>
      <c r="Q281" s="611">
        <v>10000</v>
      </c>
      <c r="R281" s="611">
        <v>933</v>
      </c>
      <c r="S281" s="611">
        <v>33391</v>
      </c>
      <c r="T281" s="611">
        <v>904</v>
      </c>
      <c r="U281" s="610">
        <v>31640</v>
      </c>
      <c r="V281" s="611">
        <v>650</v>
      </c>
      <c r="W281" s="611">
        <v>26500</v>
      </c>
      <c r="X281" s="611">
        <v>200</v>
      </c>
      <c r="Y281" s="611">
        <v>8200</v>
      </c>
      <c r="Z281" s="624">
        <v>3230</v>
      </c>
      <c r="AA281" s="624">
        <v>134757</v>
      </c>
      <c r="AB281" s="624"/>
      <c r="AC281" s="624"/>
      <c r="AD281" s="611">
        <v>1300</v>
      </c>
      <c r="AE281" s="611">
        <v>43000</v>
      </c>
      <c r="AF281" s="611">
        <v>200</v>
      </c>
      <c r="AG281" s="611">
        <v>11792</v>
      </c>
      <c r="AH281" s="611"/>
      <c r="AI281" s="611"/>
      <c r="AJ281" s="609"/>
      <c r="AK281" s="611"/>
      <c r="AL281" s="611">
        <v>270</v>
      </c>
      <c r="AM281" s="611">
        <v>25380</v>
      </c>
      <c r="AN281" s="611">
        <v>68</v>
      </c>
      <c r="AO281" s="611">
        <v>2380</v>
      </c>
      <c r="AP281" s="611">
        <v>100</v>
      </c>
      <c r="AQ281" s="611">
        <v>4310</v>
      </c>
      <c r="AR281" s="611">
        <v>50</v>
      </c>
      <c r="AS281" s="611">
        <v>1750</v>
      </c>
      <c r="AT281" s="611">
        <v>3000</v>
      </c>
      <c r="AU281" s="611">
        <v>84000</v>
      </c>
      <c r="AV281" s="611">
        <v>2000</v>
      </c>
      <c r="AW281" s="611">
        <v>69780</v>
      </c>
      <c r="AX281" s="611"/>
      <c r="AY281" s="611"/>
      <c r="AZ281" s="611"/>
      <c r="BA281" s="611"/>
    </row>
    <row r="282" spans="1:53" x14ac:dyDescent="0.3">
      <c r="A282" s="400"/>
      <c r="B282" s="429" t="s">
        <v>514</v>
      </c>
      <c r="C282" s="430" t="s">
        <v>515</v>
      </c>
      <c r="D282" s="429" t="s">
        <v>512</v>
      </c>
      <c r="E282" s="398" t="s">
        <v>513</v>
      </c>
      <c r="F282" s="503">
        <f>J282+N282+R282+V282+Z282+AD282+AH282+AL282+AP282+AT282+AX282</f>
        <v>49577</v>
      </c>
      <c r="G282" s="504">
        <f>K282+O282+S282+W282+AA282+AE282+AI282+AM282+AQ282+AU282+AY282</f>
        <v>139863</v>
      </c>
      <c r="H282" s="504">
        <f>L282+P282+T282+X282+AB282+AF282+AJ282+AN282+AR282+AV282+AZ282</f>
        <v>21495</v>
      </c>
      <c r="I282" s="504">
        <f>M282+Q282+U282+Y282+AC282+AG282+AK282+AO282+AS282+AW282+BA282</f>
        <v>133270</v>
      </c>
      <c r="J282" s="623">
        <v>6650</v>
      </c>
      <c r="K282" s="623">
        <v>13300</v>
      </c>
      <c r="L282" s="623">
        <v>10000</v>
      </c>
      <c r="M282" s="610">
        <v>20000</v>
      </c>
      <c r="N282" s="611">
        <v>800</v>
      </c>
      <c r="O282" s="611">
        <v>5600</v>
      </c>
      <c r="P282" s="611">
        <v>300</v>
      </c>
      <c r="Q282" s="611">
        <v>1500</v>
      </c>
      <c r="R282" s="611"/>
      <c r="S282" s="611"/>
      <c r="T282" s="611"/>
      <c r="U282" s="610"/>
      <c r="V282" s="611"/>
      <c r="W282" s="611"/>
      <c r="X282" s="611">
        <v>500</v>
      </c>
      <c r="Y282" s="611">
        <v>75000</v>
      </c>
      <c r="Z282" s="624">
        <v>1760</v>
      </c>
      <c r="AA282" s="624">
        <v>7446</v>
      </c>
      <c r="AB282" s="624">
        <v>100</v>
      </c>
      <c r="AC282" s="624">
        <v>205</v>
      </c>
      <c r="AD282" s="611">
        <v>500</v>
      </c>
      <c r="AE282" s="611">
        <v>2050</v>
      </c>
      <c r="AF282" s="611">
        <v>100</v>
      </c>
      <c r="AG282" s="611">
        <v>410</v>
      </c>
      <c r="AH282" s="624">
        <v>2700</v>
      </c>
      <c r="AI282" s="624">
        <v>8532</v>
      </c>
      <c r="AJ282" s="609">
        <v>3000</v>
      </c>
      <c r="AK282" s="624">
        <v>9480</v>
      </c>
      <c r="AL282" s="611">
        <v>167</v>
      </c>
      <c r="AM282" s="611">
        <v>1035</v>
      </c>
      <c r="AN282" s="611"/>
      <c r="AO282" s="611"/>
      <c r="AP282" s="611">
        <v>30000</v>
      </c>
      <c r="AQ282" s="611">
        <v>69000</v>
      </c>
      <c r="AR282" s="611">
        <v>4000</v>
      </c>
      <c r="AS282" s="611">
        <v>9200</v>
      </c>
      <c r="AT282" s="611">
        <v>7000</v>
      </c>
      <c r="AU282" s="611">
        <v>32900</v>
      </c>
      <c r="AV282" s="611">
        <v>3495</v>
      </c>
      <c r="AW282" s="611">
        <v>17475</v>
      </c>
      <c r="AX282" s="611"/>
      <c r="AY282" s="611"/>
      <c r="AZ282" s="611"/>
      <c r="BA282" s="611"/>
    </row>
    <row r="283" spans="1:53" x14ac:dyDescent="0.3">
      <c r="A283" s="400"/>
      <c r="B283" s="429" t="s">
        <v>514</v>
      </c>
      <c r="C283" s="430">
        <v>5</v>
      </c>
      <c r="D283" s="429" t="s">
        <v>512</v>
      </c>
      <c r="E283" s="398" t="s">
        <v>513</v>
      </c>
      <c r="F283" s="503">
        <f>J283+N283+R283+V283+Z283+AD283+AH283+AL283+AP283+AT283+AX283</f>
        <v>192410</v>
      </c>
      <c r="G283" s="504">
        <f>K283+O283+S283+W283+AA283+AE283+AI283+AM283+AQ283+AU283+AY283</f>
        <v>405984.85</v>
      </c>
      <c r="H283" s="504">
        <f>L283+P283+T283+X283+AB283+AF283+AJ283+AN283+AR283+AV283+AZ283</f>
        <v>83760</v>
      </c>
      <c r="I283" s="504">
        <f>M283+Q283+U283+Y283+AC283+AG283+AK283+AO283+AS283+AW283+BA283</f>
        <v>189283.38636363635</v>
      </c>
      <c r="J283" s="623">
        <v>3500</v>
      </c>
      <c r="K283" s="623">
        <v>14000</v>
      </c>
      <c r="L283" s="623">
        <v>5000</v>
      </c>
      <c r="M283" s="610">
        <v>15500</v>
      </c>
      <c r="N283" s="611">
        <v>15300</v>
      </c>
      <c r="O283" s="611">
        <v>30585</v>
      </c>
      <c r="P283" s="611">
        <v>4500</v>
      </c>
      <c r="Q283" s="611">
        <v>13500</v>
      </c>
      <c r="R283" s="611">
        <v>31800</v>
      </c>
      <c r="S283" s="611">
        <v>58746</v>
      </c>
      <c r="T283" s="611">
        <v>22600</v>
      </c>
      <c r="U283" s="610">
        <v>38420</v>
      </c>
      <c r="V283" s="611">
        <v>15400</v>
      </c>
      <c r="W283" s="611">
        <v>39580</v>
      </c>
      <c r="X283" s="611">
        <v>1000</v>
      </c>
      <c r="Y283" s="611">
        <v>2000</v>
      </c>
      <c r="Z283" s="624">
        <v>54400</v>
      </c>
      <c r="AA283" s="624">
        <v>103826</v>
      </c>
      <c r="AB283" s="624">
        <v>16000</v>
      </c>
      <c r="AC283" s="624">
        <v>29280</v>
      </c>
      <c r="AD283" s="611">
        <v>24300</v>
      </c>
      <c r="AE283" s="611">
        <v>47428</v>
      </c>
      <c r="AF283" s="611">
        <v>4500</v>
      </c>
      <c r="AG283" s="611">
        <v>8730</v>
      </c>
      <c r="AH283" s="624">
        <v>2200</v>
      </c>
      <c r="AI283" s="624">
        <v>4062.05</v>
      </c>
      <c r="AJ283" s="609">
        <v>1000</v>
      </c>
      <c r="AK283" s="624">
        <v>1846.3863636363637</v>
      </c>
      <c r="AL283" s="611"/>
      <c r="AM283" s="611"/>
      <c r="AN283" s="611">
        <v>1700</v>
      </c>
      <c r="AO283" s="611">
        <v>2907</v>
      </c>
      <c r="AP283" s="611">
        <v>5510</v>
      </c>
      <c r="AQ283" s="611">
        <v>9807.7999999999993</v>
      </c>
      <c r="AR283" s="611">
        <v>2800</v>
      </c>
      <c r="AS283" s="611">
        <v>4984</v>
      </c>
      <c r="AT283" s="611">
        <v>21000</v>
      </c>
      <c r="AU283" s="611">
        <v>40950</v>
      </c>
      <c r="AV283" s="611">
        <v>4660</v>
      </c>
      <c r="AW283" s="611">
        <v>12116</v>
      </c>
      <c r="AX283" s="611">
        <v>19000</v>
      </c>
      <c r="AY283" s="611">
        <v>57000</v>
      </c>
      <c r="AZ283" s="611">
        <v>20000</v>
      </c>
      <c r="BA283" s="611">
        <v>60000</v>
      </c>
    </row>
    <row r="284" spans="1:53" x14ac:dyDescent="0.3">
      <c r="A284" s="400"/>
      <c r="B284" s="429" t="s">
        <v>516</v>
      </c>
      <c r="C284" s="430">
        <v>10</v>
      </c>
      <c r="D284" s="429" t="s">
        <v>512</v>
      </c>
      <c r="E284" s="398" t="s">
        <v>513</v>
      </c>
      <c r="F284" s="503">
        <f>J284+N284+R284+V284+Z284+AD284+AH284+AL284+AP284+AT284+AX284</f>
        <v>113245</v>
      </c>
      <c r="G284" s="504">
        <f>K284+O284+S284+W284+AA284+AE284+AI284+AM284+AQ284+AU284+AY284</f>
        <v>334430.65000000002</v>
      </c>
      <c r="H284" s="504">
        <f>L284+P284+T284+X284+AB284+AF284+AJ284+AN284+AR284+AV284+AZ284</f>
        <v>77135</v>
      </c>
      <c r="I284" s="504">
        <f>M284+Q284+U284+Y284+AC284+AG284+AK284+AO284+AS284+AW284+BA284</f>
        <v>239015.75</v>
      </c>
      <c r="J284" s="623"/>
      <c r="K284" s="623"/>
      <c r="L284" s="623"/>
      <c r="M284" s="610"/>
      <c r="N284" s="611">
        <v>8400</v>
      </c>
      <c r="O284" s="611">
        <v>25788</v>
      </c>
      <c r="P284" s="611">
        <v>3500</v>
      </c>
      <c r="Q284" s="611">
        <v>14000</v>
      </c>
      <c r="R284" s="611">
        <v>14500</v>
      </c>
      <c r="S284" s="611">
        <v>40120</v>
      </c>
      <c r="T284" s="611">
        <v>22600</v>
      </c>
      <c r="U284" s="610">
        <v>56600</v>
      </c>
      <c r="V284" s="611">
        <v>2700</v>
      </c>
      <c r="W284" s="611">
        <v>10100</v>
      </c>
      <c r="X284" s="611">
        <v>1000</v>
      </c>
      <c r="Y284" s="611">
        <v>3500</v>
      </c>
      <c r="Z284" s="624">
        <v>32600</v>
      </c>
      <c r="AA284" s="624">
        <v>88020</v>
      </c>
      <c r="AB284" s="624">
        <v>15000</v>
      </c>
      <c r="AC284" s="624">
        <v>43500</v>
      </c>
      <c r="AD284" s="611">
        <v>15000</v>
      </c>
      <c r="AE284" s="611">
        <v>40500</v>
      </c>
      <c r="AF284" s="611">
        <v>4800</v>
      </c>
      <c r="AG284" s="611">
        <v>15360</v>
      </c>
      <c r="AH284" s="624">
        <v>800</v>
      </c>
      <c r="AI284" s="624">
        <v>3040</v>
      </c>
      <c r="AJ284" s="609">
        <v>1500</v>
      </c>
      <c r="AK284" s="624">
        <v>6075</v>
      </c>
      <c r="AL284" s="611">
        <v>600</v>
      </c>
      <c r="AM284" s="611">
        <v>2940</v>
      </c>
      <c r="AN284" s="611">
        <v>1700</v>
      </c>
      <c r="AO284" s="611">
        <v>2907</v>
      </c>
      <c r="AP284" s="611">
        <v>3145</v>
      </c>
      <c r="AQ284" s="611">
        <v>8082.65</v>
      </c>
      <c r="AR284" s="611">
        <v>2375</v>
      </c>
      <c r="AS284" s="611">
        <v>6103.75</v>
      </c>
      <c r="AT284" s="611">
        <v>14500</v>
      </c>
      <c r="AU284" s="611">
        <v>42340</v>
      </c>
      <c r="AV284" s="611">
        <v>4660</v>
      </c>
      <c r="AW284" s="611">
        <v>20970</v>
      </c>
      <c r="AX284" s="611">
        <v>21000</v>
      </c>
      <c r="AY284" s="611">
        <v>73500</v>
      </c>
      <c r="AZ284" s="611">
        <v>20000</v>
      </c>
      <c r="BA284" s="611">
        <v>70000</v>
      </c>
    </row>
    <row r="285" spans="1:53" x14ac:dyDescent="0.3">
      <c r="A285" s="400"/>
      <c r="B285" s="429" t="s">
        <v>535</v>
      </c>
      <c r="C285" s="430">
        <v>20</v>
      </c>
      <c r="D285" s="429" t="s">
        <v>512</v>
      </c>
      <c r="E285" s="398" t="s">
        <v>513</v>
      </c>
      <c r="F285" s="503">
        <f>J285+N285+R285+V285+Z285+AD285+AH285+AL285+AP285+AT285+AX285</f>
        <v>19042</v>
      </c>
      <c r="G285" s="504">
        <f>K285+O285+S285+W285+AA285+AE285+AI285+AM285+AQ285+AU285+AY285</f>
        <v>128296.65000000001</v>
      </c>
      <c r="H285" s="504">
        <f>L285+P285+T285+X285+AB285+AF285+AJ285+AN285+AR285+AV285+AZ285</f>
        <v>20749</v>
      </c>
      <c r="I285" s="504">
        <f>M285+Q285+U285+Y285+AC285+AG285+AK285+AO285+AS285+AW285+BA285</f>
        <v>140099.20000000001</v>
      </c>
      <c r="J285" s="623">
        <v>7375</v>
      </c>
      <c r="K285" s="623">
        <v>66375</v>
      </c>
      <c r="L285" s="623">
        <v>10000</v>
      </c>
      <c r="M285" s="610">
        <v>90000</v>
      </c>
      <c r="N285" s="611">
        <v>2723</v>
      </c>
      <c r="O285" s="611">
        <v>16310.77</v>
      </c>
      <c r="P285" s="611">
        <v>1500</v>
      </c>
      <c r="Q285" s="611">
        <v>7500</v>
      </c>
      <c r="R285" s="611">
        <v>1735</v>
      </c>
      <c r="S285" s="611">
        <v>10691.88</v>
      </c>
      <c r="T285" s="611">
        <v>234</v>
      </c>
      <c r="U285" s="610">
        <v>819</v>
      </c>
      <c r="V285" s="611"/>
      <c r="W285" s="611"/>
      <c r="X285" s="611">
        <v>500</v>
      </c>
      <c r="Y285" s="611">
        <v>2500</v>
      </c>
      <c r="Z285" s="624">
        <v>1680</v>
      </c>
      <c r="AA285" s="624">
        <v>10080</v>
      </c>
      <c r="AB285" s="624">
        <v>1000</v>
      </c>
      <c r="AC285" s="624">
        <v>4200</v>
      </c>
      <c r="AD285" s="611">
        <v>0</v>
      </c>
      <c r="AE285" s="611">
        <v>0</v>
      </c>
      <c r="AF285" s="611">
        <v>1200</v>
      </c>
      <c r="AG285" s="611">
        <v>7080</v>
      </c>
      <c r="AH285" s="611"/>
      <c r="AI285" s="611"/>
      <c r="AJ285" s="609"/>
      <c r="AK285" s="611"/>
      <c r="AL285" s="611">
        <v>429</v>
      </c>
      <c r="AM285" s="611">
        <v>2359</v>
      </c>
      <c r="AN285" s="611">
        <v>385</v>
      </c>
      <c r="AO285" s="611">
        <v>1350.2</v>
      </c>
      <c r="AP285" s="611">
        <v>1040</v>
      </c>
      <c r="AQ285" s="611">
        <v>6240</v>
      </c>
      <c r="AR285" s="611">
        <v>1000</v>
      </c>
      <c r="AS285" s="611">
        <v>6000</v>
      </c>
      <c r="AT285" s="611"/>
      <c r="AU285" s="611"/>
      <c r="AV285" s="611">
        <v>930</v>
      </c>
      <c r="AW285" s="611">
        <v>4650</v>
      </c>
      <c r="AX285" s="611">
        <v>4060</v>
      </c>
      <c r="AY285" s="611">
        <v>16240</v>
      </c>
      <c r="AZ285" s="611">
        <v>4000</v>
      </c>
      <c r="BA285" s="611">
        <v>16000</v>
      </c>
    </row>
    <row r="286" spans="1:53" x14ac:dyDescent="0.3">
      <c r="A286" s="400"/>
      <c r="B286" s="429" t="s">
        <v>517</v>
      </c>
      <c r="C286" s="430" t="s">
        <v>518</v>
      </c>
      <c r="D286" s="429" t="s">
        <v>512</v>
      </c>
      <c r="E286" s="398" t="s">
        <v>513</v>
      </c>
      <c r="F286" s="503">
        <f>J286+N286+R286+V286+Z286+AD286+AH286+AL286+AP286+AT286+AX286</f>
        <v>73360</v>
      </c>
      <c r="G286" s="504">
        <f>K286+O286+S286+W286+AA286+AE286+AI286+AM286+AQ286+AU286+AY286</f>
        <v>680691.8</v>
      </c>
      <c r="H286" s="504">
        <f>L286+P286+T286+X286+AB286+AF286+AJ286+AN286+AR286+AV286+AZ286</f>
        <v>58710</v>
      </c>
      <c r="I286" s="504">
        <f>M286+Q286+U286+Y286+AC286+AG286+AK286+AO286+AS286+AW286+BA286</f>
        <v>511535</v>
      </c>
      <c r="J286" s="623">
        <v>1800</v>
      </c>
      <c r="K286" s="623">
        <v>27000</v>
      </c>
      <c r="L286" s="623">
        <v>1000</v>
      </c>
      <c r="M286" s="610">
        <v>14600</v>
      </c>
      <c r="N286" s="611">
        <v>11060</v>
      </c>
      <c r="O286" s="611">
        <v>95650.4</v>
      </c>
      <c r="P286" s="611">
        <v>3500</v>
      </c>
      <c r="Q286" s="611">
        <v>35000</v>
      </c>
      <c r="R286" s="611">
        <v>10960</v>
      </c>
      <c r="S286" s="611">
        <v>94899</v>
      </c>
      <c r="T286" s="611">
        <v>9040</v>
      </c>
      <c r="U286" s="610">
        <v>76740</v>
      </c>
      <c r="V286" s="611">
        <v>3950</v>
      </c>
      <c r="W286" s="611">
        <v>35115.5</v>
      </c>
      <c r="X286" s="611">
        <v>1500</v>
      </c>
      <c r="Y286" s="611">
        <v>1575</v>
      </c>
      <c r="Z286" s="624">
        <v>15855</v>
      </c>
      <c r="AA286" s="624">
        <v>140474</v>
      </c>
      <c r="AB286" s="624">
        <v>8000</v>
      </c>
      <c r="AC286" s="624">
        <v>70880</v>
      </c>
      <c r="AD286" s="611">
        <v>3420</v>
      </c>
      <c r="AE286" s="611">
        <v>28659</v>
      </c>
      <c r="AF286" s="611">
        <v>1500</v>
      </c>
      <c r="AG286" s="611">
        <v>12660</v>
      </c>
      <c r="AH286" s="611"/>
      <c r="AI286" s="611"/>
      <c r="AJ286" s="609"/>
      <c r="AK286" s="611"/>
      <c r="AL286" s="611"/>
      <c r="AM286" s="611"/>
      <c r="AN286" s="611">
        <v>6800</v>
      </c>
      <c r="AO286" s="611">
        <v>57800</v>
      </c>
      <c r="AP286" s="611">
        <v>2325</v>
      </c>
      <c r="AQ286" s="611">
        <v>14645.5</v>
      </c>
      <c r="AR286" s="611">
        <v>1500</v>
      </c>
      <c r="AS286" s="611">
        <v>9450</v>
      </c>
      <c r="AT286" s="611">
        <v>11160</v>
      </c>
      <c r="AU286" s="611">
        <v>103118.39999999999</v>
      </c>
      <c r="AV286" s="611">
        <v>5870</v>
      </c>
      <c r="AW286" s="611">
        <v>52830</v>
      </c>
      <c r="AX286" s="611">
        <v>12830</v>
      </c>
      <c r="AY286" s="611">
        <v>141130</v>
      </c>
      <c r="AZ286" s="611">
        <v>20000</v>
      </c>
      <c r="BA286" s="611">
        <v>180000</v>
      </c>
    </row>
    <row r="287" spans="1:53" x14ac:dyDescent="0.3">
      <c r="A287" s="400"/>
      <c r="B287" s="429" t="s">
        <v>519</v>
      </c>
      <c r="C287" s="430" t="s">
        <v>520</v>
      </c>
      <c r="D287" s="429" t="s">
        <v>512</v>
      </c>
      <c r="E287" s="398" t="s">
        <v>513</v>
      </c>
      <c r="F287" s="503">
        <f>J287+N287+R287+V287+Z287+AD287+AH287+AL287+AP287+AT287+AX287</f>
        <v>5561</v>
      </c>
      <c r="G287" s="504">
        <f>K287+O287+S287+W287+AA287+AE287+AI287+AM287+AQ287+AU287+AY287</f>
        <v>85261.05</v>
      </c>
      <c r="H287" s="504">
        <f>L287+P287+T287+X287+AB287+AF287+AJ287+AN287+AR287+AV287+AZ287</f>
        <v>4470</v>
      </c>
      <c r="I287" s="504">
        <f>M287+Q287+U287+Y287+AC287+AG287+AK287+AO287+AS287+AW287+BA287</f>
        <v>59938.5</v>
      </c>
      <c r="J287" s="623"/>
      <c r="K287" s="623"/>
      <c r="L287" s="623"/>
      <c r="M287" s="610"/>
      <c r="N287" s="611">
        <v>818</v>
      </c>
      <c r="O287" s="611">
        <v>11977.2</v>
      </c>
      <c r="P287" s="611">
        <v>400</v>
      </c>
      <c r="Q287" s="611">
        <v>6000</v>
      </c>
      <c r="R287" s="611">
        <v>45</v>
      </c>
      <c r="S287" s="611">
        <v>675</v>
      </c>
      <c r="T287" s="611">
        <v>670</v>
      </c>
      <c r="U287" s="610">
        <v>9380</v>
      </c>
      <c r="V287" s="611">
        <v>720</v>
      </c>
      <c r="W287" s="611">
        <v>11581.05</v>
      </c>
      <c r="X287" s="611">
        <v>200</v>
      </c>
      <c r="Y287" s="611">
        <v>3400</v>
      </c>
      <c r="Z287" s="624"/>
      <c r="AA287" s="624"/>
      <c r="AB287" s="624">
        <v>2000</v>
      </c>
      <c r="AC287" s="624">
        <v>23380</v>
      </c>
      <c r="AD287" s="611">
        <v>1700</v>
      </c>
      <c r="AE287" s="611">
        <v>24125</v>
      </c>
      <c r="AF287" s="611">
        <v>300</v>
      </c>
      <c r="AG287" s="611">
        <v>3861</v>
      </c>
      <c r="AH287" s="611"/>
      <c r="AI287" s="611"/>
      <c r="AJ287" s="609"/>
      <c r="AK287" s="611"/>
      <c r="AL287" s="611"/>
      <c r="AM287" s="611"/>
      <c r="AN287" s="611"/>
      <c r="AO287" s="611"/>
      <c r="AP287" s="611">
        <v>1246</v>
      </c>
      <c r="AQ287" s="611">
        <v>19050</v>
      </c>
      <c r="AR287" s="611">
        <v>350</v>
      </c>
      <c r="AS287" s="611">
        <v>4909</v>
      </c>
      <c r="AT287" s="611">
        <v>832</v>
      </c>
      <c r="AU287" s="611">
        <v>13852.8</v>
      </c>
      <c r="AV287" s="611">
        <v>350</v>
      </c>
      <c r="AW287" s="611">
        <v>5008.5</v>
      </c>
      <c r="AX287" s="611">
        <v>200</v>
      </c>
      <c r="AY287" s="611">
        <v>4000</v>
      </c>
      <c r="AZ287" s="611">
        <v>200</v>
      </c>
      <c r="BA287" s="611">
        <v>4000</v>
      </c>
    </row>
    <row r="288" spans="1:53" x14ac:dyDescent="0.3">
      <c r="A288" s="400"/>
      <c r="B288" s="429" t="s">
        <v>521</v>
      </c>
      <c r="C288" s="430" t="s">
        <v>522</v>
      </c>
      <c r="D288" s="429" t="s">
        <v>512</v>
      </c>
      <c r="E288" s="398" t="s">
        <v>513</v>
      </c>
      <c r="F288" s="503">
        <f>J288+N288+R288+V288+Z288+AD288+AH288+AL288+AP288+AT288+AX288</f>
        <v>192</v>
      </c>
      <c r="G288" s="504">
        <f>K288+O288+S288+W288+AA288+AE288+AI288+AM288+AQ288+AU288+AY288</f>
        <v>5676</v>
      </c>
      <c r="H288" s="504">
        <f>L288+P288+T288+X288+AB288+AF288+AJ288+AN288+AR288+AV288+AZ288</f>
        <v>168</v>
      </c>
      <c r="I288" s="504">
        <f>M288+Q288+U288+Y288+AC288+AG288+AK288+AO288+AS288+AW288+BA288</f>
        <v>110952</v>
      </c>
      <c r="J288" s="623"/>
      <c r="K288" s="623"/>
      <c r="L288" s="623"/>
      <c r="M288" s="610"/>
      <c r="N288" s="611"/>
      <c r="O288" s="611"/>
      <c r="P288" s="611"/>
      <c r="Q288" s="611"/>
      <c r="R288" s="611"/>
      <c r="S288" s="611"/>
      <c r="T288" s="611"/>
      <c r="U288" s="610"/>
      <c r="V288" s="611"/>
      <c r="W288" s="611"/>
      <c r="X288" s="611"/>
      <c r="Y288" s="611"/>
      <c r="Z288" s="624"/>
      <c r="AA288" s="624"/>
      <c r="AB288" s="624">
        <v>100</v>
      </c>
      <c r="AC288" s="624">
        <v>110000</v>
      </c>
      <c r="AD288" s="611">
        <v>150</v>
      </c>
      <c r="AE288" s="611">
        <v>4500</v>
      </c>
      <c r="AF288" s="611"/>
      <c r="AG288" s="611"/>
      <c r="AH288" s="611"/>
      <c r="AI288" s="611"/>
      <c r="AJ288" s="609"/>
      <c r="AK288" s="611"/>
      <c r="AL288" s="611">
        <v>42</v>
      </c>
      <c r="AM288" s="611">
        <v>1176</v>
      </c>
      <c r="AN288" s="611">
        <v>68</v>
      </c>
      <c r="AO288" s="611">
        <v>952</v>
      </c>
      <c r="AP288" s="611"/>
      <c r="AQ288" s="611"/>
      <c r="AR288" s="611"/>
      <c r="AS288" s="611"/>
      <c r="AT288" s="611"/>
      <c r="AU288" s="611"/>
      <c r="AV288" s="611"/>
      <c r="AW288" s="611"/>
      <c r="AX288" s="611"/>
      <c r="AY288" s="611"/>
      <c r="AZ288" s="611"/>
      <c r="BA288" s="611"/>
    </row>
    <row r="289" spans="1:53" x14ac:dyDescent="0.3">
      <c r="A289" s="400"/>
      <c r="B289" s="429" t="s">
        <v>523</v>
      </c>
      <c r="C289" s="430" t="s">
        <v>524</v>
      </c>
      <c r="D289" s="429" t="s">
        <v>512</v>
      </c>
      <c r="E289" s="398" t="s">
        <v>513</v>
      </c>
      <c r="F289" s="503">
        <f>J289+N289+R289+V289+Z289+AD289+AH289+AL289+AP289+AT289+AX289</f>
        <v>2301</v>
      </c>
      <c r="G289" s="504">
        <f>K289+O289+S289+W289+AA289+AE289+AI289+AM289+AQ289+AU289+AY289</f>
        <v>110478.28</v>
      </c>
      <c r="H289" s="504">
        <f>L289+P289+T289+X289+AB289+AF289+AJ289+AN289+AR289+AV289+AZ289</f>
        <v>605</v>
      </c>
      <c r="I289" s="504">
        <f>M289+Q289+U289+Y289+AC289+AG289+AK289+AO289+AS289+AW289+BA289</f>
        <v>27622.65</v>
      </c>
      <c r="J289" s="623">
        <v>203</v>
      </c>
      <c r="K289" s="623">
        <v>9338</v>
      </c>
      <c r="L289" s="623">
        <v>100</v>
      </c>
      <c r="M289" s="610">
        <v>4600</v>
      </c>
      <c r="N289" s="611">
        <v>347</v>
      </c>
      <c r="O289" s="611">
        <v>21186</v>
      </c>
      <c r="P289" s="611">
        <v>80</v>
      </c>
      <c r="Q289" s="611">
        <v>3600</v>
      </c>
      <c r="R289" s="611"/>
      <c r="S289" s="611"/>
      <c r="T289" s="611"/>
      <c r="U289" s="610"/>
      <c r="V289" s="611">
        <v>85</v>
      </c>
      <c r="W289" s="611">
        <v>5750</v>
      </c>
      <c r="X289" s="611">
        <v>10</v>
      </c>
      <c r="Y289" s="611">
        <v>600</v>
      </c>
      <c r="Z289" s="624">
        <v>230</v>
      </c>
      <c r="AA289" s="624">
        <v>9555</v>
      </c>
      <c r="AB289" s="624">
        <v>200</v>
      </c>
      <c r="AC289" s="624">
        <v>8866</v>
      </c>
      <c r="AD289" s="611">
        <v>500</v>
      </c>
      <c r="AE289" s="611">
        <v>25390</v>
      </c>
      <c r="AF289" s="611">
        <v>30</v>
      </c>
      <c r="AG289" s="611">
        <v>1473</v>
      </c>
      <c r="AH289" s="611"/>
      <c r="AI289" s="611"/>
      <c r="AJ289" s="609"/>
      <c r="AK289" s="611"/>
      <c r="AL289" s="611"/>
      <c r="AM289" s="611"/>
      <c r="AN289" s="611"/>
      <c r="AO289" s="611"/>
      <c r="AP289" s="611"/>
      <c r="AQ289" s="611"/>
      <c r="AR289" s="611"/>
      <c r="AS289" s="611"/>
      <c r="AT289" s="611">
        <v>836</v>
      </c>
      <c r="AU289" s="611">
        <v>34259.279999999999</v>
      </c>
      <c r="AV289" s="611">
        <v>85</v>
      </c>
      <c r="AW289" s="611">
        <v>3483.65</v>
      </c>
      <c r="AX289" s="611">
        <v>100</v>
      </c>
      <c r="AY289" s="611">
        <v>5000</v>
      </c>
      <c r="AZ289" s="611">
        <v>100</v>
      </c>
      <c r="BA289" s="611">
        <v>5000</v>
      </c>
    </row>
    <row r="290" spans="1:53" x14ac:dyDescent="0.3">
      <c r="A290" s="400"/>
      <c r="B290" s="429" t="s">
        <v>523</v>
      </c>
      <c r="C290" s="430" t="s">
        <v>525</v>
      </c>
      <c r="D290" s="429" t="s">
        <v>512</v>
      </c>
      <c r="E290" s="398" t="s">
        <v>513</v>
      </c>
      <c r="F290" s="503">
        <f>J290+N290+R290+V290+Z290+AD290+AH290+AL290+AP290+AT290+AX290</f>
        <v>100</v>
      </c>
      <c r="G290" s="504">
        <f>K290+O290+S290+W290+AA290+AE290+AI290+AM290+AQ290+AU290+AY290</f>
        <v>5000</v>
      </c>
      <c r="H290" s="504">
        <f>L290+P290+T290+X290+AB290+AF290+AJ290+AN290+AR290+AV290+AZ290</f>
        <v>100</v>
      </c>
      <c r="I290" s="504">
        <f>M290+Q290+U290+Y290+AC290+AG290+AK290+AO290+AS290+AW290+BA290</f>
        <v>5000</v>
      </c>
      <c r="J290" s="623"/>
      <c r="K290" s="623"/>
      <c r="L290" s="623"/>
      <c r="M290" s="610"/>
      <c r="N290" s="611"/>
      <c r="O290" s="611"/>
      <c r="P290" s="611"/>
      <c r="Q290" s="611"/>
      <c r="R290" s="611"/>
      <c r="S290" s="611"/>
      <c r="T290" s="611"/>
      <c r="U290" s="611"/>
      <c r="V290" s="611"/>
      <c r="W290" s="611"/>
      <c r="X290" s="611"/>
      <c r="Y290" s="611"/>
      <c r="Z290" s="611"/>
      <c r="AA290" s="611"/>
      <c r="AB290" s="611"/>
      <c r="AC290" s="611"/>
      <c r="AD290" s="611"/>
      <c r="AE290" s="611"/>
      <c r="AF290" s="611"/>
      <c r="AG290" s="611"/>
      <c r="AH290" s="611"/>
      <c r="AI290" s="611"/>
      <c r="AJ290" s="609"/>
      <c r="AK290" s="611"/>
      <c r="AL290" s="611"/>
      <c r="AM290" s="611"/>
      <c r="AN290" s="611"/>
      <c r="AO290" s="611"/>
      <c r="AP290" s="611"/>
      <c r="AQ290" s="611"/>
      <c r="AR290" s="611"/>
      <c r="AS290" s="611"/>
      <c r="AT290" s="611"/>
      <c r="AU290" s="611"/>
      <c r="AV290" s="611"/>
      <c r="AW290" s="611"/>
      <c r="AX290" s="611">
        <v>100</v>
      </c>
      <c r="AY290" s="611">
        <v>5000</v>
      </c>
      <c r="AZ290" s="611">
        <v>100</v>
      </c>
      <c r="BA290" s="611">
        <v>5000</v>
      </c>
    </row>
    <row r="291" spans="1:53" ht="15.75" x14ac:dyDescent="0.25">
      <c r="A291" s="506"/>
      <c r="B291" s="507" t="s">
        <v>618</v>
      </c>
      <c r="C291" s="508"/>
      <c r="D291" s="508"/>
      <c r="E291" s="508"/>
      <c r="F291" s="509">
        <f>SUM(F281:F290)</f>
        <v>466351</v>
      </c>
      <c r="G291" s="747">
        <f t="shared" ref="G291:AW291" si="2">SUM(G281:G290)</f>
        <v>2280266.2799999998</v>
      </c>
      <c r="H291" s="747">
        <f t="shared" si="2"/>
        <v>270814</v>
      </c>
      <c r="I291" s="747">
        <f t="shared" si="2"/>
        <v>1552258.4863636363</v>
      </c>
      <c r="J291" s="747">
        <f t="shared" si="2"/>
        <v>19528</v>
      </c>
      <c r="K291" s="747">
        <f t="shared" si="2"/>
        <v>130013</v>
      </c>
      <c r="L291" s="747">
        <f t="shared" si="2"/>
        <v>26100</v>
      </c>
      <c r="M291" s="747">
        <f t="shared" si="2"/>
        <v>144700</v>
      </c>
      <c r="N291" s="747">
        <f t="shared" si="2"/>
        <v>40528</v>
      </c>
      <c r="O291" s="747">
        <f t="shared" si="2"/>
        <v>240343.37</v>
      </c>
      <c r="P291" s="747">
        <f t="shared" si="2"/>
        <v>13980</v>
      </c>
      <c r="Q291" s="747">
        <f t="shared" si="2"/>
        <v>91100</v>
      </c>
      <c r="R291" s="747">
        <f t="shared" si="2"/>
        <v>59973</v>
      </c>
      <c r="S291" s="747">
        <f t="shared" si="2"/>
        <v>238522.88</v>
      </c>
      <c r="T291" s="747">
        <f t="shared" si="2"/>
        <v>56048</v>
      </c>
      <c r="U291" s="747">
        <f t="shared" si="2"/>
        <v>213599</v>
      </c>
      <c r="V291" s="747">
        <f t="shared" si="2"/>
        <v>23505</v>
      </c>
      <c r="W291" s="747">
        <f t="shared" si="2"/>
        <v>128626.55</v>
      </c>
      <c r="X291" s="747">
        <f t="shared" si="2"/>
        <v>4910</v>
      </c>
      <c r="Y291" s="747">
        <f t="shared" si="2"/>
        <v>96775</v>
      </c>
      <c r="Z291" s="747">
        <f t="shared" si="2"/>
        <v>109755</v>
      </c>
      <c r="AA291" s="747">
        <f t="shared" si="2"/>
        <v>494158</v>
      </c>
      <c r="AB291" s="747">
        <f t="shared" si="2"/>
        <v>42400</v>
      </c>
      <c r="AC291" s="747">
        <f t="shared" si="2"/>
        <v>290311</v>
      </c>
      <c r="AD291" s="747">
        <f t="shared" si="2"/>
        <v>46870</v>
      </c>
      <c r="AE291" s="747">
        <f t="shared" si="2"/>
        <v>215652</v>
      </c>
      <c r="AF291" s="747">
        <f t="shared" si="2"/>
        <v>12630</v>
      </c>
      <c r="AG291" s="747">
        <f t="shared" si="2"/>
        <v>61366</v>
      </c>
      <c r="AH291" s="747">
        <f t="shared" si="2"/>
        <v>5700</v>
      </c>
      <c r="AI291" s="747">
        <f t="shared" si="2"/>
        <v>15634.05</v>
      </c>
      <c r="AJ291" s="747">
        <f t="shared" si="2"/>
        <v>5500</v>
      </c>
      <c r="AK291" s="747">
        <f t="shared" si="2"/>
        <v>17401.386363636364</v>
      </c>
      <c r="AL291" s="747">
        <f t="shared" si="2"/>
        <v>1508</v>
      </c>
      <c r="AM291" s="747">
        <f t="shared" si="2"/>
        <v>32890</v>
      </c>
      <c r="AN291" s="747">
        <f t="shared" si="2"/>
        <v>10721</v>
      </c>
      <c r="AO291" s="747">
        <f t="shared" si="2"/>
        <v>68296.2</v>
      </c>
      <c r="AP291" s="747">
        <f t="shared" si="2"/>
        <v>43366</v>
      </c>
      <c r="AQ291" s="747">
        <f t="shared" si="2"/>
        <v>131135.95000000001</v>
      </c>
      <c r="AR291" s="747">
        <f t="shared" si="2"/>
        <v>12075</v>
      </c>
      <c r="AS291" s="747">
        <f t="shared" si="2"/>
        <v>42396.75</v>
      </c>
      <c r="AT291" s="747">
        <f t="shared" si="2"/>
        <v>58328</v>
      </c>
      <c r="AU291" s="747">
        <f t="shared" si="2"/>
        <v>351420.48</v>
      </c>
      <c r="AV291" s="747">
        <f t="shared" si="2"/>
        <v>22050</v>
      </c>
      <c r="AW291" s="747">
        <f t="shared" si="2"/>
        <v>186313.15</v>
      </c>
      <c r="AX291" s="747">
        <f t="shared" ref="AX291:BA291" si="3">SUM(AX281:AX290)</f>
        <v>57290</v>
      </c>
      <c r="AY291" s="747">
        <f t="shared" si="3"/>
        <v>301870</v>
      </c>
      <c r="AZ291" s="747">
        <f t="shared" si="3"/>
        <v>64400</v>
      </c>
      <c r="BA291" s="747">
        <f t="shared" si="3"/>
        <v>340000</v>
      </c>
    </row>
    <row r="292" spans="1:53" ht="15.75" x14ac:dyDescent="0.25">
      <c r="A292" s="510"/>
      <c r="B292" s="510"/>
      <c r="C292" s="510"/>
      <c r="D292" s="510"/>
      <c r="E292" s="510"/>
      <c r="F292" s="511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  <c r="Z292" s="625"/>
      <c r="AA292" s="625"/>
      <c r="AB292" s="625"/>
      <c r="AC292" s="625"/>
      <c r="AD292" s="625"/>
      <c r="AE292" s="625"/>
      <c r="AF292" s="625"/>
      <c r="AG292" s="625"/>
      <c r="AH292" s="625"/>
      <c r="AI292" s="625"/>
      <c r="AJ292" s="625"/>
      <c r="AK292" s="625"/>
      <c r="AL292" s="625"/>
      <c r="AM292" s="625"/>
      <c r="AN292" s="625"/>
      <c r="AO292" s="625"/>
      <c r="AP292" s="625"/>
      <c r="AQ292" s="625"/>
      <c r="AR292" s="625"/>
      <c r="AS292" s="625"/>
      <c r="AT292" s="625"/>
      <c r="AU292" s="625"/>
      <c r="AV292" s="625"/>
      <c r="AW292" s="625"/>
      <c r="AX292" s="625"/>
      <c r="AY292" s="625"/>
      <c r="AZ292" s="625"/>
      <c r="BA292" s="625"/>
    </row>
    <row r="293" spans="1:53" x14ac:dyDescent="0.3">
      <c r="A293" s="506"/>
      <c r="B293" s="909" t="s">
        <v>679</v>
      </c>
      <c r="C293" s="909"/>
      <c r="D293" s="909"/>
      <c r="E293" s="508"/>
      <c r="F293" s="509">
        <f>F291+F276</f>
        <v>1196254</v>
      </c>
      <c r="G293" s="747">
        <f t="shared" ref="G293:AW293" si="4">G291+G276</f>
        <v>44048874.18999999</v>
      </c>
      <c r="H293" s="747">
        <f t="shared" si="4"/>
        <v>910843.66</v>
      </c>
      <c r="I293" s="747">
        <f t="shared" si="4"/>
        <v>23756090.540057942</v>
      </c>
      <c r="J293" s="747">
        <f t="shared" si="4"/>
        <v>88861</v>
      </c>
      <c r="K293" s="747">
        <f t="shared" si="4"/>
        <v>1426500</v>
      </c>
      <c r="L293" s="747">
        <f t="shared" si="4"/>
        <v>265985</v>
      </c>
      <c r="M293" s="747">
        <f t="shared" si="4"/>
        <v>1626950.2</v>
      </c>
      <c r="N293" s="747">
        <f t="shared" si="4"/>
        <v>103737</v>
      </c>
      <c r="O293" s="747">
        <f t="shared" si="4"/>
        <v>3444403.12</v>
      </c>
      <c r="P293" s="747">
        <f t="shared" si="4"/>
        <v>30965</v>
      </c>
      <c r="Q293" s="747">
        <f t="shared" si="4"/>
        <v>718914</v>
      </c>
      <c r="R293" s="747">
        <f t="shared" si="4"/>
        <v>191766</v>
      </c>
      <c r="S293" s="747">
        <f t="shared" si="4"/>
        <v>5583401.1999999993</v>
      </c>
      <c r="T293" s="747">
        <f t="shared" si="4"/>
        <v>155099</v>
      </c>
      <c r="U293" s="747">
        <f t="shared" si="4"/>
        <v>3425817.95</v>
      </c>
      <c r="V293" s="747">
        <f t="shared" si="4"/>
        <v>141769</v>
      </c>
      <c r="W293" s="747">
        <f t="shared" si="4"/>
        <v>4150916.9200000009</v>
      </c>
      <c r="X293" s="747">
        <f t="shared" si="4"/>
        <v>23186</v>
      </c>
      <c r="Y293" s="747">
        <f t="shared" si="4"/>
        <v>1243624.5</v>
      </c>
      <c r="Z293" s="747">
        <f t="shared" si="4"/>
        <v>259174</v>
      </c>
      <c r="AA293" s="747">
        <f t="shared" si="4"/>
        <v>16356781</v>
      </c>
      <c r="AB293" s="747">
        <f t="shared" si="4"/>
        <v>123195</v>
      </c>
      <c r="AC293" s="747">
        <f t="shared" si="4"/>
        <v>5425663</v>
      </c>
      <c r="AD293" s="747">
        <f t="shared" si="4"/>
        <v>99263</v>
      </c>
      <c r="AE293" s="747">
        <f t="shared" si="4"/>
        <v>1333349</v>
      </c>
      <c r="AF293" s="747">
        <f t="shared" si="4"/>
        <v>36094</v>
      </c>
      <c r="AG293" s="747">
        <f t="shared" si="4"/>
        <v>1148746</v>
      </c>
      <c r="AH293" s="747">
        <f t="shared" si="4"/>
        <v>27994</v>
      </c>
      <c r="AI293" s="747">
        <f t="shared" si="4"/>
        <v>201389</v>
      </c>
      <c r="AJ293" s="747">
        <f t="shared" si="4"/>
        <v>47430</v>
      </c>
      <c r="AK293" s="747">
        <f t="shared" si="4"/>
        <v>1417119.900057947</v>
      </c>
      <c r="AL293" s="747">
        <f t="shared" si="4"/>
        <v>22665</v>
      </c>
      <c r="AM293" s="747">
        <f t="shared" si="4"/>
        <v>254090.20999999996</v>
      </c>
      <c r="AN293" s="747">
        <f t="shared" si="4"/>
        <v>19777</v>
      </c>
      <c r="AO293" s="747">
        <f t="shared" si="4"/>
        <v>443244.84500000003</v>
      </c>
      <c r="AP293" s="747">
        <f t="shared" si="4"/>
        <v>63045</v>
      </c>
      <c r="AQ293" s="747">
        <f t="shared" si="4"/>
        <v>710815.5399999998</v>
      </c>
      <c r="AR293" s="747">
        <f t="shared" si="4"/>
        <v>31964.66</v>
      </c>
      <c r="AS293" s="747">
        <f t="shared" si="4"/>
        <v>229238.41000000003</v>
      </c>
      <c r="AT293" s="747">
        <f t="shared" si="4"/>
        <v>100933</v>
      </c>
      <c r="AU293" s="747">
        <f t="shared" si="4"/>
        <v>5591133.25</v>
      </c>
      <c r="AV293" s="747">
        <f t="shared" si="4"/>
        <v>52596</v>
      </c>
      <c r="AW293" s="747">
        <f t="shared" si="4"/>
        <v>2642881.7349999999</v>
      </c>
      <c r="AX293" s="747">
        <f t="shared" ref="AX293:BA293" si="5">AX291+AX276</f>
        <v>97047</v>
      </c>
      <c r="AY293" s="747">
        <f t="shared" si="5"/>
        <v>4996094.95</v>
      </c>
      <c r="AZ293" s="747">
        <f t="shared" si="5"/>
        <v>124552</v>
      </c>
      <c r="BA293" s="747">
        <f t="shared" si="5"/>
        <v>5433890</v>
      </c>
    </row>
    <row r="294" spans="1:53" ht="19.5" thickBot="1" x14ac:dyDescent="0.35"/>
    <row r="295" spans="1:53" x14ac:dyDescent="0.3">
      <c r="K295" s="627"/>
      <c r="O295" s="628"/>
      <c r="S295" s="628"/>
      <c r="W295" s="629"/>
      <c r="AA295" s="628"/>
      <c r="AE295" s="628"/>
      <c r="AI295" s="630"/>
      <c r="AM295" s="910"/>
      <c r="AQ295" s="627"/>
      <c r="AU295" s="631"/>
      <c r="AY295" s="631"/>
    </row>
    <row r="296" spans="1:53" ht="19.5" thickBot="1" x14ac:dyDescent="0.35">
      <c r="G296" s="627"/>
      <c r="O296" s="632"/>
      <c r="S296" s="632"/>
      <c r="AM296" s="911"/>
    </row>
    <row r="297" spans="1:53" x14ac:dyDescent="0.3">
      <c r="W297" s="633"/>
      <c r="AA297" s="632"/>
      <c r="AE297" s="632"/>
    </row>
  </sheetData>
  <autoFilter ref="B1:B297"/>
  <mergeCells count="112">
    <mergeCell ref="J1:M1"/>
    <mergeCell ref="AD2:AG2"/>
    <mergeCell ref="AH2:AK2"/>
    <mergeCell ref="AL2:AO2"/>
    <mergeCell ref="AP2:AS2"/>
    <mergeCell ref="AT2:AW2"/>
    <mergeCell ref="AX2:BA2"/>
    <mergeCell ref="F2:I2"/>
    <mergeCell ref="J2:M2"/>
    <mergeCell ref="N2:Q2"/>
    <mergeCell ref="R2:U2"/>
    <mergeCell ref="V2:Y2"/>
    <mergeCell ref="Z2:AC2"/>
    <mergeCell ref="AZ3:BA3"/>
    <mergeCell ref="A5:A8"/>
    <mergeCell ref="AN3:AO3"/>
    <mergeCell ref="AP3:AQ3"/>
    <mergeCell ref="AR3:AS3"/>
    <mergeCell ref="AT3:AU3"/>
    <mergeCell ref="AF3:AG3"/>
    <mergeCell ref="AH3:AI3"/>
    <mergeCell ref="AJ3:AK3"/>
    <mergeCell ref="AL3:AM3"/>
    <mergeCell ref="X3:Y3"/>
    <mergeCell ref="Z3:AA3"/>
    <mergeCell ref="AB3:AC3"/>
    <mergeCell ref="AD3:AE3"/>
    <mergeCell ref="P3:Q3"/>
    <mergeCell ref="R3:S3"/>
    <mergeCell ref="A9:A10"/>
    <mergeCell ref="A11:A14"/>
    <mergeCell ref="A15:A21"/>
    <mergeCell ref="A22:A23"/>
    <mergeCell ref="A24:A28"/>
    <mergeCell ref="A30:A32"/>
    <mergeCell ref="AV3:AW3"/>
    <mergeCell ref="AX3:AY3"/>
    <mergeCell ref="T3:U3"/>
    <mergeCell ref="V3:W3"/>
    <mergeCell ref="H3:I3"/>
    <mergeCell ref="J3:K3"/>
    <mergeCell ref="L3:M3"/>
    <mergeCell ref="N3:O3"/>
    <mergeCell ref="A3:A4"/>
    <mergeCell ref="B3:B4"/>
    <mergeCell ref="C3:C4"/>
    <mergeCell ref="D3:D4"/>
    <mergeCell ref="E3:E4"/>
    <mergeCell ref="F3:G3"/>
    <mergeCell ref="A61:A63"/>
    <mergeCell ref="A64:A65"/>
    <mergeCell ref="A66:A67"/>
    <mergeCell ref="A68:A71"/>
    <mergeCell ref="A72:A75"/>
    <mergeCell ref="A76:A78"/>
    <mergeCell ref="A33:A36"/>
    <mergeCell ref="A39:A40"/>
    <mergeCell ref="A43:A46"/>
    <mergeCell ref="A47:A49"/>
    <mergeCell ref="A51:A57"/>
    <mergeCell ref="A59:A60"/>
    <mergeCell ref="A101:A105"/>
    <mergeCell ref="A106:A107"/>
    <mergeCell ref="A108:A112"/>
    <mergeCell ref="A114:A115"/>
    <mergeCell ref="A116:A117"/>
    <mergeCell ref="A118:A119"/>
    <mergeCell ref="A79:A81"/>
    <mergeCell ref="A83:A85"/>
    <mergeCell ref="A86:A88"/>
    <mergeCell ref="A90:A92"/>
    <mergeCell ref="A95:A97"/>
    <mergeCell ref="A98:A100"/>
    <mergeCell ref="A148:A156"/>
    <mergeCell ref="A157:A159"/>
    <mergeCell ref="A160:A163"/>
    <mergeCell ref="A164:A172"/>
    <mergeCell ref="A120:A123"/>
    <mergeCell ref="A124:A130"/>
    <mergeCell ref="A132:A138"/>
    <mergeCell ref="A139:A140"/>
    <mergeCell ref="A141:A145"/>
    <mergeCell ref="A146:A147"/>
    <mergeCell ref="A173:A175"/>
    <mergeCell ref="A176:A179"/>
    <mergeCell ref="A184:A185"/>
    <mergeCell ref="A186:A187"/>
    <mergeCell ref="A180:A183"/>
    <mergeCell ref="A223:A225"/>
    <mergeCell ref="A226:A227"/>
    <mergeCell ref="A228:A230"/>
    <mergeCell ref="A231:A234"/>
    <mergeCell ref="A236:A237"/>
    <mergeCell ref="A238:A240"/>
    <mergeCell ref="A190:A195"/>
    <mergeCell ref="A199:A205"/>
    <mergeCell ref="A206:A207"/>
    <mergeCell ref="A209:A211"/>
    <mergeCell ref="A214:A216"/>
    <mergeCell ref="A217:A222"/>
    <mergeCell ref="A260:A263"/>
    <mergeCell ref="A267:A269"/>
    <mergeCell ref="A270:A273"/>
    <mergeCell ref="A274:A275"/>
    <mergeCell ref="B293:D293"/>
    <mergeCell ref="AM295:AM296"/>
    <mergeCell ref="A242:A244"/>
    <mergeCell ref="A245:A246"/>
    <mergeCell ref="A247:A248"/>
    <mergeCell ref="A249:A252"/>
    <mergeCell ref="A253:A256"/>
    <mergeCell ref="A258:A259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310"/>
  <sheetViews>
    <sheetView zoomScaleNormal="100" workbookViewId="0">
      <pane xSplit="5" ySplit="4" topLeftCell="AH5" activePane="bottomRight" state="frozen"/>
      <selection pane="topRight" activeCell="F1" sqref="F1"/>
      <selection pane="bottomLeft" activeCell="A5" sqref="A5"/>
      <selection pane="bottomRight" activeCell="AP1" sqref="AP1:AQ1048576"/>
    </sheetView>
  </sheetViews>
  <sheetFormatPr defaultColWidth="29.5" defaultRowHeight="15.75" x14ac:dyDescent="0.25"/>
  <cols>
    <col min="1" max="1" width="8.5" style="31" customWidth="1"/>
    <col min="2" max="2" width="35.375" style="31" customWidth="1"/>
    <col min="3" max="3" width="30.375" style="359" customWidth="1"/>
    <col min="4" max="4" width="21.375" style="359" customWidth="1"/>
    <col min="5" max="5" width="9.625" style="31" customWidth="1"/>
    <col min="6" max="6" width="13.125" style="31" bestFit="1" customWidth="1"/>
    <col min="7" max="7" width="9.875" style="739" customWidth="1"/>
    <col min="8" max="8" width="11.125" style="31" bestFit="1" customWidth="1"/>
    <col min="9" max="9" width="9.875" style="739" customWidth="1"/>
    <col min="10" max="10" width="10.125" style="19" bestFit="1" customWidth="1"/>
    <col min="11" max="11" width="9.125" style="355" bestFit="1" customWidth="1"/>
    <col min="12" max="12" width="10.125" style="19" bestFit="1" customWidth="1"/>
    <col min="13" max="13" width="8.125" style="355" bestFit="1" customWidth="1"/>
    <col min="14" max="14" width="11.125" style="19" bestFit="1" customWidth="1"/>
    <col min="15" max="15" width="9.125" style="355" bestFit="1" customWidth="1"/>
    <col min="16" max="16" width="10.125" style="19" bestFit="1" customWidth="1"/>
    <col min="17" max="17" width="9.125" style="355" bestFit="1" customWidth="1"/>
    <col min="18" max="18" width="11.125" style="19" bestFit="1" customWidth="1"/>
    <col min="19" max="19" width="9.125" style="355" bestFit="1" customWidth="1"/>
    <col min="20" max="20" width="10.125" style="19" bestFit="1" customWidth="1"/>
    <col min="21" max="21" width="8.125" style="355" bestFit="1" customWidth="1"/>
    <col min="22" max="22" width="11.125" style="19" bestFit="1" customWidth="1"/>
    <col min="23" max="23" width="9.125" style="355" bestFit="1" customWidth="1"/>
    <col min="24" max="24" width="10.125" style="19" bestFit="1" customWidth="1"/>
    <col min="25" max="25" width="8.125" style="355" bestFit="1" customWidth="1"/>
    <col min="26" max="26" width="10.125" style="19" bestFit="1" customWidth="1"/>
    <col min="27" max="27" width="9.125" style="355" bestFit="1" customWidth="1"/>
    <col min="28" max="28" width="9.125" style="19" bestFit="1" customWidth="1"/>
    <col min="29" max="29" width="8.125" style="355" bestFit="1" customWidth="1"/>
    <col min="30" max="30" width="10.125" style="19" bestFit="1" customWidth="1"/>
    <col min="31" max="31" width="8.125" style="355" bestFit="1" customWidth="1"/>
    <col min="32" max="32" width="10.125" style="19" bestFit="1" customWidth="1"/>
    <col min="33" max="33" width="8.125" style="355" bestFit="1" customWidth="1"/>
    <col min="34" max="34" width="11.125" style="19" bestFit="1" customWidth="1"/>
    <col min="35" max="35" width="9.125" style="355" bestFit="1" customWidth="1"/>
    <col min="36" max="36" width="10.125" style="19" bestFit="1" customWidth="1"/>
    <col min="37" max="37" width="9.125" style="355" bestFit="1" customWidth="1"/>
    <col min="38" max="38" width="11.125" style="19" bestFit="1" customWidth="1"/>
    <col min="39" max="39" width="9.125" style="355" bestFit="1" customWidth="1"/>
    <col min="40" max="40" width="11.125" style="19" bestFit="1" customWidth="1"/>
    <col min="41" max="41" width="9.125" style="355" bestFit="1" customWidth="1"/>
    <col min="42" max="42" width="29.5" style="19"/>
    <col min="43" max="43" width="11.125" style="31" bestFit="1" customWidth="1"/>
    <col min="44" max="44" width="10.875" style="31" bestFit="1" customWidth="1"/>
    <col min="45" max="45" width="7" style="31" bestFit="1" customWidth="1"/>
    <col min="46" max="46" width="11.875" style="31" bestFit="1" customWidth="1"/>
    <col min="47" max="47" width="8" style="31" bestFit="1" customWidth="1"/>
    <col min="48" max="48" width="11.875" style="31" bestFit="1" customWidth="1"/>
    <col min="49" max="49" width="29.5" style="31"/>
    <col min="50" max="55" width="7.375" style="31" bestFit="1" customWidth="1"/>
    <col min="56" max="16384" width="29.5" style="31"/>
  </cols>
  <sheetData>
    <row r="2" spans="1:41" x14ac:dyDescent="0.25">
      <c r="A2" s="761" t="s">
        <v>692</v>
      </c>
      <c r="B2" s="761"/>
      <c r="C2" s="761"/>
      <c r="D2" s="761"/>
      <c r="E2" s="761"/>
      <c r="F2" s="761" t="s">
        <v>0</v>
      </c>
      <c r="G2" s="761"/>
      <c r="H2" s="761"/>
      <c r="I2" s="761"/>
      <c r="J2" s="758" t="s">
        <v>1</v>
      </c>
      <c r="K2" s="758"/>
      <c r="L2" s="758"/>
      <c r="M2" s="758"/>
      <c r="N2" s="758" t="s">
        <v>2</v>
      </c>
      <c r="O2" s="758"/>
      <c r="P2" s="758"/>
      <c r="Q2" s="758"/>
      <c r="R2" s="758" t="s">
        <v>3</v>
      </c>
      <c r="S2" s="758"/>
      <c r="T2" s="758"/>
      <c r="U2" s="758"/>
      <c r="V2" s="758" t="s">
        <v>4</v>
      </c>
      <c r="W2" s="758"/>
      <c r="X2" s="758"/>
      <c r="Y2" s="758"/>
      <c r="Z2" s="758" t="s">
        <v>5</v>
      </c>
      <c r="AA2" s="758"/>
      <c r="AB2" s="758"/>
      <c r="AC2" s="758"/>
      <c r="AD2" s="758" t="s">
        <v>6</v>
      </c>
      <c r="AE2" s="764"/>
      <c r="AF2" s="758"/>
      <c r="AG2" s="764"/>
      <c r="AH2" s="758" t="s">
        <v>7</v>
      </c>
      <c r="AI2" s="764"/>
      <c r="AJ2" s="758"/>
      <c r="AK2" s="764"/>
      <c r="AL2" s="758" t="s">
        <v>8</v>
      </c>
      <c r="AM2" s="764"/>
      <c r="AN2" s="758"/>
      <c r="AO2" s="764"/>
    </row>
    <row r="3" spans="1:41" ht="68.25" customHeight="1" x14ac:dyDescent="0.25">
      <c r="A3" s="759" t="s">
        <v>9</v>
      </c>
      <c r="B3" s="759" t="s">
        <v>10</v>
      </c>
      <c r="C3" s="750" t="s">
        <v>11</v>
      </c>
      <c r="D3" s="765" t="s">
        <v>12</v>
      </c>
      <c r="E3" s="759" t="s">
        <v>13</v>
      </c>
      <c r="F3" s="759" t="s">
        <v>14</v>
      </c>
      <c r="G3" s="759"/>
      <c r="H3" s="759" t="s">
        <v>15</v>
      </c>
      <c r="I3" s="759"/>
      <c r="J3" s="757" t="s">
        <v>14</v>
      </c>
      <c r="K3" s="757"/>
      <c r="L3" s="756" t="s">
        <v>16</v>
      </c>
      <c r="M3" s="756"/>
      <c r="N3" s="757" t="s">
        <v>14</v>
      </c>
      <c r="O3" s="757"/>
      <c r="P3" s="757" t="s">
        <v>17</v>
      </c>
      <c r="Q3" s="757"/>
      <c r="R3" s="757" t="s">
        <v>18</v>
      </c>
      <c r="S3" s="757"/>
      <c r="T3" s="756" t="s">
        <v>15</v>
      </c>
      <c r="U3" s="756"/>
      <c r="V3" s="757" t="s">
        <v>18</v>
      </c>
      <c r="W3" s="757"/>
      <c r="X3" s="756" t="s">
        <v>15</v>
      </c>
      <c r="Y3" s="756"/>
      <c r="Z3" s="757" t="s">
        <v>18</v>
      </c>
      <c r="AA3" s="757"/>
      <c r="AB3" s="756" t="s">
        <v>15</v>
      </c>
      <c r="AC3" s="756"/>
      <c r="AD3" s="757" t="s">
        <v>14</v>
      </c>
      <c r="AE3" s="762"/>
      <c r="AF3" s="756" t="s">
        <v>15</v>
      </c>
      <c r="AG3" s="763"/>
      <c r="AH3" s="757" t="s">
        <v>14</v>
      </c>
      <c r="AI3" s="762"/>
      <c r="AJ3" s="756" t="s">
        <v>16</v>
      </c>
      <c r="AK3" s="763"/>
      <c r="AL3" s="757" t="s">
        <v>14</v>
      </c>
      <c r="AM3" s="762"/>
      <c r="AN3" s="757" t="s">
        <v>17</v>
      </c>
      <c r="AO3" s="762"/>
    </row>
    <row r="4" spans="1:41" ht="36.75" customHeight="1" x14ac:dyDescent="0.25">
      <c r="A4" s="759"/>
      <c r="B4" s="759"/>
      <c r="C4" s="750"/>
      <c r="D4" s="765"/>
      <c r="E4" s="759"/>
      <c r="F4" s="710" t="s">
        <v>19</v>
      </c>
      <c r="G4" s="740" t="s">
        <v>20</v>
      </c>
      <c r="H4" s="742" t="s">
        <v>21</v>
      </c>
      <c r="I4" s="740" t="s">
        <v>20</v>
      </c>
      <c r="J4" s="204" t="s">
        <v>19</v>
      </c>
      <c r="K4" s="726" t="s">
        <v>20</v>
      </c>
      <c r="L4" s="204" t="s">
        <v>21</v>
      </c>
      <c r="M4" s="726" t="s">
        <v>20</v>
      </c>
      <c r="N4" s="204" t="s">
        <v>19</v>
      </c>
      <c r="O4" s="726" t="s">
        <v>20</v>
      </c>
      <c r="P4" s="204" t="s">
        <v>21</v>
      </c>
      <c r="Q4" s="726" t="s">
        <v>20</v>
      </c>
      <c r="R4" s="204" t="s">
        <v>19</v>
      </c>
      <c r="S4" s="726" t="s">
        <v>20</v>
      </c>
      <c r="T4" s="204" t="s">
        <v>21</v>
      </c>
      <c r="U4" s="726" t="s">
        <v>20</v>
      </c>
      <c r="V4" s="204" t="s">
        <v>19</v>
      </c>
      <c r="W4" s="726" t="s">
        <v>20</v>
      </c>
      <c r="X4" s="204" t="s">
        <v>21</v>
      </c>
      <c r="Y4" s="726" t="s">
        <v>20</v>
      </c>
      <c r="Z4" s="204" t="s">
        <v>19</v>
      </c>
      <c r="AA4" s="726" t="s">
        <v>20</v>
      </c>
      <c r="AB4" s="204" t="s">
        <v>21</v>
      </c>
      <c r="AC4" s="726" t="s">
        <v>20</v>
      </c>
      <c r="AD4" s="204" t="s">
        <v>19</v>
      </c>
      <c r="AE4" s="726" t="s">
        <v>20</v>
      </c>
      <c r="AF4" s="204" t="s">
        <v>21</v>
      </c>
      <c r="AG4" s="726" t="s">
        <v>20</v>
      </c>
      <c r="AH4" s="204" t="s">
        <v>19</v>
      </c>
      <c r="AI4" s="726" t="s">
        <v>20</v>
      </c>
      <c r="AJ4" s="204" t="s">
        <v>21</v>
      </c>
      <c r="AK4" s="726" t="s">
        <v>20</v>
      </c>
      <c r="AL4" s="204" t="s">
        <v>19</v>
      </c>
      <c r="AM4" s="726" t="s">
        <v>20</v>
      </c>
      <c r="AN4" s="204" t="s">
        <v>21</v>
      </c>
      <c r="AO4" s="726" t="s">
        <v>20</v>
      </c>
    </row>
    <row r="5" spans="1:41" ht="33.75" customHeight="1" x14ac:dyDescent="0.25">
      <c r="A5" s="750">
        <v>1</v>
      </c>
      <c r="B5" s="112" t="s">
        <v>22</v>
      </c>
      <c r="C5" s="331" t="s">
        <v>23</v>
      </c>
      <c r="D5" s="331" t="s">
        <v>24</v>
      </c>
      <c r="E5" s="113" t="s">
        <v>25</v>
      </c>
      <c r="F5" s="113">
        <f>N5+R5+V5+Z5+AD5+AH5+AL5+J5</f>
        <v>37567</v>
      </c>
      <c r="G5" s="315">
        <f>O5+S5+W5+AA5+AE5+AI5+AM5+K5</f>
        <v>673.58175999999992</v>
      </c>
      <c r="H5" s="113">
        <f>P5+T5+X5+AB5+AF5+AJ5+AN5+L5</f>
        <v>7602</v>
      </c>
      <c r="I5" s="315">
        <f>Q5+U5+Y5+AC5+AG5+AK5+AO5+M5</f>
        <v>131.07160999999999</v>
      </c>
      <c r="J5" s="6">
        <v>12</v>
      </c>
      <c r="K5" s="727">
        <v>9.6599999999999991E-2</v>
      </c>
      <c r="L5" s="6">
        <v>567</v>
      </c>
      <c r="M5" s="727">
        <v>15.387</v>
      </c>
      <c r="N5" s="6">
        <v>7569</v>
      </c>
      <c r="O5" s="727">
        <v>135.62429</v>
      </c>
      <c r="P5" s="6">
        <v>1240</v>
      </c>
      <c r="Q5" s="727">
        <v>12.8996</v>
      </c>
      <c r="R5" s="6">
        <v>14551</v>
      </c>
      <c r="S5" s="727">
        <v>230.76427999999996</v>
      </c>
      <c r="T5" s="6">
        <v>100</v>
      </c>
      <c r="U5" s="727">
        <v>1.25</v>
      </c>
      <c r="V5" s="6">
        <v>2136</v>
      </c>
      <c r="W5" s="727">
        <v>33.369999999999997</v>
      </c>
      <c r="X5" s="6">
        <v>270</v>
      </c>
      <c r="Y5" s="727">
        <v>3.2923</v>
      </c>
      <c r="Z5" s="326">
        <v>3899</v>
      </c>
      <c r="AA5" s="727">
        <v>45.32</v>
      </c>
      <c r="AB5" s="326">
        <v>400</v>
      </c>
      <c r="AC5" s="727">
        <v>4.2919600000000004</v>
      </c>
      <c r="AD5" s="6">
        <v>0</v>
      </c>
      <c r="AE5" s="727">
        <v>0</v>
      </c>
      <c r="AF5" s="6">
        <v>150</v>
      </c>
      <c r="AG5" s="727">
        <v>3</v>
      </c>
      <c r="AH5" s="6">
        <v>8548</v>
      </c>
      <c r="AI5" s="727">
        <v>204.33406999999997</v>
      </c>
      <c r="AJ5" s="6">
        <v>4345</v>
      </c>
      <c r="AK5" s="727">
        <v>82.48075</v>
      </c>
      <c r="AL5" s="6">
        <v>852</v>
      </c>
      <c r="AM5" s="727">
        <v>24.072520000000001</v>
      </c>
      <c r="AN5" s="6">
        <v>530</v>
      </c>
      <c r="AO5" s="727">
        <v>8.4700000000000006</v>
      </c>
    </row>
    <row r="6" spans="1:41" ht="23.25" customHeight="1" x14ac:dyDescent="0.25">
      <c r="A6" s="750"/>
      <c r="B6" s="112" t="s">
        <v>26</v>
      </c>
      <c r="C6" s="331" t="s">
        <v>27</v>
      </c>
      <c r="D6" s="331" t="s">
        <v>24</v>
      </c>
      <c r="E6" s="113" t="s">
        <v>25</v>
      </c>
      <c r="F6" s="113">
        <f>N6+R6+V6+Z6+AD6+AH6+AL6+J6</f>
        <v>53578</v>
      </c>
      <c r="G6" s="315">
        <f>O6+S6+W6+AA6+AE6+AI6+AM6+K6</f>
        <v>1667.04061</v>
      </c>
      <c r="H6" s="113">
        <f>P6+T6+X6+AB6+AF6+AJ6+AN6+L6</f>
        <v>22913</v>
      </c>
      <c r="I6" s="315">
        <f>Q6+U6+Y6+AC6+AG6+AK6+AO6+M6</f>
        <v>995.05538999999999</v>
      </c>
      <c r="J6" s="6">
        <v>2741</v>
      </c>
      <c r="K6" s="727">
        <v>64.816599999999994</v>
      </c>
      <c r="L6" s="6">
        <v>2452</v>
      </c>
      <c r="M6" s="727">
        <v>172.68356</v>
      </c>
      <c r="N6" s="6">
        <v>15620</v>
      </c>
      <c r="O6" s="727">
        <v>374.39825000000002</v>
      </c>
      <c r="P6" s="6">
        <v>1920</v>
      </c>
      <c r="Q6" s="727">
        <v>43.092699999999994</v>
      </c>
      <c r="R6" s="6">
        <v>7741</v>
      </c>
      <c r="S6" s="727">
        <v>273.72644999999994</v>
      </c>
      <c r="T6" s="6">
        <v>550</v>
      </c>
      <c r="U6" s="727">
        <v>18.664999999999999</v>
      </c>
      <c r="V6" s="6">
        <v>2342</v>
      </c>
      <c r="W6" s="727">
        <v>83.093000000000004</v>
      </c>
      <c r="X6" s="6">
        <v>696</v>
      </c>
      <c r="Y6" s="727">
        <v>19.620999999999999</v>
      </c>
      <c r="Z6" s="326">
        <v>7936</v>
      </c>
      <c r="AA6" s="727">
        <v>324.399</v>
      </c>
      <c r="AB6" s="326">
        <v>350</v>
      </c>
      <c r="AC6" s="727">
        <v>5.9</v>
      </c>
      <c r="AD6" s="6">
        <v>2437</v>
      </c>
      <c r="AE6" s="727">
        <v>98.894999999999996</v>
      </c>
      <c r="AF6" s="6">
        <v>510</v>
      </c>
      <c r="AG6" s="727">
        <v>75.88</v>
      </c>
      <c r="AH6" s="6">
        <v>4029</v>
      </c>
      <c r="AI6" s="727">
        <v>149.47185000000002</v>
      </c>
      <c r="AJ6" s="6">
        <v>2085</v>
      </c>
      <c r="AK6" s="727">
        <v>122.18</v>
      </c>
      <c r="AL6" s="6">
        <v>10732</v>
      </c>
      <c r="AM6" s="727">
        <v>298.24045999999998</v>
      </c>
      <c r="AN6" s="6">
        <v>14350</v>
      </c>
      <c r="AO6" s="727">
        <v>537.03313000000003</v>
      </c>
    </row>
    <row r="7" spans="1:41" ht="49.5" customHeight="1" x14ac:dyDescent="0.25">
      <c r="A7" s="750"/>
      <c r="B7" s="112" t="s">
        <v>26</v>
      </c>
      <c r="C7" s="331" t="s">
        <v>28</v>
      </c>
      <c r="D7" s="331" t="s">
        <v>24</v>
      </c>
      <c r="E7" s="113" t="s">
        <v>29</v>
      </c>
      <c r="F7" s="113">
        <f>N7+R7+V7+Z7+AD7+AH7+AL7+J7</f>
        <v>0</v>
      </c>
      <c r="G7" s="315">
        <f>O7+S7+W7+AA7+AE7+AI7+AM7+K7</f>
        <v>0</v>
      </c>
      <c r="H7" s="113">
        <f>P7+T7+X7+AB7+AF7+AJ7+AN7+L7</f>
        <v>555</v>
      </c>
      <c r="I7" s="315">
        <f>Q7+U7+Y7+AC7+AG7+AK7+AO7+M7</f>
        <v>83.07</v>
      </c>
      <c r="J7" s="6">
        <v>0</v>
      </c>
      <c r="K7" s="727">
        <v>0</v>
      </c>
      <c r="L7" s="6">
        <v>70</v>
      </c>
      <c r="M7" s="727">
        <v>38.29</v>
      </c>
      <c r="N7" s="6">
        <v>0</v>
      </c>
      <c r="O7" s="727">
        <v>0</v>
      </c>
      <c r="P7" s="6">
        <v>200</v>
      </c>
      <c r="Q7" s="727">
        <v>9</v>
      </c>
      <c r="R7" s="6">
        <v>0</v>
      </c>
      <c r="S7" s="727">
        <v>0</v>
      </c>
      <c r="T7" s="6">
        <v>120</v>
      </c>
      <c r="U7" s="727">
        <v>13.6</v>
      </c>
      <c r="V7" s="6">
        <v>0</v>
      </c>
      <c r="W7" s="727">
        <v>0</v>
      </c>
      <c r="X7" s="6">
        <v>10</v>
      </c>
      <c r="Y7" s="727">
        <v>2.68</v>
      </c>
      <c r="Z7" s="326">
        <v>0</v>
      </c>
      <c r="AA7" s="727">
        <v>0</v>
      </c>
      <c r="AB7" s="326">
        <v>50</v>
      </c>
      <c r="AC7" s="727">
        <v>9</v>
      </c>
      <c r="AD7" s="6">
        <v>0</v>
      </c>
      <c r="AE7" s="727">
        <v>0</v>
      </c>
      <c r="AF7" s="6">
        <v>0</v>
      </c>
      <c r="AG7" s="727">
        <v>0</v>
      </c>
      <c r="AH7" s="6">
        <v>0</v>
      </c>
      <c r="AI7" s="727">
        <v>0</v>
      </c>
      <c r="AJ7" s="6">
        <v>105</v>
      </c>
      <c r="AK7" s="727">
        <v>10.5</v>
      </c>
      <c r="AL7" s="6">
        <v>0</v>
      </c>
      <c r="AM7" s="727">
        <v>0</v>
      </c>
      <c r="AN7" s="6">
        <v>0</v>
      </c>
      <c r="AO7" s="727">
        <v>0</v>
      </c>
    </row>
    <row r="8" spans="1:41" ht="45" customHeight="1" x14ac:dyDescent="0.25">
      <c r="A8" s="750"/>
      <c r="B8" s="112" t="s">
        <v>26</v>
      </c>
      <c r="C8" s="331" t="s">
        <v>30</v>
      </c>
      <c r="D8" s="331" t="s">
        <v>24</v>
      </c>
      <c r="E8" s="113" t="s">
        <v>29</v>
      </c>
      <c r="F8" s="113">
        <f>N8+R8+V8+Z8+AD8+AH8+AL8+J8</f>
        <v>284</v>
      </c>
      <c r="G8" s="315">
        <f>O8+S8+W8+AA8+AE8+AI8+AM8+K8</f>
        <v>48.725999999999999</v>
      </c>
      <c r="H8" s="113">
        <f>P8+T8+X8+AB8+AF8+AJ8+AN8+L8</f>
        <v>765</v>
      </c>
      <c r="I8" s="315">
        <f>Q8+U8+Y8+AC8+AG8+AK8+AO8+M8</f>
        <v>80.7</v>
      </c>
      <c r="J8" s="6">
        <v>0</v>
      </c>
      <c r="K8" s="727">
        <v>0</v>
      </c>
      <c r="L8" s="6">
        <v>0</v>
      </c>
      <c r="M8" s="727">
        <v>0</v>
      </c>
      <c r="N8" s="6">
        <v>143</v>
      </c>
      <c r="O8" s="727">
        <v>20.786000000000001</v>
      </c>
      <c r="P8" s="6">
        <v>100</v>
      </c>
      <c r="Q8" s="727">
        <v>22</v>
      </c>
      <c r="R8" s="6">
        <v>106</v>
      </c>
      <c r="S8" s="727">
        <v>21.1</v>
      </c>
      <c r="T8" s="6">
        <v>520</v>
      </c>
      <c r="U8" s="727">
        <v>24.5</v>
      </c>
      <c r="V8" s="6">
        <v>0</v>
      </c>
      <c r="W8" s="727">
        <v>0</v>
      </c>
      <c r="X8" s="6">
        <v>0</v>
      </c>
      <c r="Y8" s="727">
        <v>0</v>
      </c>
      <c r="Z8" s="326">
        <v>35</v>
      </c>
      <c r="AA8" s="727">
        <v>6.84</v>
      </c>
      <c r="AB8" s="326">
        <v>40</v>
      </c>
      <c r="AC8" s="727">
        <v>7.2</v>
      </c>
      <c r="AD8" s="6">
        <v>0</v>
      </c>
      <c r="AE8" s="727">
        <v>0</v>
      </c>
      <c r="AF8" s="6">
        <v>105</v>
      </c>
      <c r="AG8" s="727">
        <v>27</v>
      </c>
      <c r="AH8" s="6">
        <v>0</v>
      </c>
      <c r="AI8" s="727">
        <v>0</v>
      </c>
      <c r="AJ8" s="6">
        <v>0</v>
      </c>
      <c r="AK8" s="727">
        <v>0</v>
      </c>
      <c r="AL8" s="6">
        <v>0</v>
      </c>
      <c r="AM8" s="727">
        <v>0</v>
      </c>
      <c r="AN8" s="6">
        <v>0</v>
      </c>
      <c r="AO8" s="727">
        <v>0</v>
      </c>
    </row>
    <row r="9" spans="1:41" ht="34.5" customHeight="1" x14ac:dyDescent="0.25">
      <c r="A9" s="750">
        <v>2</v>
      </c>
      <c r="B9" s="112" t="s">
        <v>31</v>
      </c>
      <c r="C9" s="331" t="s">
        <v>32</v>
      </c>
      <c r="D9" s="331" t="s">
        <v>33</v>
      </c>
      <c r="E9" s="113" t="s">
        <v>29</v>
      </c>
      <c r="F9" s="113">
        <f>N9+R9+V9+Z9+AD9+AH9+AL9+J9</f>
        <v>427</v>
      </c>
      <c r="G9" s="315">
        <f>O9+S9+W9+AA9+AE9+AI9+AM9+K9</f>
        <v>1467.1975499999996</v>
      </c>
      <c r="H9" s="113">
        <f>P9+T9+X9+AB9+AF9+AJ9+AN9+L9</f>
        <v>595</v>
      </c>
      <c r="I9" s="315">
        <f>Q9+U9+Y9+AC9+AG9+AK9+AO9+M9</f>
        <v>2057.7004999999999</v>
      </c>
      <c r="J9" s="6">
        <v>38</v>
      </c>
      <c r="K9" s="727">
        <v>68.599999999999994</v>
      </c>
      <c r="L9" s="6">
        <v>10</v>
      </c>
      <c r="M9" s="727">
        <v>38</v>
      </c>
      <c r="N9" s="6">
        <v>171</v>
      </c>
      <c r="O9" s="727">
        <v>618.39200000000005</v>
      </c>
      <c r="P9" s="6">
        <v>56</v>
      </c>
      <c r="Q9" s="727">
        <v>196.42500000000001</v>
      </c>
      <c r="R9" s="6">
        <v>55</v>
      </c>
      <c r="S9" s="727">
        <v>200.352</v>
      </c>
      <c r="T9" s="6">
        <v>8</v>
      </c>
      <c r="U9" s="727">
        <v>23</v>
      </c>
      <c r="V9" s="6">
        <v>55</v>
      </c>
      <c r="W9" s="727">
        <v>206.47</v>
      </c>
      <c r="X9" s="6">
        <v>22</v>
      </c>
      <c r="Y9" s="727">
        <v>72.98</v>
      </c>
      <c r="Z9" s="326">
        <v>19</v>
      </c>
      <c r="AA9" s="727">
        <v>56.052</v>
      </c>
      <c r="AB9" s="326">
        <v>15</v>
      </c>
      <c r="AC9" s="727">
        <v>39.375</v>
      </c>
      <c r="AD9" s="6">
        <v>0</v>
      </c>
      <c r="AE9" s="727">
        <v>0</v>
      </c>
      <c r="AF9" s="6">
        <v>0</v>
      </c>
      <c r="AG9" s="727">
        <v>0</v>
      </c>
      <c r="AH9" s="6">
        <v>1</v>
      </c>
      <c r="AI9" s="727">
        <v>2.2680500000000001</v>
      </c>
      <c r="AJ9" s="6">
        <v>3</v>
      </c>
      <c r="AK9" s="727">
        <v>6.8055000000000003</v>
      </c>
      <c r="AL9" s="6">
        <v>88</v>
      </c>
      <c r="AM9" s="727">
        <v>315.06349999999998</v>
      </c>
      <c r="AN9" s="6">
        <v>481</v>
      </c>
      <c r="AO9" s="727">
        <v>1681.115</v>
      </c>
    </row>
    <row r="10" spans="1:41" ht="36" customHeight="1" x14ac:dyDescent="0.25">
      <c r="A10" s="750"/>
      <c r="B10" s="112" t="s">
        <v>34</v>
      </c>
      <c r="C10" s="331" t="s">
        <v>35</v>
      </c>
      <c r="D10" s="331" t="s">
        <v>33</v>
      </c>
      <c r="E10" s="113" t="s">
        <v>29</v>
      </c>
      <c r="F10" s="113">
        <f>N10+R10+V10+Z10+AD10+AH10+AL10+J10</f>
        <v>163.80000000000001</v>
      </c>
      <c r="G10" s="315">
        <f>O10+S10+W10+AA10+AE10+AI10+AM10+K10</f>
        <v>436.68790000000001</v>
      </c>
      <c r="H10" s="113">
        <f>P10+T10+X10+AB10+AF10+AJ10+AN10+L10</f>
        <v>293</v>
      </c>
      <c r="I10" s="315">
        <f>Q10+U10+Y10+AC10+AG10+AK10+AO10+M10</f>
        <v>991.995</v>
      </c>
      <c r="J10" s="6">
        <v>23</v>
      </c>
      <c r="K10" s="727">
        <v>52.774999999999999</v>
      </c>
      <c r="L10" s="6">
        <v>11</v>
      </c>
      <c r="M10" s="727">
        <v>5.5</v>
      </c>
      <c r="N10" s="6">
        <v>4</v>
      </c>
      <c r="O10" s="727">
        <v>9.56</v>
      </c>
      <c r="P10" s="6">
        <v>15</v>
      </c>
      <c r="Q10" s="727">
        <v>60</v>
      </c>
      <c r="R10" s="6">
        <v>18</v>
      </c>
      <c r="S10" s="727">
        <v>43.2</v>
      </c>
      <c r="T10" s="6">
        <v>13</v>
      </c>
      <c r="U10" s="727">
        <v>49</v>
      </c>
      <c r="V10" s="6">
        <v>74</v>
      </c>
      <c r="W10" s="727">
        <v>118.2</v>
      </c>
      <c r="X10" s="6">
        <v>33</v>
      </c>
      <c r="Y10" s="727">
        <v>73.3</v>
      </c>
      <c r="Z10" s="326">
        <v>8.8000000000000007</v>
      </c>
      <c r="AA10" s="727">
        <v>40.416800000000002</v>
      </c>
      <c r="AB10" s="326">
        <v>10</v>
      </c>
      <c r="AC10" s="727">
        <v>39.366999999999997</v>
      </c>
      <c r="AD10" s="6">
        <v>0</v>
      </c>
      <c r="AE10" s="727">
        <v>0</v>
      </c>
      <c r="AF10" s="6">
        <v>20</v>
      </c>
      <c r="AG10" s="727">
        <v>0.22</v>
      </c>
      <c r="AH10" s="6">
        <v>36</v>
      </c>
      <c r="AI10" s="727">
        <v>172.5361</v>
      </c>
      <c r="AJ10" s="6">
        <v>81</v>
      </c>
      <c r="AK10" s="727">
        <v>259.608</v>
      </c>
      <c r="AL10" s="6">
        <v>0</v>
      </c>
      <c r="AM10" s="727">
        <v>0</v>
      </c>
      <c r="AN10" s="6">
        <v>110</v>
      </c>
      <c r="AO10" s="727">
        <v>505</v>
      </c>
    </row>
    <row r="11" spans="1:41" ht="51" customHeight="1" x14ac:dyDescent="0.25">
      <c r="A11" s="750">
        <v>3</v>
      </c>
      <c r="B11" s="112" t="s">
        <v>36</v>
      </c>
      <c r="C11" s="331" t="s">
        <v>37</v>
      </c>
      <c r="D11" s="331" t="s">
        <v>38</v>
      </c>
      <c r="E11" s="113" t="s">
        <v>29</v>
      </c>
      <c r="F11" s="113">
        <f>N11+R11+V11+Z11+AD11+AH11+AL11+J11</f>
        <v>3596</v>
      </c>
      <c r="G11" s="315">
        <f>O11+S11+W11+AA11+AE11+AI11+AM11+K11</f>
        <v>266.45799999999997</v>
      </c>
      <c r="H11" s="113">
        <f>P11+T11+X11+AB11+AF11+AJ11+AN11+L11</f>
        <v>1006</v>
      </c>
      <c r="I11" s="315">
        <f>Q11+U11+Y11+AC11+AG11+AK11+AO11+M11</f>
        <v>62.406500000000001</v>
      </c>
      <c r="J11" s="6">
        <v>0</v>
      </c>
      <c r="K11" s="727">
        <v>0</v>
      </c>
      <c r="L11" s="6">
        <v>23</v>
      </c>
      <c r="M11" s="727">
        <v>1.867</v>
      </c>
      <c r="N11" s="6">
        <v>50</v>
      </c>
      <c r="O11" s="727">
        <v>5.7</v>
      </c>
      <c r="P11" s="6">
        <v>180</v>
      </c>
      <c r="Q11" s="727">
        <v>20.59</v>
      </c>
      <c r="R11" s="6">
        <v>218</v>
      </c>
      <c r="S11" s="727">
        <v>207.60599999999999</v>
      </c>
      <c r="T11" s="6">
        <v>10</v>
      </c>
      <c r="U11" s="727">
        <v>1</v>
      </c>
      <c r="V11" s="6">
        <v>3143</v>
      </c>
      <c r="W11" s="727">
        <v>21.974</v>
      </c>
      <c r="X11" s="6">
        <v>493</v>
      </c>
      <c r="Y11" s="727">
        <v>12.997999999999999</v>
      </c>
      <c r="Z11" s="326">
        <v>127</v>
      </c>
      <c r="AA11" s="727">
        <v>21.724</v>
      </c>
      <c r="AB11" s="326">
        <v>30</v>
      </c>
      <c r="AC11" s="727">
        <v>6.5510000000000002</v>
      </c>
      <c r="AD11" s="6">
        <v>0</v>
      </c>
      <c r="AE11" s="727">
        <v>0</v>
      </c>
      <c r="AF11" s="6">
        <v>60</v>
      </c>
      <c r="AG11" s="727">
        <v>0.73150000000000004</v>
      </c>
      <c r="AH11" s="6">
        <v>58</v>
      </c>
      <c r="AI11" s="727">
        <v>9.4540000000000006</v>
      </c>
      <c r="AJ11" s="6">
        <v>30</v>
      </c>
      <c r="AK11" s="727">
        <v>4.8899999999999997</v>
      </c>
      <c r="AL11" s="6">
        <v>0</v>
      </c>
      <c r="AM11" s="727">
        <v>0</v>
      </c>
      <c r="AN11" s="6">
        <v>180</v>
      </c>
      <c r="AO11" s="727">
        <v>13.779</v>
      </c>
    </row>
    <row r="12" spans="1:41" ht="44.25" customHeight="1" x14ac:dyDescent="0.25">
      <c r="A12" s="750"/>
      <c r="B12" s="112" t="s">
        <v>39</v>
      </c>
      <c r="C12" s="331" t="s">
        <v>40</v>
      </c>
      <c r="D12" s="331" t="s">
        <v>38</v>
      </c>
      <c r="E12" s="113" t="s">
        <v>29</v>
      </c>
      <c r="F12" s="113">
        <f>N12+R12+V12+Z12+AD12+AH12+AL12+J12</f>
        <v>0</v>
      </c>
      <c r="G12" s="315">
        <f>O12+S12+W12+AA12+AE12+AI12+AM12+K12</f>
        <v>0</v>
      </c>
      <c r="H12" s="113">
        <f>P12+T12+X12+AB12+AF12+AJ12+AN12+L12</f>
        <v>420</v>
      </c>
      <c r="I12" s="315">
        <f>Q12+U12+Y12+AC12+AG12+AK12+AO12+M12</f>
        <v>24.933499999999999</v>
      </c>
      <c r="J12" s="6">
        <v>0</v>
      </c>
      <c r="K12" s="727">
        <v>0</v>
      </c>
      <c r="L12" s="6">
        <v>20</v>
      </c>
      <c r="M12" s="727">
        <v>1.6</v>
      </c>
      <c r="N12" s="6">
        <v>0</v>
      </c>
      <c r="O12" s="727">
        <v>0</v>
      </c>
      <c r="P12" s="6">
        <v>140</v>
      </c>
      <c r="Q12" s="727">
        <v>15</v>
      </c>
      <c r="R12" s="6">
        <v>0</v>
      </c>
      <c r="S12" s="727">
        <v>0</v>
      </c>
      <c r="T12" s="6">
        <v>130</v>
      </c>
      <c r="U12" s="727">
        <v>2.2200000000000002</v>
      </c>
      <c r="V12" s="6">
        <v>0</v>
      </c>
      <c r="W12" s="727">
        <v>0</v>
      </c>
      <c r="X12" s="6">
        <v>0</v>
      </c>
      <c r="Y12" s="727">
        <v>0</v>
      </c>
      <c r="Z12" s="326">
        <v>0</v>
      </c>
      <c r="AA12" s="727">
        <v>0</v>
      </c>
      <c r="AB12" s="326">
        <v>20</v>
      </c>
      <c r="AC12" s="727">
        <v>4.407</v>
      </c>
      <c r="AD12" s="6">
        <v>0</v>
      </c>
      <c r="AE12" s="727">
        <v>0</v>
      </c>
      <c r="AF12" s="6">
        <v>110</v>
      </c>
      <c r="AG12" s="727">
        <v>1.7064999999999999</v>
      </c>
      <c r="AH12" s="6">
        <v>0</v>
      </c>
      <c r="AI12" s="727">
        <v>0</v>
      </c>
      <c r="AJ12" s="6">
        <v>0</v>
      </c>
      <c r="AK12" s="727">
        <v>0</v>
      </c>
      <c r="AL12" s="6">
        <v>0</v>
      </c>
      <c r="AM12" s="727">
        <v>0</v>
      </c>
      <c r="AN12" s="6">
        <v>0</v>
      </c>
      <c r="AO12" s="727">
        <v>0</v>
      </c>
    </row>
    <row r="13" spans="1:41" ht="36.75" customHeight="1" x14ac:dyDescent="0.25">
      <c r="A13" s="750"/>
      <c r="B13" s="112" t="s">
        <v>39</v>
      </c>
      <c r="C13" s="331" t="s">
        <v>41</v>
      </c>
      <c r="D13" s="331" t="s">
        <v>38</v>
      </c>
      <c r="E13" s="113" t="s">
        <v>42</v>
      </c>
      <c r="F13" s="113">
        <f>N13+R13+V13+Z13+AD13+AH13+AL13+J13</f>
        <v>94680</v>
      </c>
      <c r="G13" s="315">
        <f>O13+S13+W13+AA13+AE13+AI13+AM13+K13</f>
        <v>337.92295000000001</v>
      </c>
      <c r="H13" s="113">
        <f>P13+T13+X13+AB13+AF13+AJ13+AN13+L13</f>
        <v>15416</v>
      </c>
      <c r="I13" s="315">
        <f>Q13+U13+Y13+AC13+AG13+AK13+AO13+M13</f>
        <v>73.957999999999998</v>
      </c>
      <c r="J13" s="6">
        <v>16060</v>
      </c>
      <c r="K13" s="727">
        <v>68.665660000000003</v>
      </c>
      <c r="L13" s="6">
        <v>3703</v>
      </c>
      <c r="M13" s="727">
        <v>34.029000000000003</v>
      </c>
      <c r="N13" s="6">
        <v>31658</v>
      </c>
      <c r="O13" s="727">
        <v>55.818260000000002</v>
      </c>
      <c r="P13" s="6">
        <v>6250</v>
      </c>
      <c r="Q13" s="727">
        <v>11.709119999999999</v>
      </c>
      <c r="R13" s="6">
        <v>14290</v>
      </c>
      <c r="S13" s="727">
        <v>106.07865</v>
      </c>
      <c r="T13" s="6">
        <v>350</v>
      </c>
      <c r="U13" s="727">
        <v>4.6500000000000004</v>
      </c>
      <c r="V13" s="6">
        <v>12240</v>
      </c>
      <c r="W13" s="727">
        <v>22.562900000000003</v>
      </c>
      <c r="X13" s="6">
        <v>1480</v>
      </c>
      <c r="Y13" s="727">
        <v>3.5263800000000001</v>
      </c>
      <c r="Z13" s="326">
        <v>2060</v>
      </c>
      <c r="AA13" s="727">
        <v>5.4596</v>
      </c>
      <c r="AB13" s="326">
        <v>150</v>
      </c>
      <c r="AC13" s="727">
        <v>0.4</v>
      </c>
      <c r="AD13" s="6">
        <v>262</v>
      </c>
      <c r="AE13" s="727">
        <v>1.2949999999999999</v>
      </c>
      <c r="AF13" s="6">
        <v>90</v>
      </c>
      <c r="AG13" s="727">
        <v>7.298</v>
      </c>
      <c r="AH13" s="6">
        <v>1540</v>
      </c>
      <c r="AI13" s="727">
        <v>5.35968</v>
      </c>
      <c r="AJ13" s="6">
        <v>120</v>
      </c>
      <c r="AK13" s="727">
        <v>1.35</v>
      </c>
      <c r="AL13" s="6">
        <v>16570</v>
      </c>
      <c r="AM13" s="727">
        <v>72.683199999999999</v>
      </c>
      <c r="AN13" s="6">
        <v>3273</v>
      </c>
      <c r="AO13" s="727">
        <v>10.9955</v>
      </c>
    </row>
    <row r="14" spans="1:41" ht="35.25" customHeight="1" x14ac:dyDescent="0.25">
      <c r="A14" s="750"/>
      <c r="B14" s="112" t="s">
        <v>39</v>
      </c>
      <c r="C14" s="331" t="s">
        <v>43</v>
      </c>
      <c r="D14" s="331" t="s">
        <v>38</v>
      </c>
      <c r="E14" s="113" t="s">
        <v>42</v>
      </c>
      <c r="F14" s="113">
        <f>N14+R14+V14+Z14+AD14+AH14+AL14+J14</f>
        <v>100946</v>
      </c>
      <c r="G14" s="315">
        <f>O14+S14+W14+AA14+AE14+AI14+AM14+K14</f>
        <v>418.24784999999997</v>
      </c>
      <c r="H14" s="113">
        <f>P14+T14+X14+AB14+AF14+AJ14+AN14+L14</f>
        <v>25490</v>
      </c>
      <c r="I14" s="315">
        <f>Q14+U14+Y14+AC14+AG14+AK14+AO14+M14</f>
        <v>83.942340000000002</v>
      </c>
      <c r="J14" s="6">
        <v>12100</v>
      </c>
      <c r="K14" s="727">
        <v>93.205839999999995</v>
      </c>
      <c r="L14" s="6">
        <v>1000</v>
      </c>
      <c r="M14" s="727">
        <v>3.9159999999999999</v>
      </c>
      <c r="N14" s="6">
        <v>22342</v>
      </c>
      <c r="O14" s="727">
        <v>71.745500000000007</v>
      </c>
      <c r="P14" s="6">
        <v>9550</v>
      </c>
      <c r="Q14" s="727">
        <v>22.33</v>
      </c>
      <c r="R14" s="6">
        <v>7120</v>
      </c>
      <c r="S14" s="727">
        <v>24.076799999999999</v>
      </c>
      <c r="T14" s="6">
        <v>520</v>
      </c>
      <c r="U14" s="727">
        <v>5</v>
      </c>
      <c r="V14" s="6">
        <v>13260</v>
      </c>
      <c r="W14" s="727">
        <v>51.000999999999998</v>
      </c>
      <c r="X14" s="6">
        <v>1780</v>
      </c>
      <c r="Y14" s="727">
        <v>5.8</v>
      </c>
      <c r="Z14" s="326">
        <v>4400</v>
      </c>
      <c r="AA14" s="727">
        <v>19.59036</v>
      </c>
      <c r="AB14" s="326">
        <v>1200</v>
      </c>
      <c r="AC14" s="727">
        <v>5.9260000000000002</v>
      </c>
      <c r="AD14" s="6">
        <v>1950</v>
      </c>
      <c r="AE14" s="727">
        <v>6.0941000000000001</v>
      </c>
      <c r="AF14" s="6">
        <v>30</v>
      </c>
      <c r="AG14" s="727">
        <v>0.19500000000000001</v>
      </c>
      <c r="AH14" s="6">
        <v>13094</v>
      </c>
      <c r="AI14" s="727">
        <v>48.54224</v>
      </c>
      <c r="AJ14" s="6">
        <v>2920</v>
      </c>
      <c r="AK14" s="727">
        <v>9.7723399999999998</v>
      </c>
      <c r="AL14" s="6">
        <v>26680</v>
      </c>
      <c r="AM14" s="727">
        <v>103.99201000000001</v>
      </c>
      <c r="AN14" s="6">
        <v>8490</v>
      </c>
      <c r="AO14" s="727">
        <v>31.003</v>
      </c>
    </row>
    <row r="15" spans="1:41" ht="40.5" customHeight="1" x14ac:dyDescent="0.25">
      <c r="A15" s="750">
        <v>4</v>
      </c>
      <c r="B15" s="112" t="s">
        <v>44</v>
      </c>
      <c r="C15" s="331" t="s">
        <v>45</v>
      </c>
      <c r="D15" s="331" t="s">
        <v>46</v>
      </c>
      <c r="E15" s="113" t="s">
        <v>29</v>
      </c>
      <c r="F15" s="113">
        <f>N15+R15+V15+Z15+AD15+AH15+AL15+J15</f>
        <v>13325</v>
      </c>
      <c r="G15" s="315">
        <f>O15+S15+W15+AA15+AE15+AI15+AM15+K15</f>
        <v>1263.3051499999999</v>
      </c>
      <c r="H15" s="113">
        <f>P15+T15+X15+AB15+AF15+AJ15+AN15+L15</f>
        <v>828</v>
      </c>
      <c r="I15" s="315">
        <f>Q15+U15+Y15+AC15+AG15+AK15+AO15+M15</f>
        <v>123.78400000000001</v>
      </c>
      <c r="J15" s="6">
        <v>2456</v>
      </c>
      <c r="K15" s="727">
        <v>30.159679999999998</v>
      </c>
      <c r="L15" s="6">
        <v>3</v>
      </c>
      <c r="M15" s="727">
        <v>1.1399999999999999</v>
      </c>
      <c r="N15" s="6">
        <v>633</v>
      </c>
      <c r="O15" s="727">
        <v>143.995</v>
      </c>
      <c r="P15" s="6">
        <v>215</v>
      </c>
      <c r="Q15" s="727">
        <v>34.524999999999999</v>
      </c>
      <c r="R15" s="6">
        <v>215</v>
      </c>
      <c r="S15" s="727">
        <v>43.720050000000001</v>
      </c>
      <c r="T15" s="6">
        <v>150</v>
      </c>
      <c r="U15" s="727">
        <v>7.2</v>
      </c>
      <c r="V15" s="6">
        <v>2745</v>
      </c>
      <c r="W15" s="727">
        <v>322.637</v>
      </c>
      <c r="X15" s="6">
        <v>300</v>
      </c>
      <c r="Y15" s="727">
        <v>44.652999999999999</v>
      </c>
      <c r="Z15" s="326">
        <v>9</v>
      </c>
      <c r="AA15" s="727">
        <v>1.4710000000000001</v>
      </c>
      <c r="AB15" s="326">
        <v>70</v>
      </c>
      <c r="AC15" s="727">
        <v>14.361000000000001</v>
      </c>
      <c r="AD15" s="6">
        <v>3850</v>
      </c>
      <c r="AE15" s="727">
        <v>382.15100000000001</v>
      </c>
      <c r="AF15" s="6">
        <v>5</v>
      </c>
      <c r="AG15" s="727">
        <v>0.32500000000000001</v>
      </c>
      <c r="AH15" s="6">
        <v>0</v>
      </c>
      <c r="AI15" s="727">
        <v>0</v>
      </c>
      <c r="AJ15" s="6">
        <v>0</v>
      </c>
      <c r="AK15" s="727">
        <v>0</v>
      </c>
      <c r="AL15" s="6">
        <v>3417</v>
      </c>
      <c r="AM15" s="727">
        <v>339.17142000000001</v>
      </c>
      <c r="AN15" s="6">
        <v>85</v>
      </c>
      <c r="AO15" s="727">
        <v>21.58</v>
      </c>
    </row>
    <row r="16" spans="1:41" ht="41.25" customHeight="1" x14ac:dyDescent="0.25">
      <c r="A16" s="750"/>
      <c r="B16" s="112" t="s">
        <v>47</v>
      </c>
      <c r="C16" s="331" t="s">
        <v>48</v>
      </c>
      <c r="D16" s="331" t="s">
        <v>46</v>
      </c>
      <c r="E16" s="113" t="s">
        <v>29</v>
      </c>
      <c r="F16" s="113">
        <f>N16+R16+V16+Z16+AD16+AH16+AL16+J16</f>
        <v>2640</v>
      </c>
      <c r="G16" s="315">
        <f>O16+S16+W16+AA16+AE16+AI16+AM16+K16</f>
        <v>214.10762999999997</v>
      </c>
      <c r="H16" s="113">
        <f>P16+T16+X16+AB16+AF16+AJ16+AN16+L16</f>
        <v>585</v>
      </c>
      <c r="I16" s="315">
        <f>Q16+U16+Y16+AC16+AG16+AK16+AO16+M16</f>
        <v>66.063999999999993</v>
      </c>
      <c r="J16" s="6">
        <v>1806</v>
      </c>
      <c r="K16" s="727">
        <v>179.26355999999998</v>
      </c>
      <c r="L16" s="6">
        <v>400</v>
      </c>
      <c r="M16" s="727">
        <v>39.704000000000001</v>
      </c>
      <c r="N16" s="6">
        <v>0</v>
      </c>
      <c r="O16" s="727">
        <v>0</v>
      </c>
      <c r="P16" s="6">
        <v>110</v>
      </c>
      <c r="Q16" s="727">
        <v>22.45</v>
      </c>
      <c r="R16" s="6">
        <v>109</v>
      </c>
      <c r="S16" s="727">
        <v>9.76</v>
      </c>
      <c r="T16" s="6">
        <v>10</v>
      </c>
      <c r="U16" s="727">
        <v>1.2</v>
      </c>
      <c r="V16" s="6">
        <v>25</v>
      </c>
      <c r="W16" s="727">
        <v>4.4249999999999998</v>
      </c>
      <c r="X16" s="6">
        <v>5</v>
      </c>
      <c r="Y16" s="727">
        <v>0.88500000000000001</v>
      </c>
      <c r="Z16" s="326">
        <v>100</v>
      </c>
      <c r="AA16" s="727">
        <v>3</v>
      </c>
      <c r="AB16" s="326">
        <v>50</v>
      </c>
      <c r="AC16" s="727">
        <v>0.5</v>
      </c>
      <c r="AD16" s="6">
        <v>0</v>
      </c>
      <c r="AE16" s="727">
        <v>0</v>
      </c>
      <c r="AF16" s="6">
        <v>5</v>
      </c>
      <c r="AG16" s="727">
        <v>0.32500000000000001</v>
      </c>
      <c r="AH16" s="6">
        <v>0</v>
      </c>
      <c r="AI16" s="727">
        <v>0</v>
      </c>
      <c r="AJ16" s="6">
        <v>0</v>
      </c>
      <c r="AK16" s="727">
        <v>0</v>
      </c>
      <c r="AL16" s="6">
        <v>600</v>
      </c>
      <c r="AM16" s="727">
        <v>17.65907</v>
      </c>
      <c r="AN16" s="6">
        <v>5</v>
      </c>
      <c r="AO16" s="727">
        <v>1</v>
      </c>
    </row>
    <row r="17" spans="1:41" ht="30.75" customHeight="1" x14ac:dyDescent="0.25">
      <c r="A17" s="750"/>
      <c r="B17" s="112" t="s">
        <v>47</v>
      </c>
      <c r="C17" s="331" t="s">
        <v>49</v>
      </c>
      <c r="D17" s="331" t="s">
        <v>46</v>
      </c>
      <c r="E17" s="113" t="s">
        <v>29</v>
      </c>
      <c r="F17" s="113">
        <f>N17+R17+V17+Z17+AD17+AH17+AL17+J17</f>
        <v>8909</v>
      </c>
      <c r="G17" s="315">
        <f>O17+S17+W17+AA17+AE17+AI17+AM17+K17</f>
        <v>862.2700000000001</v>
      </c>
      <c r="H17" s="113">
        <f>P17+T17+X17+AB17+AF17+AJ17+AN17+L17</f>
        <v>407</v>
      </c>
      <c r="I17" s="315">
        <f>Q17+U17+Y17+AC17+AG17+AK17+AO17+M17</f>
        <v>52.68</v>
      </c>
      <c r="J17" s="6">
        <v>0</v>
      </c>
      <c r="K17" s="727">
        <v>0</v>
      </c>
      <c r="L17" s="6">
        <v>0</v>
      </c>
      <c r="M17" s="727">
        <v>0</v>
      </c>
      <c r="N17" s="6">
        <v>8595</v>
      </c>
      <c r="O17" s="727">
        <v>854.54100000000005</v>
      </c>
      <c r="P17" s="6">
        <v>147</v>
      </c>
      <c r="Q17" s="727">
        <v>19.38</v>
      </c>
      <c r="R17" s="6">
        <v>0</v>
      </c>
      <c r="S17" s="727">
        <v>0</v>
      </c>
      <c r="T17" s="6">
        <v>10</v>
      </c>
      <c r="U17" s="727">
        <v>1.8</v>
      </c>
      <c r="V17" s="6">
        <v>50</v>
      </c>
      <c r="W17" s="727">
        <v>5.6</v>
      </c>
      <c r="X17" s="6">
        <v>0</v>
      </c>
      <c r="Y17" s="727">
        <v>0</v>
      </c>
      <c r="Z17" s="326">
        <v>0</v>
      </c>
      <c r="AA17" s="727">
        <v>0</v>
      </c>
      <c r="AB17" s="326">
        <v>50</v>
      </c>
      <c r="AC17" s="727">
        <v>17.5</v>
      </c>
      <c r="AD17" s="6">
        <v>0</v>
      </c>
      <c r="AE17" s="727">
        <v>0</v>
      </c>
      <c r="AF17" s="6">
        <v>0</v>
      </c>
      <c r="AG17" s="727">
        <v>0</v>
      </c>
      <c r="AH17" s="6">
        <v>264</v>
      </c>
      <c r="AI17" s="727">
        <v>2.129</v>
      </c>
      <c r="AJ17" s="6">
        <v>200</v>
      </c>
      <c r="AK17" s="727">
        <v>14</v>
      </c>
      <c r="AL17" s="6">
        <v>0</v>
      </c>
      <c r="AM17" s="727">
        <v>0</v>
      </c>
      <c r="AN17" s="6">
        <v>0</v>
      </c>
      <c r="AO17" s="727">
        <v>0</v>
      </c>
    </row>
    <row r="18" spans="1:41" ht="48" customHeight="1" x14ac:dyDescent="0.25">
      <c r="A18" s="750"/>
      <c r="B18" s="112" t="s">
        <v>47</v>
      </c>
      <c r="C18" s="331" t="s">
        <v>50</v>
      </c>
      <c r="D18" s="331" t="s">
        <v>46</v>
      </c>
      <c r="E18" s="113" t="s">
        <v>29</v>
      </c>
      <c r="F18" s="113">
        <f>N18+R18+V18+Z18+AD18+AH18+AL18+J18</f>
        <v>114250</v>
      </c>
      <c r="G18" s="315">
        <f>O18+S18+W18+AA18+AE18+AI18+AM18+K18</f>
        <v>12647.481370000001</v>
      </c>
      <c r="H18" s="113">
        <f>P18+T18+X18+AB18+AF18+AJ18+AN18+L18</f>
        <v>11101</v>
      </c>
      <c r="I18" s="315">
        <f>Q18+U18+Y18+AC18+AG18+AK18+AO18+M18</f>
        <v>1185.7795999999998</v>
      </c>
      <c r="J18" s="6">
        <v>11106</v>
      </c>
      <c r="K18" s="727">
        <v>1419.39876</v>
      </c>
      <c r="L18" s="6">
        <v>3020</v>
      </c>
      <c r="M18" s="727">
        <v>336.6</v>
      </c>
      <c r="N18" s="6">
        <v>28152</v>
      </c>
      <c r="O18" s="727">
        <v>3041.77333</v>
      </c>
      <c r="P18" s="6">
        <v>1100</v>
      </c>
      <c r="Q18" s="727">
        <v>154.84399999999999</v>
      </c>
      <c r="R18" s="6">
        <v>13906</v>
      </c>
      <c r="S18" s="727">
        <v>1370.8936400000002</v>
      </c>
      <c r="T18" s="6">
        <v>50</v>
      </c>
      <c r="U18" s="727">
        <v>5.6</v>
      </c>
      <c r="V18" s="6">
        <v>10089</v>
      </c>
      <c r="W18" s="727">
        <v>1195.6659999999999</v>
      </c>
      <c r="X18" s="6">
        <v>730</v>
      </c>
      <c r="Y18" s="727">
        <v>73.733000000000004</v>
      </c>
      <c r="Z18" s="326">
        <v>3997</v>
      </c>
      <c r="AA18" s="727">
        <v>400.43616000000003</v>
      </c>
      <c r="AB18" s="326">
        <v>150</v>
      </c>
      <c r="AC18" s="727">
        <v>31.460999999999999</v>
      </c>
      <c r="AD18" s="6">
        <v>1724</v>
      </c>
      <c r="AE18" s="727">
        <v>171.12423999999999</v>
      </c>
      <c r="AF18" s="6">
        <v>200</v>
      </c>
      <c r="AG18" s="727">
        <v>29.925999999999998</v>
      </c>
      <c r="AH18" s="6">
        <v>17038</v>
      </c>
      <c r="AI18" s="727">
        <v>1931.8864799999999</v>
      </c>
      <c r="AJ18" s="6">
        <v>1369</v>
      </c>
      <c r="AK18" s="727">
        <v>136.59158000000002</v>
      </c>
      <c r="AL18" s="6">
        <v>28238</v>
      </c>
      <c r="AM18" s="727">
        <v>3116.3027599999996</v>
      </c>
      <c r="AN18" s="6">
        <v>4482</v>
      </c>
      <c r="AO18" s="727">
        <v>417.02402000000001</v>
      </c>
    </row>
    <row r="19" spans="1:41" ht="48" customHeight="1" x14ac:dyDescent="0.25">
      <c r="A19" s="750"/>
      <c r="B19" s="112" t="s">
        <v>47</v>
      </c>
      <c r="C19" s="331" t="s">
        <v>51</v>
      </c>
      <c r="D19" s="331" t="s">
        <v>46</v>
      </c>
      <c r="E19" s="113" t="s">
        <v>42</v>
      </c>
      <c r="F19" s="113">
        <f>N19+R19+V19+Z19+AD19+AH19+AL19+J19</f>
        <v>9021</v>
      </c>
      <c r="G19" s="315">
        <f>O19+S19+W19+AA19+AE19+AI19+AM19+K19</f>
        <v>110.90540000000001</v>
      </c>
      <c r="H19" s="113">
        <f>P19+T19+X19+AB19+AF19+AJ19+AN19+L19</f>
        <v>153</v>
      </c>
      <c r="I19" s="315">
        <f>Q19+U19+Y19+AC19+AG19+AK19+AO19+M19</f>
        <v>13.25</v>
      </c>
      <c r="J19" s="6">
        <v>0</v>
      </c>
      <c r="K19" s="727">
        <v>0</v>
      </c>
      <c r="L19" s="6">
        <v>20</v>
      </c>
      <c r="M19" s="727">
        <v>7.6</v>
      </c>
      <c r="N19" s="6">
        <v>0</v>
      </c>
      <c r="O19" s="727">
        <v>0</v>
      </c>
      <c r="P19" s="6">
        <v>33</v>
      </c>
      <c r="Q19" s="727">
        <v>1.65</v>
      </c>
      <c r="R19" s="6">
        <v>4481</v>
      </c>
      <c r="S19" s="727">
        <v>37.045999999999999</v>
      </c>
      <c r="T19" s="6">
        <v>0</v>
      </c>
      <c r="U19" s="727">
        <v>0</v>
      </c>
      <c r="V19" s="6">
        <v>0</v>
      </c>
      <c r="W19" s="727">
        <v>0</v>
      </c>
      <c r="X19" s="6">
        <v>0</v>
      </c>
      <c r="Y19" s="727">
        <v>0</v>
      </c>
      <c r="Z19" s="326">
        <v>0</v>
      </c>
      <c r="AA19" s="727">
        <v>0</v>
      </c>
      <c r="AB19" s="326">
        <v>100</v>
      </c>
      <c r="AC19" s="727">
        <v>4</v>
      </c>
      <c r="AD19" s="6">
        <v>0</v>
      </c>
      <c r="AE19" s="727">
        <v>0</v>
      </c>
      <c r="AF19" s="6">
        <v>0</v>
      </c>
      <c r="AG19" s="727">
        <v>0</v>
      </c>
      <c r="AH19" s="6">
        <v>90</v>
      </c>
      <c r="AI19" s="727">
        <v>37.1374</v>
      </c>
      <c r="AJ19" s="6">
        <v>0</v>
      </c>
      <c r="AK19" s="727">
        <v>0</v>
      </c>
      <c r="AL19" s="6">
        <v>4450</v>
      </c>
      <c r="AM19" s="727">
        <v>36.722000000000001</v>
      </c>
      <c r="AN19" s="6">
        <v>0</v>
      </c>
      <c r="AO19" s="727">
        <v>0</v>
      </c>
    </row>
    <row r="20" spans="1:41" ht="48" customHeight="1" x14ac:dyDescent="0.25">
      <c r="A20" s="750"/>
      <c r="B20" s="112" t="s">
        <v>47</v>
      </c>
      <c r="C20" s="331" t="s">
        <v>52</v>
      </c>
      <c r="D20" s="331" t="s">
        <v>46</v>
      </c>
      <c r="E20" s="113" t="s">
        <v>42</v>
      </c>
      <c r="F20" s="113">
        <f>N20+R20+V20+Z20+AD20+AH20+AL20+J20</f>
        <v>26391</v>
      </c>
      <c r="G20" s="315">
        <f>O20+S20+W20+AA20+AE20+AI20+AM20+K20</f>
        <v>1110.3969999999999</v>
      </c>
      <c r="H20" s="113">
        <f>P20+T20+X20+AB20+AF20+AJ20+AN20+L20</f>
        <v>3970</v>
      </c>
      <c r="I20" s="315">
        <f>Q20+U20+Y20+AC20+AG20+AK20+AO20+M20</f>
        <v>124.79566</v>
      </c>
      <c r="J20" s="6">
        <v>3000</v>
      </c>
      <c r="K20" s="727">
        <v>45</v>
      </c>
      <c r="L20" s="6">
        <v>60</v>
      </c>
      <c r="M20" s="727">
        <v>0.18</v>
      </c>
      <c r="N20" s="6">
        <v>1170</v>
      </c>
      <c r="O20" s="727">
        <v>32.863999999999997</v>
      </c>
      <c r="P20" s="6">
        <v>570</v>
      </c>
      <c r="Q20" s="727">
        <v>22.25</v>
      </c>
      <c r="R20" s="6">
        <v>600</v>
      </c>
      <c r="S20" s="727">
        <v>6.2919999999999998</v>
      </c>
      <c r="T20" s="6">
        <v>80</v>
      </c>
      <c r="U20" s="727">
        <v>1.2</v>
      </c>
      <c r="V20" s="6">
        <v>508</v>
      </c>
      <c r="W20" s="727">
        <v>15.129</v>
      </c>
      <c r="X20" s="6">
        <v>130</v>
      </c>
      <c r="Y20" s="727">
        <v>3.81</v>
      </c>
      <c r="Z20" s="326">
        <v>3900</v>
      </c>
      <c r="AA20" s="727">
        <v>32.183999999999997</v>
      </c>
      <c r="AB20" s="326">
        <v>100</v>
      </c>
      <c r="AC20" s="727">
        <v>6</v>
      </c>
      <c r="AD20" s="6">
        <v>0</v>
      </c>
      <c r="AE20" s="727">
        <v>0</v>
      </c>
      <c r="AF20" s="6">
        <v>0</v>
      </c>
      <c r="AG20" s="727">
        <v>0</v>
      </c>
      <c r="AH20" s="6">
        <v>0</v>
      </c>
      <c r="AI20" s="727">
        <v>0</v>
      </c>
      <c r="AJ20" s="6">
        <v>0</v>
      </c>
      <c r="AK20" s="727">
        <v>0</v>
      </c>
      <c r="AL20" s="6">
        <v>17213</v>
      </c>
      <c r="AM20" s="727">
        <v>978.928</v>
      </c>
      <c r="AN20" s="6">
        <v>3030</v>
      </c>
      <c r="AO20" s="727">
        <v>91.35566</v>
      </c>
    </row>
    <row r="21" spans="1:41" ht="48.75" customHeight="1" x14ac:dyDescent="0.25">
      <c r="A21" s="750"/>
      <c r="B21" s="112" t="s">
        <v>47</v>
      </c>
      <c r="C21" s="331" t="s">
        <v>53</v>
      </c>
      <c r="D21" s="331" t="s">
        <v>46</v>
      </c>
      <c r="E21" s="113" t="s">
        <v>42</v>
      </c>
      <c r="F21" s="113">
        <f>N21+R21+V21+Z21+AD21+AH21+AL21+J21</f>
        <v>12944</v>
      </c>
      <c r="G21" s="315">
        <f>O21+S21+W21+AA21+AE21+AI21+AM21+K21</f>
        <v>199.77210000000002</v>
      </c>
      <c r="H21" s="113">
        <f>P21+T21+X21+AB21+AF21+AJ21+AN21+L21</f>
        <v>4536</v>
      </c>
      <c r="I21" s="315">
        <f>Q21+U21+Y21+AC21+AG21+AK21+AO21+M21</f>
        <v>77.713819999999998</v>
      </c>
      <c r="J21" s="6">
        <v>0</v>
      </c>
      <c r="K21" s="727">
        <v>0</v>
      </c>
      <c r="L21" s="6">
        <v>60</v>
      </c>
      <c r="M21" s="727">
        <v>0.24</v>
      </c>
      <c r="N21" s="6">
        <v>1024</v>
      </c>
      <c r="O21" s="727">
        <v>30.76</v>
      </c>
      <c r="P21" s="6">
        <v>460</v>
      </c>
      <c r="Q21" s="727">
        <v>15.715200000000001</v>
      </c>
      <c r="R21" s="6">
        <v>50</v>
      </c>
      <c r="S21" s="727">
        <v>2.25</v>
      </c>
      <c r="T21" s="6">
        <v>200</v>
      </c>
      <c r="U21" s="727">
        <v>9</v>
      </c>
      <c r="V21" s="6">
        <v>0</v>
      </c>
      <c r="W21" s="727">
        <v>0</v>
      </c>
      <c r="X21" s="6">
        <v>150</v>
      </c>
      <c r="Y21" s="727">
        <v>5.46</v>
      </c>
      <c r="Z21" s="326">
        <v>510</v>
      </c>
      <c r="AA21" s="727">
        <v>7.0780000000000003</v>
      </c>
      <c r="AB21" s="326">
        <v>50</v>
      </c>
      <c r="AC21" s="727">
        <v>9</v>
      </c>
      <c r="AD21" s="6">
        <v>1400</v>
      </c>
      <c r="AE21" s="727">
        <v>3.3039999999999998</v>
      </c>
      <c r="AF21" s="6">
        <v>0</v>
      </c>
      <c r="AG21" s="727">
        <v>0</v>
      </c>
      <c r="AH21" s="6">
        <v>9350</v>
      </c>
      <c r="AI21" s="727">
        <v>134.60310000000001</v>
      </c>
      <c r="AJ21" s="6">
        <v>2020</v>
      </c>
      <c r="AK21" s="727">
        <v>19.274300000000004</v>
      </c>
      <c r="AL21" s="6">
        <v>610</v>
      </c>
      <c r="AM21" s="727">
        <v>21.777000000000001</v>
      </c>
      <c r="AN21" s="6">
        <v>1596</v>
      </c>
      <c r="AO21" s="727">
        <v>19.024319999999999</v>
      </c>
    </row>
    <row r="22" spans="1:41" ht="20.25" customHeight="1" x14ac:dyDescent="0.25">
      <c r="A22" s="750">
        <v>5</v>
      </c>
      <c r="B22" s="79" t="s">
        <v>54</v>
      </c>
      <c r="C22" s="331" t="s">
        <v>55</v>
      </c>
      <c r="D22" s="331" t="s">
        <v>38</v>
      </c>
      <c r="E22" s="113" t="s">
        <v>29</v>
      </c>
      <c r="F22" s="113">
        <f>N22+R22+V22+Z22+AD22+AH22+AL22+J22</f>
        <v>230176</v>
      </c>
      <c r="G22" s="315">
        <f>O22+S22+W22+AA22+AE22+AI22+AM22+K22</f>
        <v>2505.8342600000005</v>
      </c>
      <c r="H22" s="113">
        <f>P22+T22+X22+AB22+AF22+AJ22+AN22+L22</f>
        <v>29210</v>
      </c>
      <c r="I22" s="315">
        <f>Q22+U22+Y22+AC22+AG22+AK22+AO22+M22</f>
        <v>308.35748999999998</v>
      </c>
      <c r="J22" s="6">
        <v>6828</v>
      </c>
      <c r="K22" s="727">
        <v>86.361620000000002</v>
      </c>
      <c r="L22" s="6">
        <v>1950</v>
      </c>
      <c r="M22" s="727">
        <v>16.3565</v>
      </c>
      <c r="N22" s="6">
        <v>110220</v>
      </c>
      <c r="O22" s="727">
        <v>1122.0449000000001</v>
      </c>
      <c r="P22" s="6">
        <v>10450</v>
      </c>
      <c r="Q22" s="727">
        <v>112.586</v>
      </c>
      <c r="R22" s="6">
        <v>50923</v>
      </c>
      <c r="S22" s="727">
        <v>590.58757000000003</v>
      </c>
      <c r="T22" s="6">
        <v>1000</v>
      </c>
      <c r="U22" s="727">
        <v>15</v>
      </c>
      <c r="V22" s="6">
        <v>42168</v>
      </c>
      <c r="W22" s="727">
        <v>509.59100000000001</v>
      </c>
      <c r="X22" s="6">
        <v>7610</v>
      </c>
      <c r="Y22" s="727">
        <v>74.046000000000006</v>
      </c>
      <c r="Z22" s="326">
        <v>3155</v>
      </c>
      <c r="AA22" s="727">
        <v>39.003</v>
      </c>
      <c r="AB22" s="326">
        <v>1800</v>
      </c>
      <c r="AC22" s="727">
        <v>23.7</v>
      </c>
      <c r="AD22" s="6">
        <v>420</v>
      </c>
      <c r="AE22" s="727">
        <v>10.42</v>
      </c>
      <c r="AF22" s="6">
        <v>0</v>
      </c>
      <c r="AG22" s="727">
        <v>0</v>
      </c>
      <c r="AH22" s="6">
        <v>3572</v>
      </c>
      <c r="AI22" s="727">
        <v>48.275269999999999</v>
      </c>
      <c r="AJ22" s="6">
        <v>500</v>
      </c>
      <c r="AK22" s="727">
        <v>7.59</v>
      </c>
      <c r="AL22" s="6">
        <v>12890</v>
      </c>
      <c r="AM22" s="727">
        <v>99.550899999999999</v>
      </c>
      <c r="AN22" s="6">
        <v>5900</v>
      </c>
      <c r="AO22" s="727">
        <v>59.078990000000005</v>
      </c>
    </row>
    <row r="23" spans="1:41" ht="28.5" customHeight="1" x14ac:dyDescent="0.25">
      <c r="A23" s="750"/>
      <c r="B23" s="79" t="s">
        <v>56</v>
      </c>
      <c r="C23" s="331" t="s">
        <v>57</v>
      </c>
      <c r="D23" s="331" t="s">
        <v>38</v>
      </c>
      <c r="E23" s="113" t="s">
        <v>29</v>
      </c>
      <c r="F23" s="113">
        <f>N23+R23+V23+Z23+AD23+AH23+AL23+J23</f>
        <v>199813</v>
      </c>
      <c r="G23" s="315">
        <f>O23+S23+W23+AA23+AE23+AI23+AM23+K23</f>
        <v>3921.6089500000003</v>
      </c>
      <c r="H23" s="113">
        <f>P23+T23+X23+AB23+AF23+AJ23+AN23+L23</f>
        <v>57126</v>
      </c>
      <c r="I23" s="315">
        <f>Q23+U23+Y23+AC23+AG23+AK23+AO23+M23</f>
        <v>1414.7160999999999</v>
      </c>
      <c r="J23" s="6">
        <v>2705</v>
      </c>
      <c r="K23" s="727">
        <v>46.535800000000002</v>
      </c>
      <c r="L23" s="6">
        <v>3650</v>
      </c>
      <c r="M23" s="727">
        <v>46.485599999999998</v>
      </c>
      <c r="N23" s="6">
        <v>47553</v>
      </c>
      <c r="O23" s="727">
        <v>604.73800000000006</v>
      </c>
      <c r="P23" s="6">
        <v>13466</v>
      </c>
      <c r="Q23" s="727">
        <v>188.61</v>
      </c>
      <c r="R23" s="6">
        <v>64619</v>
      </c>
      <c r="S23" s="727">
        <v>936.40151000000003</v>
      </c>
      <c r="T23" s="6">
        <v>5200</v>
      </c>
      <c r="U23" s="727">
        <v>104</v>
      </c>
      <c r="V23" s="6">
        <v>10015</v>
      </c>
      <c r="W23" s="727">
        <v>179.864</v>
      </c>
      <c r="X23" s="6">
        <v>8900</v>
      </c>
      <c r="Y23" s="727">
        <v>144.303</v>
      </c>
      <c r="Z23" s="326">
        <v>9207</v>
      </c>
      <c r="AA23" s="727">
        <v>136.26420999999999</v>
      </c>
      <c r="AB23" s="326">
        <v>4700</v>
      </c>
      <c r="AC23" s="727">
        <v>639.43299999999999</v>
      </c>
      <c r="AD23" s="6">
        <v>11060</v>
      </c>
      <c r="AE23" s="727">
        <v>159.489</v>
      </c>
      <c r="AF23" s="6">
        <v>1000</v>
      </c>
      <c r="AG23" s="727">
        <v>15</v>
      </c>
      <c r="AH23" s="6">
        <v>29290</v>
      </c>
      <c r="AI23" s="727">
        <v>1547.4194299999999</v>
      </c>
      <c r="AJ23" s="6">
        <v>6985</v>
      </c>
      <c r="AK23" s="727">
        <v>98.343500000000006</v>
      </c>
      <c r="AL23" s="6">
        <v>25364</v>
      </c>
      <c r="AM23" s="727">
        <v>310.89699999999999</v>
      </c>
      <c r="AN23" s="6">
        <v>13225</v>
      </c>
      <c r="AO23" s="727">
        <v>178.541</v>
      </c>
    </row>
    <row r="24" spans="1:41" ht="27.75" customHeight="1" x14ac:dyDescent="0.25">
      <c r="A24" s="750">
        <v>6</v>
      </c>
      <c r="B24" s="112" t="s">
        <v>58</v>
      </c>
      <c r="C24" s="331" t="s">
        <v>59</v>
      </c>
      <c r="D24" s="331" t="s">
        <v>60</v>
      </c>
      <c r="E24" s="113" t="s">
        <v>42</v>
      </c>
      <c r="F24" s="113">
        <f>N24+R24+V24+Z24+AD24+AH24+AL24+J24</f>
        <v>226405</v>
      </c>
      <c r="G24" s="315">
        <f>O24+S24+W24+AA24+AE24+AI24+AM24+K24</f>
        <v>534.00375000000008</v>
      </c>
      <c r="H24" s="113">
        <f>P24+T24+X24+AB24+AF24+AJ24+AN24+L24</f>
        <v>20600</v>
      </c>
      <c r="I24" s="315">
        <f>Q24+U24+Y24+AC24+AG24+AK24+AO24+M24</f>
        <v>50.09064</v>
      </c>
      <c r="J24" s="6">
        <v>3600</v>
      </c>
      <c r="K24" s="727">
        <v>6.7661499999999997</v>
      </c>
      <c r="L24" s="6">
        <v>400</v>
      </c>
      <c r="M24" s="727">
        <v>0.71199999999999997</v>
      </c>
      <c r="N24" s="6">
        <v>5240</v>
      </c>
      <c r="O24" s="727">
        <v>32.06</v>
      </c>
      <c r="P24" s="6">
        <v>1300</v>
      </c>
      <c r="Q24" s="727">
        <v>2.5099999999999998</v>
      </c>
      <c r="R24" s="6">
        <v>29965</v>
      </c>
      <c r="S24" s="727">
        <v>46.508099999999999</v>
      </c>
      <c r="T24" s="6">
        <v>0</v>
      </c>
      <c r="U24" s="727">
        <v>0</v>
      </c>
      <c r="V24" s="6">
        <v>0</v>
      </c>
      <c r="W24" s="727">
        <v>0</v>
      </c>
      <c r="X24" s="6">
        <v>0</v>
      </c>
      <c r="Y24" s="727">
        <v>0</v>
      </c>
      <c r="Z24" s="326">
        <v>0</v>
      </c>
      <c r="AA24" s="727">
        <v>0</v>
      </c>
      <c r="AB24" s="326">
        <v>100</v>
      </c>
      <c r="AC24" s="727">
        <v>0.12</v>
      </c>
      <c r="AD24" s="6">
        <v>0</v>
      </c>
      <c r="AE24" s="727">
        <v>0</v>
      </c>
      <c r="AF24" s="6">
        <v>0</v>
      </c>
      <c r="AG24" s="727">
        <v>0</v>
      </c>
      <c r="AH24" s="6">
        <v>0</v>
      </c>
      <c r="AI24" s="727">
        <v>0</v>
      </c>
      <c r="AJ24" s="6">
        <v>12200</v>
      </c>
      <c r="AK24" s="727">
        <v>26.18</v>
      </c>
      <c r="AL24" s="6">
        <v>187600</v>
      </c>
      <c r="AM24" s="727">
        <v>448.66950000000003</v>
      </c>
      <c r="AN24" s="6">
        <v>6600</v>
      </c>
      <c r="AO24" s="727">
        <v>20.568639999999998</v>
      </c>
    </row>
    <row r="25" spans="1:41" ht="25.5" customHeight="1" x14ac:dyDescent="0.25">
      <c r="A25" s="750"/>
      <c r="B25" s="112" t="s">
        <v>61</v>
      </c>
      <c r="C25" s="331" t="s">
        <v>62</v>
      </c>
      <c r="D25" s="331" t="s">
        <v>60</v>
      </c>
      <c r="E25" s="113" t="s">
        <v>42</v>
      </c>
      <c r="F25" s="113">
        <f>N25+R25+V25+Z25+AD25+AH25+AL25+J25</f>
        <v>27766</v>
      </c>
      <c r="G25" s="315">
        <f>O25+S25+W25+AA25+AE25+AI25+AM25+K25</f>
        <v>51.874499999999998</v>
      </c>
      <c r="H25" s="113">
        <f>P25+T25+X25+AB25+AF25+AJ25+AN25+L25</f>
        <v>29599</v>
      </c>
      <c r="I25" s="315">
        <f>Q25+U25+Y25+AC25+AG25+AK25+AO25+M25</f>
        <v>26.386979999999998</v>
      </c>
      <c r="J25" s="6">
        <v>5170</v>
      </c>
      <c r="K25" s="727">
        <v>3.8798400000000002</v>
      </c>
      <c r="L25" s="6">
        <v>200</v>
      </c>
      <c r="M25" s="727">
        <v>0.12</v>
      </c>
      <c r="N25" s="6">
        <v>6480</v>
      </c>
      <c r="O25" s="727">
        <v>13.218200000000001</v>
      </c>
      <c r="P25" s="6">
        <v>1000</v>
      </c>
      <c r="Q25" s="727">
        <v>1.2</v>
      </c>
      <c r="R25" s="6">
        <v>0</v>
      </c>
      <c r="S25" s="727">
        <v>0</v>
      </c>
      <c r="T25" s="6">
        <v>0</v>
      </c>
      <c r="U25" s="727">
        <v>0</v>
      </c>
      <c r="V25" s="6">
        <v>0</v>
      </c>
      <c r="W25" s="727">
        <v>0</v>
      </c>
      <c r="X25" s="6">
        <v>0</v>
      </c>
      <c r="Y25" s="727">
        <v>0</v>
      </c>
      <c r="Z25" s="326">
        <v>0</v>
      </c>
      <c r="AA25" s="727">
        <v>0</v>
      </c>
      <c r="AB25" s="326">
        <v>100</v>
      </c>
      <c r="AC25" s="727">
        <v>0.15</v>
      </c>
      <c r="AD25" s="6">
        <v>0</v>
      </c>
      <c r="AE25" s="727">
        <v>0</v>
      </c>
      <c r="AF25" s="6">
        <v>200</v>
      </c>
      <c r="AG25" s="727">
        <v>0.14000000000000001</v>
      </c>
      <c r="AH25" s="6">
        <v>1500</v>
      </c>
      <c r="AI25" s="727">
        <v>4.8</v>
      </c>
      <c r="AJ25" s="6">
        <v>4600</v>
      </c>
      <c r="AK25" s="727">
        <v>8.7289999999999992</v>
      </c>
      <c r="AL25" s="6">
        <v>14616</v>
      </c>
      <c r="AM25" s="727">
        <v>29.976459999999999</v>
      </c>
      <c r="AN25" s="6">
        <v>23499</v>
      </c>
      <c r="AO25" s="727">
        <v>16.047979999999999</v>
      </c>
    </row>
    <row r="26" spans="1:41" ht="17.25" customHeight="1" x14ac:dyDescent="0.25">
      <c r="A26" s="750"/>
      <c r="B26" s="112" t="s">
        <v>61</v>
      </c>
      <c r="C26" s="331" t="s">
        <v>63</v>
      </c>
      <c r="D26" s="331" t="s">
        <v>60</v>
      </c>
      <c r="E26" s="113" t="s">
        <v>42</v>
      </c>
      <c r="F26" s="113">
        <f>N26+R26+V26+Z26+AD26+AH26+AL26+J26</f>
        <v>27290</v>
      </c>
      <c r="G26" s="315">
        <f>O26+S26+W26+AA26+AE26+AI26+AM26+K26</f>
        <v>55.792999999999999</v>
      </c>
      <c r="H26" s="113">
        <f>P26+T26+X26+AB26+AF26+AJ26+AN26+L26</f>
        <v>34030</v>
      </c>
      <c r="I26" s="315">
        <f>Q26+U26+Y26+AC26+AG26+AK26+AO26+M26</f>
        <v>241.34100000000001</v>
      </c>
      <c r="J26" s="6">
        <v>2050</v>
      </c>
      <c r="K26" s="727">
        <v>3.8540000000000001</v>
      </c>
      <c r="L26" s="6">
        <v>800</v>
      </c>
      <c r="M26" s="727">
        <v>1.8169999999999999</v>
      </c>
      <c r="N26" s="6">
        <v>1410</v>
      </c>
      <c r="O26" s="727">
        <v>4.6529999999999996</v>
      </c>
      <c r="P26" s="6">
        <v>4400</v>
      </c>
      <c r="Q26" s="727">
        <v>8.5559999999999992</v>
      </c>
      <c r="R26" s="6">
        <v>3500</v>
      </c>
      <c r="S26" s="727">
        <v>6.6959999999999997</v>
      </c>
      <c r="T26" s="6">
        <v>0</v>
      </c>
      <c r="U26" s="727">
        <v>0</v>
      </c>
      <c r="V26" s="6">
        <v>0</v>
      </c>
      <c r="W26" s="727">
        <v>0</v>
      </c>
      <c r="X26" s="6">
        <v>0</v>
      </c>
      <c r="Y26" s="727">
        <v>0</v>
      </c>
      <c r="Z26" s="326">
        <v>570</v>
      </c>
      <c r="AA26" s="727">
        <v>1.0720000000000001</v>
      </c>
      <c r="AB26" s="326">
        <v>3100</v>
      </c>
      <c r="AC26" s="727">
        <v>5.8280000000000003</v>
      </c>
      <c r="AD26" s="6">
        <v>0</v>
      </c>
      <c r="AE26" s="727">
        <v>0</v>
      </c>
      <c r="AF26" s="6">
        <v>0</v>
      </c>
      <c r="AG26" s="727">
        <v>0</v>
      </c>
      <c r="AH26" s="6">
        <v>0</v>
      </c>
      <c r="AI26" s="727">
        <v>0</v>
      </c>
      <c r="AJ26" s="6">
        <v>1400</v>
      </c>
      <c r="AK26" s="727">
        <v>4.4880000000000004</v>
      </c>
      <c r="AL26" s="6">
        <v>19760</v>
      </c>
      <c r="AM26" s="727">
        <v>39.518000000000001</v>
      </c>
      <c r="AN26" s="6">
        <v>24330</v>
      </c>
      <c r="AO26" s="727">
        <v>220.65199999999999</v>
      </c>
    </row>
    <row r="27" spans="1:41" ht="18" customHeight="1" x14ac:dyDescent="0.25">
      <c r="A27" s="750"/>
      <c r="B27" s="112" t="s">
        <v>61</v>
      </c>
      <c r="C27" s="331" t="s">
        <v>64</v>
      </c>
      <c r="D27" s="331" t="s">
        <v>60</v>
      </c>
      <c r="E27" s="113" t="s">
        <v>42</v>
      </c>
      <c r="F27" s="113">
        <f>N27+R27+V27+Z27+AD27+AH27+AL27+J27</f>
        <v>3630</v>
      </c>
      <c r="G27" s="315">
        <f>O27+S27+W27+AA27+AE27+AI27+AM27+K27</f>
        <v>2.3290000000000002</v>
      </c>
      <c r="H27" s="113">
        <f>P27+T27+X27+AB27+AF27+AJ27+AN27+L27</f>
        <v>100</v>
      </c>
      <c r="I27" s="315">
        <f>Q27+U27+Y27+AC27+AG27+AK27+AO27+M27</f>
        <v>0.25</v>
      </c>
      <c r="J27" s="6">
        <v>0</v>
      </c>
      <c r="K27" s="727">
        <v>0</v>
      </c>
      <c r="L27" s="6">
        <v>0</v>
      </c>
      <c r="M27" s="727">
        <v>0</v>
      </c>
      <c r="N27" s="6">
        <v>3230</v>
      </c>
      <c r="O27" s="727">
        <v>1.889</v>
      </c>
      <c r="P27" s="6">
        <v>0</v>
      </c>
      <c r="Q27" s="727">
        <v>0</v>
      </c>
      <c r="R27" s="6">
        <v>0</v>
      </c>
      <c r="S27" s="727">
        <v>0</v>
      </c>
      <c r="T27" s="6">
        <v>0</v>
      </c>
      <c r="U27" s="727">
        <v>0</v>
      </c>
      <c r="V27" s="6">
        <v>0</v>
      </c>
      <c r="W27" s="727">
        <v>0</v>
      </c>
      <c r="X27" s="6">
        <v>0</v>
      </c>
      <c r="Y27" s="727">
        <v>0</v>
      </c>
      <c r="Z27" s="326">
        <v>0</v>
      </c>
      <c r="AA27" s="727">
        <v>0</v>
      </c>
      <c r="AB27" s="326">
        <v>100</v>
      </c>
      <c r="AC27" s="727">
        <v>0.25</v>
      </c>
      <c r="AD27" s="6">
        <v>0</v>
      </c>
      <c r="AE27" s="727">
        <v>0</v>
      </c>
      <c r="AF27" s="6">
        <v>0</v>
      </c>
      <c r="AG27" s="727">
        <v>0</v>
      </c>
      <c r="AH27" s="6">
        <v>400</v>
      </c>
      <c r="AI27" s="727">
        <v>0.44</v>
      </c>
      <c r="AJ27" s="6">
        <v>0</v>
      </c>
      <c r="AK27" s="727">
        <v>0</v>
      </c>
      <c r="AL27" s="6">
        <v>0</v>
      </c>
      <c r="AM27" s="727">
        <v>0</v>
      </c>
      <c r="AN27" s="6">
        <v>0</v>
      </c>
      <c r="AO27" s="727">
        <v>0</v>
      </c>
    </row>
    <row r="28" spans="1:41" ht="21.75" customHeight="1" x14ac:dyDescent="0.25">
      <c r="A28" s="750"/>
      <c r="B28" s="112" t="s">
        <v>61</v>
      </c>
      <c r="C28" s="331" t="s">
        <v>65</v>
      </c>
      <c r="D28" s="331" t="s">
        <v>60</v>
      </c>
      <c r="E28" s="113" t="s">
        <v>42</v>
      </c>
      <c r="F28" s="113">
        <f>N28+R28+V28+Z28+AD28+AH28+AL28+J28</f>
        <v>510856</v>
      </c>
      <c r="G28" s="315">
        <f>O28+S28+W28+AA28+AE28+AI28+AM28+K28</f>
        <v>464.91422</v>
      </c>
      <c r="H28" s="113">
        <f>P28+T28+X28+AB28+AF28+AJ28+AN28+L28</f>
        <v>54672</v>
      </c>
      <c r="I28" s="315">
        <f>Q28+U28+Y28+AC28+AG28+AK28+AO28+M28</f>
        <v>260.21247499999998</v>
      </c>
      <c r="J28" s="6">
        <v>60600</v>
      </c>
      <c r="K28" s="727">
        <v>38.941580000000002</v>
      </c>
      <c r="L28" s="6">
        <v>1340</v>
      </c>
      <c r="M28" s="727">
        <v>1.121</v>
      </c>
      <c r="N28" s="6">
        <v>147084</v>
      </c>
      <c r="O28" s="727">
        <v>87.554179999999988</v>
      </c>
      <c r="P28" s="6">
        <v>12730</v>
      </c>
      <c r="Q28" s="727">
        <v>7.8748899999999997</v>
      </c>
      <c r="R28" s="6">
        <v>32794</v>
      </c>
      <c r="S28" s="727">
        <v>28.227180000000001</v>
      </c>
      <c r="T28" s="6">
        <v>100</v>
      </c>
      <c r="U28" s="727">
        <v>0.3</v>
      </c>
      <c r="V28" s="6">
        <v>22616</v>
      </c>
      <c r="W28" s="727">
        <v>14.718500000000001</v>
      </c>
      <c r="X28" s="6">
        <v>2750</v>
      </c>
      <c r="Y28" s="727">
        <v>4.0844000000000005</v>
      </c>
      <c r="Z28" s="326">
        <v>20350</v>
      </c>
      <c r="AA28" s="727">
        <v>16.239000000000001</v>
      </c>
      <c r="AB28" s="326">
        <v>100</v>
      </c>
      <c r="AC28" s="727">
        <v>0.85699999999999998</v>
      </c>
      <c r="AD28" s="6">
        <v>3007</v>
      </c>
      <c r="AE28" s="727">
        <v>3.9408000000000003</v>
      </c>
      <c r="AF28" s="6">
        <v>240</v>
      </c>
      <c r="AG28" s="727">
        <v>0.38</v>
      </c>
      <c r="AH28" s="6">
        <v>22295</v>
      </c>
      <c r="AI28" s="727">
        <v>18.772279999999999</v>
      </c>
      <c r="AJ28" s="6">
        <v>33092</v>
      </c>
      <c r="AK28" s="727">
        <v>239.53367499999999</v>
      </c>
      <c r="AL28" s="6">
        <v>202110</v>
      </c>
      <c r="AM28" s="727">
        <v>256.52070000000003</v>
      </c>
      <c r="AN28" s="6">
        <v>4320</v>
      </c>
      <c r="AO28" s="727">
        <v>6.0615099999999993</v>
      </c>
    </row>
    <row r="29" spans="1:41" ht="33.75" customHeight="1" x14ac:dyDescent="0.25">
      <c r="A29" s="709">
        <v>7</v>
      </c>
      <c r="B29" s="79" t="s">
        <v>66</v>
      </c>
      <c r="C29" s="331" t="s">
        <v>67</v>
      </c>
      <c r="D29" s="330" t="s">
        <v>68</v>
      </c>
      <c r="E29" s="113" t="s">
        <v>29</v>
      </c>
      <c r="F29" s="113">
        <f>N29+R29+V29+Z29+AD29+AH29+AL29+J29</f>
        <v>36879</v>
      </c>
      <c r="G29" s="315">
        <f>O29+S29+W29+AA29+AE29+AI29+AM29+K29</f>
        <v>3555.0695599999999</v>
      </c>
      <c r="H29" s="113">
        <f>P29+T29+X29+AB29+AF29+AJ29+AN29+L29</f>
        <v>6991</v>
      </c>
      <c r="I29" s="315">
        <f>Q29+U29+Y29+AC29+AG29+AK29+AO29+M29</f>
        <v>802.74125000000004</v>
      </c>
      <c r="J29" s="6">
        <v>1840</v>
      </c>
      <c r="K29" s="727">
        <v>174.91499999999999</v>
      </c>
      <c r="L29" s="6">
        <v>945</v>
      </c>
      <c r="M29" s="727">
        <v>82.578749999999999</v>
      </c>
      <c r="N29" s="6">
        <v>5947</v>
      </c>
      <c r="O29" s="727">
        <v>625.93399999999997</v>
      </c>
      <c r="P29" s="6">
        <v>616</v>
      </c>
      <c r="Q29" s="727">
        <v>68.775499999999994</v>
      </c>
      <c r="R29" s="6">
        <v>5420</v>
      </c>
      <c r="S29" s="727">
        <v>538.4135</v>
      </c>
      <c r="T29" s="6">
        <v>30</v>
      </c>
      <c r="U29" s="727">
        <v>3.42</v>
      </c>
      <c r="V29" s="6">
        <v>1063</v>
      </c>
      <c r="W29" s="727">
        <v>107.36</v>
      </c>
      <c r="X29" s="6">
        <v>166</v>
      </c>
      <c r="Y29" s="727">
        <v>18.385999999999999</v>
      </c>
      <c r="Z29" s="326">
        <v>1260</v>
      </c>
      <c r="AA29" s="727">
        <v>121.99992999999999</v>
      </c>
      <c r="AB29" s="326">
        <v>300</v>
      </c>
      <c r="AC29" s="727">
        <v>26.756</v>
      </c>
      <c r="AD29" s="6">
        <v>465</v>
      </c>
      <c r="AE29" s="727">
        <v>44.64</v>
      </c>
      <c r="AF29" s="6">
        <v>50</v>
      </c>
      <c r="AG29" s="727">
        <v>4.8</v>
      </c>
      <c r="AH29" s="6">
        <v>3611</v>
      </c>
      <c r="AI29" s="727">
        <v>344.64499999999998</v>
      </c>
      <c r="AJ29" s="6">
        <v>2975</v>
      </c>
      <c r="AK29" s="727">
        <v>413.84699999999998</v>
      </c>
      <c r="AL29" s="6">
        <v>17273</v>
      </c>
      <c r="AM29" s="727">
        <v>1597.1621300000002</v>
      </c>
      <c r="AN29" s="6">
        <v>1909</v>
      </c>
      <c r="AO29" s="727">
        <v>184.178</v>
      </c>
    </row>
    <row r="30" spans="1:41" ht="18.75" customHeight="1" x14ac:dyDescent="0.25">
      <c r="A30" s="750">
        <v>8</v>
      </c>
      <c r="B30" s="112" t="s">
        <v>69</v>
      </c>
      <c r="C30" s="331" t="s">
        <v>70</v>
      </c>
      <c r="D30" s="331" t="s">
        <v>71</v>
      </c>
      <c r="E30" s="113" t="s">
        <v>29</v>
      </c>
      <c r="F30" s="113">
        <f>N30+R30+V30+Z30+AD30+AH30+AL30+J30</f>
        <v>0</v>
      </c>
      <c r="G30" s="315">
        <f>O30+S30+W30+AA30+AE30+AI30+AM30+K30</f>
        <v>0</v>
      </c>
      <c r="H30" s="113">
        <f>P30+T30+X30+AB30+AF30+AJ30+AN30+L30</f>
        <v>300</v>
      </c>
      <c r="I30" s="315">
        <f>Q30+U30+Y30+AC30+AG30+AK30+AO30+M30</f>
        <v>106.6</v>
      </c>
      <c r="J30" s="6">
        <v>0</v>
      </c>
      <c r="K30" s="727">
        <v>0</v>
      </c>
      <c r="L30" s="6">
        <v>0</v>
      </c>
      <c r="M30" s="727">
        <v>0</v>
      </c>
      <c r="N30" s="6">
        <v>0</v>
      </c>
      <c r="O30" s="727">
        <v>0</v>
      </c>
      <c r="P30" s="6">
        <v>0</v>
      </c>
      <c r="Q30" s="727">
        <v>0</v>
      </c>
      <c r="R30" s="6">
        <v>0</v>
      </c>
      <c r="S30" s="727">
        <v>0</v>
      </c>
      <c r="T30" s="6">
        <v>200</v>
      </c>
      <c r="U30" s="727">
        <v>89.6</v>
      </c>
      <c r="V30" s="6">
        <v>0</v>
      </c>
      <c r="W30" s="727">
        <v>0</v>
      </c>
      <c r="X30" s="6">
        <v>0</v>
      </c>
      <c r="Y30" s="727">
        <v>0</v>
      </c>
      <c r="Z30" s="326">
        <v>0</v>
      </c>
      <c r="AA30" s="727">
        <v>0</v>
      </c>
      <c r="AB30" s="326">
        <v>0</v>
      </c>
      <c r="AC30" s="727">
        <v>0</v>
      </c>
      <c r="AD30" s="6">
        <v>0</v>
      </c>
      <c r="AE30" s="727">
        <v>0</v>
      </c>
      <c r="AF30" s="6">
        <v>0</v>
      </c>
      <c r="AG30" s="727">
        <v>0</v>
      </c>
      <c r="AH30" s="6">
        <v>0</v>
      </c>
      <c r="AI30" s="727">
        <v>0</v>
      </c>
      <c r="AJ30" s="6">
        <v>0</v>
      </c>
      <c r="AK30" s="727">
        <v>0</v>
      </c>
      <c r="AL30" s="6">
        <v>0</v>
      </c>
      <c r="AM30" s="727">
        <v>0</v>
      </c>
      <c r="AN30" s="6">
        <v>100</v>
      </c>
      <c r="AO30" s="727">
        <v>17</v>
      </c>
    </row>
    <row r="31" spans="1:41" ht="24.75" customHeight="1" x14ac:dyDescent="0.25">
      <c r="A31" s="750"/>
      <c r="B31" s="112" t="s">
        <v>72</v>
      </c>
      <c r="C31" s="331" t="s">
        <v>73</v>
      </c>
      <c r="D31" s="331" t="s">
        <v>71</v>
      </c>
      <c r="E31" s="113" t="s">
        <v>29</v>
      </c>
      <c r="F31" s="113">
        <f>N31+R31+V31+Z31+AD31+AH31+AL31+J31</f>
        <v>2601</v>
      </c>
      <c r="G31" s="315">
        <f>O31+S31+W31+AA31+AE31+AI31+AM31+K31</f>
        <v>688.33912000000009</v>
      </c>
      <c r="H31" s="113">
        <f>P31+T31+X31+AB31+AF31+AJ31+AN31+L31</f>
        <v>1016</v>
      </c>
      <c r="I31" s="315">
        <f>Q31+U31+Y31+AC31+AG31+AK31+AO31+M31</f>
        <v>188.99691999999999</v>
      </c>
      <c r="J31" s="6">
        <v>1000</v>
      </c>
      <c r="K31" s="727">
        <v>153</v>
      </c>
      <c r="L31" s="6">
        <v>0</v>
      </c>
      <c r="M31" s="727">
        <v>0</v>
      </c>
      <c r="N31" s="6">
        <v>368</v>
      </c>
      <c r="O31" s="727">
        <v>93.84</v>
      </c>
      <c r="P31" s="6">
        <v>60</v>
      </c>
      <c r="Q31" s="727">
        <v>12.84</v>
      </c>
      <c r="R31" s="6">
        <v>150</v>
      </c>
      <c r="S31" s="727">
        <v>30</v>
      </c>
      <c r="T31" s="6">
        <v>0</v>
      </c>
      <c r="U31" s="727">
        <v>0</v>
      </c>
      <c r="V31" s="6">
        <v>235</v>
      </c>
      <c r="W31" s="727">
        <v>61.77</v>
      </c>
      <c r="X31" s="6">
        <v>110</v>
      </c>
      <c r="Y31" s="727">
        <v>26.155000000000001</v>
      </c>
      <c r="Z31" s="326">
        <v>0</v>
      </c>
      <c r="AA31" s="727">
        <v>0</v>
      </c>
      <c r="AB31" s="326">
        <v>20</v>
      </c>
      <c r="AC31" s="727">
        <v>3.6</v>
      </c>
      <c r="AD31" s="6">
        <v>0</v>
      </c>
      <c r="AE31" s="727">
        <v>0</v>
      </c>
      <c r="AF31" s="6">
        <v>0</v>
      </c>
      <c r="AG31" s="727">
        <v>0</v>
      </c>
      <c r="AH31" s="6">
        <v>428</v>
      </c>
      <c r="AI31" s="727">
        <v>265.48200000000003</v>
      </c>
      <c r="AJ31" s="6">
        <v>80</v>
      </c>
      <c r="AK31" s="727">
        <v>19.600000000000001</v>
      </c>
      <c r="AL31" s="6">
        <v>420</v>
      </c>
      <c r="AM31" s="727">
        <v>84.247119999999995</v>
      </c>
      <c r="AN31" s="6">
        <v>746</v>
      </c>
      <c r="AO31" s="727">
        <v>126.80192</v>
      </c>
    </row>
    <row r="32" spans="1:41" ht="17.25" customHeight="1" x14ac:dyDescent="0.25">
      <c r="A32" s="750"/>
      <c r="B32" s="112" t="s">
        <v>72</v>
      </c>
      <c r="C32" s="331" t="s">
        <v>74</v>
      </c>
      <c r="D32" s="331" t="s">
        <v>71</v>
      </c>
      <c r="E32" s="113" t="s">
        <v>29</v>
      </c>
      <c r="F32" s="113">
        <f>N32+R32+V32+Z32+AD32+AH32+AL32+J32</f>
        <v>32930</v>
      </c>
      <c r="G32" s="315">
        <f>O32+S32+W32+AA32+AE32+AI32+AM32+K32</f>
        <v>6826.2355799999996</v>
      </c>
      <c r="H32" s="113">
        <f>P32+T32+X32+AB32+AF32+AJ32+AN32+L32</f>
        <v>7882</v>
      </c>
      <c r="I32" s="315">
        <f>Q32+U32+Y32+AC32+AG32+AK32+AO32+M32</f>
        <v>1744.0354199999999</v>
      </c>
      <c r="J32" s="6">
        <v>1637</v>
      </c>
      <c r="K32" s="727">
        <v>308.77300000000002</v>
      </c>
      <c r="L32" s="6">
        <v>884</v>
      </c>
      <c r="M32" s="727">
        <v>148.82</v>
      </c>
      <c r="N32" s="6">
        <v>9799</v>
      </c>
      <c r="O32" s="727">
        <v>1910.81818</v>
      </c>
      <c r="P32" s="6">
        <v>1310</v>
      </c>
      <c r="Q32" s="727">
        <v>295.81352000000004</v>
      </c>
      <c r="R32" s="6">
        <v>3112</v>
      </c>
      <c r="S32" s="727">
        <v>822.35299999999995</v>
      </c>
      <c r="T32" s="6">
        <v>460</v>
      </c>
      <c r="U32" s="727">
        <v>235.28</v>
      </c>
      <c r="V32" s="6">
        <v>3470</v>
      </c>
      <c r="W32" s="727">
        <v>622.274</v>
      </c>
      <c r="X32" s="6">
        <v>132</v>
      </c>
      <c r="Y32" s="727">
        <v>50.57</v>
      </c>
      <c r="Z32" s="326">
        <v>453</v>
      </c>
      <c r="AA32" s="727">
        <v>112.17400000000001</v>
      </c>
      <c r="AB32" s="326">
        <v>45</v>
      </c>
      <c r="AC32" s="727">
        <v>7.96</v>
      </c>
      <c r="AD32" s="6">
        <v>313</v>
      </c>
      <c r="AE32" s="727">
        <v>121.55500000000001</v>
      </c>
      <c r="AF32" s="6">
        <v>105</v>
      </c>
      <c r="AG32" s="727">
        <v>51.174999999999997</v>
      </c>
      <c r="AH32" s="6">
        <v>2635</v>
      </c>
      <c r="AI32" s="727">
        <v>521.18499999999995</v>
      </c>
      <c r="AJ32" s="6">
        <v>956</v>
      </c>
      <c r="AK32" s="727">
        <v>243.12889999999999</v>
      </c>
      <c r="AL32" s="6">
        <v>11511</v>
      </c>
      <c r="AM32" s="727">
        <v>2407.1034</v>
      </c>
      <c r="AN32" s="6">
        <v>3990</v>
      </c>
      <c r="AO32" s="727">
        <v>711.28800000000001</v>
      </c>
    </row>
    <row r="33" spans="1:41" ht="17.25" customHeight="1" x14ac:dyDescent="0.25">
      <c r="A33" s="750">
        <v>9</v>
      </c>
      <c r="B33" s="112" t="s">
        <v>75</v>
      </c>
      <c r="C33" s="331" t="s">
        <v>76</v>
      </c>
      <c r="D33" s="331" t="s">
        <v>77</v>
      </c>
      <c r="E33" s="113" t="s">
        <v>78</v>
      </c>
      <c r="F33" s="113">
        <f>N33+R33+V33+Z33+AD33+AH33+AL33+J33</f>
        <v>2385</v>
      </c>
      <c r="G33" s="315">
        <f>O33+S33+W33+AA33+AE33+AI33+AM33+K33</f>
        <v>2007.0130000000001</v>
      </c>
      <c r="H33" s="113">
        <f>P33+T33+X33+AB33+AF33+AJ33+AN33+L33</f>
        <v>2450</v>
      </c>
      <c r="I33" s="315">
        <f>Q33+U33+Y33+AC33+AG33+AK33+AO33+M33</f>
        <v>220.14017999999999</v>
      </c>
      <c r="J33" s="6">
        <v>0</v>
      </c>
      <c r="K33" s="727">
        <v>0</v>
      </c>
      <c r="L33" s="6">
        <v>0</v>
      </c>
      <c r="M33" s="727">
        <v>0</v>
      </c>
      <c r="N33" s="6">
        <v>0</v>
      </c>
      <c r="O33" s="727">
        <v>0</v>
      </c>
      <c r="P33" s="6">
        <v>0</v>
      </c>
      <c r="Q33" s="727">
        <v>0</v>
      </c>
      <c r="R33" s="6">
        <v>1430</v>
      </c>
      <c r="S33" s="727">
        <v>1888.2190000000001</v>
      </c>
      <c r="T33" s="6">
        <v>0</v>
      </c>
      <c r="U33" s="727">
        <v>0</v>
      </c>
      <c r="V33" s="6">
        <v>855</v>
      </c>
      <c r="W33" s="727">
        <v>111.15</v>
      </c>
      <c r="X33" s="6">
        <v>500</v>
      </c>
      <c r="Y33" s="727">
        <v>75</v>
      </c>
      <c r="Z33" s="326">
        <v>100</v>
      </c>
      <c r="AA33" s="727">
        <v>7.6440000000000001</v>
      </c>
      <c r="AB33" s="326">
        <v>50</v>
      </c>
      <c r="AC33" s="727">
        <v>4</v>
      </c>
      <c r="AD33" s="6">
        <v>0</v>
      </c>
      <c r="AE33" s="727">
        <v>0</v>
      </c>
      <c r="AF33" s="6">
        <v>0</v>
      </c>
      <c r="AG33" s="727">
        <v>0</v>
      </c>
      <c r="AH33" s="6">
        <v>0</v>
      </c>
      <c r="AI33" s="727">
        <v>0</v>
      </c>
      <c r="AJ33" s="6">
        <v>1000</v>
      </c>
      <c r="AK33" s="727">
        <v>100</v>
      </c>
      <c r="AL33" s="6">
        <v>0</v>
      </c>
      <c r="AM33" s="727">
        <v>0</v>
      </c>
      <c r="AN33" s="6">
        <v>900</v>
      </c>
      <c r="AO33" s="727">
        <v>41.140180000000001</v>
      </c>
    </row>
    <row r="34" spans="1:41" ht="19.5" customHeight="1" x14ac:dyDescent="0.25">
      <c r="A34" s="750"/>
      <c r="B34" s="112" t="s">
        <v>79</v>
      </c>
      <c r="C34" s="331" t="s">
        <v>80</v>
      </c>
      <c r="D34" s="331" t="s">
        <v>77</v>
      </c>
      <c r="E34" s="113" t="s">
        <v>78</v>
      </c>
      <c r="F34" s="113">
        <f>N34+R34+V34+Z34+AD34+AH34+AL34+J34</f>
        <v>35707</v>
      </c>
      <c r="G34" s="315">
        <f>O34+S34+W34+AA34+AE34+AI34+AM34+K34</f>
        <v>24405.000799999998</v>
      </c>
      <c r="H34" s="113">
        <f>P34+T34+X34+AB34+AF34+AJ34+AN34+L34</f>
        <v>240749</v>
      </c>
      <c r="I34" s="315">
        <f>Q34+U34+Y34+AC34+AG34+AK34+AO34+M34</f>
        <v>4808.1508000000003</v>
      </c>
      <c r="J34" s="6">
        <v>7093</v>
      </c>
      <c r="K34" s="727">
        <v>1600.01899</v>
      </c>
      <c r="L34" s="6">
        <v>2065</v>
      </c>
      <c r="M34" s="727">
        <v>436.41174999999998</v>
      </c>
      <c r="N34" s="6">
        <v>5726</v>
      </c>
      <c r="O34" s="727">
        <v>698.70183999999995</v>
      </c>
      <c r="P34" s="6">
        <v>1300</v>
      </c>
      <c r="Q34" s="727">
        <v>243.04</v>
      </c>
      <c r="R34" s="6">
        <v>1429</v>
      </c>
      <c r="S34" s="727">
        <v>292.61920000000003</v>
      </c>
      <c r="T34" s="6">
        <v>504</v>
      </c>
      <c r="U34" s="727">
        <v>150.19200000000001</v>
      </c>
      <c r="V34" s="6">
        <v>3400</v>
      </c>
      <c r="W34" s="727">
        <v>995.86149999999998</v>
      </c>
      <c r="X34" s="6">
        <v>415</v>
      </c>
      <c r="Y34" s="727">
        <v>46.113</v>
      </c>
      <c r="Z34" s="326">
        <v>685</v>
      </c>
      <c r="AA34" s="727">
        <v>186.68</v>
      </c>
      <c r="AB34" s="326">
        <v>900</v>
      </c>
      <c r="AC34" s="727">
        <v>188.19200000000001</v>
      </c>
      <c r="AD34" s="6">
        <v>793</v>
      </c>
      <c r="AE34" s="727">
        <v>574.02700000000004</v>
      </c>
      <c r="AF34" s="6">
        <v>550</v>
      </c>
      <c r="AG34" s="727">
        <v>146.60650000000001</v>
      </c>
      <c r="AH34" s="6">
        <v>2256</v>
      </c>
      <c r="AI34" s="727">
        <v>2287.19047</v>
      </c>
      <c r="AJ34" s="6">
        <v>227240</v>
      </c>
      <c r="AK34" s="727">
        <v>2094.3155500000003</v>
      </c>
      <c r="AL34" s="6">
        <v>14325</v>
      </c>
      <c r="AM34" s="727">
        <v>17769.9018</v>
      </c>
      <c r="AN34" s="6">
        <v>7775</v>
      </c>
      <c r="AO34" s="727">
        <v>1503.28</v>
      </c>
    </row>
    <row r="35" spans="1:41" ht="19.5" customHeight="1" x14ac:dyDescent="0.25">
      <c r="A35" s="750"/>
      <c r="B35" s="112" t="s">
        <v>79</v>
      </c>
      <c r="C35" s="331" t="s">
        <v>81</v>
      </c>
      <c r="D35" s="331" t="s">
        <v>77</v>
      </c>
      <c r="E35" s="113" t="s">
        <v>78</v>
      </c>
      <c r="F35" s="113">
        <f>N35+R35+V35+Z35+AD35+AH35+AL35+J35</f>
        <v>710</v>
      </c>
      <c r="G35" s="315">
        <f>O35+S35+W35+AA35+AE35+AI35+AM35+K35</f>
        <v>190.84800000000001</v>
      </c>
      <c r="H35" s="113">
        <f>P35+T35+X35+AB35+AF35+AJ35+AN35+L35</f>
        <v>1050</v>
      </c>
      <c r="I35" s="315">
        <f>Q35+U35+Y35+AC35+AG35+AK35+AO35+M35</f>
        <v>175.5</v>
      </c>
      <c r="J35" s="6">
        <v>0</v>
      </c>
      <c r="K35" s="727">
        <v>0</v>
      </c>
      <c r="L35" s="6">
        <v>0</v>
      </c>
      <c r="M35" s="727">
        <v>0</v>
      </c>
      <c r="N35" s="6">
        <v>0</v>
      </c>
      <c r="O35" s="727">
        <v>0</v>
      </c>
      <c r="P35" s="6">
        <v>0</v>
      </c>
      <c r="Q35" s="727">
        <v>0</v>
      </c>
      <c r="R35" s="6">
        <v>710</v>
      </c>
      <c r="S35" s="727">
        <v>190.84800000000001</v>
      </c>
      <c r="T35" s="6">
        <v>0</v>
      </c>
      <c r="U35" s="727">
        <v>0</v>
      </c>
      <c r="V35" s="6">
        <v>0</v>
      </c>
      <c r="W35" s="727">
        <v>0</v>
      </c>
      <c r="X35" s="6">
        <v>0</v>
      </c>
      <c r="Y35" s="727">
        <v>0</v>
      </c>
      <c r="Z35" s="326">
        <v>0</v>
      </c>
      <c r="AA35" s="727">
        <v>0</v>
      </c>
      <c r="AB35" s="326">
        <v>50</v>
      </c>
      <c r="AC35" s="727">
        <v>5.5</v>
      </c>
      <c r="AD35" s="6">
        <v>0</v>
      </c>
      <c r="AE35" s="727">
        <v>0</v>
      </c>
      <c r="AF35" s="6">
        <v>1000</v>
      </c>
      <c r="AG35" s="727">
        <v>170</v>
      </c>
      <c r="AH35" s="6">
        <v>0</v>
      </c>
      <c r="AI35" s="727">
        <v>0</v>
      </c>
      <c r="AJ35" s="6">
        <v>0</v>
      </c>
      <c r="AK35" s="727">
        <v>0</v>
      </c>
      <c r="AL35" s="6">
        <v>0</v>
      </c>
      <c r="AM35" s="727">
        <v>0</v>
      </c>
      <c r="AN35" s="6">
        <v>0</v>
      </c>
      <c r="AO35" s="727">
        <v>0</v>
      </c>
    </row>
    <row r="36" spans="1:41" ht="19.5" customHeight="1" x14ac:dyDescent="0.25">
      <c r="A36" s="750"/>
      <c r="B36" s="112" t="s">
        <v>79</v>
      </c>
      <c r="C36" s="331" t="s">
        <v>82</v>
      </c>
      <c r="D36" s="331" t="s">
        <v>77</v>
      </c>
      <c r="E36" s="113" t="s">
        <v>78</v>
      </c>
      <c r="F36" s="113">
        <f>N36+R36+V36+Z36+AD36+AH36+AL36+J36</f>
        <v>94562</v>
      </c>
      <c r="G36" s="315">
        <f>O36+S36+W36+AA36+AE36+AI36+AM36+K36</f>
        <v>22342.983759999999</v>
      </c>
      <c r="H36" s="113">
        <f>P36+T36+X36+AB36+AF36+AJ36+AN36+L36</f>
        <v>21287</v>
      </c>
      <c r="I36" s="315">
        <f>Q36+U36+Y36+AC36+AG36+AK36+AO36+M36</f>
        <v>4828.9288600000009</v>
      </c>
      <c r="J36" s="6">
        <v>5292</v>
      </c>
      <c r="K36" s="727">
        <v>1265.66102</v>
      </c>
      <c r="L36" s="6">
        <v>150</v>
      </c>
      <c r="M36" s="727">
        <v>46.774000000000001</v>
      </c>
      <c r="N36" s="6">
        <v>22409</v>
      </c>
      <c r="O36" s="727">
        <v>5055.7957999999999</v>
      </c>
      <c r="P36" s="6">
        <v>1780</v>
      </c>
      <c r="Q36" s="727">
        <v>436.35500000000002</v>
      </c>
      <c r="R36" s="6">
        <v>15932</v>
      </c>
      <c r="S36" s="727">
        <v>4272.9681099999998</v>
      </c>
      <c r="T36" s="6">
        <v>500</v>
      </c>
      <c r="U36" s="727">
        <v>55</v>
      </c>
      <c r="V36" s="6">
        <v>3808</v>
      </c>
      <c r="W36" s="727">
        <v>1016.5541999999999</v>
      </c>
      <c r="X36" s="6">
        <v>648</v>
      </c>
      <c r="Y36" s="727">
        <v>151.01300000000001</v>
      </c>
      <c r="Z36" s="326">
        <v>1154</v>
      </c>
      <c r="AA36" s="727">
        <v>284.48241999999999</v>
      </c>
      <c r="AB36" s="326">
        <v>200</v>
      </c>
      <c r="AC36" s="727">
        <v>66.14</v>
      </c>
      <c r="AD36" s="6">
        <v>4503</v>
      </c>
      <c r="AE36" s="727">
        <v>1120.73766</v>
      </c>
      <c r="AF36" s="6">
        <v>1000</v>
      </c>
      <c r="AG36" s="727">
        <v>230</v>
      </c>
      <c r="AH36" s="6">
        <v>20390</v>
      </c>
      <c r="AI36" s="727">
        <v>5695.6809999999996</v>
      </c>
      <c r="AJ36" s="6">
        <v>6044</v>
      </c>
      <c r="AK36" s="727">
        <v>1897.5160000000001</v>
      </c>
      <c r="AL36" s="6">
        <v>21074</v>
      </c>
      <c r="AM36" s="727">
        <v>3631.1035499999998</v>
      </c>
      <c r="AN36" s="6">
        <v>10965</v>
      </c>
      <c r="AO36" s="727">
        <v>1946.1308599999998</v>
      </c>
    </row>
    <row r="37" spans="1:41" ht="19.5" customHeight="1" x14ac:dyDescent="0.25">
      <c r="A37" s="709">
        <v>10</v>
      </c>
      <c r="B37" s="113" t="s">
        <v>83</v>
      </c>
      <c r="C37" s="331" t="s">
        <v>84</v>
      </c>
      <c r="D37" s="331" t="s">
        <v>85</v>
      </c>
      <c r="E37" s="113" t="s">
        <v>78</v>
      </c>
      <c r="F37" s="113">
        <f>N37+R37+V37+Z37+AD37+AH37+AL37+J37</f>
        <v>6866</v>
      </c>
      <c r="G37" s="315">
        <f>O37+S37+W37+AA37+AE37+AI37+AM37+K37</f>
        <v>163.99605</v>
      </c>
      <c r="H37" s="113">
        <f>P37+T37+X37+AB37+AF37+AJ37+AN37+L37</f>
        <v>1780</v>
      </c>
      <c r="I37" s="315">
        <f>Q37+U37+Y37+AC37+AG37+AK37+AO37+M37</f>
        <v>90.206230000000005</v>
      </c>
      <c r="J37" s="6">
        <v>10</v>
      </c>
      <c r="K37" s="727">
        <v>0.26900000000000002</v>
      </c>
      <c r="L37" s="6">
        <v>163</v>
      </c>
      <c r="M37" s="727">
        <v>10.231</v>
      </c>
      <c r="N37" s="6">
        <v>1975</v>
      </c>
      <c r="O37" s="727">
        <v>51.53566</v>
      </c>
      <c r="P37" s="6">
        <v>366</v>
      </c>
      <c r="Q37" s="727">
        <v>10.1494</v>
      </c>
      <c r="R37" s="6">
        <v>1001</v>
      </c>
      <c r="S37" s="727">
        <v>24.568899999999999</v>
      </c>
      <c r="T37" s="6">
        <v>0</v>
      </c>
      <c r="U37" s="727">
        <v>0</v>
      </c>
      <c r="V37" s="6">
        <v>20</v>
      </c>
      <c r="W37" s="727">
        <v>0.59499999999999997</v>
      </c>
      <c r="X37" s="6">
        <v>6</v>
      </c>
      <c r="Y37" s="727">
        <v>0.17799999999999999</v>
      </c>
      <c r="Z37" s="326">
        <v>510</v>
      </c>
      <c r="AA37" s="727">
        <v>12.39095</v>
      </c>
      <c r="AB37" s="326">
        <v>130</v>
      </c>
      <c r="AC37" s="727">
        <v>2.7974000000000001</v>
      </c>
      <c r="AD37" s="6">
        <v>170</v>
      </c>
      <c r="AE37" s="727">
        <v>4.4931000000000001</v>
      </c>
      <c r="AF37" s="6">
        <v>5</v>
      </c>
      <c r="AG37" s="727">
        <v>0.14399999999999999</v>
      </c>
      <c r="AH37" s="6">
        <v>2000</v>
      </c>
      <c r="AI37" s="727">
        <v>52.768889999999999</v>
      </c>
      <c r="AJ37" s="6">
        <v>30</v>
      </c>
      <c r="AK37" s="727">
        <v>0.80283000000000004</v>
      </c>
      <c r="AL37" s="6">
        <v>1180</v>
      </c>
      <c r="AM37" s="727">
        <v>17.374549999999999</v>
      </c>
      <c r="AN37" s="6">
        <v>1080</v>
      </c>
      <c r="AO37" s="727">
        <v>65.903600000000012</v>
      </c>
    </row>
    <row r="38" spans="1:41" ht="19.5" customHeight="1" x14ac:dyDescent="0.25">
      <c r="A38" s="709">
        <v>11</v>
      </c>
      <c r="B38" s="79" t="s">
        <v>86</v>
      </c>
      <c r="C38" s="338" t="s">
        <v>87</v>
      </c>
      <c r="D38" s="188" t="s">
        <v>88</v>
      </c>
      <c r="E38" s="113" t="s">
        <v>78</v>
      </c>
      <c r="F38" s="113">
        <f>N38+R38+V38+Z38+AD38+AH38+AL38+J38</f>
        <v>285661</v>
      </c>
      <c r="G38" s="315">
        <f>O38+S38+W38+AA38+AE38+AI38+AM38+K38</f>
        <v>7573.6314400000001</v>
      </c>
      <c r="H38" s="113">
        <f>P38+T38+X38+AB38+AF38+AJ38+AN38+L38</f>
        <v>88860</v>
      </c>
      <c r="I38" s="315">
        <f>Q38+U38+Y38+AC38+AG38+AK38+AO38+M38</f>
        <v>729.98671999999988</v>
      </c>
      <c r="J38" s="6">
        <v>5460</v>
      </c>
      <c r="K38" s="727">
        <v>35.105460000000001</v>
      </c>
      <c r="L38" s="6">
        <v>2400</v>
      </c>
      <c r="M38" s="727">
        <v>15.548999999999999</v>
      </c>
      <c r="N38" s="6">
        <v>80340</v>
      </c>
      <c r="O38" s="727">
        <v>488.31482</v>
      </c>
      <c r="P38" s="6">
        <v>15800</v>
      </c>
      <c r="Q38" s="727">
        <v>100.79430000000001</v>
      </c>
      <c r="R38" s="6">
        <v>52625</v>
      </c>
      <c r="S38" s="727">
        <v>331.93204000000003</v>
      </c>
      <c r="T38" s="6">
        <v>1300</v>
      </c>
      <c r="U38" s="727">
        <v>9.42</v>
      </c>
      <c r="V38" s="6">
        <v>19204</v>
      </c>
      <c r="W38" s="727">
        <v>223.83500000000001</v>
      </c>
      <c r="X38" s="6">
        <v>3100</v>
      </c>
      <c r="Y38" s="727">
        <v>80.512600000000006</v>
      </c>
      <c r="Z38" s="326">
        <v>12625</v>
      </c>
      <c r="AA38" s="727">
        <v>117.27932000000001</v>
      </c>
      <c r="AB38" s="326">
        <v>5530</v>
      </c>
      <c r="AC38" s="727">
        <v>41.677</v>
      </c>
      <c r="AD38" s="6">
        <v>2089</v>
      </c>
      <c r="AE38" s="727">
        <v>20.254150000000003</v>
      </c>
      <c r="AF38" s="6">
        <v>3030</v>
      </c>
      <c r="AG38" s="727">
        <v>32.807360000000003</v>
      </c>
      <c r="AH38" s="6">
        <v>40796</v>
      </c>
      <c r="AI38" s="727">
        <v>255.71629999999999</v>
      </c>
      <c r="AJ38" s="6">
        <v>14320</v>
      </c>
      <c r="AK38" s="727">
        <v>102.94786000000001</v>
      </c>
      <c r="AL38" s="6">
        <v>72522</v>
      </c>
      <c r="AM38" s="727">
        <v>6101.1943499999998</v>
      </c>
      <c r="AN38" s="6">
        <v>43380</v>
      </c>
      <c r="AO38" s="727">
        <v>346.27859999999998</v>
      </c>
    </row>
    <row r="39" spans="1:41" ht="45" customHeight="1" x14ac:dyDescent="0.25">
      <c r="A39" s="750">
        <v>12</v>
      </c>
      <c r="B39" s="114" t="s">
        <v>89</v>
      </c>
      <c r="C39" s="329" t="s">
        <v>90</v>
      </c>
      <c r="D39" s="329" t="s">
        <v>91</v>
      </c>
      <c r="E39" s="16" t="s">
        <v>29</v>
      </c>
      <c r="F39" s="113">
        <f>N39+R39+V39+Z39+AD39+AH39+AL39+J39</f>
        <v>4080</v>
      </c>
      <c r="G39" s="315">
        <f>O39+S39+W39+AA39+AE39+AI39+AM39+K39</f>
        <v>1515.3888799999997</v>
      </c>
      <c r="H39" s="113">
        <f>P39+T39+X39+AB39+AF39+AJ39+AN39+L39</f>
        <v>401</v>
      </c>
      <c r="I39" s="315">
        <f>Q39+U39+Y39+AC39+AG39+AK39+AO39+M39</f>
        <v>109.598</v>
      </c>
      <c r="J39" s="6">
        <v>465</v>
      </c>
      <c r="K39" s="727">
        <v>155.47739999999999</v>
      </c>
      <c r="L39" s="6">
        <v>95</v>
      </c>
      <c r="M39" s="727">
        <v>20.830500000000001</v>
      </c>
      <c r="N39" s="6">
        <v>792</v>
      </c>
      <c r="O39" s="727">
        <v>330.72876000000002</v>
      </c>
      <c r="P39" s="6">
        <v>61</v>
      </c>
      <c r="Q39" s="727">
        <v>24.052199999999999</v>
      </c>
      <c r="R39" s="6">
        <v>340</v>
      </c>
      <c r="S39" s="727">
        <v>141.65079999999998</v>
      </c>
      <c r="T39" s="6">
        <v>4</v>
      </c>
      <c r="U39" s="727">
        <v>1.8</v>
      </c>
      <c r="V39" s="6">
        <v>289</v>
      </c>
      <c r="W39" s="727">
        <v>120.40180000000001</v>
      </c>
      <c r="X39" s="6">
        <v>15</v>
      </c>
      <c r="Y39" s="727">
        <v>6.2489999999999997</v>
      </c>
      <c r="Z39" s="326">
        <v>113</v>
      </c>
      <c r="AA39" s="727">
        <v>35.828800000000001</v>
      </c>
      <c r="AB39" s="326">
        <v>10</v>
      </c>
      <c r="AC39" s="727">
        <v>0.41699999999999998</v>
      </c>
      <c r="AD39" s="6">
        <v>105</v>
      </c>
      <c r="AE39" s="727">
        <v>43.744699999999995</v>
      </c>
      <c r="AF39" s="6">
        <v>10</v>
      </c>
      <c r="AG39" s="727">
        <v>4.0831</v>
      </c>
      <c r="AH39" s="6">
        <v>66</v>
      </c>
      <c r="AI39" s="727">
        <v>27.496919999999999</v>
      </c>
      <c r="AJ39" s="6">
        <v>0</v>
      </c>
      <c r="AK39" s="727">
        <v>0</v>
      </c>
      <c r="AL39" s="6">
        <v>1910</v>
      </c>
      <c r="AM39" s="727">
        <v>660.05969999999991</v>
      </c>
      <c r="AN39" s="6">
        <v>206</v>
      </c>
      <c r="AO39" s="727">
        <v>52.166199999999996</v>
      </c>
    </row>
    <row r="40" spans="1:41" ht="21" customHeight="1" x14ac:dyDescent="0.25">
      <c r="A40" s="750"/>
      <c r="B40" s="114" t="s">
        <v>92</v>
      </c>
      <c r="C40" s="329" t="s">
        <v>93</v>
      </c>
      <c r="D40" s="329" t="s">
        <v>91</v>
      </c>
      <c r="E40" s="16" t="s">
        <v>29</v>
      </c>
      <c r="F40" s="113">
        <f>N40+R40+V40+Z40+AD40+AH40+AL40+J40</f>
        <v>564</v>
      </c>
      <c r="G40" s="315">
        <f>O40+S40+W40+AA40+AE40+AI40+AM40+K40</f>
        <v>235.01822000000004</v>
      </c>
      <c r="H40" s="113">
        <f>P40+T40+X40+AB40+AF40+AJ40+AN40+L40</f>
        <v>255</v>
      </c>
      <c r="I40" s="315">
        <f>Q40+U40+Y40+AC40+AG40+AK40+AO40+M40</f>
        <v>66.83</v>
      </c>
      <c r="J40" s="6">
        <v>0</v>
      </c>
      <c r="K40" s="727">
        <v>0</v>
      </c>
      <c r="L40" s="6">
        <v>0</v>
      </c>
      <c r="M40" s="727">
        <v>0</v>
      </c>
      <c r="N40" s="6">
        <v>187</v>
      </c>
      <c r="O40" s="727">
        <v>77.907420000000002</v>
      </c>
      <c r="P40" s="6">
        <v>0</v>
      </c>
      <c r="Q40" s="727">
        <v>0</v>
      </c>
      <c r="R40" s="6">
        <v>189</v>
      </c>
      <c r="S40" s="727">
        <v>78.840999999999994</v>
      </c>
      <c r="T40" s="6">
        <v>0</v>
      </c>
      <c r="U40" s="727">
        <v>0</v>
      </c>
      <c r="V40" s="6">
        <v>60</v>
      </c>
      <c r="W40" s="727">
        <v>24.997</v>
      </c>
      <c r="X40" s="6">
        <v>0</v>
      </c>
      <c r="Y40" s="727">
        <v>0</v>
      </c>
      <c r="Z40" s="326">
        <v>40</v>
      </c>
      <c r="AA40" s="727">
        <v>16.6648</v>
      </c>
      <c r="AB40" s="326">
        <v>10</v>
      </c>
      <c r="AC40" s="727">
        <v>0.51</v>
      </c>
      <c r="AD40" s="6">
        <v>0</v>
      </c>
      <c r="AE40" s="727">
        <v>0</v>
      </c>
      <c r="AF40" s="6">
        <v>0</v>
      </c>
      <c r="AG40" s="727">
        <v>0</v>
      </c>
      <c r="AH40" s="6">
        <v>70</v>
      </c>
      <c r="AI40" s="727">
        <v>29.12</v>
      </c>
      <c r="AJ40" s="6">
        <v>140</v>
      </c>
      <c r="AK40" s="727">
        <v>58.24</v>
      </c>
      <c r="AL40" s="6">
        <v>18</v>
      </c>
      <c r="AM40" s="727">
        <v>7.4880000000000004</v>
      </c>
      <c r="AN40" s="6">
        <v>105</v>
      </c>
      <c r="AO40" s="727">
        <v>8.08</v>
      </c>
    </row>
    <row r="41" spans="1:41" ht="38.25" customHeight="1" x14ac:dyDescent="0.25">
      <c r="A41" s="709">
        <v>13</v>
      </c>
      <c r="B41" s="114" t="s">
        <v>94</v>
      </c>
      <c r="C41" s="332" t="s">
        <v>95</v>
      </c>
      <c r="D41" s="330" t="s">
        <v>68</v>
      </c>
      <c r="E41" s="16" t="s">
        <v>78</v>
      </c>
      <c r="F41" s="113">
        <f>N41+R41+V41+Z41+AD41+AH41+AL41+J41</f>
        <v>23654</v>
      </c>
      <c r="G41" s="315">
        <f>O41+S41+W41+AA41+AE41+AI41+AM41+K41</f>
        <v>917.64946000000009</v>
      </c>
      <c r="H41" s="113">
        <f>P41+T41+X41+AB41+AF41+AJ41+AN41+L41</f>
        <v>7688</v>
      </c>
      <c r="I41" s="315">
        <f>Q41+U41+Y41+AC41+AG41+AK41+AO41+M41</f>
        <v>257.75655</v>
      </c>
      <c r="J41" s="6">
        <v>1840</v>
      </c>
      <c r="K41" s="727">
        <v>26.344999999999999</v>
      </c>
      <c r="L41" s="6">
        <v>655</v>
      </c>
      <c r="M41" s="727">
        <v>14.31</v>
      </c>
      <c r="N41" s="6">
        <v>7160</v>
      </c>
      <c r="O41" s="727">
        <v>264.25400000000002</v>
      </c>
      <c r="P41" s="6">
        <v>990</v>
      </c>
      <c r="Q41" s="727">
        <v>37.195900000000002</v>
      </c>
      <c r="R41" s="6">
        <v>8491</v>
      </c>
      <c r="S41" s="727">
        <v>336.3605</v>
      </c>
      <c r="T41" s="6">
        <v>0</v>
      </c>
      <c r="U41" s="727">
        <v>0</v>
      </c>
      <c r="V41" s="6">
        <v>798</v>
      </c>
      <c r="W41" s="727">
        <v>85.37</v>
      </c>
      <c r="X41" s="6">
        <v>322</v>
      </c>
      <c r="Y41" s="727">
        <v>24.475000000000001</v>
      </c>
      <c r="Z41" s="326">
        <v>720</v>
      </c>
      <c r="AA41" s="727">
        <v>26.09</v>
      </c>
      <c r="AB41" s="326">
        <v>490</v>
      </c>
      <c r="AC41" s="727">
        <v>18.27</v>
      </c>
      <c r="AD41" s="6">
        <v>350</v>
      </c>
      <c r="AE41" s="727">
        <v>14.7</v>
      </c>
      <c r="AF41" s="6">
        <v>150</v>
      </c>
      <c r="AG41" s="727">
        <v>5.1136499999999998</v>
      </c>
      <c r="AH41" s="6">
        <v>2260</v>
      </c>
      <c r="AI41" s="727">
        <v>83.729959999999991</v>
      </c>
      <c r="AJ41" s="6">
        <v>2835</v>
      </c>
      <c r="AK41" s="727">
        <v>83.275999999999996</v>
      </c>
      <c r="AL41" s="6">
        <v>2035</v>
      </c>
      <c r="AM41" s="727">
        <v>80.8</v>
      </c>
      <c r="AN41" s="6">
        <v>2246</v>
      </c>
      <c r="AO41" s="727">
        <v>75.116</v>
      </c>
    </row>
    <row r="42" spans="1:41" ht="36.75" customHeight="1" x14ac:dyDescent="0.25">
      <c r="A42" s="709">
        <v>14</v>
      </c>
      <c r="B42" s="113" t="s">
        <v>96</v>
      </c>
      <c r="C42" s="331" t="s">
        <v>97</v>
      </c>
      <c r="D42" s="329" t="s">
        <v>91</v>
      </c>
      <c r="E42" s="113" t="s">
        <v>29</v>
      </c>
      <c r="F42" s="113">
        <f>N42+R42+V42+Z42+AD42+AH42+AL42+J42</f>
        <v>24408</v>
      </c>
      <c r="G42" s="315">
        <f>O42+S42+W42+AA42+AE42+AI42+AM42+K42</f>
        <v>728.59091999999998</v>
      </c>
      <c r="H42" s="113">
        <f>P42+T42+X42+AB42+AF42+AJ42+AN42+L42</f>
        <v>5387</v>
      </c>
      <c r="I42" s="315">
        <f>Q42+U42+Y42+AC42+AG42+AK42+AO42+M42</f>
        <v>172.71343999999999</v>
      </c>
      <c r="J42" s="6">
        <v>2628</v>
      </c>
      <c r="K42" s="727">
        <v>64.921759999999992</v>
      </c>
      <c r="L42" s="6">
        <v>245</v>
      </c>
      <c r="M42" s="727">
        <v>7.1776999999999997</v>
      </c>
      <c r="N42" s="6">
        <v>8146</v>
      </c>
      <c r="O42" s="727">
        <v>221.72680000000003</v>
      </c>
      <c r="P42" s="6">
        <v>350</v>
      </c>
      <c r="Q42" s="727">
        <v>13.6335</v>
      </c>
      <c r="R42" s="6">
        <v>4035</v>
      </c>
      <c r="S42" s="727">
        <v>118.80860000000001</v>
      </c>
      <c r="T42" s="6">
        <v>80</v>
      </c>
      <c r="U42" s="727">
        <v>3.6</v>
      </c>
      <c r="V42" s="6">
        <v>1010</v>
      </c>
      <c r="W42" s="727">
        <v>63.386000000000003</v>
      </c>
      <c r="X42" s="6">
        <v>158</v>
      </c>
      <c r="Y42" s="727">
        <v>9.69</v>
      </c>
      <c r="Z42" s="326">
        <v>745</v>
      </c>
      <c r="AA42" s="727">
        <v>28.935089999999999</v>
      </c>
      <c r="AB42" s="326">
        <v>330</v>
      </c>
      <c r="AC42" s="727">
        <v>10.106999999999999</v>
      </c>
      <c r="AD42" s="6">
        <v>357</v>
      </c>
      <c r="AE42" s="727">
        <v>5.3730000000000002</v>
      </c>
      <c r="AF42" s="6">
        <v>5</v>
      </c>
      <c r="AG42" s="727">
        <v>1.06</v>
      </c>
      <c r="AH42" s="6">
        <v>986</v>
      </c>
      <c r="AI42" s="727">
        <v>21.391950000000001</v>
      </c>
      <c r="AJ42" s="6">
        <v>1172</v>
      </c>
      <c r="AK42" s="727">
        <v>24.954999999999998</v>
      </c>
      <c r="AL42" s="6">
        <v>6501</v>
      </c>
      <c r="AM42" s="727">
        <v>204.04772</v>
      </c>
      <c r="AN42" s="6">
        <v>3047</v>
      </c>
      <c r="AO42" s="727">
        <v>102.49024</v>
      </c>
    </row>
    <row r="43" spans="1:41" ht="28.5" customHeight="1" x14ac:dyDescent="0.25">
      <c r="A43" s="750">
        <v>15</v>
      </c>
      <c r="B43" s="112" t="s">
        <v>98</v>
      </c>
      <c r="C43" s="331" t="s">
        <v>99</v>
      </c>
      <c r="D43" s="331" t="s">
        <v>100</v>
      </c>
      <c r="E43" s="113" t="s">
        <v>29</v>
      </c>
      <c r="F43" s="113">
        <f>N43+R43+V43+Z43+AD43+AH43+AL43+J43</f>
        <v>5416</v>
      </c>
      <c r="G43" s="315">
        <f>O43+S43+W43+AA43+AE43+AI43+AM43+K43</f>
        <v>255.63560000000004</v>
      </c>
      <c r="H43" s="113">
        <f>P43+T43+X43+AB43+AF43+AJ43+AN43+L43</f>
        <v>1716</v>
      </c>
      <c r="I43" s="315">
        <f>Q43+U43+Y43+AC43+AG43+AK43+AO43+M43</f>
        <v>205.44600000000003</v>
      </c>
      <c r="J43" s="6">
        <v>151</v>
      </c>
      <c r="K43" s="727">
        <v>12.179</v>
      </c>
      <c r="L43" s="6">
        <v>100</v>
      </c>
      <c r="M43" s="727">
        <v>70.402000000000001</v>
      </c>
      <c r="N43" s="6">
        <v>239</v>
      </c>
      <c r="O43" s="727">
        <v>23.308</v>
      </c>
      <c r="P43" s="6">
        <v>240</v>
      </c>
      <c r="Q43" s="727">
        <v>17.52</v>
      </c>
      <c r="R43" s="6">
        <v>485</v>
      </c>
      <c r="S43" s="727">
        <v>36.438600000000001</v>
      </c>
      <c r="T43" s="6">
        <v>25</v>
      </c>
      <c r="U43" s="727">
        <v>2.875</v>
      </c>
      <c r="V43" s="6">
        <v>2709</v>
      </c>
      <c r="W43" s="727">
        <v>41.683999999999997</v>
      </c>
      <c r="X43" s="6">
        <v>420</v>
      </c>
      <c r="Y43" s="727">
        <v>8.0779999999999994</v>
      </c>
      <c r="Z43" s="326">
        <v>158</v>
      </c>
      <c r="AA43" s="727">
        <v>18.309999999999999</v>
      </c>
      <c r="AB43" s="326">
        <v>30</v>
      </c>
      <c r="AC43" s="727">
        <v>2.5499999999999998</v>
      </c>
      <c r="AD43" s="6">
        <v>0</v>
      </c>
      <c r="AE43" s="727">
        <v>0</v>
      </c>
      <c r="AF43" s="6">
        <v>100</v>
      </c>
      <c r="AG43" s="727">
        <v>8.4000000000000005E-2</v>
      </c>
      <c r="AH43" s="6">
        <v>369</v>
      </c>
      <c r="AI43" s="727">
        <v>36.188000000000002</v>
      </c>
      <c r="AJ43" s="6">
        <v>586</v>
      </c>
      <c r="AK43" s="727">
        <v>85.334000000000003</v>
      </c>
      <c r="AL43" s="6">
        <v>1305</v>
      </c>
      <c r="AM43" s="727">
        <v>87.528000000000006</v>
      </c>
      <c r="AN43" s="6">
        <v>215</v>
      </c>
      <c r="AO43" s="727">
        <v>18.603000000000002</v>
      </c>
    </row>
    <row r="44" spans="1:41" x14ac:dyDescent="0.25">
      <c r="A44" s="750"/>
      <c r="B44" s="112" t="s">
        <v>101</v>
      </c>
      <c r="C44" s="331" t="s">
        <v>102</v>
      </c>
      <c r="D44" s="331" t="s">
        <v>100</v>
      </c>
      <c r="E44" s="113" t="s">
        <v>42</v>
      </c>
      <c r="F44" s="113">
        <f>N44+R44+V44+Z44+AD44+AH44+AL44+J44</f>
        <v>205040</v>
      </c>
      <c r="G44" s="315">
        <f>O44+S44+W44+AA44+AE44+AI44+AM44+K44</f>
        <v>514.42440399999998</v>
      </c>
      <c r="H44" s="113">
        <f>P44+T44+X44+AB44+AF44+AJ44+AN44+L44</f>
        <v>20735</v>
      </c>
      <c r="I44" s="315">
        <f>Q44+U44+Y44+AC44+AG44+AK44+AO44+M44</f>
        <v>85.39403999999999</v>
      </c>
      <c r="J44" s="6">
        <v>10390</v>
      </c>
      <c r="K44" s="727">
        <v>9.7710799999999995</v>
      </c>
      <c r="L44" s="6">
        <v>2630</v>
      </c>
      <c r="M44" s="727">
        <v>10.439</v>
      </c>
      <c r="N44" s="6">
        <v>30440</v>
      </c>
      <c r="O44" s="727">
        <v>338.07380000000001</v>
      </c>
      <c r="P44" s="6">
        <v>3850</v>
      </c>
      <c r="Q44" s="727">
        <v>3.3798000000000004</v>
      </c>
      <c r="R44" s="6">
        <v>63940</v>
      </c>
      <c r="S44" s="727">
        <v>64.898073999999994</v>
      </c>
      <c r="T44" s="6">
        <v>0</v>
      </c>
      <c r="U44" s="727">
        <v>0</v>
      </c>
      <c r="V44" s="6">
        <v>34172</v>
      </c>
      <c r="W44" s="727">
        <v>36.081000000000003</v>
      </c>
      <c r="X44" s="6">
        <v>3530</v>
      </c>
      <c r="Y44" s="727">
        <v>3.7010000000000001</v>
      </c>
      <c r="Z44" s="326">
        <v>8020</v>
      </c>
      <c r="AA44" s="727">
        <v>9.7396000000000011</v>
      </c>
      <c r="AB44" s="326">
        <v>100</v>
      </c>
      <c r="AC44" s="727">
        <v>0.1</v>
      </c>
      <c r="AD44" s="6">
        <v>1328</v>
      </c>
      <c r="AE44" s="727">
        <v>2.0702099999999999</v>
      </c>
      <c r="AF44" s="6">
        <v>505</v>
      </c>
      <c r="AG44" s="727">
        <v>0.67</v>
      </c>
      <c r="AH44" s="6">
        <v>20250</v>
      </c>
      <c r="AI44" s="727">
        <v>18.606639999999999</v>
      </c>
      <c r="AJ44" s="6">
        <v>6380</v>
      </c>
      <c r="AK44" s="727">
        <v>11.44624</v>
      </c>
      <c r="AL44" s="6">
        <v>36500</v>
      </c>
      <c r="AM44" s="727">
        <v>35.183999999999997</v>
      </c>
      <c r="AN44" s="6">
        <v>3740</v>
      </c>
      <c r="AO44" s="727">
        <v>55.658000000000001</v>
      </c>
    </row>
    <row r="45" spans="1:41" x14ac:dyDescent="0.25">
      <c r="A45" s="750"/>
      <c r="B45" s="112" t="s">
        <v>101</v>
      </c>
      <c r="C45" s="331" t="s">
        <v>103</v>
      </c>
      <c r="D45" s="331" t="s">
        <v>100</v>
      </c>
      <c r="E45" s="113" t="s">
        <v>42</v>
      </c>
      <c r="F45" s="113">
        <f>N45+R45+V45+Z45+AD45+AH45+AL45+J45</f>
        <v>0</v>
      </c>
      <c r="G45" s="315">
        <f>O45+S45+W45+AA45+AE45+AI45+AM45+K45</f>
        <v>0</v>
      </c>
      <c r="H45" s="113">
        <f>P45+T45+X45+AB45+AF45+AJ45+AN45+L45</f>
        <v>100</v>
      </c>
      <c r="I45" s="315">
        <f>Q45+U45+Y45+AC45+AG45+AK45+AO45+M45</f>
        <v>0.15</v>
      </c>
      <c r="J45" s="6">
        <v>0</v>
      </c>
      <c r="K45" s="727">
        <v>0</v>
      </c>
      <c r="L45" s="6">
        <v>0</v>
      </c>
      <c r="M45" s="727">
        <v>0</v>
      </c>
      <c r="N45" s="6">
        <v>0</v>
      </c>
      <c r="O45" s="727">
        <v>0</v>
      </c>
      <c r="P45" s="6">
        <v>0</v>
      </c>
      <c r="Q45" s="727">
        <v>0</v>
      </c>
      <c r="R45" s="6">
        <v>0</v>
      </c>
      <c r="S45" s="727">
        <v>0</v>
      </c>
      <c r="T45" s="6">
        <v>0</v>
      </c>
      <c r="U45" s="727">
        <v>0</v>
      </c>
      <c r="V45" s="6">
        <v>0</v>
      </c>
      <c r="W45" s="727">
        <v>0</v>
      </c>
      <c r="X45" s="6">
        <v>0</v>
      </c>
      <c r="Y45" s="727">
        <v>0</v>
      </c>
      <c r="Z45" s="326">
        <v>0</v>
      </c>
      <c r="AA45" s="727">
        <v>0</v>
      </c>
      <c r="AB45" s="326">
        <v>100</v>
      </c>
      <c r="AC45" s="727">
        <v>0.15</v>
      </c>
      <c r="AD45" s="6">
        <v>0</v>
      </c>
      <c r="AE45" s="727">
        <v>0</v>
      </c>
      <c r="AF45" s="6">
        <v>0</v>
      </c>
      <c r="AG45" s="727">
        <v>0</v>
      </c>
      <c r="AH45" s="6">
        <v>0</v>
      </c>
      <c r="AI45" s="727">
        <v>0</v>
      </c>
      <c r="AJ45" s="6">
        <v>0</v>
      </c>
      <c r="AK45" s="727">
        <v>0</v>
      </c>
      <c r="AL45" s="6">
        <v>0</v>
      </c>
      <c r="AM45" s="727">
        <v>0</v>
      </c>
      <c r="AN45" s="6">
        <v>0</v>
      </c>
      <c r="AO45" s="727">
        <v>0</v>
      </c>
    </row>
    <row r="46" spans="1:41" x14ac:dyDescent="0.25">
      <c r="A46" s="750"/>
      <c r="B46" s="112" t="s">
        <v>101</v>
      </c>
      <c r="C46" s="331" t="s">
        <v>104</v>
      </c>
      <c r="D46" s="331" t="s">
        <v>100</v>
      </c>
      <c r="E46" s="113" t="s">
        <v>42</v>
      </c>
      <c r="F46" s="113">
        <f>N46+R46+V46+Z46+AD46+AH46+AL46+J46</f>
        <v>7700</v>
      </c>
      <c r="G46" s="315">
        <f>O46+S46+W46+AA46+AE46+AI46+AM46+K46</f>
        <v>96.482419999999991</v>
      </c>
      <c r="H46" s="113">
        <f>P46+T46+X46+AB46+AF46+AJ46+AN46+L46</f>
        <v>4830</v>
      </c>
      <c r="I46" s="315">
        <f>Q46+U46+Y46+AC46+AG46+AK46+AO46+M46</f>
        <v>14.21317</v>
      </c>
      <c r="J46" s="6">
        <v>0</v>
      </c>
      <c r="K46" s="727">
        <v>0</v>
      </c>
      <c r="L46" s="6">
        <v>0</v>
      </c>
      <c r="M46" s="727">
        <v>0</v>
      </c>
      <c r="N46" s="6">
        <v>0</v>
      </c>
      <c r="O46" s="727">
        <v>0</v>
      </c>
      <c r="P46" s="6">
        <v>0</v>
      </c>
      <c r="Q46" s="727">
        <v>0</v>
      </c>
      <c r="R46" s="6">
        <v>500</v>
      </c>
      <c r="S46" s="727">
        <v>0.48499999999999999</v>
      </c>
      <c r="T46" s="6">
        <v>540</v>
      </c>
      <c r="U46" s="727">
        <v>0.59916000000000014</v>
      </c>
      <c r="V46" s="6">
        <v>0</v>
      </c>
      <c r="W46" s="727">
        <v>0</v>
      </c>
      <c r="X46" s="6">
        <v>420</v>
      </c>
      <c r="Y46" s="727">
        <v>0.78036000000000005</v>
      </c>
      <c r="Z46" s="326">
        <v>100</v>
      </c>
      <c r="AA46" s="727">
        <v>0.2</v>
      </c>
      <c r="AB46" s="326">
        <v>50</v>
      </c>
      <c r="AC46" s="727">
        <v>0.1</v>
      </c>
      <c r="AD46" s="6">
        <v>0</v>
      </c>
      <c r="AE46" s="727">
        <v>0</v>
      </c>
      <c r="AF46" s="6">
        <v>1360</v>
      </c>
      <c r="AG46" s="727">
        <v>1.944</v>
      </c>
      <c r="AH46" s="6">
        <v>5600</v>
      </c>
      <c r="AI46" s="727">
        <v>94.537419999999983</v>
      </c>
      <c r="AJ46" s="6">
        <v>500</v>
      </c>
      <c r="AK46" s="727">
        <v>7.5196499999999995</v>
      </c>
      <c r="AL46" s="6">
        <v>1500</v>
      </c>
      <c r="AM46" s="727">
        <v>1.26</v>
      </c>
      <c r="AN46" s="6">
        <v>1960</v>
      </c>
      <c r="AO46" s="727">
        <v>3.27</v>
      </c>
    </row>
    <row r="47" spans="1:41" ht="20.25" customHeight="1" x14ac:dyDescent="0.25">
      <c r="A47" s="750">
        <v>16</v>
      </c>
      <c r="B47" s="112" t="s">
        <v>105</v>
      </c>
      <c r="C47" s="331" t="s">
        <v>106</v>
      </c>
      <c r="D47" s="331" t="s">
        <v>107</v>
      </c>
      <c r="E47" s="113" t="s">
        <v>29</v>
      </c>
      <c r="F47" s="113">
        <f>N47+R47+V47+Z47+AD47+AH47+AL47+J47</f>
        <v>2150</v>
      </c>
      <c r="G47" s="315">
        <f>O47+S47+W47+AA47+AE47+AI47+AM47+K47</f>
        <v>1077.91266</v>
      </c>
      <c r="H47" s="113">
        <f>P47+T47+X47+AB47+AF47+AJ47+AN47+L47</f>
        <v>1365</v>
      </c>
      <c r="I47" s="315">
        <f>Q47+U47+Y47+AC47+AG47+AK47+AO47+M47</f>
        <v>486.59499999999997</v>
      </c>
      <c r="J47" s="6">
        <v>20</v>
      </c>
      <c r="K47" s="727">
        <v>8.6999999999999993</v>
      </c>
      <c r="L47" s="6">
        <v>45</v>
      </c>
      <c r="M47" s="727">
        <v>19.574999999999999</v>
      </c>
      <c r="N47" s="6">
        <v>450</v>
      </c>
      <c r="O47" s="727">
        <v>92.644199999999998</v>
      </c>
      <c r="P47" s="6">
        <v>0</v>
      </c>
      <c r="Q47" s="727">
        <v>0</v>
      </c>
      <c r="R47" s="6">
        <v>1190</v>
      </c>
      <c r="S47" s="727">
        <v>885.48400000000004</v>
      </c>
      <c r="T47" s="6">
        <v>200</v>
      </c>
      <c r="U47" s="727">
        <v>8</v>
      </c>
      <c r="V47" s="6">
        <v>0</v>
      </c>
      <c r="W47" s="727">
        <v>0</v>
      </c>
      <c r="X47" s="6">
        <v>0</v>
      </c>
      <c r="Y47" s="727">
        <v>0</v>
      </c>
      <c r="Z47" s="326">
        <v>0</v>
      </c>
      <c r="AA47" s="727">
        <v>0</v>
      </c>
      <c r="AB47" s="326">
        <v>20</v>
      </c>
      <c r="AC47" s="727">
        <v>4.0199999999999996</v>
      </c>
      <c r="AD47" s="6">
        <v>240</v>
      </c>
      <c r="AE47" s="727">
        <v>39.615459999999999</v>
      </c>
      <c r="AF47" s="6">
        <v>0</v>
      </c>
      <c r="AG47" s="727">
        <v>0</v>
      </c>
      <c r="AH47" s="6">
        <v>0</v>
      </c>
      <c r="AI47" s="727">
        <v>0</v>
      </c>
      <c r="AJ47" s="6">
        <v>0</v>
      </c>
      <c r="AK47" s="727">
        <v>0</v>
      </c>
      <c r="AL47" s="6">
        <v>250</v>
      </c>
      <c r="AM47" s="727">
        <v>51.469000000000001</v>
      </c>
      <c r="AN47" s="6">
        <v>1100</v>
      </c>
      <c r="AO47" s="727">
        <v>455</v>
      </c>
    </row>
    <row r="48" spans="1:41" ht="21" customHeight="1" x14ac:dyDescent="0.25">
      <c r="A48" s="750"/>
      <c r="B48" s="112" t="s">
        <v>108</v>
      </c>
      <c r="C48" s="331" t="s">
        <v>109</v>
      </c>
      <c r="D48" s="331" t="s">
        <v>107</v>
      </c>
      <c r="E48" s="113" t="s">
        <v>29</v>
      </c>
      <c r="F48" s="113">
        <f>N48+R48+V48+Z48+AD48+AH48+AL48+J48</f>
        <v>11410</v>
      </c>
      <c r="G48" s="315">
        <f>O48+S48+W48+AA48+AE48+AI48+AM48+K48</f>
        <v>4025.8258400000004</v>
      </c>
      <c r="H48" s="113">
        <f>P48+T48+X48+AB48+AF48+AJ48+AN48+L48</f>
        <v>8190</v>
      </c>
      <c r="I48" s="315">
        <f>Q48+U48+Y48+AC48+AG48+AK48+AO48+M48</f>
        <v>4736.289600000001</v>
      </c>
      <c r="J48" s="6">
        <v>635</v>
      </c>
      <c r="K48" s="727">
        <v>172.86829999999998</v>
      </c>
      <c r="L48" s="6">
        <v>320</v>
      </c>
      <c r="M48" s="727">
        <v>130.62380000000002</v>
      </c>
      <c r="N48" s="6">
        <v>2636</v>
      </c>
      <c r="O48" s="727">
        <v>742.11254000000008</v>
      </c>
      <c r="P48" s="6">
        <v>1390</v>
      </c>
      <c r="Q48" s="727">
        <v>615.8528</v>
      </c>
      <c r="R48" s="6">
        <v>2160</v>
      </c>
      <c r="S48" s="727">
        <v>749.74599999999998</v>
      </c>
      <c r="T48" s="6">
        <v>550</v>
      </c>
      <c r="U48" s="727">
        <v>142.19999999999999</v>
      </c>
      <c r="V48" s="6">
        <v>905</v>
      </c>
      <c r="W48" s="727">
        <v>267.995</v>
      </c>
      <c r="X48" s="6">
        <v>0</v>
      </c>
      <c r="Y48" s="727">
        <v>0</v>
      </c>
      <c r="Z48" s="326">
        <v>1001</v>
      </c>
      <c r="AA48" s="727">
        <v>352.20299999999997</v>
      </c>
      <c r="AB48" s="326">
        <v>50</v>
      </c>
      <c r="AC48" s="727">
        <v>10.292999999999999</v>
      </c>
      <c r="AD48" s="6">
        <v>150</v>
      </c>
      <c r="AE48" s="727">
        <v>30.881</v>
      </c>
      <c r="AF48" s="6">
        <v>0</v>
      </c>
      <c r="AG48" s="727">
        <v>0</v>
      </c>
      <c r="AH48" s="6">
        <v>1205</v>
      </c>
      <c r="AI48" s="727">
        <v>536.02800000000002</v>
      </c>
      <c r="AJ48" s="6">
        <v>1600</v>
      </c>
      <c r="AK48" s="727">
        <v>443</v>
      </c>
      <c r="AL48" s="6">
        <v>2718</v>
      </c>
      <c r="AM48" s="727">
        <v>1173.992</v>
      </c>
      <c r="AN48" s="6">
        <v>4280</v>
      </c>
      <c r="AO48" s="727">
        <v>3394.32</v>
      </c>
    </row>
    <row r="49" spans="1:41" ht="18.75" customHeight="1" x14ac:dyDescent="0.25">
      <c r="A49" s="750"/>
      <c r="B49" s="112" t="s">
        <v>110</v>
      </c>
      <c r="C49" s="331" t="s">
        <v>111</v>
      </c>
      <c r="D49" s="331" t="s">
        <v>107</v>
      </c>
      <c r="E49" s="113" t="s">
        <v>29</v>
      </c>
      <c r="F49" s="113">
        <f>N49+R49+V49+Z49+AD49+AH49+AL49+J49</f>
        <v>3572</v>
      </c>
      <c r="G49" s="315">
        <f>O49+S49+W49+AA49+AE49+AI49+AM49+K49</f>
        <v>985.69129999999984</v>
      </c>
      <c r="H49" s="113">
        <f>P49+T49+X49+AB49+AF49+AJ49+AN49+L49</f>
        <v>1654</v>
      </c>
      <c r="I49" s="315">
        <f>Q49+U49+Y49+AC49+AG49+AK49+AO49+M49</f>
        <v>561.96420000000001</v>
      </c>
      <c r="J49" s="6">
        <v>225</v>
      </c>
      <c r="K49" s="727">
        <v>46.321300000000001</v>
      </c>
      <c r="L49" s="6">
        <v>200</v>
      </c>
      <c r="M49" s="727">
        <v>123.526</v>
      </c>
      <c r="N49" s="6">
        <v>1090</v>
      </c>
      <c r="O49" s="727">
        <v>399.40800000000002</v>
      </c>
      <c r="P49" s="6">
        <v>500</v>
      </c>
      <c r="Q49" s="727">
        <v>102.5</v>
      </c>
      <c r="R49" s="6">
        <v>500</v>
      </c>
      <c r="S49" s="727">
        <v>102.938</v>
      </c>
      <c r="T49" s="6">
        <v>0</v>
      </c>
      <c r="U49" s="727">
        <v>0</v>
      </c>
      <c r="V49" s="6">
        <v>834</v>
      </c>
      <c r="W49" s="727">
        <v>151.9984</v>
      </c>
      <c r="X49" s="6">
        <v>20</v>
      </c>
      <c r="Y49" s="727">
        <v>3.1480000000000001</v>
      </c>
      <c r="Z49" s="326">
        <v>500</v>
      </c>
      <c r="AA49" s="727">
        <v>102.938</v>
      </c>
      <c r="AB49" s="326">
        <v>50</v>
      </c>
      <c r="AC49" s="727">
        <v>2.5</v>
      </c>
      <c r="AD49" s="6">
        <v>0</v>
      </c>
      <c r="AE49" s="727">
        <v>0</v>
      </c>
      <c r="AF49" s="6">
        <v>10</v>
      </c>
      <c r="AG49" s="727">
        <v>10.293799999999999</v>
      </c>
      <c r="AH49" s="6">
        <v>100</v>
      </c>
      <c r="AI49" s="727">
        <v>20.587599999999998</v>
      </c>
      <c r="AJ49" s="6">
        <v>394</v>
      </c>
      <c r="AK49" s="727">
        <v>94.496399999999994</v>
      </c>
      <c r="AL49" s="6">
        <v>323</v>
      </c>
      <c r="AM49" s="727">
        <v>161.5</v>
      </c>
      <c r="AN49" s="6">
        <v>480</v>
      </c>
      <c r="AO49" s="727">
        <v>225.5</v>
      </c>
    </row>
    <row r="50" spans="1:41" ht="17.25" customHeight="1" x14ac:dyDescent="0.25">
      <c r="A50" s="709">
        <v>17</v>
      </c>
      <c r="B50" s="113" t="s">
        <v>112</v>
      </c>
      <c r="C50" s="331" t="s">
        <v>113</v>
      </c>
      <c r="D50" s="331" t="s">
        <v>114</v>
      </c>
      <c r="E50" s="113" t="s">
        <v>115</v>
      </c>
      <c r="F50" s="113">
        <f>N50+R50+V50+Z50+AD50+AH50+AL50+J50</f>
        <v>7629</v>
      </c>
      <c r="G50" s="583">
        <f>O50+S50+W50+AA50+AE50+AI50+AM50+K50</f>
        <v>480.91120999999998</v>
      </c>
      <c r="H50" s="113">
        <f>P50+T50+X50+AB50+AF50+AJ50+AN50+L50</f>
        <v>8493</v>
      </c>
      <c r="I50" s="315">
        <f>Q50+U50+Y50+AC50+AG50+AK50+AO50+M50</f>
        <v>1331.4028599999999</v>
      </c>
      <c r="J50" s="6">
        <v>74</v>
      </c>
      <c r="K50" s="727">
        <v>12.4</v>
      </c>
      <c r="L50" s="6">
        <v>144</v>
      </c>
      <c r="M50" s="727">
        <v>87.7</v>
      </c>
      <c r="N50" s="6">
        <v>10</v>
      </c>
      <c r="O50" s="727">
        <v>14.3</v>
      </c>
      <c r="P50" s="6">
        <v>50</v>
      </c>
      <c r="Q50" s="727">
        <v>12.5</v>
      </c>
      <c r="R50" s="6">
        <v>57</v>
      </c>
      <c r="S50" s="727">
        <v>61.21</v>
      </c>
      <c r="T50" s="6">
        <v>290</v>
      </c>
      <c r="U50" s="727">
        <v>27</v>
      </c>
      <c r="V50" s="6">
        <v>33</v>
      </c>
      <c r="W50" s="727">
        <v>13.1</v>
      </c>
      <c r="X50" s="6">
        <v>240</v>
      </c>
      <c r="Y50" s="727">
        <v>84</v>
      </c>
      <c r="Z50" s="326">
        <v>47</v>
      </c>
      <c r="AA50" s="727">
        <v>3</v>
      </c>
      <c r="AB50" s="326">
        <v>10</v>
      </c>
      <c r="AC50" s="727">
        <v>15</v>
      </c>
      <c r="AD50" s="6">
        <v>0</v>
      </c>
      <c r="AE50" s="727">
        <v>0</v>
      </c>
      <c r="AF50" s="6">
        <v>0</v>
      </c>
      <c r="AG50" s="727">
        <v>0</v>
      </c>
      <c r="AH50" s="6">
        <v>132</v>
      </c>
      <c r="AI50" s="727">
        <v>40.4</v>
      </c>
      <c r="AJ50" s="6">
        <v>640</v>
      </c>
      <c r="AK50" s="727">
        <v>197</v>
      </c>
      <c r="AL50" s="6">
        <v>7276</v>
      </c>
      <c r="AM50" s="727">
        <v>336.50121000000001</v>
      </c>
      <c r="AN50" s="6">
        <v>7119</v>
      </c>
      <c r="AO50" s="727">
        <v>908.20285999999999</v>
      </c>
    </row>
    <row r="51" spans="1:41" x14ac:dyDescent="0.25">
      <c r="A51" s="750">
        <v>18</v>
      </c>
      <c r="B51" s="113" t="s">
        <v>116</v>
      </c>
      <c r="C51" s="331" t="s">
        <v>117</v>
      </c>
      <c r="D51" s="331" t="s">
        <v>24</v>
      </c>
      <c r="E51" s="331" t="s">
        <v>29</v>
      </c>
      <c r="F51" s="113">
        <f>N51+R51+V51+Z51+AD51+AH51+AL51+J51</f>
        <v>100</v>
      </c>
      <c r="G51" s="315">
        <f>O51+S51+W51+AA51+AE51+AI51+AM51+K51</f>
        <v>44</v>
      </c>
      <c r="H51" s="113">
        <f>P51+T51+X51+AB51+AF51+AJ51+AN51+L51</f>
        <v>370</v>
      </c>
      <c r="I51" s="315">
        <f>Q51+U51+Y51+AC51+AG51+AK51+AO51+M51</f>
        <v>47.4</v>
      </c>
      <c r="J51" s="6">
        <v>0</v>
      </c>
      <c r="K51" s="727">
        <v>0</v>
      </c>
      <c r="L51" s="6">
        <v>150</v>
      </c>
      <c r="M51" s="727">
        <v>5.0999999999999996</v>
      </c>
      <c r="N51" s="6">
        <v>0</v>
      </c>
      <c r="O51" s="727">
        <v>0</v>
      </c>
      <c r="P51" s="6">
        <v>0</v>
      </c>
      <c r="Q51" s="727">
        <v>0</v>
      </c>
      <c r="R51" s="6">
        <v>100</v>
      </c>
      <c r="S51" s="727">
        <v>44</v>
      </c>
      <c r="T51" s="6">
        <v>0</v>
      </c>
      <c r="U51" s="727">
        <v>0</v>
      </c>
      <c r="V51" s="6">
        <v>0</v>
      </c>
      <c r="W51" s="727">
        <v>0</v>
      </c>
      <c r="X51" s="6">
        <v>0</v>
      </c>
      <c r="Y51" s="727">
        <v>0</v>
      </c>
      <c r="Z51" s="326">
        <v>0</v>
      </c>
      <c r="AA51" s="727">
        <v>0</v>
      </c>
      <c r="AB51" s="326">
        <v>20</v>
      </c>
      <c r="AC51" s="727">
        <v>0.8</v>
      </c>
      <c r="AD51" s="6">
        <v>0</v>
      </c>
      <c r="AE51" s="727">
        <v>0</v>
      </c>
      <c r="AF51" s="6">
        <v>100</v>
      </c>
      <c r="AG51" s="727">
        <v>1.5</v>
      </c>
      <c r="AH51" s="6">
        <v>0</v>
      </c>
      <c r="AI51" s="727">
        <v>0</v>
      </c>
      <c r="AJ51" s="6">
        <v>0</v>
      </c>
      <c r="AK51" s="727">
        <v>0</v>
      </c>
      <c r="AL51" s="6">
        <v>0</v>
      </c>
      <c r="AM51" s="727">
        <v>0</v>
      </c>
      <c r="AN51" s="6">
        <v>100</v>
      </c>
      <c r="AO51" s="727">
        <v>40</v>
      </c>
    </row>
    <row r="52" spans="1:41" ht="21" customHeight="1" x14ac:dyDescent="0.25">
      <c r="A52" s="750"/>
      <c r="B52" s="113" t="s">
        <v>118</v>
      </c>
      <c r="C52" s="331" t="s">
        <v>119</v>
      </c>
      <c r="D52" s="331" t="s">
        <v>24</v>
      </c>
      <c r="E52" s="113" t="s">
        <v>29</v>
      </c>
      <c r="F52" s="113">
        <f>N52+R52+V52+Z52+AD52+AH52+AL52+J52</f>
        <v>0</v>
      </c>
      <c r="G52" s="315">
        <f>O52+S52+W52+AA52+AE52+AI52+AM52+K52</f>
        <v>0</v>
      </c>
      <c r="H52" s="113">
        <f>P52+T52+X52+AB52+AF52+AJ52+AN52+L52</f>
        <v>100</v>
      </c>
      <c r="I52" s="315">
        <f>Q52+U52+Y52+AC52+AG52+AK52+AO52+M52</f>
        <v>2.74</v>
      </c>
      <c r="J52" s="6">
        <v>0</v>
      </c>
      <c r="K52" s="727">
        <v>0</v>
      </c>
      <c r="L52" s="6">
        <v>80</v>
      </c>
      <c r="M52" s="727">
        <v>1.84</v>
      </c>
      <c r="N52" s="6">
        <v>0</v>
      </c>
      <c r="O52" s="727">
        <v>0</v>
      </c>
      <c r="P52" s="6">
        <v>0</v>
      </c>
      <c r="Q52" s="727">
        <v>0</v>
      </c>
      <c r="R52" s="6">
        <v>0</v>
      </c>
      <c r="S52" s="727">
        <v>0</v>
      </c>
      <c r="T52" s="6">
        <v>0</v>
      </c>
      <c r="U52" s="727">
        <v>0</v>
      </c>
      <c r="V52" s="6">
        <v>0</v>
      </c>
      <c r="W52" s="727">
        <v>0</v>
      </c>
      <c r="X52" s="6">
        <v>0</v>
      </c>
      <c r="Y52" s="727">
        <v>0</v>
      </c>
      <c r="Z52" s="326">
        <v>0</v>
      </c>
      <c r="AA52" s="727">
        <v>0</v>
      </c>
      <c r="AB52" s="326">
        <v>20</v>
      </c>
      <c r="AC52" s="727">
        <v>0.9</v>
      </c>
      <c r="AD52" s="6">
        <v>0</v>
      </c>
      <c r="AE52" s="727">
        <v>0</v>
      </c>
      <c r="AF52" s="6">
        <v>0</v>
      </c>
      <c r="AG52" s="727">
        <v>0</v>
      </c>
      <c r="AH52" s="6">
        <v>0</v>
      </c>
      <c r="AI52" s="727">
        <v>0</v>
      </c>
      <c r="AJ52" s="6">
        <v>0</v>
      </c>
      <c r="AK52" s="727">
        <v>0</v>
      </c>
      <c r="AL52" s="6">
        <v>0</v>
      </c>
      <c r="AM52" s="727">
        <v>0</v>
      </c>
      <c r="AN52" s="6">
        <v>0</v>
      </c>
      <c r="AO52" s="727">
        <v>0</v>
      </c>
    </row>
    <row r="53" spans="1:41" ht="27.75" customHeight="1" x14ac:dyDescent="0.25">
      <c r="A53" s="750"/>
      <c r="B53" s="113" t="s">
        <v>118</v>
      </c>
      <c r="C53" s="331" t="s">
        <v>120</v>
      </c>
      <c r="D53" s="331" t="s">
        <v>24</v>
      </c>
      <c r="E53" s="113" t="s">
        <v>29</v>
      </c>
      <c r="F53" s="113">
        <f>N53+R53+V53+Z53+AD53+AH53+AL53+J53</f>
        <v>0</v>
      </c>
      <c r="G53" s="315">
        <f>O53+S53+W53+AA53+AE53+AI53+AM53+K53</f>
        <v>0</v>
      </c>
      <c r="H53" s="113">
        <f>P53+T53+X53+AB53+AF53+AJ53+AN53+L53</f>
        <v>225</v>
      </c>
      <c r="I53" s="315">
        <f>Q53+U53+Y53+AC53+AG53+AK53+AO53+M53</f>
        <v>31.87</v>
      </c>
      <c r="J53" s="6">
        <v>0</v>
      </c>
      <c r="K53" s="727">
        <v>0</v>
      </c>
      <c r="L53" s="6">
        <v>5</v>
      </c>
      <c r="M53" s="727">
        <v>0.87</v>
      </c>
      <c r="N53" s="6">
        <v>0</v>
      </c>
      <c r="O53" s="727">
        <v>0</v>
      </c>
      <c r="P53" s="6">
        <v>0</v>
      </c>
      <c r="Q53" s="727">
        <v>0</v>
      </c>
      <c r="R53" s="6">
        <v>0</v>
      </c>
      <c r="S53" s="727">
        <v>0</v>
      </c>
      <c r="T53" s="6">
        <v>0</v>
      </c>
      <c r="U53" s="727">
        <v>0</v>
      </c>
      <c r="V53" s="6">
        <v>0</v>
      </c>
      <c r="W53" s="727">
        <v>0</v>
      </c>
      <c r="X53" s="6">
        <v>0</v>
      </c>
      <c r="Y53" s="727">
        <v>0</v>
      </c>
      <c r="Z53" s="326">
        <v>0</v>
      </c>
      <c r="AA53" s="727">
        <v>0</v>
      </c>
      <c r="AB53" s="326">
        <v>20</v>
      </c>
      <c r="AC53" s="727">
        <v>1</v>
      </c>
      <c r="AD53" s="6">
        <v>0</v>
      </c>
      <c r="AE53" s="727">
        <v>0</v>
      </c>
      <c r="AF53" s="6">
        <v>200</v>
      </c>
      <c r="AG53" s="727">
        <v>30</v>
      </c>
      <c r="AH53" s="6">
        <v>0</v>
      </c>
      <c r="AI53" s="727">
        <v>0</v>
      </c>
      <c r="AJ53" s="6">
        <v>0</v>
      </c>
      <c r="AK53" s="727">
        <v>0</v>
      </c>
      <c r="AL53" s="6">
        <v>0</v>
      </c>
      <c r="AM53" s="727">
        <v>0</v>
      </c>
      <c r="AN53" s="6">
        <v>0</v>
      </c>
      <c r="AO53" s="727">
        <v>0</v>
      </c>
    </row>
    <row r="54" spans="1:41" ht="24" customHeight="1" x14ac:dyDescent="0.25">
      <c r="A54" s="750"/>
      <c r="B54" s="113" t="s">
        <v>118</v>
      </c>
      <c r="C54" s="331" t="s">
        <v>121</v>
      </c>
      <c r="D54" s="331" t="s">
        <v>24</v>
      </c>
      <c r="E54" s="113" t="s">
        <v>29</v>
      </c>
      <c r="F54" s="113">
        <f>N54+R54+V54+Z54+AD54+AH54+AL54+J54</f>
        <v>0</v>
      </c>
      <c r="G54" s="315">
        <f>O54+S54+W54+AA54+AE54+AI54+AM54+K54</f>
        <v>0</v>
      </c>
      <c r="H54" s="113">
        <f>P54+T54+X54+AB54+AF54+AJ54+AN54+L54</f>
        <v>946</v>
      </c>
      <c r="I54" s="315">
        <f>Q54+U54+Y54+AC54+AG54+AK54+AO54+M54</f>
        <v>39.032000000000004</v>
      </c>
      <c r="J54" s="6">
        <v>0</v>
      </c>
      <c r="K54" s="727">
        <v>0</v>
      </c>
      <c r="L54" s="6">
        <v>720</v>
      </c>
      <c r="M54" s="727">
        <v>0.61199999999999999</v>
      </c>
      <c r="N54" s="6">
        <v>0</v>
      </c>
      <c r="O54" s="727">
        <v>0</v>
      </c>
      <c r="P54" s="6">
        <v>0</v>
      </c>
      <c r="Q54" s="727">
        <v>0</v>
      </c>
      <c r="R54" s="6">
        <v>0</v>
      </c>
      <c r="S54" s="727">
        <v>0</v>
      </c>
      <c r="T54" s="6">
        <v>6</v>
      </c>
      <c r="U54" s="727">
        <v>1.32</v>
      </c>
      <c r="V54" s="6">
        <v>0</v>
      </c>
      <c r="W54" s="727">
        <v>0</v>
      </c>
      <c r="X54" s="6">
        <v>0</v>
      </c>
      <c r="Y54" s="727">
        <v>0</v>
      </c>
      <c r="Z54" s="326">
        <v>0</v>
      </c>
      <c r="AA54" s="727">
        <v>0</v>
      </c>
      <c r="AB54" s="326">
        <v>20</v>
      </c>
      <c r="AC54" s="727">
        <v>1.1000000000000001</v>
      </c>
      <c r="AD54" s="6">
        <v>0</v>
      </c>
      <c r="AE54" s="727">
        <v>0</v>
      </c>
      <c r="AF54" s="6">
        <v>200</v>
      </c>
      <c r="AG54" s="727">
        <v>36</v>
      </c>
      <c r="AH54" s="6">
        <v>0</v>
      </c>
      <c r="AI54" s="727">
        <v>0</v>
      </c>
      <c r="AJ54" s="6">
        <v>0</v>
      </c>
      <c r="AK54" s="727">
        <v>0</v>
      </c>
      <c r="AL54" s="6">
        <v>0</v>
      </c>
      <c r="AM54" s="727">
        <v>0</v>
      </c>
      <c r="AN54" s="6">
        <v>0</v>
      </c>
      <c r="AO54" s="727">
        <v>0</v>
      </c>
    </row>
    <row r="55" spans="1:41" ht="23.25" customHeight="1" x14ac:dyDescent="0.25">
      <c r="A55" s="750"/>
      <c r="B55" s="113" t="s">
        <v>118</v>
      </c>
      <c r="C55" s="331" t="s">
        <v>122</v>
      </c>
      <c r="D55" s="331" t="s">
        <v>24</v>
      </c>
      <c r="E55" s="113" t="s">
        <v>42</v>
      </c>
      <c r="F55" s="113">
        <f>N55+R55+V55+Z55+AD55+AH55+AL55+J55</f>
        <v>40260</v>
      </c>
      <c r="G55" s="315">
        <f>O55+S55+W55+AA55+AE55+AI55+AM55+K55</f>
        <v>670.75600999999995</v>
      </c>
      <c r="H55" s="113">
        <f>P55+T55+X55+AB55+AF55+AJ55+AN55+L55</f>
        <v>2860</v>
      </c>
      <c r="I55" s="315">
        <f>Q55+U55+Y55+AC55+AG55+AK55+AO55+M55</f>
        <v>53.891599999999997</v>
      </c>
      <c r="J55" s="6">
        <v>0</v>
      </c>
      <c r="K55" s="727">
        <v>0</v>
      </c>
      <c r="L55" s="6">
        <v>0</v>
      </c>
      <c r="M55" s="727">
        <v>0</v>
      </c>
      <c r="N55" s="6">
        <v>3470</v>
      </c>
      <c r="O55" s="727">
        <v>68.542169999999999</v>
      </c>
      <c r="P55" s="6">
        <v>410</v>
      </c>
      <c r="Q55" s="727">
        <v>12.52</v>
      </c>
      <c r="R55" s="6">
        <v>2310</v>
      </c>
      <c r="S55" s="727">
        <v>69.959999999999994</v>
      </c>
      <c r="T55" s="6">
        <v>0</v>
      </c>
      <c r="U55" s="727">
        <v>0</v>
      </c>
      <c r="V55" s="6">
        <v>0</v>
      </c>
      <c r="W55" s="727">
        <v>0</v>
      </c>
      <c r="X55" s="6">
        <v>0</v>
      </c>
      <c r="Y55" s="727">
        <v>0</v>
      </c>
      <c r="Z55" s="326">
        <v>0</v>
      </c>
      <c r="AA55" s="727">
        <v>0</v>
      </c>
      <c r="AB55" s="326">
        <v>50</v>
      </c>
      <c r="AC55" s="727">
        <v>2.5</v>
      </c>
      <c r="AD55" s="6">
        <v>0</v>
      </c>
      <c r="AE55" s="727">
        <v>0</v>
      </c>
      <c r="AF55" s="6">
        <v>0</v>
      </c>
      <c r="AG55" s="727">
        <v>0</v>
      </c>
      <c r="AH55" s="6">
        <v>0</v>
      </c>
      <c r="AI55" s="727">
        <v>0</v>
      </c>
      <c r="AJ55" s="6">
        <v>0</v>
      </c>
      <c r="AK55" s="727">
        <v>0</v>
      </c>
      <c r="AL55" s="6">
        <v>34480</v>
      </c>
      <c r="AM55" s="727">
        <v>532.25383999999997</v>
      </c>
      <c r="AN55" s="6">
        <v>2400</v>
      </c>
      <c r="AO55" s="727">
        <v>38.871600000000001</v>
      </c>
    </row>
    <row r="56" spans="1:41" ht="22.5" customHeight="1" x14ac:dyDescent="0.25">
      <c r="A56" s="750"/>
      <c r="B56" s="113" t="s">
        <v>118</v>
      </c>
      <c r="C56" s="331" t="s">
        <v>123</v>
      </c>
      <c r="D56" s="331" t="s">
        <v>24</v>
      </c>
      <c r="E56" s="113" t="s">
        <v>42</v>
      </c>
      <c r="F56" s="113">
        <f>N56+R56+V56+Z56+AD56+AH56+AL56+J56</f>
        <v>11052</v>
      </c>
      <c r="G56" s="315">
        <f>O56+S56+W56+AA56+AE56+AI56+AM56+K56</f>
        <v>1096.3420399999998</v>
      </c>
      <c r="H56" s="113">
        <f>P56+T56+X56+AB56+AF56+AJ56+AN56+L56</f>
        <v>8853</v>
      </c>
      <c r="I56" s="315">
        <f>Q56+U56+Y56+AC56+AG56+AK56+AO56+M56</f>
        <v>288.02358000000004</v>
      </c>
      <c r="J56" s="6">
        <v>870</v>
      </c>
      <c r="K56" s="727">
        <v>10.4922</v>
      </c>
      <c r="L56" s="6">
        <v>160</v>
      </c>
      <c r="M56" s="727">
        <v>5.24</v>
      </c>
      <c r="N56" s="6">
        <v>5594</v>
      </c>
      <c r="O56" s="727">
        <v>927.21600000000001</v>
      </c>
      <c r="P56" s="6">
        <v>350</v>
      </c>
      <c r="Q56" s="727">
        <v>34.484999999999999</v>
      </c>
      <c r="R56" s="6">
        <v>2000</v>
      </c>
      <c r="S56" s="727">
        <v>82.945899999999995</v>
      </c>
      <c r="T56" s="6">
        <v>410</v>
      </c>
      <c r="U56" s="727">
        <v>29.875</v>
      </c>
      <c r="V56" s="6">
        <v>300</v>
      </c>
      <c r="W56" s="727">
        <v>10.92</v>
      </c>
      <c r="X56" s="6">
        <v>10</v>
      </c>
      <c r="Y56" s="727">
        <v>2</v>
      </c>
      <c r="Z56" s="326">
        <v>340</v>
      </c>
      <c r="AA56" s="727">
        <v>14.548</v>
      </c>
      <c r="AB56" s="326">
        <v>300</v>
      </c>
      <c r="AC56" s="727">
        <v>13.6</v>
      </c>
      <c r="AD56" s="6">
        <v>100</v>
      </c>
      <c r="AE56" s="727">
        <v>5.85</v>
      </c>
      <c r="AF56" s="6">
        <v>160</v>
      </c>
      <c r="AG56" s="727">
        <v>3.4788000000000001</v>
      </c>
      <c r="AH56" s="6">
        <v>0</v>
      </c>
      <c r="AI56" s="727">
        <v>0</v>
      </c>
      <c r="AJ56" s="6">
        <v>2683</v>
      </c>
      <c r="AK56" s="727">
        <v>43.579000000000001</v>
      </c>
      <c r="AL56" s="6">
        <v>1848</v>
      </c>
      <c r="AM56" s="727">
        <v>44.36994</v>
      </c>
      <c r="AN56" s="6">
        <v>4780</v>
      </c>
      <c r="AO56" s="727">
        <v>155.76578000000001</v>
      </c>
    </row>
    <row r="57" spans="1:41" ht="48.75" customHeight="1" x14ac:dyDescent="0.25">
      <c r="A57" s="750"/>
      <c r="B57" s="113" t="s">
        <v>118</v>
      </c>
      <c r="C57" s="331" t="s">
        <v>124</v>
      </c>
      <c r="D57" s="331" t="s">
        <v>24</v>
      </c>
      <c r="E57" s="113" t="s">
        <v>29</v>
      </c>
      <c r="F57" s="113">
        <f>N57+R57+V57+Z57+AD57+AH57+AL57+J57</f>
        <v>204</v>
      </c>
      <c r="G57" s="315">
        <f>O57+S57+W57+AA57+AE57+AI57+AM57+K57</f>
        <v>26.181000000000001</v>
      </c>
      <c r="H57" s="113">
        <f>P57+T57+X57+AB57+AF57+AJ57+AN57+L57</f>
        <v>195</v>
      </c>
      <c r="I57" s="315">
        <f>Q57+U57+Y57+AC57+AG57+AK57+AO57+M57</f>
        <v>22.95</v>
      </c>
      <c r="J57" s="6">
        <v>0</v>
      </c>
      <c r="K57" s="727">
        <v>0</v>
      </c>
      <c r="L57" s="6">
        <v>0</v>
      </c>
      <c r="M57" s="727">
        <v>0</v>
      </c>
      <c r="N57" s="6">
        <v>50</v>
      </c>
      <c r="O57" s="727">
        <v>1.925</v>
      </c>
      <c r="P57" s="6">
        <v>100</v>
      </c>
      <c r="Q57" s="727">
        <v>8</v>
      </c>
      <c r="R57" s="6">
        <v>154</v>
      </c>
      <c r="S57" s="727">
        <v>24.256</v>
      </c>
      <c r="T57" s="6">
        <v>25</v>
      </c>
      <c r="U57" s="727">
        <v>2</v>
      </c>
      <c r="V57" s="6">
        <v>0</v>
      </c>
      <c r="W57" s="727">
        <v>0</v>
      </c>
      <c r="X57" s="6">
        <v>0</v>
      </c>
      <c r="Y57" s="727">
        <v>0</v>
      </c>
      <c r="Z57" s="326">
        <v>0</v>
      </c>
      <c r="AA57" s="727">
        <v>0</v>
      </c>
      <c r="AB57" s="326">
        <v>50</v>
      </c>
      <c r="AC57" s="727">
        <v>12.5</v>
      </c>
      <c r="AD57" s="6">
        <v>0</v>
      </c>
      <c r="AE57" s="727">
        <v>0</v>
      </c>
      <c r="AF57" s="6">
        <v>20</v>
      </c>
      <c r="AG57" s="727">
        <v>0.45</v>
      </c>
      <c r="AH57" s="6">
        <v>0</v>
      </c>
      <c r="AI57" s="727">
        <v>0</v>
      </c>
      <c r="AJ57" s="6">
        <v>0</v>
      </c>
      <c r="AK57" s="727">
        <v>0</v>
      </c>
      <c r="AL57" s="6">
        <v>0</v>
      </c>
      <c r="AM57" s="727">
        <v>0</v>
      </c>
      <c r="AN57" s="6">
        <v>0</v>
      </c>
      <c r="AO57" s="727">
        <v>0</v>
      </c>
    </row>
    <row r="58" spans="1:41" ht="21.75" customHeight="1" x14ac:dyDescent="0.25">
      <c r="A58" s="709">
        <v>19</v>
      </c>
      <c r="B58" s="112" t="s">
        <v>125</v>
      </c>
      <c r="C58" s="331" t="s">
        <v>126</v>
      </c>
      <c r="D58" s="331" t="s">
        <v>127</v>
      </c>
      <c r="E58" s="113" t="s">
        <v>42</v>
      </c>
      <c r="F58" s="113">
        <f>N58+R58+V58+Z58+AD58+AH58+AL58+J58</f>
        <v>1716</v>
      </c>
      <c r="G58" s="315">
        <f>O58+S58+W58+AA58+AE58+AI58+AM58+K58</f>
        <v>36.312000000000005</v>
      </c>
      <c r="H58" s="113">
        <f>P58+T58+X58+AB58+AF58+AJ58+AN58+L58</f>
        <v>8730</v>
      </c>
      <c r="I58" s="315">
        <f>Q58+U58+Y58+AC58+AG58+AK58+AO58+M58</f>
        <v>243.21744999999999</v>
      </c>
      <c r="J58" s="6">
        <v>0</v>
      </c>
      <c r="K58" s="727">
        <v>0</v>
      </c>
      <c r="L58" s="6">
        <v>0</v>
      </c>
      <c r="M58" s="727">
        <v>0</v>
      </c>
      <c r="N58" s="6">
        <v>1520</v>
      </c>
      <c r="O58" s="727">
        <v>33.792000000000002</v>
      </c>
      <c r="P58" s="6">
        <v>950</v>
      </c>
      <c r="Q58" s="727">
        <v>21.79045</v>
      </c>
      <c r="R58" s="6">
        <v>196</v>
      </c>
      <c r="S58" s="727">
        <v>2.52</v>
      </c>
      <c r="T58" s="6">
        <v>20</v>
      </c>
      <c r="U58" s="727">
        <v>0.72399999999999998</v>
      </c>
      <c r="V58" s="6">
        <v>0</v>
      </c>
      <c r="W58" s="727">
        <v>0</v>
      </c>
      <c r="X58" s="6">
        <v>0</v>
      </c>
      <c r="Y58" s="727">
        <v>0</v>
      </c>
      <c r="Z58" s="326">
        <v>0</v>
      </c>
      <c r="AA58" s="727">
        <v>0</v>
      </c>
      <c r="AB58" s="326">
        <v>80</v>
      </c>
      <c r="AC58" s="727">
        <v>2.2000000000000002</v>
      </c>
      <c r="AD58" s="6">
        <v>0</v>
      </c>
      <c r="AE58" s="727">
        <v>0</v>
      </c>
      <c r="AF58" s="6">
        <v>0</v>
      </c>
      <c r="AG58" s="727">
        <v>0</v>
      </c>
      <c r="AH58" s="6">
        <v>0</v>
      </c>
      <c r="AI58" s="727">
        <v>0</v>
      </c>
      <c r="AJ58" s="6">
        <v>7380</v>
      </c>
      <c r="AK58" s="727">
        <v>142.803</v>
      </c>
      <c r="AL58" s="6">
        <v>0</v>
      </c>
      <c r="AM58" s="727">
        <v>0</v>
      </c>
      <c r="AN58" s="6">
        <v>300</v>
      </c>
      <c r="AO58" s="727">
        <v>75.7</v>
      </c>
    </row>
    <row r="59" spans="1:41" ht="21.75" customHeight="1" x14ac:dyDescent="0.25">
      <c r="A59" s="750">
        <v>20</v>
      </c>
      <c r="B59" s="113" t="s">
        <v>128</v>
      </c>
      <c r="C59" s="331" t="s">
        <v>129</v>
      </c>
      <c r="D59" s="331" t="s">
        <v>130</v>
      </c>
      <c r="E59" s="113" t="s">
        <v>42</v>
      </c>
      <c r="F59" s="113">
        <f>N59+R59+V59+Z59+AD59+AH59+AL59+J59</f>
        <v>3412</v>
      </c>
      <c r="G59" s="315">
        <f>O59+S59+W59+AA59+AE59+AI59+AM59+K59</f>
        <v>151.55944</v>
      </c>
      <c r="H59" s="113">
        <f>P59+T59+X59+AB59+AF59+AJ59+AN59+L59</f>
        <v>393</v>
      </c>
      <c r="I59" s="315">
        <f>Q59+U59+Y59+AC59+AG59+AK59+AO59+M59</f>
        <v>78.992199999999997</v>
      </c>
      <c r="J59" s="6">
        <v>0</v>
      </c>
      <c r="K59" s="727">
        <v>0</v>
      </c>
      <c r="L59" s="6">
        <v>0</v>
      </c>
      <c r="M59" s="727">
        <v>0</v>
      </c>
      <c r="N59" s="6">
        <v>300</v>
      </c>
      <c r="O59" s="727">
        <v>15.036</v>
      </c>
      <c r="P59" s="6">
        <v>93</v>
      </c>
      <c r="Q59" s="727">
        <v>4.4921999999999995</v>
      </c>
      <c r="R59" s="6">
        <v>0</v>
      </c>
      <c r="S59" s="727">
        <v>0</v>
      </c>
      <c r="T59" s="6">
        <v>0</v>
      </c>
      <c r="U59" s="727">
        <v>0</v>
      </c>
      <c r="V59" s="6">
        <v>0</v>
      </c>
      <c r="W59" s="727">
        <v>0</v>
      </c>
      <c r="X59" s="6">
        <v>0</v>
      </c>
      <c r="Y59" s="727">
        <v>0</v>
      </c>
      <c r="Z59" s="326">
        <v>0</v>
      </c>
      <c r="AA59" s="727">
        <v>0</v>
      </c>
      <c r="AB59" s="326">
        <v>100</v>
      </c>
      <c r="AC59" s="727">
        <v>0.5</v>
      </c>
      <c r="AD59" s="6">
        <v>3112</v>
      </c>
      <c r="AE59" s="727">
        <v>136.52343999999999</v>
      </c>
      <c r="AF59" s="6">
        <v>0</v>
      </c>
      <c r="AG59" s="727">
        <v>0</v>
      </c>
      <c r="AH59" s="6">
        <v>0</v>
      </c>
      <c r="AI59" s="727">
        <v>0</v>
      </c>
      <c r="AJ59" s="6">
        <v>0</v>
      </c>
      <c r="AK59" s="727">
        <v>0</v>
      </c>
      <c r="AL59" s="6">
        <v>0</v>
      </c>
      <c r="AM59" s="727">
        <v>0</v>
      </c>
      <c r="AN59" s="6">
        <v>200</v>
      </c>
      <c r="AO59" s="727">
        <v>74</v>
      </c>
    </row>
    <row r="60" spans="1:41" ht="19.5" customHeight="1" x14ac:dyDescent="0.25">
      <c r="A60" s="750"/>
      <c r="B60" s="113" t="s">
        <v>128</v>
      </c>
      <c r="C60" s="331" t="s">
        <v>131</v>
      </c>
      <c r="D60" s="331" t="s">
        <v>130</v>
      </c>
      <c r="E60" s="113" t="s">
        <v>29</v>
      </c>
      <c r="F60" s="113">
        <f>N60+R60+V60+Z60+AD60+AH60+AL60+J60</f>
        <v>17529</v>
      </c>
      <c r="G60" s="315">
        <f>O60+S60+W60+AA60+AE60+AI60+AM60+K60</f>
        <v>24383.265110000004</v>
      </c>
      <c r="H60" s="113">
        <f>P60+T60+X60+AB60+AF60+AJ60+AN60+L60</f>
        <v>3169</v>
      </c>
      <c r="I60" s="315">
        <f>Q60+U60+Y60+AC60+AG60+AK60+AO60+M60</f>
        <v>3741.703</v>
      </c>
      <c r="J60" s="6">
        <v>140</v>
      </c>
      <c r="K60" s="727">
        <v>203.84</v>
      </c>
      <c r="L60" s="6">
        <v>120</v>
      </c>
      <c r="M60" s="727">
        <v>149.69200000000001</v>
      </c>
      <c r="N60" s="6">
        <v>2852</v>
      </c>
      <c r="O60" s="727">
        <v>3636.5411099999997</v>
      </c>
      <c r="P60" s="6">
        <v>970</v>
      </c>
      <c r="Q60" s="727">
        <v>1043.5509999999999</v>
      </c>
      <c r="R60" s="6">
        <v>6888</v>
      </c>
      <c r="S60" s="727">
        <v>9435.2800000000007</v>
      </c>
      <c r="T60" s="6">
        <v>4</v>
      </c>
      <c r="U60" s="727">
        <v>1.32</v>
      </c>
      <c r="V60" s="6">
        <v>3152</v>
      </c>
      <c r="W60" s="727">
        <v>4536.1120000000001</v>
      </c>
      <c r="X60" s="6">
        <v>55</v>
      </c>
      <c r="Y60" s="727">
        <v>78.180000000000007</v>
      </c>
      <c r="Z60" s="326">
        <v>785</v>
      </c>
      <c r="AA60" s="727">
        <v>1202.54</v>
      </c>
      <c r="AB60" s="326">
        <v>20</v>
      </c>
      <c r="AC60" s="727">
        <v>27</v>
      </c>
      <c r="AD60" s="6">
        <v>0</v>
      </c>
      <c r="AE60" s="727">
        <v>0</v>
      </c>
      <c r="AF60" s="6">
        <v>0</v>
      </c>
      <c r="AG60" s="727">
        <v>0</v>
      </c>
      <c r="AH60" s="6">
        <v>825</v>
      </c>
      <c r="AI60" s="727">
        <v>1201.2</v>
      </c>
      <c r="AJ60" s="6">
        <v>380</v>
      </c>
      <c r="AK60" s="727">
        <v>553.28</v>
      </c>
      <c r="AL60" s="6">
        <v>2887</v>
      </c>
      <c r="AM60" s="727">
        <v>4167.7520000000004</v>
      </c>
      <c r="AN60" s="6">
        <v>1620</v>
      </c>
      <c r="AO60" s="727">
        <v>1888.68</v>
      </c>
    </row>
    <row r="61" spans="1:41" ht="24" customHeight="1" x14ac:dyDescent="0.25">
      <c r="A61" s="750">
        <v>21</v>
      </c>
      <c r="B61" s="16" t="s">
        <v>132</v>
      </c>
      <c r="C61" s="332" t="s">
        <v>133</v>
      </c>
      <c r="D61" s="330" t="s">
        <v>134</v>
      </c>
      <c r="E61" s="16" t="s">
        <v>42</v>
      </c>
      <c r="F61" s="113">
        <f>N61+R61+V61+Z61+AD61+AH61+AL61+J61</f>
        <v>0</v>
      </c>
      <c r="G61" s="315">
        <f>O61+S61+W61+AA61+AE61+AI61+AM61+K61</f>
        <v>0</v>
      </c>
      <c r="H61" s="113">
        <f>P61+T61+X61+AB61+AF61+AJ61+AN61+L61</f>
        <v>87</v>
      </c>
      <c r="I61" s="315">
        <f>Q61+U61+Y61+AC61+AG61+AK61+AO61+M61</f>
        <v>5.69</v>
      </c>
      <c r="J61" s="6">
        <v>0</v>
      </c>
      <c r="K61" s="727">
        <v>0</v>
      </c>
      <c r="L61" s="6">
        <v>0</v>
      </c>
      <c r="M61" s="727">
        <v>0</v>
      </c>
      <c r="N61" s="6">
        <v>0</v>
      </c>
      <c r="O61" s="727">
        <v>0</v>
      </c>
      <c r="P61" s="6">
        <v>37</v>
      </c>
      <c r="Q61" s="727">
        <v>4.4400000000000004</v>
      </c>
      <c r="R61" s="6">
        <v>0</v>
      </c>
      <c r="S61" s="727">
        <v>0</v>
      </c>
      <c r="T61" s="6">
        <v>0</v>
      </c>
      <c r="U61" s="727">
        <v>0</v>
      </c>
      <c r="V61" s="6">
        <v>0</v>
      </c>
      <c r="W61" s="727">
        <v>0</v>
      </c>
      <c r="X61" s="6">
        <v>0</v>
      </c>
      <c r="Y61" s="727">
        <v>0</v>
      </c>
      <c r="Z61" s="326">
        <v>0</v>
      </c>
      <c r="AA61" s="727">
        <v>0</v>
      </c>
      <c r="AB61" s="326">
        <v>50</v>
      </c>
      <c r="AC61" s="727">
        <v>1.25</v>
      </c>
      <c r="AD61" s="6">
        <v>0</v>
      </c>
      <c r="AE61" s="727">
        <v>0</v>
      </c>
      <c r="AF61" s="6">
        <v>0</v>
      </c>
      <c r="AG61" s="727">
        <v>0</v>
      </c>
      <c r="AH61" s="6">
        <v>0</v>
      </c>
      <c r="AI61" s="727">
        <v>0</v>
      </c>
      <c r="AJ61" s="6">
        <v>0</v>
      </c>
      <c r="AK61" s="727">
        <v>0</v>
      </c>
      <c r="AL61" s="6">
        <v>0</v>
      </c>
      <c r="AM61" s="727">
        <v>0</v>
      </c>
      <c r="AN61" s="6">
        <v>0</v>
      </c>
      <c r="AO61" s="727">
        <v>0</v>
      </c>
    </row>
    <row r="62" spans="1:41" ht="18" customHeight="1" x14ac:dyDescent="0.25">
      <c r="A62" s="750"/>
      <c r="B62" s="16" t="s">
        <v>135</v>
      </c>
      <c r="C62" s="332" t="s">
        <v>136</v>
      </c>
      <c r="D62" s="330" t="s">
        <v>134</v>
      </c>
      <c r="E62" s="16" t="s">
        <v>42</v>
      </c>
      <c r="F62" s="113">
        <f>N62+R62+V62+Z62+AD62+AH62+AL62+J62</f>
        <v>30</v>
      </c>
      <c r="G62" s="315">
        <f>O62+S62+W62+AA62+AE62+AI62+AM62+K62</f>
        <v>0.502</v>
      </c>
      <c r="H62" s="113">
        <f>P62+T62+X62+AB62+AF62+AJ62+AN62+L62</f>
        <v>1060</v>
      </c>
      <c r="I62" s="315">
        <f>Q62+U62+Y62+AC62+AG62+AK62+AO62+M62</f>
        <v>12.299999999999999</v>
      </c>
      <c r="J62" s="6">
        <v>0</v>
      </c>
      <c r="K62" s="727">
        <v>0</v>
      </c>
      <c r="L62" s="6">
        <v>500</v>
      </c>
      <c r="M62" s="727">
        <v>8.1999999999999993</v>
      </c>
      <c r="N62" s="6">
        <v>0</v>
      </c>
      <c r="O62" s="727">
        <v>0</v>
      </c>
      <c r="P62" s="6">
        <v>0</v>
      </c>
      <c r="Q62" s="727">
        <v>0</v>
      </c>
      <c r="R62" s="6">
        <v>0</v>
      </c>
      <c r="S62" s="727">
        <v>0</v>
      </c>
      <c r="T62" s="6">
        <v>0</v>
      </c>
      <c r="U62" s="727">
        <v>0</v>
      </c>
      <c r="V62" s="6">
        <v>0</v>
      </c>
      <c r="W62" s="727">
        <v>0</v>
      </c>
      <c r="X62" s="6">
        <v>0</v>
      </c>
      <c r="Y62" s="727">
        <v>0</v>
      </c>
      <c r="Z62" s="326">
        <v>30</v>
      </c>
      <c r="AA62" s="727">
        <v>0.502</v>
      </c>
      <c r="AB62" s="326">
        <v>560</v>
      </c>
      <c r="AC62" s="727">
        <v>4.0999999999999996</v>
      </c>
      <c r="AD62" s="6">
        <v>0</v>
      </c>
      <c r="AE62" s="727">
        <v>0</v>
      </c>
      <c r="AF62" s="6">
        <v>0</v>
      </c>
      <c r="AG62" s="727">
        <v>0</v>
      </c>
      <c r="AH62" s="6">
        <v>0</v>
      </c>
      <c r="AI62" s="727">
        <v>0</v>
      </c>
      <c r="AJ62" s="6">
        <v>0</v>
      </c>
      <c r="AK62" s="727">
        <v>0</v>
      </c>
      <c r="AL62" s="6">
        <v>0</v>
      </c>
      <c r="AM62" s="727">
        <v>0</v>
      </c>
      <c r="AN62" s="6">
        <v>0</v>
      </c>
      <c r="AO62" s="727">
        <v>0</v>
      </c>
    </row>
    <row r="63" spans="1:41" ht="16.5" customHeight="1" x14ac:dyDescent="0.25">
      <c r="A63" s="750"/>
      <c r="B63" s="16" t="s">
        <v>135</v>
      </c>
      <c r="C63" s="332"/>
      <c r="D63" s="330" t="s">
        <v>134</v>
      </c>
      <c r="E63" s="16" t="s">
        <v>78</v>
      </c>
      <c r="F63" s="113">
        <f>N63+R63+V63+Z63+AD63+AH63+AL63+J63</f>
        <v>0</v>
      </c>
      <c r="G63" s="315">
        <f>O63+S63+W63+AA63+AE63+AI63+AM63+K63</f>
        <v>0</v>
      </c>
      <c r="H63" s="113">
        <f>P63+T63+X63+AB63+AF63+AJ63+AN63+L63</f>
        <v>41</v>
      </c>
      <c r="I63" s="315">
        <f>Q63+U63+Y63+AC63+AG63+AK63+AO63+M63</f>
        <v>8.5</v>
      </c>
      <c r="J63" s="6">
        <v>0</v>
      </c>
      <c r="K63" s="727">
        <v>0</v>
      </c>
      <c r="L63" s="6">
        <v>0</v>
      </c>
      <c r="M63" s="727">
        <v>0</v>
      </c>
      <c r="N63" s="6">
        <v>0</v>
      </c>
      <c r="O63" s="727">
        <v>0</v>
      </c>
      <c r="P63" s="6">
        <v>1</v>
      </c>
      <c r="Q63" s="727">
        <v>2.5</v>
      </c>
      <c r="R63" s="6">
        <v>0</v>
      </c>
      <c r="S63" s="727">
        <v>0</v>
      </c>
      <c r="T63" s="6">
        <v>0</v>
      </c>
      <c r="U63" s="727">
        <v>0</v>
      </c>
      <c r="V63" s="6">
        <v>0</v>
      </c>
      <c r="W63" s="727">
        <v>0</v>
      </c>
      <c r="X63" s="6">
        <v>0</v>
      </c>
      <c r="Y63" s="727">
        <v>0</v>
      </c>
      <c r="Z63" s="326">
        <v>0</v>
      </c>
      <c r="AA63" s="727">
        <v>0</v>
      </c>
      <c r="AB63" s="326">
        <v>30</v>
      </c>
      <c r="AC63" s="727">
        <v>1.5</v>
      </c>
      <c r="AD63" s="6">
        <v>0</v>
      </c>
      <c r="AE63" s="727">
        <v>0</v>
      </c>
      <c r="AF63" s="6">
        <v>0</v>
      </c>
      <c r="AG63" s="727">
        <v>0</v>
      </c>
      <c r="AH63" s="6">
        <v>0</v>
      </c>
      <c r="AI63" s="727">
        <v>0</v>
      </c>
      <c r="AJ63" s="6">
        <v>10</v>
      </c>
      <c r="AK63" s="727">
        <v>4.5</v>
      </c>
      <c r="AL63" s="6">
        <v>0</v>
      </c>
      <c r="AM63" s="727">
        <v>0</v>
      </c>
      <c r="AN63" s="6">
        <v>0</v>
      </c>
      <c r="AO63" s="727">
        <v>0</v>
      </c>
    </row>
    <row r="64" spans="1:41" ht="21" customHeight="1" x14ac:dyDescent="0.25">
      <c r="A64" s="750">
        <v>22</v>
      </c>
      <c r="B64" s="112" t="s">
        <v>137</v>
      </c>
      <c r="C64" s="331" t="s">
        <v>138</v>
      </c>
      <c r="D64" s="331" t="s">
        <v>139</v>
      </c>
      <c r="E64" s="113" t="s">
        <v>29</v>
      </c>
      <c r="F64" s="113">
        <f>N64+R64+V64+Z64+AD64+AH64+AL64+J64</f>
        <v>22476</v>
      </c>
      <c r="G64" s="315">
        <f>O64+S64+W64+AA64+AE64+AI64+AM64+K64</f>
        <v>6191.5842499999999</v>
      </c>
      <c r="H64" s="113">
        <f>P64+T64+X64+AB64+AF64+AJ64+AN64+L64</f>
        <v>16172</v>
      </c>
      <c r="I64" s="315">
        <f>Q64+U64+Y64+AC64+AG64+AK64+AO64+M64</f>
        <v>7514.9402200000004</v>
      </c>
      <c r="J64" s="6">
        <v>1856</v>
      </c>
      <c r="K64" s="727">
        <v>600.77680000000009</v>
      </c>
      <c r="L64" s="6">
        <v>753</v>
      </c>
      <c r="M64" s="727">
        <v>204.72532000000001</v>
      </c>
      <c r="N64" s="6">
        <v>6198</v>
      </c>
      <c r="O64" s="727">
        <v>1770.298</v>
      </c>
      <c r="P64" s="6">
        <v>670</v>
      </c>
      <c r="Q64" s="727">
        <v>183.46350000000001</v>
      </c>
      <c r="R64" s="6">
        <v>1689</v>
      </c>
      <c r="S64" s="727">
        <v>580.07299999999998</v>
      </c>
      <c r="T64" s="6">
        <v>100</v>
      </c>
      <c r="U64" s="727">
        <v>60</v>
      </c>
      <c r="V64" s="6">
        <v>2781</v>
      </c>
      <c r="W64" s="727">
        <v>750.16</v>
      </c>
      <c r="X64" s="6">
        <v>165</v>
      </c>
      <c r="Y64" s="727">
        <v>161.28899999999999</v>
      </c>
      <c r="Z64" s="326">
        <v>415</v>
      </c>
      <c r="AA64" s="727">
        <v>133.0368</v>
      </c>
      <c r="AB64" s="326">
        <v>120</v>
      </c>
      <c r="AC64" s="727">
        <v>34.700000000000003</v>
      </c>
      <c r="AD64" s="6">
        <v>280</v>
      </c>
      <c r="AE64" s="727">
        <v>72.217600000000004</v>
      </c>
      <c r="AF64" s="6">
        <v>220</v>
      </c>
      <c r="AG64" s="727">
        <v>55.1584</v>
      </c>
      <c r="AH64" s="6">
        <v>780</v>
      </c>
      <c r="AI64" s="727">
        <v>207.584</v>
      </c>
      <c r="AJ64" s="6">
        <v>3714</v>
      </c>
      <c r="AK64" s="727">
        <v>1449.104</v>
      </c>
      <c r="AL64" s="6">
        <v>8477</v>
      </c>
      <c r="AM64" s="727">
        <v>2077.4380500000002</v>
      </c>
      <c r="AN64" s="6">
        <v>10430</v>
      </c>
      <c r="AO64" s="727">
        <v>5366.5</v>
      </c>
    </row>
    <row r="65" spans="1:41" ht="21" customHeight="1" x14ac:dyDescent="0.25">
      <c r="A65" s="750"/>
      <c r="B65" s="112" t="s">
        <v>140</v>
      </c>
      <c r="C65" s="331" t="s">
        <v>141</v>
      </c>
      <c r="D65" s="331"/>
      <c r="E65" s="113" t="s">
        <v>29</v>
      </c>
      <c r="F65" s="113">
        <f>N65+R65+V65+Z65+AD65+AH65+AL65+J65</f>
        <v>2568</v>
      </c>
      <c r="G65" s="315">
        <f>O65+S65+W65+AA65+AE65+AI65+AM65+K65</f>
        <v>1143.912</v>
      </c>
      <c r="H65" s="113">
        <f>P65+T65+X65+AB65+AF65+AJ65+AN65+L65</f>
        <v>930</v>
      </c>
      <c r="I65" s="315">
        <f>Q65+U65+Y65+AC65+AG65+AK65+AO65+M65</f>
        <v>188.65600000000001</v>
      </c>
      <c r="J65" s="6">
        <v>0</v>
      </c>
      <c r="K65" s="727">
        <v>0</v>
      </c>
      <c r="L65" s="6">
        <v>0</v>
      </c>
      <c r="M65" s="727">
        <v>0</v>
      </c>
      <c r="N65" s="6">
        <v>448</v>
      </c>
      <c r="O65" s="727">
        <v>219.52</v>
      </c>
      <c r="P65" s="6">
        <v>500</v>
      </c>
      <c r="Q65" s="727">
        <v>92.76</v>
      </c>
      <c r="R65" s="6">
        <v>1320</v>
      </c>
      <c r="S65" s="727">
        <v>552.25199999999995</v>
      </c>
      <c r="T65" s="6">
        <v>150</v>
      </c>
      <c r="U65" s="727">
        <v>45</v>
      </c>
      <c r="V65" s="6">
        <v>650</v>
      </c>
      <c r="W65" s="727">
        <v>325</v>
      </c>
      <c r="X65" s="6">
        <v>10</v>
      </c>
      <c r="Y65" s="727">
        <v>5</v>
      </c>
      <c r="Z65" s="326">
        <v>150</v>
      </c>
      <c r="AA65" s="727">
        <v>47.14</v>
      </c>
      <c r="AB65" s="326">
        <v>50</v>
      </c>
      <c r="AC65" s="727">
        <v>12.896000000000001</v>
      </c>
      <c r="AD65" s="6">
        <v>0</v>
      </c>
      <c r="AE65" s="727">
        <v>0</v>
      </c>
      <c r="AF65" s="6">
        <v>200</v>
      </c>
      <c r="AG65" s="727">
        <v>25</v>
      </c>
      <c r="AH65" s="6">
        <v>0</v>
      </c>
      <c r="AI65" s="727">
        <v>0</v>
      </c>
      <c r="AJ65" s="6">
        <v>0</v>
      </c>
      <c r="AK65" s="727">
        <v>0</v>
      </c>
      <c r="AL65" s="6">
        <v>0</v>
      </c>
      <c r="AM65" s="727">
        <v>0</v>
      </c>
      <c r="AN65" s="6">
        <v>20</v>
      </c>
      <c r="AO65" s="727">
        <v>8</v>
      </c>
    </row>
    <row r="66" spans="1:41" ht="24" customHeight="1" x14ac:dyDescent="0.25">
      <c r="A66" s="750">
        <v>23</v>
      </c>
      <c r="B66" s="112" t="s">
        <v>142</v>
      </c>
      <c r="C66" s="331" t="s">
        <v>143</v>
      </c>
      <c r="D66" s="331" t="s">
        <v>144</v>
      </c>
      <c r="E66" s="113" t="s">
        <v>78</v>
      </c>
      <c r="F66" s="113">
        <f>N66+R66+V66+Z66+AD66+AH66+AL66+J66</f>
        <v>2245</v>
      </c>
      <c r="G66" s="315">
        <f>O66+S66+W66+AA66+AE66+AI66+AM66+K66</f>
        <v>185.54513000000003</v>
      </c>
      <c r="H66" s="113">
        <f>P66+T66+X66+AB66+AF66+AJ66+AN66+L66</f>
        <v>330</v>
      </c>
      <c r="I66" s="315">
        <f>Q66+U66+Y66+AC66+AG66+AK66+AO66+M66</f>
        <v>12.814</v>
      </c>
      <c r="J66" s="6">
        <v>0</v>
      </c>
      <c r="K66" s="727">
        <v>0</v>
      </c>
      <c r="L66" s="6">
        <v>0</v>
      </c>
      <c r="M66" s="727">
        <v>0</v>
      </c>
      <c r="N66" s="6">
        <v>0</v>
      </c>
      <c r="O66" s="727">
        <v>0</v>
      </c>
      <c r="P66" s="6">
        <v>0</v>
      </c>
      <c r="Q66" s="727">
        <v>0</v>
      </c>
      <c r="R66" s="6">
        <v>925</v>
      </c>
      <c r="S66" s="727">
        <v>73.922499999999999</v>
      </c>
      <c r="T66" s="6">
        <v>200</v>
      </c>
      <c r="U66" s="727">
        <v>1.78</v>
      </c>
      <c r="V66" s="6">
        <v>0</v>
      </c>
      <c r="W66" s="727">
        <v>0</v>
      </c>
      <c r="X66" s="6">
        <v>0</v>
      </c>
      <c r="Y66" s="727">
        <v>0</v>
      </c>
      <c r="Z66" s="326">
        <v>340</v>
      </c>
      <c r="AA66" s="727">
        <v>28.7239</v>
      </c>
      <c r="AB66" s="326">
        <v>30</v>
      </c>
      <c r="AC66" s="727">
        <v>2.5339999999999998</v>
      </c>
      <c r="AD66" s="6">
        <v>145</v>
      </c>
      <c r="AE66" s="727">
        <v>12.25047</v>
      </c>
      <c r="AF66" s="6">
        <v>0</v>
      </c>
      <c r="AG66" s="727">
        <v>0</v>
      </c>
      <c r="AH66" s="6">
        <v>0</v>
      </c>
      <c r="AI66" s="727">
        <v>0</v>
      </c>
      <c r="AJ66" s="6">
        <v>0</v>
      </c>
      <c r="AK66" s="727">
        <v>0</v>
      </c>
      <c r="AL66" s="6">
        <v>835</v>
      </c>
      <c r="AM66" s="727">
        <v>70.648260000000008</v>
      </c>
      <c r="AN66" s="6">
        <v>100</v>
      </c>
      <c r="AO66" s="727">
        <v>8.5</v>
      </c>
    </row>
    <row r="67" spans="1:41" ht="29.25" customHeight="1" x14ac:dyDescent="0.25">
      <c r="A67" s="750"/>
      <c r="B67" s="112" t="s">
        <v>145</v>
      </c>
      <c r="C67" s="331" t="s">
        <v>146</v>
      </c>
      <c r="D67" s="331" t="s">
        <v>144</v>
      </c>
      <c r="E67" s="113" t="s">
        <v>78</v>
      </c>
      <c r="F67" s="113">
        <f>N67+R67+V67+Z67+AD67+AH67+AL67+J67</f>
        <v>13147</v>
      </c>
      <c r="G67" s="315">
        <f>O67+S67+W67+AA67+AE67+AI67+AM67+K67</f>
        <v>1276.2155299999999</v>
      </c>
      <c r="H67" s="113">
        <f>P67+T67+X67+AB67+AF67+AJ67+AN67+L67</f>
        <v>2235</v>
      </c>
      <c r="I67" s="315">
        <f>Q67+U67+Y67+AC67+AG67+AK67+AO67+M67</f>
        <v>338.68280000000004</v>
      </c>
      <c r="J67" s="6">
        <v>1679</v>
      </c>
      <c r="K67" s="727">
        <v>103.1674</v>
      </c>
      <c r="L67" s="6">
        <v>245</v>
      </c>
      <c r="M67" s="727">
        <v>4.04115</v>
      </c>
      <c r="N67" s="6">
        <v>4750</v>
      </c>
      <c r="O67" s="727">
        <v>563.50900000000001</v>
      </c>
      <c r="P67" s="6">
        <v>210</v>
      </c>
      <c r="Q67" s="727">
        <v>16.673999999999999</v>
      </c>
      <c r="R67" s="6">
        <v>1250</v>
      </c>
      <c r="S67" s="727">
        <v>105.6065</v>
      </c>
      <c r="T67" s="6">
        <v>0</v>
      </c>
      <c r="U67" s="727">
        <v>0</v>
      </c>
      <c r="V67" s="6">
        <v>1445</v>
      </c>
      <c r="W67" s="727">
        <v>122.08499999999999</v>
      </c>
      <c r="X67" s="6">
        <v>15</v>
      </c>
      <c r="Y67" s="727">
        <v>1.272</v>
      </c>
      <c r="Z67" s="326">
        <v>480</v>
      </c>
      <c r="AA67" s="727">
        <v>50.691520000000004</v>
      </c>
      <c r="AB67" s="326">
        <v>30</v>
      </c>
      <c r="AC67" s="727">
        <v>3.36</v>
      </c>
      <c r="AD67" s="6">
        <v>69</v>
      </c>
      <c r="AE67" s="727">
        <v>29.147669999999998</v>
      </c>
      <c r="AF67" s="6">
        <v>5</v>
      </c>
      <c r="AG67" s="727">
        <v>2.1121500000000002</v>
      </c>
      <c r="AH67" s="6">
        <v>1764</v>
      </c>
      <c r="AI67" s="727">
        <v>157.29444000000001</v>
      </c>
      <c r="AJ67" s="6">
        <v>500</v>
      </c>
      <c r="AK67" s="727">
        <v>42.5</v>
      </c>
      <c r="AL67" s="6">
        <v>1710</v>
      </c>
      <c r="AM67" s="727">
        <v>144.714</v>
      </c>
      <c r="AN67" s="6">
        <v>1230</v>
      </c>
      <c r="AO67" s="727">
        <v>268.7235</v>
      </c>
    </row>
    <row r="68" spans="1:41" ht="23.25" customHeight="1" x14ac:dyDescent="0.25">
      <c r="A68" s="750">
        <v>24</v>
      </c>
      <c r="B68" s="112" t="s">
        <v>147</v>
      </c>
      <c r="C68" s="331" t="s">
        <v>148</v>
      </c>
      <c r="D68" s="331" t="s">
        <v>149</v>
      </c>
      <c r="E68" s="113" t="s">
        <v>78</v>
      </c>
      <c r="F68" s="113">
        <f>N68+R68+V68+Z68+AD68+AH68+AL68+J68</f>
        <v>8772</v>
      </c>
      <c r="G68" s="315">
        <f>O68+S68+W68+AA68+AE68+AI68+AM68+K68</f>
        <v>217.14962</v>
      </c>
      <c r="H68" s="113">
        <f>P68+T68+X68+AB68+AF68+AJ68+AN68+L68</f>
        <v>3481</v>
      </c>
      <c r="I68" s="315">
        <f>Q68+U68+Y68+AC68+AG68+AK68+AO68+M68</f>
        <v>74.51567</v>
      </c>
      <c r="J68" s="6">
        <v>617</v>
      </c>
      <c r="K68" s="727">
        <v>10.15419</v>
      </c>
      <c r="L68" s="6">
        <v>100</v>
      </c>
      <c r="M68" s="727">
        <v>2.7515000000000001</v>
      </c>
      <c r="N68" s="6">
        <v>1058</v>
      </c>
      <c r="O68" s="727">
        <v>26.51745</v>
      </c>
      <c r="P68" s="6">
        <v>255</v>
      </c>
      <c r="Q68" s="727">
        <v>7.1139999999999999</v>
      </c>
      <c r="R68" s="6">
        <v>2950</v>
      </c>
      <c r="S68" s="727">
        <v>82.238330000000005</v>
      </c>
      <c r="T68" s="6">
        <v>40</v>
      </c>
      <c r="U68" s="727">
        <v>1.27</v>
      </c>
      <c r="V68" s="6">
        <v>436</v>
      </c>
      <c r="W68" s="727">
        <v>12.375</v>
      </c>
      <c r="X68" s="6">
        <v>180</v>
      </c>
      <c r="Y68" s="727">
        <v>5.0199999999999996</v>
      </c>
      <c r="Z68" s="326">
        <v>442</v>
      </c>
      <c r="AA68" s="727">
        <v>10.28</v>
      </c>
      <c r="AB68" s="326">
        <v>150</v>
      </c>
      <c r="AC68" s="727">
        <v>3.6960000000000002</v>
      </c>
      <c r="AD68" s="6">
        <v>73</v>
      </c>
      <c r="AE68" s="727">
        <v>1.022</v>
      </c>
      <c r="AF68" s="6">
        <v>100</v>
      </c>
      <c r="AG68" s="727">
        <v>2.5364</v>
      </c>
      <c r="AH68" s="6">
        <v>985</v>
      </c>
      <c r="AI68" s="727">
        <v>26.013000000000002</v>
      </c>
      <c r="AJ68" s="6">
        <v>470</v>
      </c>
      <c r="AK68" s="727">
        <v>8.8927700000000005</v>
      </c>
      <c r="AL68" s="6">
        <v>2211</v>
      </c>
      <c r="AM68" s="727">
        <v>48.54965</v>
      </c>
      <c r="AN68" s="6">
        <v>2186</v>
      </c>
      <c r="AO68" s="727">
        <v>43.234999999999999</v>
      </c>
    </row>
    <row r="69" spans="1:41" ht="27.75" customHeight="1" x14ac:dyDescent="0.25">
      <c r="A69" s="750"/>
      <c r="B69" s="29" t="s">
        <v>150</v>
      </c>
      <c r="C69" s="188" t="s">
        <v>151</v>
      </c>
      <c r="D69" s="188" t="s">
        <v>152</v>
      </c>
      <c r="E69" s="29" t="s">
        <v>153</v>
      </c>
      <c r="F69" s="113">
        <f>N69+R69+V69+Z69+AD69+AH69+AL69+J69</f>
        <v>0</v>
      </c>
      <c r="G69" s="315">
        <f>O69+S69+W69+AA69+AE69+AI69+AM69+K69</f>
        <v>0</v>
      </c>
      <c r="H69" s="113">
        <f>P69+T69+X69+AB69+AF69+AJ69+AN69+L69</f>
        <v>30</v>
      </c>
      <c r="I69" s="315">
        <f>Q69+U69+Y69+AC69+AG69+AK69+AO69+M69</f>
        <v>0.48</v>
      </c>
      <c r="J69" s="6">
        <v>0</v>
      </c>
      <c r="K69" s="727">
        <v>0</v>
      </c>
      <c r="L69" s="6">
        <v>0</v>
      </c>
      <c r="M69" s="727">
        <v>0</v>
      </c>
      <c r="N69" s="6"/>
      <c r="O69" s="727">
        <v>0</v>
      </c>
      <c r="P69" s="6"/>
      <c r="Q69" s="727">
        <v>0</v>
      </c>
      <c r="R69" s="6">
        <v>0</v>
      </c>
      <c r="S69" s="727">
        <v>0</v>
      </c>
      <c r="T69" s="6">
        <v>0</v>
      </c>
      <c r="U69" s="727">
        <v>0</v>
      </c>
      <c r="V69" s="6">
        <v>0</v>
      </c>
      <c r="W69" s="727">
        <v>0</v>
      </c>
      <c r="X69" s="6">
        <v>0</v>
      </c>
      <c r="Y69" s="727">
        <v>0</v>
      </c>
      <c r="Z69" s="326">
        <v>0</v>
      </c>
      <c r="AA69" s="727">
        <v>0</v>
      </c>
      <c r="AB69" s="326">
        <v>30</v>
      </c>
      <c r="AC69" s="727">
        <v>0.48</v>
      </c>
      <c r="AD69" s="6">
        <v>0</v>
      </c>
      <c r="AE69" s="727">
        <v>0</v>
      </c>
      <c r="AF69" s="6">
        <v>0</v>
      </c>
      <c r="AG69" s="727">
        <v>0</v>
      </c>
      <c r="AH69" s="6">
        <v>0</v>
      </c>
      <c r="AI69" s="727">
        <v>0</v>
      </c>
      <c r="AJ69" s="6">
        <v>0</v>
      </c>
      <c r="AK69" s="727">
        <v>0</v>
      </c>
      <c r="AL69" s="6">
        <v>0</v>
      </c>
      <c r="AM69" s="727">
        <v>0</v>
      </c>
      <c r="AN69" s="6">
        <v>0</v>
      </c>
      <c r="AO69" s="727">
        <v>0</v>
      </c>
    </row>
    <row r="70" spans="1:41" ht="27" customHeight="1" x14ac:dyDescent="0.25">
      <c r="A70" s="750"/>
      <c r="B70" s="29" t="s">
        <v>150</v>
      </c>
      <c r="C70" s="188" t="s">
        <v>154</v>
      </c>
      <c r="D70" s="188" t="s">
        <v>152</v>
      </c>
      <c r="E70" s="29" t="s">
        <v>153</v>
      </c>
      <c r="F70" s="113">
        <f>N70+R70+V70+Z70+AD70+AH70+AL70+J70</f>
        <v>500</v>
      </c>
      <c r="G70" s="315">
        <f>O70+S70+W70+AA70+AE70+AI70+AM70+K70</f>
        <v>10</v>
      </c>
      <c r="H70" s="113">
        <f>P70+T70+X70+AB70+AF70+AJ70+AN70+L70</f>
        <v>30</v>
      </c>
      <c r="I70" s="315">
        <f>Q70+U70+Y70+AC70+AG70+AK70+AO70+M70</f>
        <v>0.54</v>
      </c>
      <c r="J70" s="6">
        <v>0</v>
      </c>
      <c r="K70" s="727">
        <v>0</v>
      </c>
      <c r="L70" s="6">
        <v>0</v>
      </c>
      <c r="M70" s="727">
        <v>0</v>
      </c>
      <c r="N70" s="6"/>
      <c r="O70" s="727">
        <v>0</v>
      </c>
      <c r="P70" s="6"/>
      <c r="Q70" s="727">
        <v>0</v>
      </c>
      <c r="R70" s="6">
        <v>0</v>
      </c>
      <c r="S70" s="727">
        <v>0</v>
      </c>
      <c r="T70" s="6">
        <v>0</v>
      </c>
      <c r="U70" s="727">
        <v>0</v>
      </c>
      <c r="V70" s="6">
        <v>0</v>
      </c>
      <c r="W70" s="727">
        <v>0</v>
      </c>
      <c r="X70" s="6">
        <v>0</v>
      </c>
      <c r="Y70" s="727">
        <v>0</v>
      </c>
      <c r="Z70" s="326">
        <v>500</v>
      </c>
      <c r="AA70" s="727">
        <v>10</v>
      </c>
      <c r="AB70" s="326">
        <v>30</v>
      </c>
      <c r="AC70" s="727">
        <v>0.54</v>
      </c>
      <c r="AD70" s="6">
        <v>0</v>
      </c>
      <c r="AE70" s="727">
        <v>0</v>
      </c>
      <c r="AF70" s="6">
        <v>0</v>
      </c>
      <c r="AG70" s="727">
        <v>0</v>
      </c>
      <c r="AH70" s="6">
        <v>0</v>
      </c>
      <c r="AI70" s="727">
        <v>0</v>
      </c>
      <c r="AJ70" s="6">
        <v>0</v>
      </c>
      <c r="AK70" s="727">
        <v>0</v>
      </c>
      <c r="AL70" s="6">
        <v>0</v>
      </c>
      <c r="AM70" s="727">
        <v>0</v>
      </c>
      <c r="AN70" s="6">
        <v>0</v>
      </c>
      <c r="AO70" s="727">
        <v>0</v>
      </c>
    </row>
    <row r="71" spans="1:41" ht="27" customHeight="1" x14ac:dyDescent="0.25">
      <c r="A71" s="750"/>
      <c r="B71" s="29" t="s">
        <v>155</v>
      </c>
      <c r="C71" s="188" t="s">
        <v>156</v>
      </c>
      <c r="D71" s="188" t="s">
        <v>152</v>
      </c>
      <c r="E71" s="29" t="s">
        <v>25</v>
      </c>
      <c r="F71" s="113">
        <f>N71+R71+V71+Z71+AD71+AH71+AL71+J71</f>
        <v>0</v>
      </c>
      <c r="G71" s="315">
        <f>O71+S71+W71+AA71+AE71+AI71+AM71+K71</f>
        <v>0</v>
      </c>
      <c r="H71" s="113">
        <f>P71+T71+X71+AB71+AF71+AJ71+AN71+L71</f>
        <v>30</v>
      </c>
      <c r="I71" s="315">
        <f>Q71+U71+Y71+AC71+AG71+AK71+AO71+M71</f>
        <v>0.6</v>
      </c>
      <c r="J71" s="6">
        <v>0</v>
      </c>
      <c r="K71" s="727">
        <v>0</v>
      </c>
      <c r="L71" s="6">
        <v>0</v>
      </c>
      <c r="M71" s="727">
        <v>0</v>
      </c>
      <c r="N71" s="6"/>
      <c r="O71" s="727">
        <v>0</v>
      </c>
      <c r="P71" s="6"/>
      <c r="Q71" s="727">
        <v>0</v>
      </c>
      <c r="R71" s="6">
        <v>0</v>
      </c>
      <c r="S71" s="727">
        <v>0</v>
      </c>
      <c r="T71" s="6">
        <v>0</v>
      </c>
      <c r="U71" s="727">
        <v>0</v>
      </c>
      <c r="V71" s="6">
        <v>0</v>
      </c>
      <c r="W71" s="727">
        <v>0</v>
      </c>
      <c r="X71" s="6">
        <v>0</v>
      </c>
      <c r="Y71" s="727">
        <v>0</v>
      </c>
      <c r="Z71" s="326">
        <v>0</v>
      </c>
      <c r="AA71" s="727">
        <v>0</v>
      </c>
      <c r="AB71" s="326">
        <v>30</v>
      </c>
      <c r="AC71" s="727">
        <v>0.6</v>
      </c>
      <c r="AD71" s="6">
        <v>0</v>
      </c>
      <c r="AE71" s="727">
        <v>0</v>
      </c>
      <c r="AF71" s="6">
        <v>0</v>
      </c>
      <c r="AG71" s="727">
        <v>0</v>
      </c>
      <c r="AH71" s="6">
        <v>0</v>
      </c>
      <c r="AI71" s="727">
        <v>0</v>
      </c>
      <c r="AJ71" s="6">
        <v>0</v>
      </c>
      <c r="AK71" s="727">
        <v>0</v>
      </c>
      <c r="AL71" s="6">
        <v>0</v>
      </c>
      <c r="AM71" s="727">
        <v>0</v>
      </c>
      <c r="AN71" s="6">
        <v>0</v>
      </c>
      <c r="AO71" s="727">
        <v>0</v>
      </c>
    </row>
    <row r="72" spans="1:41" ht="35.25" customHeight="1" x14ac:dyDescent="0.25">
      <c r="A72" s="750">
        <v>25</v>
      </c>
      <c r="B72" s="16" t="s">
        <v>157</v>
      </c>
      <c r="C72" s="332" t="s">
        <v>158</v>
      </c>
      <c r="D72" s="331" t="s">
        <v>77</v>
      </c>
      <c r="E72" s="16" t="s">
        <v>78</v>
      </c>
      <c r="F72" s="113">
        <f>N72+R72+V72+Z72+AD72+AH72+AL72+J72</f>
        <v>14506</v>
      </c>
      <c r="G72" s="315">
        <f>O72+S72+W72+AA72+AE72+AI72+AM72+K72</f>
        <v>4407.8162000000002</v>
      </c>
      <c r="H72" s="113">
        <f>P72+T72+X72+AB72+AF72+AJ72+AN72+L72</f>
        <v>17425</v>
      </c>
      <c r="I72" s="315">
        <f>Q72+U72+Y72+AC72+AG72+AK72+AO72+M72</f>
        <v>5484.7333399999998</v>
      </c>
      <c r="J72" s="6">
        <v>10</v>
      </c>
      <c r="K72" s="727">
        <v>1.617</v>
      </c>
      <c r="L72" s="6">
        <v>3800</v>
      </c>
      <c r="M72" s="727">
        <v>241.33333999999999</v>
      </c>
      <c r="N72" s="6">
        <v>4810</v>
      </c>
      <c r="O72" s="727">
        <v>1479.52</v>
      </c>
      <c r="P72" s="6">
        <v>1150</v>
      </c>
      <c r="Q72" s="727">
        <v>210.5</v>
      </c>
      <c r="R72" s="6">
        <v>3890</v>
      </c>
      <c r="S72" s="727">
        <v>1167</v>
      </c>
      <c r="T72" s="6">
        <v>400</v>
      </c>
      <c r="U72" s="727">
        <v>140</v>
      </c>
      <c r="V72" s="6">
        <v>1890</v>
      </c>
      <c r="W72" s="727">
        <v>547.19200000000001</v>
      </c>
      <c r="X72" s="6">
        <v>200</v>
      </c>
      <c r="Y72" s="727">
        <v>60</v>
      </c>
      <c r="Z72" s="326">
        <v>1350</v>
      </c>
      <c r="AA72" s="727">
        <v>448.9</v>
      </c>
      <c r="AB72" s="326">
        <v>100</v>
      </c>
      <c r="AC72" s="727">
        <v>30</v>
      </c>
      <c r="AD72" s="6">
        <v>616</v>
      </c>
      <c r="AE72" s="727">
        <v>228</v>
      </c>
      <c r="AF72" s="6">
        <v>40</v>
      </c>
      <c r="AG72" s="727">
        <v>120</v>
      </c>
      <c r="AH72" s="6">
        <v>200</v>
      </c>
      <c r="AI72" s="727">
        <v>60</v>
      </c>
      <c r="AJ72" s="6">
        <v>4710</v>
      </c>
      <c r="AK72" s="727">
        <v>1613</v>
      </c>
      <c r="AL72" s="6">
        <v>1740</v>
      </c>
      <c r="AM72" s="727">
        <v>475.5872</v>
      </c>
      <c r="AN72" s="6">
        <v>7025</v>
      </c>
      <c r="AO72" s="727">
        <v>3069.9</v>
      </c>
    </row>
    <row r="73" spans="1:41" ht="34.5" customHeight="1" x14ac:dyDescent="0.25">
      <c r="A73" s="750"/>
      <c r="B73" s="16" t="s">
        <v>159</v>
      </c>
      <c r="C73" s="332" t="s">
        <v>160</v>
      </c>
      <c r="D73" s="331" t="s">
        <v>77</v>
      </c>
      <c r="E73" s="16" t="s">
        <v>78</v>
      </c>
      <c r="F73" s="113">
        <f>N73+R73+V73+Z73+AD73+AH73+AL73+J73</f>
        <v>5732</v>
      </c>
      <c r="G73" s="315">
        <f>O73+S73+W73+AA73+AE73+AI73+AM73+K73</f>
        <v>1686.0362000000002</v>
      </c>
      <c r="H73" s="113">
        <f>P73+T73+X73+AB73+AF73+AJ73+AN73+L73</f>
        <v>6780</v>
      </c>
      <c r="I73" s="315">
        <f>Q73+U73+Y73+AC73+AG73+AK73+AO73+M73</f>
        <v>2274.5639999999999</v>
      </c>
      <c r="J73" s="6">
        <v>0</v>
      </c>
      <c r="K73" s="727">
        <v>0</v>
      </c>
      <c r="L73" s="6">
        <v>0</v>
      </c>
      <c r="M73" s="727">
        <v>0</v>
      </c>
      <c r="N73" s="6">
        <v>2398</v>
      </c>
      <c r="O73" s="727">
        <v>580.7056</v>
      </c>
      <c r="P73" s="6">
        <v>1330</v>
      </c>
      <c r="Q73" s="727">
        <v>314.947</v>
      </c>
      <c r="R73" s="6">
        <v>2310</v>
      </c>
      <c r="S73" s="727">
        <v>862.745</v>
      </c>
      <c r="T73" s="6">
        <v>90</v>
      </c>
      <c r="U73" s="727">
        <v>13.14</v>
      </c>
      <c r="V73" s="6">
        <v>904</v>
      </c>
      <c r="W73" s="727">
        <v>214.1576</v>
      </c>
      <c r="X73" s="6">
        <v>0</v>
      </c>
      <c r="Y73" s="727">
        <v>0</v>
      </c>
      <c r="Z73" s="326">
        <v>0</v>
      </c>
      <c r="AA73" s="727">
        <v>0</v>
      </c>
      <c r="AB73" s="326">
        <v>50</v>
      </c>
      <c r="AC73" s="727">
        <v>15.5</v>
      </c>
      <c r="AD73" s="6">
        <v>0</v>
      </c>
      <c r="AE73" s="727">
        <v>0</v>
      </c>
      <c r="AF73" s="6">
        <v>0</v>
      </c>
      <c r="AG73" s="727">
        <v>0</v>
      </c>
      <c r="AH73" s="6">
        <v>0</v>
      </c>
      <c r="AI73" s="727">
        <v>0</v>
      </c>
      <c r="AJ73" s="6">
        <v>2330</v>
      </c>
      <c r="AK73" s="727">
        <v>551.97699999999998</v>
      </c>
      <c r="AL73" s="6">
        <v>120</v>
      </c>
      <c r="AM73" s="727">
        <v>28.428000000000001</v>
      </c>
      <c r="AN73" s="6">
        <v>2980</v>
      </c>
      <c r="AO73" s="727">
        <v>1379</v>
      </c>
    </row>
    <row r="74" spans="1:41" ht="33" customHeight="1" x14ac:dyDescent="0.25">
      <c r="A74" s="750"/>
      <c r="B74" s="16" t="s">
        <v>157</v>
      </c>
      <c r="C74" s="332" t="s">
        <v>161</v>
      </c>
      <c r="D74" s="331" t="s">
        <v>77</v>
      </c>
      <c r="E74" s="16" t="s">
        <v>78</v>
      </c>
      <c r="F74" s="113">
        <f>N74+R74+V74+Z74+AD74+AH74+AL74+J74</f>
        <v>0</v>
      </c>
      <c r="G74" s="315">
        <f>O74+S74+W74+AA74+AE74+AI74+AM74+K74</f>
        <v>0</v>
      </c>
      <c r="H74" s="113">
        <f>P74+T74+X74+AB74+AF74+AJ74+AN74+L74</f>
        <v>50</v>
      </c>
      <c r="I74" s="315">
        <f>Q74+U74+Y74+AC74+AG74+AK74+AO74+M74</f>
        <v>16.25</v>
      </c>
      <c r="J74" s="6">
        <v>0</v>
      </c>
      <c r="K74" s="727">
        <v>0</v>
      </c>
      <c r="L74" s="6">
        <v>0</v>
      </c>
      <c r="M74" s="727">
        <v>0</v>
      </c>
      <c r="N74" s="6">
        <v>0</v>
      </c>
      <c r="O74" s="727">
        <v>0</v>
      </c>
      <c r="P74" s="6">
        <v>0</v>
      </c>
      <c r="Q74" s="727">
        <v>0</v>
      </c>
      <c r="R74" s="6">
        <v>0</v>
      </c>
      <c r="S74" s="727">
        <v>0</v>
      </c>
      <c r="T74" s="6">
        <v>0</v>
      </c>
      <c r="U74" s="727">
        <v>0</v>
      </c>
      <c r="V74" s="6">
        <v>0</v>
      </c>
      <c r="W74" s="727">
        <v>0</v>
      </c>
      <c r="X74" s="6">
        <v>0</v>
      </c>
      <c r="Y74" s="727">
        <v>0</v>
      </c>
      <c r="Z74" s="326">
        <v>0</v>
      </c>
      <c r="AA74" s="727">
        <v>0</v>
      </c>
      <c r="AB74" s="326">
        <v>50</v>
      </c>
      <c r="AC74" s="727">
        <v>16.25</v>
      </c>
      <c r="AD74" s="6">
        <v>0</v>
      </c>
      <c r="AE74" s="727">
        <v>0</v>
      </c>
      <c r="AF74" s="6">
        <v>0</v>
      </c>
      <c r="AG74" s="727">
        <v>0</v>
      </c>
      <c r="AH74" s="6">
        <v>0</v>
      </c>
      <c r="AI74" s="727">
        <v>0</v>
      </c>
      <c r="AJ74" s="6">
        <v>0</v>
      </c>
      <c r="AK74" s="727">
        <v>0</v>
      </c>
      <c r="AL74" s="6">
        <v>0</v>
      </c>
      <c r="AM74" s="727">
        <v>0</v>
      </c>
      <c r="AN74" s="6">
        <v>0</v>
      </c>
      <c r="AO74" s="727">
        <v>0</v>
      </c>
    </row>
    <row r="75" spans="1:41" ht="34.5" customHeight="1" x14ac:dyDescent="0.25">
      <c r="A75" s="750"/>
      <c r="B75" s="16" t="s">
        <v>157</v>
      </c>
      <c r="C75" s="332" t="s">
        <v>162</v>
      </c>
      <c r="D75" s="331" t="s">
        <v>77</v>
      </c>
      <c r="E75" s="16" t="s">
        <v>78</v>
      </c>
      <c r="F75" s="113">
        <f>N75+R75+V75+Z75+AD75+AH75+AL75+J75</f>
        <v>150</v>
      </c>
      <c r="G75" s="315">
        <f>O75+S75+W75+AA75+AE75+AI75+AM75+K75</f>
        <v>35.534999999999997</v>
      </c>
      <c r="H75" s="113">
        <f>P75+T75+X75+AB75+AF75+AJ75+AN75+L75</f>
        <v>100</v>
      </c>
      <c r="I75" s="315">
        <f>Q75+U75+Y75+AC75+AG75+AK75+AO75+M75</f>
        <v>27.5</v>
      </c>
      <c r="J75" s="6">
        <v>0</v>
      </c>
      <c r="K75" s="727">
        <v>0</v>
      </c>
      <c r="L75" s="6">
        <v>0</v>
      </c>
      <c r="M75" s="727">
        <v>0</v>
      </c>
      <c r="N75" s="6">
        <v>150</v>
      </c>
      <c r="O75" s="727">
        <v>35.534999999999997</v>
      </c>
      <c r="P75" s="6">
        <v>0</v>
      </c>
      <c r="Q75" s="727">
        <v>0</v>
      </c>
      <c r="R75" s="6">
        <v>0</v>
      </c>
      <c r="S75" s="727">
        <v>0</v>
      </c>
      <c r="T75" s="6">
        <v>0</v>
      </c>
      <c r="U75" s="727">
        <v>0</v>
      </c>
      <c r="V75" s="6">
        <v>0</v>
      </c>
      <c r="W75" s="727">
        <v>0</v>
      </c>
      <c r="X75" s="6">
        <v>0</v>
      </c>
      <c r="Y75" s="727">
        <v>0</v>
      </c>
      <c r="Z75" s="326">
        <v>0</v>
      </c>
      <c r="AA75" s="727">
        <v>0</v>
      </c>
      <c r="AB75" s="326">
        <v>50</v>
      </c>
      <c r="AC75" s="727">
        <v>17.5</v>
      </c>
      <c r="AD75" s="6">
        <v>0</v>
      </c>
      <c r="AE75" s="727">
        <v>0</v>
      </c>
      <c r="AF75" s="6">
        <v>50</v>
      </c>
      <c r="AG75" s="727">
        <v>10</v>
      </c>
      <c r="AH75" s="6">
        <v>0</v>
      </c>
      <c r="AI75" s="727">
        <v>0</v>
      </c>
      <c r="AJ75" s="6">
        <v>0</v>
      </c>
      <c r="AK75" s="727">
        <v>0</v>
      </c>
      <c r="AL75" s="6">
        <v>0</v>
      </c>
      <c r="AM75" s="727">
        <v>0</v>
      </c>
      <c r="AN75" s="6">
        <v>0</v>
      </c>
      <c r="AO75" s="727">
        <v>0</v>
      </c>
    </row>
    <row r="76" spans="1:41" ht="41.25" customHeight="1" x14ac:dyDescent="0.25">
      <c r="A76" s="750">
        <v>26</v>
      </c>
      <c r="B76" s="16" t="s">
        <v>163</v>
      </c>
      <c r="C76" s="332" t="s">
        <v>164</v>
      </c>
      <c r="D76" s="332" t="s">
        <v>165</v>
      </c>
      <c r="E76" s="16" t="s">
        <v>78</v>
      </c>
      <c r="F76" s="113">
        <f>N76+R76+V76+Z76+AD76+AH76+AL76+J76</f>
        <v>8240</v>
      </c>
      <c r="G76" s="315">
        <f>O76+S76+W76+AA76+AE76+AI76+AM76+K76</f>
        <v>654.03318999999999</v>
      </c>
      <c r="H76" s="113">
        <f>P76+T76+X76+AB76+AF76+AJ76+AN76+L76</f>
        <v>916</v>
      </c>
      <c r="I76" s="315">
        <f>Q76+U76+Y76+AC76+AG76+AK76+AO76+M76</f>
        <v>153.88999999999999</v>
      </c>
      <c r="J76" s="6">
        <v>1090</v>
      </c>
      <c r="K76" s="727">
        <v>18.53</v>
      </c>
      <c r="L76" s="6">
        <v>50</v>
      </c>
      <c r="M76" s="727">
        <v>3.9209999999999998</v>
      </c>
      <c r="N76" s="6">
        <v>2460</v>
      </c>
      <c r="O76" s="727">
        <v>226.39709999999999</v>
      </c>
      <c r="P76" s="6">
        <v>160</v>
      </c>
      <c r="Q76" s="727">
        <v>28.692</v>
      </c>
      <c r="R76" s="6">
        <v>2480</v>
      </c>
      <c r="S76" s="727">
        <v>229.76755</v>
      </c>
      <c r="T76" s="6">
        <v>20</v>
      </c>
      <c r="U76" s="727">
        <v>0.36</v>
      </c>
      <c r="V76" s="6">
        <v>0</v>
      </c>
      <c r="W76" s="727">
        <v>0</v>
      </c>
      <c r="X76" s="6">
        <v>0</v>
      </c>
      <c r="Y76" s="727">
        <v>0</v>
      </c>
      <c r="Z76" s="326">
        <v>400</v>
      </c>
      <c r="AA76" s="727">
        <v>31.371599999999997</v>
      </c>
      <c r="AB76" s="326">
        <v>50</v>
      </c>
      <c r="AC76" s="727">
        <v>3</v>
      </c>
      <c r="AD76" s="6">
        <v>350</v>
      </c>
      <c r="AE76" s="727">
        <v>27.45</v>
      </c>
      <c r="AF76" s="6">
        <v>150</v>
      </c>
      <c r="AG76" s="727">
        <v>7.2</v>
      </c>
      <c r="AH76" s="6">
        <v>600</v>
      </c>
      <c r="AI76" s="727">
        <v>51</v>
      </c>
      <c r="AJ76" s="6">
        <v>200</v>
      </c>
      <c r="AK76" s="727">
        <v>17</v>
      </c>
      <c r="AL76" s="6">
        <v>860</v>
      </c>
      <c r="AM76" s="727">
        <v>69.516940000000005</v>
      </c>
      <c r="AN76" s="6">
        <v>286</v>
      </c>
      <c r="AO76" s="727">
        <v>93.716999999999999</v>
      </c>
    </row>
    <row r="77" spans="1:41" ht="21.75" customHeight="1" x14ac:dyDescent="0.25">
      <c r="A77" s="750"/>
      <c r="B77" s="16" t="s">
        <v>166</v>
      </c>
      <c r="C77" s="332" t="s">
        <v>167</v>
      </c>
      <c r="D77" s="332" t="s">
        <v>165</v>
      </c>
      <c r="E77" s="16" t="s">
        <v>78</v>
      </c>
      <c r="F77" s="113">
        <f>N77+R77+V77+Z77+AD77+AH77+AL77+J77</f>
        <v>17975</v>
      </c>
      <c r="G77" s="315">
        <f>O77+S77+W77+AA77+AE77+AI77+AM77+K77</f>
        <v>2833.8116299999997</v>
      </c>
      <c r="H77" s="113">
        <f>P77+T77+X77+AB77+AF77+AJ77+AN77+L77</f>
        <v>626</v>
      </c>
      <c r="I77" s="315">
        <f>Q77+U77+Y77+AC77+AG77+AK77+AO77+M77</f>
        <v>74.359799999999993</v>
      </c>
      <c r="J77" s="6">
        <v>2377</v>
      </c>
      <c r="K77" s="727">
        <v>186.42479999999998</v>
      </c>
      <c r="L77" s="6">
        <v>120</v>
      </c>
      <c r="M77" s="727">
        <v>9.41</v>
      </c>
      <c r="N77" s="6">
        <v>10580</v>
      </c>
      <c r="O77" s="727">
        <v>2199.1738</v>
      </c>
      <c r="P77" s="6">
        <v>226</v>
      </c>
      <c r="Q77" s="727">
        <v>31.88</v>
      </c>
      <c r="R77" s="6">
        <v>1000</v>
      </c>
      <c r="S77" s="727">
        <v>78.424000000000007</v>
      </c>
      <c r="T77" s="6">
        <v>0</v>
      </c>
      <c r="U77" s="727">
        <v>0</v>
      </c>
      <c r="V77" s="6">
        <v>1260</v>
      </c>
      <c r="W77" s="727">
        <v>98.631299999999996</v>
      </c>
      <c r="X77" s="6">
        <v>120</v>
      </c>
      <c r="Y77" s="727">
        <v>9.4019999999999992</v>
      </c>
      <c r="Z77" s="326">
        <v>1490</v>
      </c>
      <c r="AA77" s="727">
        <v>116.85260000000001</v>
      </c>
      <c r="AB77" s="326">
        <v>0</v>
      </c>
      <c r="AC77" s="727">
        <v>0</v>
      </c>
      <c r="AD77" s="6">
        <v>60</v>
      </c>
      <c r="AE77" s="727">
        <v>46.857399999999991</v>
      </c>
      <c r="AF77" s="6">
        <v>60</v>
      </c>
      <c r="AG77" s="727">
        <v>15.8429</v>
      </c>
      <c r="AH77" s="6">
        <v>908</v>
      </c>
      <c r="AI77" s="727">
        <v>83.919029999999992</v>
      </c>
      <c r="AJ77" s="6">
        <v>0</v>
      </c>
      <c r="AK77" s="727">
        <v>0</v>
      </c>
      <c r="AL77" s="6">
        <v>300</v>
      </c>
      <c r="AM77" s="727">
        <v>23.528700000000001</v>
      </c>
      <c r="AN77" s="6">
        <v>100</v>
      </c>
      <c r="AO77" s="727">
        <v>7.8248999999999995</v>
      </c>
    </row>
    <row r="78" spans="1:41" ht="16.5" customHeight="1" x14ac:dyDescent="0.25">
      <c r="A78" s="750"/>
      <c r="B78" s="16" t="s">
        <v>166</v>
      </c>
      <c r="C78" s="332" t="s">
        <v>168</v>
      </c>
      <c r="D78" s="332" t="s">
        <v>165</v>
      </c>
      <c r="E78" s="16" t="s">
        <v>78</v>
      </c>
      <c r="F78" s="113">
        <f>N78+R78+V78+Z78+AD78+AH78+AL78+J78</f>
        <v>6840</v>
      </c>
      <c r="G78" s="315">
        <f>O78+S78+W78+AA78+AE78+AI78+AM78+K78</f>
        <v>539.01229999999998</v>
      </c>
      <c r="H78" s="113">
        <f>P78+T78+X78+AB78+AF78+AJ78+AN78+L78</f>
        <v>150</v>
      </c>
      <c r="I78" s="315">
        <f>Q78+U78+Y78+AC78+AG78+AK78+AO78+M78</f>
        <v>13.843</v>
      </c>
      <c r="J78" s="6">
        <v>700</v>
      </c>
      <c r="K78" s="727">
        <v>54.900300000000001</v>
      </c>
      <c r="L78" s="6">
        <v>0</v>
      </c>
      <c r="M78" s="727">
        <v>0</v>
      </c>
      <c r="N78" s="6">
        <v>0</v>
      </c>
      <c r="O78" s="727">
        <v>0</v>
      </c>
      <c r="P78" s="6">
        <v>0</v>
      </c>
      <c r="Q78" s="727">
        <v>0</v>
      </c>
      <c r="R78" s="6">
        <v>1440</v>
      </c>
      <c r="S78" s="727">
        <v>44.948</v>
      </c>
      <c r="T78" s="6">
        <v>0</v>
      </c>
      <c r="U78" s="727">
        <v>0</v>
      </c>
      <c r="V78" s="6">
        <v>1100</v>
      </c>
      <c r="W78" s="727">
        <v>156.82</v>
      </c>
      <c r="X78" s="6">
        <v>0</v>
      </c>
      <c r="Y78" s="727">
        <v>0</v>
      </c>
      <c r="Z78" s="326">
        <v>0</v>
      </c>
      <c r="AA78" s="727">
        <v>0</v>
      </c>
      <c r="AB78" s="326">
        <v>50</v>
      </c>
      <c r="AC78" s="727">
        <v>6</v>
      </c>
      <c r="AD78" s="6">
        <v>0</v>
      </c>
      <c r="AE78" s="727">
        <v>0</v>
      </c>
      <c r="AF78" s="6">
        <v>0</v>
      </c>
      <c r="AG78" s="727">
        <v>0</v>
      </c>
      <c r="AH78" s="6">
        <v>0</v>
      </c>
      <c r="AI78" s="727">
        <v>0</v>
      </c>
      <c r="AJ78" s="6">
        <v>0</v>
      </c>
      <c r="AK78" s="727">
        <v>0</v>
      </c>
      <c r="AL78" s="6">
        <v>3600</v>
      </c>
      <c r="AM78" s="727">
        <v>282.34399999999999</v>
      </c>
      <c r="AN78" s="6">
        <v>100</v>
      </c>
      <c r="AO78" s="727">
        <v>7.8430000000000009</v>
      </c>
    </row>
    <row r="79" spans="1:41" ht="20.25" customHeight="1" x14ac:dyDescent="0.25">
      <c r="A79" s="750">
        <v>27</v>
      </c>
      <c r="B79" s="112" t="s">
        <v>169</v>
      </c>
      <c r="C79" s="331" t="s">
        <v>170</v>
      </c>
      <c r="D79" s="331" t="s">
        <v>171</v>
      </c>
      <c r="E79" s="113" t="s">
        <v>42</v>
      </c>
      <c r="F79" s="113">
        <f>N79+R79+V79+Z79+AD79+AH79+AL79+J79</f>
        <v>243730</v>
      </c>
      <c r="G79" s="315">
        <f>O79+S79+W79+AA79+AE79+AI79+AM79+K79</f>
        <v>372.91560000000004</v>
      </c>
      <c r="H79" s="113">
        <f>P79+T79+X79+AB79+AF79+AJ79+AN79+L79</f>
        <v>48285</v>
      </c>
      <c r="I79" s="315">
        <f>Q79+U79+Y79+AC79+AG79+AK79+AO79+M79</f>
        <v>73.374400000000009</v>
      </c>
      <c r="J79" s="6">
        <v>5030</v>
      </c>
      <c r="K79" s="727">
        <v>5.9227299999999996</v>
      </c>
      <c r="L79" s="6">
        <v>5500</v>
      </c>
      <c r="M79" s="727">
        <v>6.5563000000000002</v>
      </c>
      <c r="N79" s="6">
        <v>59280</v>
      </c>
      <c r="O79" s="727">
        <v>75.744600000000005</v>
      </c>
      <c r="P79" s="6">
        <v>4450</v>
      </c>
      <c r="Q79" s="727">
        <v>6.4773899999999998</v>
      </c>
      <c r="R79" s="6">
        <v>33100</v>
      </c>
      <c r="S79" s="727">
        <v>47.230559999999997</v>
      </c>
      <c r="T79" s="6">
        <v>3360</v>
      </c>
      <c r="U79" s="727">
        <v>7.56</v>
      </c>
      <c r="V79" s="6">
        <v>27640</v>
      </c>
      <c r="W79" s="727">
        <v>51.736179999999997</v>
      </c>
      <c r="X79" s="6">
        <v>2840</v>
      </c>
      <c r="Y79" s="727">
        <v>3.6480000000000001</v>
      </c>
      <c r="Z79" s="326">
        <v>30</v>
      </c>
      <c r="AA79" s="727">
        <v>5.391E-2</v>
      </c>
      <c r="AB79" s="326">
        <v>650</v>
      </c>
      <c r="AC79" s="727">
        <v>0.96620000000000006</v>
      </c>
      <c r="AD79" s="6">
        <v>4200</v>
      </c>
      <c r="AE79" s="727">
        <v>5.04</v>
      </c>
      <c r="AF79" s="6">
        <v>1765</v>
      </c>
      <c r="AG79" s="727">
        <v>2.7201999999999997</v>
      </c>
      <c r="AH79" s="6">
        <v>16510</v>
      </c>
      <c r="AI79" s="727">
        <v>16.980139999999999</v>
      </c>
      <c r="AJ79" s="6">
        <v>11200</v>
      </c>
      <c r="AK79" s="727">
        <v>17.459199999999999</v>
      </c>
      <c r="AL79" s="6">
        <v>97940</v>
      </c>
      <c r="AM79" s="727">
        <v>170.20748</v>
      </c>
      <c r="AN79" s="6">
        <v>18520</v>
      </c>
      <c r="AO79" s="727">
        <v>27.987110000000001</v>
      </c>
    </row>
    <row r="80" spans="1:41" ht="41.25" customHeight="1" x14ac:dyDescent="0.25">
      <c r="A80" s="750"/>
      <c r="B80" s="112" t="s">
        <v>172</v>
      </c>
      <c r="C80" s="331" t="s">
        <v>173</v>
      </c>
      <c r="D80" s="331" t="s">
        <v>171</v>
      </c>
      <c r="E80" s="113" t="s">
        <v>42</v>
      </c>
      <c r="F80" s="113">
        <f>N80+R80+V80+Z80+AD80+AH80+AL80+J80</f>
        <v>18082</v>
      </c>
      <c r="G80" s="315">
        <f>O80+S80+W80+AA80+AE80+AI80+AM80+K80</f>
        <v>27.622929999999997</v>
      </c>
      <c r="H80" s="113">
        <f>P80+T80+X80+AB80+AF80+AJ80+AN80+L80</f>
        <v>5730</v>
      </c>
      <c r="I80" s="315">
        <f>Q80+U80+Y80+AC80+AG80+AK80+AO80+M80</f>
        <v>52.650000000000006</v>
      </c>
      <c r="J80" s="6">
        <v>0</v>
      </c>
      <c r="K80" s="727">
        <v>0</v>
      </c>
      <c r="L80" s="6">
        <v>0</v>
      </c>
      <c r="M80" s="727">
        <v>0</v>
      </c>
      <c r="N80" s="6">
        <v>4260</v>
      </c>
      <c r="O80" s="727">
        <v>5.7168000000000001</v>
      </c>
      <c r="P80" s="6">
        <v>120</v>
      </c>
      <c r="Q80" s="727">
        <v>0.22</v>
      </c>
      <c r="R80" s="6">
        <v>2392</v>
      </c>
      <c r="S80" s="727">
        <v>7.6938800000000001</v>
      </c>
      <c r="T80" s="6">
        <v>0</v>
      </c>
      <c r="U80" s="727">
        <v>0</v>
      </c>
      <c r="V80" s="6">
        <v>0</v>
      </c>
      <c r="W80" s="727">
        <v>0</v>
      </c>
      <c r="X80" s="6">
        <v>0</v>
      </c>
      <c r="Y80" s="727">
        <v>0</v>
      </c>
      <c r="Z80" s="326">
        <v>990</v>
      </c>
      <c r="AA80" s="727">
        <v>1.452</v>
      </c>
      <c r="AB80" s="326">
        <v>1100</v>
      </c>
      <c r="AC80" s="727">
        <v>5.95</v>
      </c>
      <c r="AD80" s="6">
        <v>2550</v>
      </c>
      <c r="AE80" s="727">
        <v>3.5980500000000002</v>
      </c>
      <c r="AF80" s="6">
        <v>500</v>
      </c>
      <c r="AG80" s="727">
        <v>2</v>
      </c>
      <c r="AH80" s="6">
        <v>2490</v>
      </c>
      <c r="AI80" s="727">
        <v>2.5591999999999997</v>
      </c>
      <c r="AJ80" s="6">
        <v>2400</v>
      </c>
      <c r="AK80" s="727">
        <v>41.88</v>
      </c>
      <c r="AL80" s="6">
        <v>5400</v>
      </c>
      <c r="AM80" s="727">
        <v>6.6029999999999998</v>
      </c>
      <c r="AN80" s="6">
        <v>1610</v>
      </c>
      <c r="AO80" s="727">
        <v>2.6</v>
      </c>
    </row>
    <row r="81" spans="1:41" ht="27" customHeight="1" x14ac:dyDescent="0.25">
      <c r="A81" s="750"/>
      <c r="B81" s="112" t="s">
        <v>172</v>
      </c>
      <c r="C81" s="331" t="s">
        <v>174</v>
      </c>
      <c r="D81" s="331" t="s">
        <v>171</v>
      </c>
      <c r="E81" s="113" t="s">
        <v>29</v>
      </c>
      <c r="F81" s="113">
        <f>N81+R81+V81+Z81+AD81+AH81+AL81+J81</f>
        <v>8365</v>
      </c>
      <c r="G81" s="315">
        <f>O81+S81+W81+AA81+AE81+AI81+AM81+K81</f>
        <v>57.840990000000005</v>
      </c>
      <c r="H81" s="113">
        <f>P81+T81+X81+AB81+AF81+AJ81+AN81+L81</f>
        <v>1183</v>
      </c>
      <c r="I81" s="315">
        <f>Q81+U81+Y81+AC81+AG81+AK81+AO81+M81</f>
        <v>43.25</v>
      </c>
      <c r="J81" s="6">
        <v>0</v>
      </c>
      <c r="K81" s="727">
        <v>0</v>
      </c>
      <c r="L81" s="6">
        <v>0</v>
      </c>
      <c r="M81" s="727">
        <v>0</v>
      </c>
      <c r="N81" s="6">
        <v>25</v>
      </c>
      <c r="O81" s="727">
        <v>8.5500000000000007</v>
      </c>
      <c r="P81" s="6">
        <v>33</v>
      </c>
      <c r="Q81" s="727">
        <v>16.5</v>
      </c>
      <c r="R81" s="6">
        <v>8340</v>
      </c>
      <c r="S81" s="727">
        <v>49.290990000000001</v>
      </c>
      <c r="T81" s="6">
        <v>0</v>
      </c>
      <c r="U81" s="727">
        <v>0</v>
      </c>
      <c r="V81" s="6">
        <v>0</v>
      </c>
      <c r="W81" s="727">
        <v>0</v>
      </c>
      <c r="X81" s="6">
        <v>0</v>
      </c>
      <c r="Y81" s="727">
        <v>0</v>
      </c>
      <c r="Z81" s="326">
        <v>0</v>
      </c>
      <c r="AA81" s="727">
        <v>0</v>
      </c>
      <c r="AB81" s="326">
        <v>100</v>
      </c>
      <c r="AC81" s="727">
        <v>11</v>
      </c>
      <c r="AD81" s="6">
        <v>0</v>
      </c>
      <c r="AE81" s="727">
        <v>0</v>
      </c>
      <c r="AF81" s="6">
        <v>1000</v>
      </c>
      <c r="AG81" s="727">
        <v>4</v>
      </c>
      <c r="AH81" s="6">
        <v>0</v>
      </c>
      <c r="AI81" s="727">
        <v>0</v>
      </c>
      <c r="AJ81" s="6">
        <v>0</v>
      </c>
      <c r="AK81" s="727">
        <v>0</v>
      </c>
      <c r="AL81" s="6">
        <v>0</v>
      </c>
      <c r="AM81" s="727">
        <v>0</v>
      </c>
      <c r="AN81" s="6">
        <v>50</v>
      </c>
      <c r="AO81" s="727">
        <v>11.75</v>
      </c>
    </row>
    <row r="82" spans="1:41" x14ac:dyDescent="0.25">
      <c r="A82" s="709">
        <v>28</v>
      </c>
      <c r="B82" s="113" t="s">
        <v>175</v>
      </c>
      <c r="C82" s="331" t="s">
        <v>176</v>
      </c>
      <c r="D82" s="331" t="s">
        <v>171</v>
      </c>
      <c r="E82" s="113" t="s">
        <v>42</v>
      </c>
      <c r="F82" s="113">
        <f>N82+R82+V82+Z82+AD82+AH82+AL82+J82</f>
        <v>518</v>
      </c>
      <c r="G82" s="315">
        <f>O82+S82+W82+AA82+AE82+AI82+AM82+K82</f>
        <v>5.4321599999999997</v>
      </c>
      <c r="H82" s="113">
        <f>P82+T82+X82+AB82+AF82+AJ82+AN82+L82</f>
        <v>16044</v>
      </c>
      <c r="I82" s="315">
        <f>Q82+U82+Y82+AC82+AG82+AK82+AO82+M82</f>
        <v>208.35935999999998</v>
      </c>
      <c r="J82" s="6">
        <v>0</v>
      </c>
      <c r="K82" s="727">
        <v>0</v>
      </c>
      <c r="L82" s="6">
        <v>100</v>
      </c>
      <c r="M82" s="727">
        <v>3.5</v>
      </c>
      <c r="N82" s="6">
        <v>406</v>
      </c>
      <c r="O82" s="727">
        <v>4.5281599999999997</v>
      </c>
      <c r="P82" s="6">
        <v>1494</v>
      </c>
      <c r="Q82" s="727">
        <v>16.936160000000001</v>
      </c>
      <c r="R82" s="6">
        <v>0</v>
      </c>
      <c r="S82" s="727">
        <v>0</v>
      </c>
      <c r="T82" s="6">
        <v>0</v>
      </c>
      <c r="U82" s="727">
        <v>0</v>
      </c>
      <c r="V82" s="6">
        <v>0</v>
      </c>
      <c r="W82" s="727">
        <v>0</v>
      </c>
      <c r="X82" s="6">
        <v>0</v>
      </c>
      <c r="Y82" s="727">
        <v>0</v>
      </c>
      <c r="Z82" s="326">
        <v>112</v>
      </c>
      <c r="AA82" s="727">
        <v>0.90400000000000003</v>
      </c>
      <c r="AB82" s="326">
        <v>110</v>
      </c>
      <c r="AC82" s="727">
        <v>2.5</v>
      </c>
      <c r="AD82" s="6">
        <v>0</v>
      </c>
      <c r="AE82" s="727">
        <v>0</v>
      </c>
      <c r="AF82" s="6">
        <v>500</v>
      </c>
      <c r="AG82" s="727">
        <v>3.2</v>
      </c>
      <c r="AH82" s="6">
        <v>0</v>
      </c>
      <c r="AI82" s="727">
        <v>0</v>
      </c>
      <c r="AJ82" s="6">
        <v>7120</v>
      </c>
      <c r="AK82" s="727">
        <v>92.36</v>
      </c>
      <c r="AL82" s="6">
        <v>0</v>
      </c>
      <c r="AM82" s="727">
        <v>0</v>
      </c>
      <c r="AN82" s="6">
        <v>6720</v>
      </c>
      <c r="AO82" s="727">
        <v>89.863199999999992</v>
      </c>
    </row>
    <row r="83" spans="1:41" ht="22.5" customHeight="1" x14ac:dyDescent="0.25">
      <c r="A83" s="750">
        <v>29</v>
      </c>
      <c r="B83" s="112" t="s">
        <v>177</v>
      </c>
      <c r="C83" s="331" t="s">
        <v>178</v>
      </c>
      <c r="D83" s="331" t="s">
        <v>100</v>
      </c>
      <c r="E83" s="113" t="s">
        <v>29</v>
      </c>
      <c r="F83" s="113">
        <f>N83+R83+V83+Z83+AD83+AH83+AL83+J83</f>
        <v>950</v>
      </c>
      <c r="G83" s="315">
        <f>O83+S83+W83+AA83+AE83+AI83+AM83+K83</f>
        <v>52.296399999999998</v>
      </c>
      <c r="H83" s="113">
        <f>P83+T83+X83+AB83+AF83+AJ83+AN83+L83</f>
        <v>1782</v>
      </c>
      <c r="I83" s="315">
        <f>Q83+U83+Y83+AC83+AG83+AK83+AO83+M83</f>
        <v>48.331500000000005</v>
      </c>
      <c r="J83" s="6">
        <v>0</v>
      </c>
      <c r="K83" s="727">
        <v>0</v>
      </c>
      <c r="L83" s="6">
        <v>0</v>
      </c>
      <c r="M83" s="727">
        <v>0</v>
      </c>
      <c r="N83" s="6">
        <v>131</v>
      </c>
      <c r="O83" s="727">
        <v>5.7413999999999996</v>
      </c>
      <c r="P83" s="6">
        <v>115</v>
      </c>
      <c r="Q83" s="727">
        <v>5.944</v>
      </c>
      <c r="R83" s="6">
        <v>93</v>
      </c>
      <c r="S83" s="727">
        <v>4.0869999999999997</v>
      </c>
      <c r="T83" s="6">
        <v>200</v>
      </c>
      <c r="U83" s="727">
        <v>16</v>
      </c>
      <c r="V83" s="6">
        <v>656</v>
      </c>
      <c r="W83" s="727">
        <v>27.468</v>
      </c>
      <c r="X83" s="6">
        <v>157</v>
      </c>
      <c r="Y83" s="727">
        <v>6.9675000000000002</v>
      </c>
      <c r="Z83" s="326">
        <v>20</v>
      </c>
      <c r="AA83" s="727">
        <v>1</v>
      </c>
      <c r="AB83" s="326">
        <v>50</v>
      </c>
      <c r="AC83" s="727">
        <v>3</v>
      </c>
      <c r="AD83" s="6">
        <v>0</v>
      </c>
      <c r="AE83" s="727">
        <v>0</v>
      </c>
      <c r="AF83" s="6">
        <v>0</v>
      </c>
      <c r="AG83" s="727">
        <v>0</v>
      </c>
      <c r="AH83" s="6">
        <v>0</v>
      </c>
      <c r="AI83" s="727">
        <v>0</v>
      </c>
      <c r="AJ83" s="6">
        <v>0</v>
      </c>
      <c r="AK83" s="727">
        <v>0</v>
      </c>
      <c r="AL83" s="6">
        <v>50</v>
      </c>
      <c r="AM83" s="727">
        <v>14</v>
      </c>
      <c r="AN83" s="6">
        <v>1260</v>
      </c>
      <c r="AO83" s="727">
        <v>16.420000000000002</v>
      </c>
    </row>
    <row r="84" spans="1:41" ht="21.75" customHeight="1" x14ac:dyDescent="0.25">
      <c r="A84" s="750"/>
      <c r="B84" s="112" t="s">
        <v>179</v>
      </c>
      <c r="C84" s="331" t="s">
        <v>102</v>
      </c>
      <c r="D84" s="331" t="s">
        <v>100</v>
      </c>
      <c r="E84" s="113" t="s">
        <v>42</v>
      </c>
      <c r="F84" s="113">
        <f>N84+R84+V84+Z84+AD84+AH84+AL84+J84</f>
        <v>66180</v>
      </c>
      <c r="G84" s="315">
        <f>O84+S84+W84+AA84+AE84+AI84+AM84+K84</f>
        <v>64.363770000000002</v>
      </c>
      <c r="H84" s="113">
        <f>P84+T84+X84+AB84+AF84+AJ84+AN84+L84</f>
        <v>11363</v>
      </c>
      <c r="I84" s="315">
        <f>Q84+U84+Y84+AC84+AG84+AK84+AO84+M84</f>
        <v>8.1254500000000007</v>
      </c>
      <c r="J84" s="6">
        <v>12640</v>
      </c>
      <c r="K84" s="727">
        <v>3.9985200000000001</v>
      </c>
      <c r="L84" s="6">
        <v>650</v>
      </c>
      <c r="M84" s="727">
        <v>3.56</v>
      </c>
      <c r="N84" s="6">
        <v>19530</v>
      </c>
      <c r="O84" s="727">
        <v>37.846690000000002</v>
      </c>
      <c r="P84" s="6">
        <v>3952</v>
      </c>
      <c r="Q84" s="727">
        <v>1.1042000000000001</v>
      </c>
      <c r="R84" s="6">
        <v>8420</v>
      </c>
      <c r="S84" s="727">
        <v>5.0297000000000001</v>
      </c>
      <c r="T84" s="6">
        <v>200</v>
      </c>
      <c r="U84" s="727">
        <v>0.14000000000000001</v>
      </c>
      <c r="V84" s="6">
        <v>16675</v>
      </c>
      <c r="W84" s="727">
        <v>12.465999999999999</v>
      </c>
      <c r="X84" s="6">
        <v>2560</v>
      </c>
      <c r="Y84" s="727">
        <v>1.4904999999999999</v>
      </c>
      <c r="Z84" s="326">
        <v>2410</v>
      </c>
      <c r="AA84" s="727">
        <v>1.448</v>
      </c>
      <c r="AB84" s="326">
        <v>0</v>
      </c>
      <c r="AC84" s="727">
        <v>0</v>
      </c>
      <c r="AD84" s="6">
        <v>5</v>
      </c>
      <c r="AE84" s="727">
        <v>0.03</v>
      </c>
      <c r="AF84" s="6">
        <v>1000</v>
      </c>
      <c r="AG84" s="727">
        <v>0.6</v>
      </c>
      <c r="AH84" s="6">
        <v>2050</v>
      </c>
      <c r="AI84" s="727">
        <v>1.5185800000000003</v>
      </c>
      <c r="AJ84" s="6">
        <v>0</v>
      </c>
      <c r="AK84" s="727">
        <v>0</v>
      </c>
      <c r="AL84" s="6">
        <v>4450</v>
      </c>
      <c r="AM84" s="727">
        <v>2.0262799999999999</v>
      </c>
      <c r="AN84" s="6">
        <v>3001</v>
      </c>
      <c r="AO84" s="727">
        <v>1.23075</v>
      </c>
    </row>
    <row r="85" spans="1:41" ht="20.25" customHeight="1" x14ac:dyDescent="0.25">
      <c r="A85" s="750"/>
      <c r="B85" s="112" t="s">
        <v>179</v>
      </c>
      <c r="C85" s="331" t="s">
        <v>180</v>
      </c>
      <c r="D85" s="331" t="s">
        <v>100</v>
      </c>
      <c r="E85" s="113" t="s">
        <v>42</v>
      </c>
      <c r="F85" s="113">
        <f>N85+R85+V85+Z85+AD85+AH85+AL85+J85</f>
        <v>437755</v>
      </c>
      <c r="G85" s="315">
        <f>O85+S85+W85+AA85+AE85+AI85+AM85+K85</f>
        <v>413.43526999999995</v>
      </c>
      <c r="H85" s="113">
        <f>P85+T85+X85+AB85+AF85+AJ85+AN85+L85</f>
        <v>46831</v>
      </c>
      <c r="I85" s="315">
        <f>Q85+U85+Y85+AC85+AG85+AK85+AO85+M85</f>
        <v>35.497543</v>
      </c>
      <c r="J85" s="6">
        <v>56450</v>
      </c>
      <c r="K85" s="727">
        <v>42.118389999999998</v>
      </c>
      <c r="L85" s="6">
        <v>3120</v>
      </c>
      <c r="M85" s="727">
        <v>2.1739999999999999</v>
      </c>
      <c r="N85" s="6">
        <v>61080</v>
      </c>
      <c r="O85" s="727">
        <v>62.62715</v>
      </c>
      <c r="P85" s="6">
        <v>6386</v>
      </c>
      <c r="Q85" s="727">
        <v>4.9511400000000005</v>
      </c>
      <c r="R85" s="6">
        <v>70499</v>
      </c>
      <c r="S85" s="727">
        <v>86.102699999999984</v>
      </c>
      <c r="T85" s="6">
        <v>900</v>
      </c>
      <c r="U85" s="727">
        <v>0.9</v>
      </c>
      <c r="V85" s="6">
        <v>49021</v>
      </c>
      <c r="W85" s="727">
        <v>47.848200000000006</v>
      </c>
      <c r="X85" s="6">
        <v>4290</v>
      </c>
      <c r="Y85" s="727">
        <v>4.5087999999999999</v>
      </c>
      <c r="Z85" s="326">
        <v>23010</v>
      </c>
      <c r="AA85" s="727">
        <v>18.060200000000002</v>
      </c>
      <c r="AB85" s="326">
        <v>100</v>
      </c>
      <c r="AC85" s="727">
        <v>7.8E-2</v>
      </c>
      <c r="AD85" s="6">
        <v>24193</v>
      </c>
      <c r="AE85" s="727">
        <v>31.009130000000003</v>
      </c>
      <c r="AF85" s="6">
        <v>1020</v>
      </c>
      <c r="AG85" s="727">
        <v>1.0760000000000001</v>
      </c>
      <c r="AH85" s="6">
        <v>111392</v>
      </c>
      <c r="AI85" s="727">
        <v>72.826189999999997</v>
      </c>
      <c r="AJ85" s="6">
        <v>14475</v>
      </c>
      <c r="AK85" s="727">
        <v>10.298183</v>
      </c>
      <c r="AL85" s="6">
        <v>42110</v>
      </c>
      <c r="AM85" s="727">
        <v>52.843309999999995</v>
      </c>
      <c r="AN85" s="6">
        <v>16540</v>
      </c>
      <c r="AO85" s="727">
        <v>11.511419999999999</v>
      </c>
    </row>
    <row r="86" spans="1:41" s="19" customFormat="1" ht="36.75" customHeight="1" x14ac:dyDescent="0.25">
      <c r="A86" s="750">
        <v>30</v>
      </c>
      <c r="B86" s="114" t="s">
        <v>181</v>
      </c>
      <c r="C86" s="329" t="s">
        <v>182</v>
      </c>
      <c r="D86" s="338" t="s">
        <v>183</v>
      </c>
      <c r="E86" s="114" t="s">
        <v>29</v>
      </c>
      <c r="F86" s="28">
        <f>N86+R86+V86+Z86+AD86+AH86+AL86+J86</f>
        <v>442</v>
      </c>
      <c r="G86" s="434">
        <f>O86+S86+W86+AA86+AE86+AI86+AM86+K86</f>
        <v>33.813000000000002</v>
      </c>
      <c r="H86" s="28">
        <f>P86+T86+X86+AB86+AF86+AJ86+AN86+L86</f>
        <v>1057</v>
      </c>
      <c r="I86" s="434">
        <f>Q86+U86+Y86+AC86+AG86+AK86+AO86+M86</f>
        <v>240.79593</v>
      </c>
      <c r="J86" s="6">
        <v>0</v>
      </c>
      <c r="K86" s="727">
        <v>0</v>
      </c>
      <c r="L86" s="6">
        <v>0</v>
      </c>
      <c r="M86" s="727">
        <v>0</v>
      </c>
      <c r="N86" s="6">
        <v>442</v>
      </c>
      <c r="O86" s="727">
        <v>33.813000000000002</v>
      </c>
      <c r="P86" s="6">
        <v>550</v>
      </c>
      <c r="Q86" s="727">
        <v>110.3</v>
      </c>
      <c r="R86" s="6">
        <v>0</v>
      </c>
      <c r="S86" s="727">
        <v>0</v>
      </c>
      <c r="T86" s="6">
        <v>0</v>
      </c>
      <c r="U86" s="727">
        <v>0</v>
      </c>
      <c r="V86" s="6">
        <v>0</v>
      </c>
      <c r="W86" s="727">
        <v>0</v>
      </c>
      <c r="X86" s="6">
        <v>0</v>
      </c>
      <c r="Y86" s="727">
        <v>0</v>
      </c>
      <c r="Z86" s="326">
        <v>0</v>
      </c>
      <c r="AA86" s="727">
        <v>0</v>
      </c>
      <c r="AB86" s="326">
        <v>50</v>
      </c>
      <c r="AC86" s="727">
        <v>24.75</v>
      </c>
      <c r="AD86" s="6">
        <v>0</v>
      </c>
      <c r="AE86" s="727">
        <v>0</v>
      </c>
      <c r="AF86" s="6">
        <v>0</v>
      </c>
      <c r="AG86" s="727">
        <v>0</v>
      </c>
      <c r="AH86" s="6">
        <v>0</v>
      </c>
      <c r="AI86" s="727">
        <v>0</v>
      </c>
      <c r="AJ86" s="6">
        <v>0</v>
      </c>
      <c r="AK86" s="727">
        <v>0</v>
      </c>
      <c r="AL86" s="6">
        <v>0</v>
      </c>
      <c r="AM86" s="727">
        <v>0</v>
      </c>
      <c r="AN86" s="6">
        <v>457</v>
      </c>
      <c r="AO86" s="727">
        <v>105.74592999999999</v>
      </c>
    </row>
    <row r="87" spans="1:41" x14ac:dyDescent="0.25">
      <c r="A87" s="750"/>
      <c r="B87" s="16" t="s">
        <v>184</v>
      </c>
      <c r="C87" s="332" t="s">
        <v>185</v>
      </c>
      <c r="D87" s="331" t="s">
        <v>183</v>
      </c>
      <c r="E87" s="16" t="s">
        <v>29</v>
      </c>
      <c r="F87" s="113">
        <f>N87+R87+V87+Z87+AD87+AH87+AL87+J87</f>
        <v>310</v>
      </c>
      <c r="G87" s="315">
        <f>O87+S87+W87+AA87+AE87+AI87+AM87+K87</f>
        <v>126.75</v>
      </c>
      <c r="H87" s="113">
        <f>P87+T87+X87+AB87+AF87+AJ87+AN87+L87</f>
        <v>680</v>
      </c>
      <c r="I87" s="315">
        <f>Q87+U87+Y87+AC87+AG87+AK87+AO87+M87</f>
        <v>280.7</v>
      </c>
      <c r="J87" s="6">
        <v>70</v>
      </c>
      <c r="K87" s="727">
        <v>9.8000000000000007</v>
      </c>
      <c r="L87" s="6">
        <v>400</v>
      </c>
      <c r="M87" s="727">
        <v>200</v>
      </c>
      <c r="N87" s="6">
        <v>150</v>
      </c>
      <c r="O87" s="727">
        <v>77.5</v>
      </c>
      <c r="P87" s="6">
        <v>210</v>
      </c>
      <c r="Q87" s="727">
        <v>44.5</v>
      </c>
      <c r="R87" s="6">
        <v>30</v>
      </c>
      <c r="S87" s="727">
        <v>16.5</v>
      </c>
      <c r="T87" s="6">
        <v>0</v>
      </c>
      <c r="U87" s="727">
        <v>0</v>
      </c>
      <c r="V87" s="6">
        <v>0</v>
      </c>
      <c r="W87" s="727">
        <v>0</v>
      </c>
      <c r="X87" s="6">
        <v>0</v>
      </c>
      <c r="Y87" s="727">
        <v>0</v>
      </c>
      <c r="Z87" s="326">
        <v>60</v>
      </c>
      <c r="AA87" s="727">
        <v>22.95</v>
      </c>
      <c r="AB87" s="326">
        <v>70</v>
      </c>
      <c r="AC87" s="727">
        <v>36.200000000000003</v>
      </c>
      <c r="AD87" s="6">
        <v>0</v>
      </c>
      <c r="AE87" s="727">
        <v>0</v>
      </c>
      <c r="AF87" s="6">
        <v>0</v>
      </c>
      <c r="AG87" s="727">
        <v>0</v>
      </c>
      <c r="AH87" s="6">
        <v>0</v>
      </c>
      <c r="AI87" s="727">
        <v>0</v>
      </c>
      <c r="AJ87" s="6">
        <v>0</v>
      </c>
      <c r="AK87" s="727">
        <v>0</v>
      </c>
      <c r="AL87" s="6">
        <v>0</v>
      </c>
      <c r="AM87" s="727">
        <v>0</v>
      </c>
      <c r="AN87" s="6">
        <v>0</v>
      </c>
      <c r="AO87" s="727">
        <v>0</v>
      </c>
    </row>
    <row r="88" spans="1:41" x14ac:dyDescent="0.25">
      <c r="A88" s="750"/>
      <c r="B88" s="16" t="s">
        <v>184</v>
      </c>
      <c r="C88" s="332" t="s">
        <v>186</v>
      </c>
      <c r="D88" s="331" t="s">
        <v>183</v>
      </c>
      <c r="E88" s="16" t="s">
        <v>29</v>
      </c>
      <c r="F88" s="113">
        <f>N88+R88+V88+Z88+AD88+AH88+AL88+J88</f>
        <v>0</v>
      </c>
      <c r="G88" s="315">
        <f>O88+S88+W88+AA88+AE88+AI88+AM88+K88</f>
        <v>0</v>
      </c>
      <c r="H88" s="113">
        <f>P88+T88+X88+AB88+AF88+AJ88+AN88+L88</f>
        <v>280</v>
      </c>
      <c r="I88" s="315">
        <f>Q88+U88+Y88+AC88+AG88+AK88+AO88+M88</f>
        <v>120</v>
      </c>
      <c r="J88" s="6">
        <v>0</v>
      </c>
      <c r="K88" s="727">
        <v>0</v>
      </c>
      <c r="L88" s="6">
        <v>0</v>
      </c>
      <c r="M88" s="727">
        <v>0</v>
      </c>
      <c r="N88" s="6">
        <v>0</v>
      </c>
      <c r="O88" s="727">
        <v>0</v>
      </c>
      <c r="P88" s="6">
        <v>150</v>
      </c>
      <c r="Q88" s="727">
        <v>15</v>
      </c>
      <c r="R88" s="6">
        <v>0</v>
      </c>
      <c r="S88" s="727">
        <v>0</v>
      </c>
      <c r="T88" s="6">
        <v>20</v>
      </c>
      <c r="U88" s="727">
        <v>3</v>
      </c>
      <c r="V88" s="6">
        <v>0</v>
      </c>
      <c r="W88" s="727">
        <v>0</v>
      </c>
      <c r="X88" s="6">
        <v>0</v>
      </c>
      <c r="Y88" s="727">
        <v>0</v>
      </c>
      <c r="Z88" s="326">
        <v>0</v>
      </c>
      <c r="AA88" s="727">
        <v>0</v>
      </c>
      <c r="AB88" s="326">
        <v>60</v>
      </c>
      <c r="AC88" s="727">
        <v>27</v>
      </c>
      <c r="AD88" s="6">
        <v>0</v>
      </c>
      <c r="AE88" s="727">
        <v>0</v>
      </c>
      <c r="AF88" s="6">
        <v>0</v>
      </c>
      <c r="AG88" s="727">
        <v>0</v>
      </c>
      <c r="AH88" s="6">
        <v>0</v>
      </c>
      <c r="AI88" s="727">
        <v>0</v>
      </c>
      <c r="AJ88" s="6">
        <v>0</v>
      </c>
      <c r="AK88" s="727">
        <v>0</v>
      </c>
      <c r="AL88" s="6">
        <v>0</v>
      </c>
      <c r="AM88" s="727">
        <v>0</v>
      </c>
      <c r="AN88" s="6">
        <v>50</v>
      </c>
      <c r="AO88" s="727">
        <v>75</v>
      </c>
    </row>
    <row r="89" spans="1:41" ht="39" customHeight="1" x14ac:dyDescent="0.25">
      <c r="A89" s="709">
        <v>31</v>
      </c>
      <c r="B89" s="114" t="s">
        <v>187</v>
      </c>
      <c r="C89" s="332" t="s">
        <v>188</v>
      </c>
      <c r="D89" s="332" t="s">
        <v>189</v>
      </c>
      <c r="E89" s="16" t="s">
        <v>42</v>
      </c>
      <c r="F89" s="113">
        <f>N89+R89+V89+Z89+AD89+AH89+AL89+J89</f>
        <v>100063</v>
      </c>
      <c r="G89" s="315">
        <f>O89+S89+W89+AA89+AE89+AI89+AM89+K89</f>
        <v>894.33915000000002</v>
      </c>
      <c r="H89" s="113">
        <f>P89+T89+X89+AB89+AF89+AJ89+AN89+L89</f>
        <v>14377</v>
      </c>
      <c r="I89" s="315">
        <f>Q89+U89+Y89+AC89+AG89+AK89+AO89+M89</f>
        <v>149.78380000000001</v>
      </c>
      <c r="J89" s="6">
        <v>10960</v>
      </c>
      <c r="K89" s="727">
        <v>99.03</v>
      </c>
      <c r="L89" s="6">
        <v>3100</v>
      </c>
      <c r="M89" s="727">
        <v>30.09</v>
      </c>
      <c r="N89" s="6">
        <v>38680</v>
      </c>
      <c r="O89" s="727">
        <v>369.70299999999997</v>
      </c>
      <c r="P89" s="6">
        <v>1720</v>
      </c>
      <c r="Q89" s="727">
        <v>16.108000000000001</v>
      </c>
      <c r="R89" s="6">
        <v>16860</v>
      </c>
      <c r="S89" s="727">
        <v>182.58515</v>
      </c>
      <c r="T89" s="6">
        <v>0</v>
      </c>
      <c r="U89" s="727">
        <v>0</v>
      </c>
      <c r="V89" s="6">
        <v>3405</v>
      </c>
      <c r="W89" s="727">
        <v>55.005000000000003</v>
      </c>
      <c r="X89" s="6">
        <v>115</v>
      </c>
      <c r="Y89" s="727">
        <v>12.685</v>
      </c>
      <c r="Z89" s="326">
        <v>15960</v>
      </c>
      <c r="AA89" s="727">
        <v>15.561</v>
      </c>
      <c r="AB89" s="326">
        <v>1300</v>
      </c>
      <c r="AC89" s="727">
        <v>12.007</v>
      </c>
      <c r="AD89" s="6">
        <v>1168</v>
      </c>
      <c r="AE89" s="727">
        <v>42.51</v>
      </c>
      <c r="AF89" s="6">
        <v>10</v>
      </c>
      <c r="AG89" s="727">
        <v>1.95</v>
      </c>
      <c r="AH89" s="6">
        <v>1800</v>
      </c>
      <c r="AI89" s="727">
        <v>17.82</v>
      </c>
      <c r="AJ89" s="6">
        <v>3880</v>
      </c>
      <c r="AK89" s="727">
        <v>38.33</v>
      </c>
      <c r="AL89" s="6">
        <v>11230</v>
      </c>
      <c r="AM89" s="727">
        <v>112.125</v>
      </c>
      <c r="AN89" s="6">
        <v>4252</v>
      </c>
      <c r="AO89" s="727">
        <v>38.613800000000005</v>
      </c>
    </row>
    <row r="90" spans="1:41" ht="64.5" customHeight="1" x14ac:dyDescent="0.25">
      <c r="A90" s="750">
        <v>32</v>
      </c>
      <c r="B90" s="79" t="s">
        <v>190</v>
      </c>
      <c r="C90" s="331" t="s">
        <v>191</v>
      </c>
      <c r="D90" s="331" t="s">
        <v>192</v>
      </c>
      <c r="E90" s="113" t="s">
        <v>29</v>
      </c>
      <c r="F90" s="113">
        <f>N90+R90+V90+Z90+AD90+AH90+AL90+J90</f>
        <v>72423</v>
      </c>
      <c r="G90" s="315">
        <f>O90+S90+W90+AA90+AE90+AI90+AM90+K90</f>
        <v>1759.7456999999997</v>
      </c>
      <c r="H90" s="113">
        <f>P90+T90+X90+AB90+AF90+AJ90+AN90+L90</f>
        <v>27905</v>
      </c>
      <c r="I90" s="315">
        <f>Q90+U90+Y90+AC90+AG90+AK90+AO90+M90</f>
        <v>679.95039999999995</v>
      </c>
      <c r="J90" s="6">
        <v>9771</v>
      </c>
      <c r="K90" s="727">
        <v>236.05</v>
      </c>
      <c r="L90" s="6">
        <v>1660</v>
      </c>
      <c r="M90" s="727">
        <v>41.442</v>
      </c>
      <c r="N90" s="6">
        <v>11765</v>
      </c>
      <c r="O90" s="727">
        <v>322.45640000000003</v>
      </c>
      <c r="P90" s="6">
        <v>2320</v>
      </c>
      <c r="Q90" s="727">
        <v>71.726399999999998</v>
      </c>
      <c r="R90" s="6">
        <v>19596</v>
      </c>
      <c r="S90" s="727">
        <v>404.6848</v>
      </c>
      <c r="T90" s="6">
        <v>1450</v>
      </c>
      <c r="U90" s="727">
        <v>44</v>
      </c>
      <c r="V90" s="6">
        <v>4431</v>
      </c>
      <c r="W90" s="727">
        <v>111.01600000000001</v>
      </c>
      <c r="X90" s="6">
        <v>1310</v>
      </c>
      <c r="Y90" s="727">
        <v>37.514000000000003</v>
      </c>
      <c r="Z90" s="326">
        <v>1601</v>
      </c>
      <c r="AA90" s="727">
        <v>34.326000000000001</v>
      </c>
      <c r="AB90" s="326">
        <v>700</v>
      </c>
      <c r="AC90" s="727">
        <v>19.5</v>
      </c>
      <c r="AD90" s="6">
        <v>4385</v>
      </c>
      <c r="AE90" s="727">
        <v>106.497</v>
      </c>
      <c r="AF90" s="6">
        <v>100</v>
      </c>
      <c r="AG90" s="727">
        <v>2.44</v>
      </c>
      <c r="AH90" s="6">
        <v>8179</v>
      </c>
      <c r="AI90" s="727">
        <v>171.11099999999999</v>
      </c>
      <c r="AJ90" s="6">
        <v>5985</v>
      </c>
      <c r="AK90" s="727">
        <v>169.70500000000001</v>
      </c>
      <c r="AL90" s="6">
        <v>12695</v>
      </c>
      <c r="AM90" s="727">
        <v>373.60449999999997</v>
      </c>
      <c r="AN90" s="6">
        <v>14380</v>
      </c>
      <c r="AO90" s="727">
        <v>293.62299999999999</v>
      </c>
    </row>
    <row r="91" spans="1:41" ht="22.5" customHeight="1" x14ac:dyDescent="0.25">
      <c r="A91" s="750"/>
      <c r="B91" s="79" t="s">
        <v>193</v>
      </c>
      <c r="C91" s="331" t="s">
        <v>194</v>
      </c>
      <c r="D91" s="331" t="s">
        <v>192</v>
      </c>
      <c r="E91" s="113" t="s">
        <v>29</v>
      </c>
      <c r="F91" s="113">
        <f>N91+R91+V91+Z91+AD91+AH91+AL91+J91</f>
        <v>44434</v>
      </c>
      <c r="G91" s="315">
        <f>O91+S91+W91+AA91+AE91+AI91+AM91+K91</f>
        <v>1299.6946599999999</v>
      </c>
      <c r="H91" s="113">
        <f>P91+T91+X91+AB91+AF91+AJ91+AN91+L91</f>
        <v>19291</v>
      </c>
      <c r="I91" s="315">
        <f>Q91+U91+Y91+AC91+AG91+AK91+AO91+M91</f>
        <v>712.13770000000011</v>
      </c>
      <c r="J91" s="6">
        <v>6030</v>
      </c>
      <c r="K91" s="727">
        <v>152.66200000000001</v>
      </c>
      <c r="L91" s="6">
        <v>2589</v>
      </c>
      <c r="M91" s="727">
        <v>77.954700000000003</v>
      </c>
      <c r="N91" s="6">
        <v>8354</v>
      </c>
      <c r="O91" s="727">
        <v>351.08870000000002</v>
      </c>
      <c r="P91" s="6">
        <v>3505</v>
      </c>
      <c r="Q91" s="727">
        <v>175.54300000000001</v>
      </c>
      <c r="R91" s="6">
        <v>10377</v>
      </c>
      <c r="S91" s="727">
        <v>264.14640000000003</v>
      </c>
      <c r="T91" s="6">
        <v>2330</v>
      </c>
      <c r="U91" s="727">
        <v>76.62</v>
      </c>
      <c r="V91" s="6">
        <v>2116</v>
      </c>
      <c r="W91" s="727">
        <v>71.7958</v>
      </c>
      <c r="X91" s="6">
        <v>1562</v>
      </c>
      <c r="Y91" s="727">
        <v>59.027999999999999</v>
      </c>
      <c r="Z91" s="326">
        <v>694</v>
      </c>
      <c r="AA91" s="727">
        <v>27.949000000000002</v>
      </c>
      <c r="AB91" s="326">
        <v>600</v>
      </c>
      <c r="AC91" s="727">
        <v>19.765999999999998</v>
      </c>
      <c r="AD91" s="6">
        <v>1028</v>
      </c>
      <c r="AE91" s="727">
        <v>7.5897600000000001</v>
      </c>
      <c r="AF91" s="6">
        <v>200</v>
      </c>
      <c r="AG91" s="727">
        <v>12.3</v>
      </c>
      <c r="AH91" s="6">
        <v>6350</v>
      </c>
      <c r="AI91" s="727">
        <v>129.251</v>
      </c>
      <c r="AJ91" s="6">
        <v>1755</v>
      </c>
      <c r="AK91" s="727">
        <v>48.31</v>
      </c>
      <c r="AL91" s="6">
        <v>9485</v>
      </c>
      <c r="AM91" s="727">
        <v>295.21199999999999</v>
      </c>
      <c r="AN91" s="6">
        <v>6750</v>
      </c>
      <c r="AO91" s="727">
        <v>242.61600000000001</v>
      </c>
    </row>
    <row r="92" spans="1:41" ht="18" customHeight="1" x14ac:dyDescent="0.25">
      <c r="A92" s="750"/>
      <c r="B92" s="79" t="s">
        <v>193</v>
      </c>
      <c r="C92" s="331" t="s">
        <v>195</v>
      </c>
      <c r="D92" s="331" t="s">
        <v>192</v>
      </c>
      <c r="E92" s="113" t="s">
        <v>29</v>
      </c>
      <c r="F92" s="113">
        <f>N92+R92+V92+Z92+AD92+AH92+AL92+J92</f>
        <v>810</v>
      </c>
      <c r="G92" s="315">
        <f>O92+S92+W92+AA92+AE92+AI92+AM92+K92</f>
        <v>16.2</v>
      </c>
      <c r="H92" s="113">
        <f>P92+T92+X92+AB92+AF92+AJ92+AN92+L92</f>
        <v>1750</v>
      </c>
      <c r="I92" s="315">
        <f>Q92+U92+Y92+AC92+AG92+AK92+AO92+M92</f>
        <v>35.5</v>
      </c>
      <c r="J92" s="6">
        <v>0</v>
      </c>
      <c r="K92" s="727">
        <v>0</v>
      </c>
      <c r="L92" s="6">
        <v>0</v>
      </c>
      <c r="M92" s="727">
        <v>0</v>
      </c>
      <c r="N92" s="6">
        <v>0</v>
      </c>
      <c r="O92" s="727">
        <v>0</v>
      </c>
      <c r="P92" s="6">
        <v>0</v>
      </c>
      <c r="Q92" s="727">
        <v>0</v>
      </c>
      <c r="R92" s="6">
        <v>0</v>
      </c>
      <c r="S92" s="727">
        <v>0</v>
      </c>
      <c r="T92" s="6">
        <v>0</v>
      </c>
      <c r="U92" s="727">
        <v>0</v>
      </c>
      <c r="V92" s="6">
        <v>0</v>
      </c>
      <c r="W92" s="727">
        <v>0</v>
      </c>
      <c r="X92" s="6">
        <v>0</v>
      </c>
      <c r="Y92" s="727">
        <v>0</v>
      </c>
      <c r="Z92" s="326">
        <v>0</v>
      </c>
      <c r="AA92" s="727">
        <v>0</v>
      </c>
      <c r="AB92" s="326">
        <v>50</v>
      </c>
      <c r="AC92" s="727">
        <v>2.5</v>
      </c>
      <c r="AD92" s="6">
        <v>0</v>
      </c>
      <c r="AE92" s="727">
        <v>0</v>
      </c>
      <c r="AF92" s="6">
        <v>0</v>
      </c>
      <c r="AG92" s="727">
        <v>0</v>
      </c>
      <c r="AH92" s="6">
        <v>0</v>
      </c>
      <c r="AI92" s="727">
        <v>0</v>
      </c>
      <c r="AJ92" s="6">
        <v>500</v>
      </c>
      <c r="AK92" s="727">
        <v>9</v>
      </c>
      <c r="AL92" s="6">
        <v>810</v>
      </c>
      <c r="AM92" s="727">
        <v>16.2</v>
      </c>
      <c r="AN92" s="6">
        <v>1200</v>
      </c>
      <c r="AO92" s="727">
        <v>24</v>
      </c>
    </row>
    <row r="93" spans="1:41" ht="23.25" customHeight="1" x14ac:dyDescent="0.25">
      <c r="A93" s="709">
        <v>33</v>
      </c>
      <c r="B93" s="112" t="s">
        <v>196</v>
      </c>
      <c r="C93" s="331" t="s">
        <v>197</v>
      </c>
      <c r="D93" s="331" t="s">
        <v>198</v>
      </c>
      <c r="E93" s="113" t="s">
        <v>199</v>
      </c>
      <c r="F93" s="113">
        <f>N93+R93+V93+Z93+AD93+AH93+AL93+J93</f>
        <v>13627</v>
      </c>
      <c r="G93" s="583">
        <f>O93+S93+W93+AA93+AE93+AI93+AM93+K93</f>
        <v>1420.0689500000001</v>
      </c>
      <c r="H93" s="113">
        <f>P93+T93+X93+AB93+AF93+AJ93+AN93+L93</f>
        <v>2146</v>
      </c>
      <c r="I93" s="315">
        <f>Q93+U93+Y93+AC93+AG93+AK93+AO93+M93</f>
        <v>218.21163999999999</v>
      </c>
      <c r="J93" s="6">
        <v>968</v>
      </c>
      <c r="K93" s="727">
        <v>99.517949999999999</v>
      </c>
      <c r="L93" s="6">
        <v>254</v>
      </c>
      <c r="M93" s="727">
        <v>23.83644</v>
      </c>
      <c r="N93" s="6">
        <v>3445</v>
      </c>
      <c r="O93" s="727">
        <v>376.99692000000005</v>
      </c>
      <c r="P93" s="6">
        <v>530</v>
      </c>
      <c r="Q93" s="727">
        <v>52.59</v>
      </c>
      <c r="R93" s="6">
        <v>2379</v>
      </c>
      <c r="S93" s="727">
        <v>230.88930999999999</v>
      </c>
      <c r="T93" s="6">
        <v>240</v>
      </c>
      <c r="U93" s="727">
        <v>29.291</v>
      </c>
      <c r="V93" s="6">
        <v>1035</v>
      </c>
      <c r="W93" s="727">
        <v>104.45648999999999</v>
      </c>
      <c r="X93" s="6">
        <v>116</v>
      </c>
      <c r="Y93" s="727">
        <v>12.465999999999999</v>
      </c>
      <c r="Z93" s="326">
        <v>1039</v>
      </c>
      <c r="AA93" s="727">
        <v>106.77087</v>
      </c>
      <c r="AB93" s="326">
        <v>90</v>
      </c>
      <c r="AC93" s="727">
        <v>8.75</v>
      </c>
      <c r="AD93" s="6">
        <v>379</v>
      </c>
      <c r="AE93" s="727">
        <v>40.687460000000002</v>
      </c>
      <c r="AF93" s="6">
        <v>105</v>
      </c>
      <c r="AG93" s="727">
        <v>11.63059</v>
      </c>
      <c r="AH93" s="6">
        <v>953</v>
      </c>
      <c r="AI93" s="727">
        <v>96.002200000000002</v>
      </c>
      <c r="AJ93" s="6">
        <v>288</v>
      </c>
      <c r="AK93" s="727">
        <v>27.397099999999998</v>
      </c>
      <c r="AL93" s="6">
        <v>3429</v>
      </c>
      <c r="AM93" s="727">
        <v>364.74775</v>
      </c>
      <c r="AN93" s="6">
        <v>523</v>
      </c>
      <c r="AO93" s="727">
        <v>52.250509999999991</v>
      </c>
    </row>
    <row r="94" spans="1:41" x14ac:dyDescent="0.25">
      <c r="A94" s="709">
        <v>34</v>
      </c>
      <c r="B94" s="16" t="s">
        <v>200</v>
      </c>
      <c r="C94" s="332"/>
      <c r="D94" s="332" t="s">
        <v>201</v>
      </c>
      <c r="E94" s="332" t="s">
        <v>29</v>
      </c>
      <c r="F94" s="113">
        <f>N94+R94+V94+Z94+AD94+AH94+AL94+J94</f>
        <v>3181.585</v>
      </c>
      <c r="G94" s="315">
        <f>O94+S94+W94+AA94+AE94+AI94+AM94+K94</f>
        <v>954.41147000000001</v>
      </c>
      <c r="H94" s="113">
        <f>P94+T94+X94+AB94+AF94+AJ94+AN94+L94</f>
        <v>839.85</v>
      </c>
      <c r="I94" s="315">
        <f>Q94+U94+Y94+AC94+AG94+AK94+AO94+M94</f>
        <v>59.977399999999996</v>
      </c>
      <c r="J94" s="6">
        <v>280</v>
      </c>
      <c r="K94" s="727">
        <v>447.39114000000001</v>
      </c>
      <c r="L94" s="6">
        <v>669</v>
      </c>
      <c r="M94" s="727">
        <v>0.85139999999999993</v>
      </c>
      <c r="N94" s="6">
        <v>15</v>
      </c>
      <c r="O94" s="727">
        <v>12.432</v>
      </c>
      <c r="P94" s="6">
        <v>10</v>
      </c>
      <c r="Q94" s="727">
        <v>3</v>
      </c>
      <c r="R94" s="6">
        <v>2715.63</v>
      </c>
      <c r="S94" s="727">
        <v>270.214</v>
      </c>
      <c r="T94" s="6">
        <v>0</v>
      </c>
      <c r="U94" s="727">
        <v>0</v>
      </c>
      <c r="V94" s="6">
        <v>7.23</v>
      </c>
      <c r="W94" s="727">
        <v>14.236000000000001</v>
      </c>
      <c r="X94" s="6">
        <v>0.85</v>
      </c>
      <c r="Y94" s="727">
        <v>3.6259999999999999</v>
      </c>
      <c r="Z94" s="326">
        <v>74.724999999999994</v>
      </c>
      <c r="AA94" s="727">
        <v>145.58439999999999</v>
      </c>
      <c r="AB94" s="326">
        <v>0</v>
      </c>
      <c r="AC94" s="727">
        <v>0</v>
      </c>
      <c r="AD94" s="6">
        <v>0</v>
      </c>
      <c r="AE94" s="727">
        <v>0</v>
      </c>
      <c r="AF94" s="6">
        <v>0</v>
      </c>
      <c r="AG94" s="727">
        <v>0</v>
      </c>
      <c r="AH94" s="6">
        <v>89</v>
      </c>
      <c r="AI94" s="727">
        <v>64.553929999999994</v>
      </c>
      <c r="AJ94" s="6">
        <v>60</v>
      </c>
      <c r="AK94" s="727">
        <v>0</v>
      </c>
      <c r="AL94" s="6">
        <v>0</v>
      </c>
      <c r="AM94" s="727">
        <v>0</v>
      </c>
      <c r="AN94" s="6">
        <v>100</v>
      </c>
      <c r="AO94" s="727">
        <v>52.5</v>
      </c>
    </row>
    <row r="95" spans="1:41" ht="45.75" customHeight="1" x14ac:dyDescent="0.25">
      <c r="A95" s="750">
        <v>35</v>
      </c>
      <c r="B95" s="112" t="s">
        <v>202</v>
      </c>
      <c r="C95" s="195" t="s">
        <v>203</v>
      </c>
      <c r="D95" s="195" t="s">
        <v>204</v>
      </c>
      <c r="E95" s="195" t="s">
        <v>205</v>
      </c>
      <c r="F95" s="113">
        <f>N95+R95+V95+Z95+AD95+AH95+AL95+J95</f>
        <v>5661</v>
      </c>
      <c r="G95" s="315">
        <f>O95+S95+W95+AA95+AE95+AI95+AM95+K95</f>
        <v>56.839100000000002</v>
      </c>
      <c r="H95" s="113">
        <f>P95+T95+X95+AB95+AF95+AJ95+AN95+L95</f>
        <v>3682</v>
      </c>
      <c r="I95" s="315">
        <f>Q95+U95+Y95+AC95+AG95+AK95+AO95+M95</f>
        <v>50.119000000000007</v>
      </c>
      <c r="J95" s="6">
        <v>2150</v>
      </c>
      <c r="K95" s="727">
        <v>4.8025000000000002</v>
      </c>
      <c r="L95" s="6">
        <v>100</v>
      </c>
      <c r="M95" s="727">
        <v>1.569</v>
      </c>
      <c r="N95" s="6">
        <v>1411</v>
      </c>
      <c r="O95" s="727">
        <v>13.314</v>
      </c>
      <c r="P95" s="6">
        <v>0</v>
      </c>
      <c r="Q95" s="727">
        <v>0</v>
      </c>
      <c r="R95" s="6">
        <v>960</v>
      </c>
      <c r="S95" s="727">
        <v>29.4</v>
      </c>
      <c r="T95" s="6">
        <v>460</v>
      </c>
      <c r="U95" s="727">
        <v>6.12</v>
      </c>
      <c r="V95" s="6">
        <v>0</v>
      </c>
      <c r="W95" s="727">
        <v>0</v>
      </c>
      <c r="X95" s="6">
        <v>500</v>
      </c>
      <c r="Y95" s="727">
        <v>5</v>
      </c>
      <c r="Z95" s="326">
        <v>220</v>
      </c>
      <c r="AA95" s="727">
        <v>2.42</v>
      </c>
      <c r="AB95" s="326">
        <v>100</v>
      </c>
      <c r="AC95" s="727">
        <v>1</v>
      </c>
      <c r="AD95" s="6">
        <v>20</v>
      </c>
      <c r="AE95" s="727">
        <v>0.28760000000000002</v>
      </c>
      <c r="AF95" s="6">
        <v>100</v>
      </c>
      <c r="AG95" s="727">
        <v>1.3</v>
      </c>
      <c r="AH95" s="6">
        <v>900</v>
      </c>
      <c r="AI95" s="727">
        <v>6.6150000000000002</v>
      </c>
      <c r="AJ95" s="6">
        <v>0</v>
      </c>
      <c r="AK95" s="727">
        <v>0</v>
      </c>
      <c r="AL95" s="6">
        <v>0</v>
      </c>
      <c r="AM95" s="727">
        <v>0</v>
      </c>
      <c r="AN95" s="6">
        <v>2422</v>
      </c>
      <c r="AO95" s="727">
        <v>35.130000000000003</v>
      </c>
    </row>
    <row r="96" spans="1:41" x14ac:dyDescent="0.25">
      <c r="A96" s="750"/>
      <c r="B96" s="112" t="s">
        <v>206</v>
      </c>
      <c r="C96" s="331" t="s">
        <v>207</v>
      </c>
      <c r="D96" s="195" t="s">
        <v>204</v>
      </c>
      <c r="E96" s="331" t="s">
        <v>205</v>
      </c>
      <c r="F96" s="113">
        <f>N96+R96+V96+Z96+AD96+AH96+AL96+J96</f>
        <v>98626</v>
      </c>
      <c r="G96" s="315">
        <f>O96+S96+W96+AA96+AE96+AI96+AM96+K96</f>
        <v>721.90697</v>
      </c>
      <c r="H96" s="113">
        <f>P96+T96+X96+AB96+AF96+AJ96+AN96+L96</f>
        <v>2565</v>
      </c>
      <c r="I96" s="315">
        <f>Q96+U96+Y96+AC96+AG96+AK96+AO96+M96</f>
        <v>42.417999999999999</v>
      </c>
      <c r="J96" s="6">
        <v>2782</v>
      </c>
      <c r="K96" s="727">
        <v>35.209199999999996</v>
      </c>
      <c r="L96" s="6">
        <v>530</v>
      </c>
      <c r="M96" s="727">
        <v>8.3699999999999992</v>
      </c>
      <c r="N96" s="6">
        <v>43492</v>
      </c>
      <c r="O96" s="727">
        <v>295.95605999999998</v>
      </c>
      <c r="P96" s="6">
        <v>1305</v>
      </c>
      <c r="Q96" s="727">
        <v>21.8398</v>
      </c>
      <c r="R96" s="6">
        <v>5575</v>
      </c>
      <c r="S96" s="727">
        <v>76.198999999999998</v>
      </c>
      <c r="T96" s="6">
        <v>100</v>
      </c>
      <c r="U96" s="727">
        <v>2</v>
      </c>
      <c r="V96" s="6">
        <v>2887</v>
      </c>
      <c r="W96" s="727">
        <v>35.692999999999998</v>
      </c>
      <c r="X96" s="6">
        <v>240</v>
      </c>
      <c r="Y96" s="727">
        <v>3.4032</v>
      </c>
      <c r="Z96" s="326">
        <v>20620</v>
      </c>
      <c r="AA96" s="727">
        <v>25.912200000000002</v>
      </c>
      <c r="AB96" s="326">
        <v>150</v>
      </c>
      <c r="AC96" s="727">
        <v>2.3250000000000002</v>
      </c>
      <c r="AD96" s="6">
        <v>0</v>
      </c>
      <c r="AE96" s="727">
        <v>0</v>
      </c>
      <c r="AF96" s="6">
        <v>0</v>
      </c>
      <c r="AG96" s="727">
        <v>0</v>
      </c>
      <c r="AH96" s="6">
        <v>23270</v>
      </c>
      <c r="AI96" s="727">
        <v>252.93751</v>
      </c>
      <c r="AJ96" s="6">
        <v>40</v>
      </c>
      <c r="AK96" s="727">
        <v>0.48</v>
      </c>
      <c r="AL96" s="6">
        <v>0</v>
      </c>
      <c r="AM96" s="727">
        <v>0</v>
      </c>
      <c r="AN96" s="6">
        <v>200</v>
      </c>
      <c r="AO96" s="727">
        <v>4</v>
      </c>
    </row>
    <row r="97" spans="1:41" x14ac:dyDescent="0.25">
      <c r="A97" s="750"/>
      <c r="B97" s="112" t="s">
        <v>206</v>
      </c>
      <c r="C97" s="195" t="s">
        <v>208</v>
      </c>
      <c r="D97" s="195" t="s">
        <v>204</v>
      </c>
      <c r="E97" s="195" t="s">
        <v>205</v>
      </c>
      <c r="F97" s="113">
        <f>N97+R97+V97+Z97+AD97+AH97+AL97+J97</f>
        <v>3828</v>
      </c>
      <c r="G97" s="315">
        <f>O97+S97+W97+AA97+AE97+AI97+AM97+K97</f>
        <v>40.702730000000003</v>
      </c>
      <c r="H97" s="113">
        <f>P97+T97+X97+AB97+AF97+AJ97+AN97+L97</f>
        <v>1595</v>
      </c>
      <c r="I97" s="315">
        <f>Q97+U97+Y97+AC97+AG97+AK97+AO97+M97</f>
        <v>24.835000000000001</v>
      </c>
      <c r="J97" s="6">
        <v>50</v>
      </c>
      <c r="K97" s="727">
        <v>0.8</v>
      </c>
      <c r="L97" s="6">
        <v>20</v>
      </c>
      <c r="M97" s="727">
        <v>0.32</v>
      </c>
      <c r="N97" s="6">
        <v>0</v>
      </c>
      <c r="O97" s="727">
        <v>0</v>
      </c>
      <c r="P97" s="6">
        <v>0</v>
      </c>
      <c r="Q97" s="727">
        <v>0</v>
      </c>
      <c r="R97" s="6">
        <v>390</v>
      </c>
      <c r="S97" s="727">
        <v>5.76</v>
      </c>
      <c r="T97" s="6">
        <v>0</v>
      </c>
      <c r="U97" s="727">
        <v>0</v>
      </c>
      <c r="V97" s="6">
        <v>320</v>
      </c>
      <c r="W97" s="727">
        <v>4.79</v>
      </c>
      <c r="X97" s="6">
        <v>180</v>
      </c>
      <c r="Y97" s="727">
        <v>2.694</v>
      </c>
      <c r="Z97" s="326">
        <v>598</v>
      </c>
      <c r="AA97" s="727">
        <v>11.196</v>
      </c>
      <c r="AB97" s="326">
        <v>200</v>
      </c>
      <c r="AC97" s="727">
        <v>2.7</v>
      </c>
      <c r="AD97" s="6">
        <v>0</v>
      </c>
      <c r="AE97" s="727">
        <v>0</v>
      </c>
      <c r="AF97" s="6">
        <v>5</v>
      </c>
      <c r="AG97" s="727">
        <v>1.46</v>
      </c>
      <c r="AH97" s="6">
        <v>2470</v>
      </c>
      <c r="AI97" s="727">
        <v>18.15673</v>
      </c>
      <c r="AJ97" s="6">
        <v>1190</v>
      </c>
      <c r="AK97" s="727">
        <v>17.661000000000001</v>
      </c>
      <c r="AL97" s="6">
        <v>0</v>
      </c>
      <c r="AM97" s="727">
        <v>0</v>
      </c>
      <c r="AN97" s="6">
        <v>0</v>
      </c>
      <c r="AO97" s="727">
        <v>0</v>
      </c>
    </row>
    <row r="98" spans="1:41" ht="20.25" customHeight="1" x14ac:dyDescent="0.25">
      <c r="A98" s="750">
        <v>36</v>
      </c>
      <c r="B98" s="112" t="s">
        <v>209</v>
      </c>
      <c r="C98" s="331" t="s">
        <v>210</v>
      </c>
      <c r="D98" s="331" t="s">
        <v>171</v>
      </c>
      <c r="E98" s="113" t="s">
        <v>42</v>
      </c>
      <c r="F98" s="113">
        <f>N98+R98+V98+Z98+AD98+AH98+AL98+J98</f>
        <v>17909</v>
      </c>
      <c r="G98" s="315">
        <f>O98+S98+W98+AA98+AE98+AI98+AM98+K98</f>
        <v>333.85300000000001</v>
      </c>
      <c r="H98" s="113">
        <f>P98+T98+X98+AB98+AF98+AJ98+AN98+L98</f>
        <v>10618</v>
      </c>
      <c r="I98" s="315">
        <f>Q98+U98+Y98+AC98+AG98+AK98+AO98+M98</f>
        <v>98.150499999999994</v>
      </c>
      <c r="J98" s="6">
        <v>0</v>
      </c>
      <c r="K98" s="727">
        <v>0</v>
      </c>
      <c r="L98" s="6">
        <v>560</v>
      </c>
      <c r="M98" s="727">
        <v>14.975</v>
      </c>
      <c r="N98" s="6">
        <v>8139</v>
      </c>
      <c r="O98" s="727">
        <v>150.30099999999999</v>
      </c>
      <c r="P98" s="6">
        <v>1120</v>
      </c>
      <c r="Q98" s="727">
        <v>2.121</v>
      </c>
      <c r="R98" s="6">
        <v>6094</v>
      </c>
      <c r="S98" s="727">
        <v>78.293999999999997</v>
      </c>
      <c r="T98" s="6">
        <v>790</v>
      </c>
      <c r="U98" s="727">
        <v>14.8375</v>
      </c>
      <c r="V98" s="6">
        <v>0</v>
      </c>
      <c r="W98" s="727">
        <v>0</v>
      </c>
      <c r="X98" s="6">
        <v>0</v>
      </c>
      <c r="Y98" s="727">
        <v>0</v>
      </c>
      <c r="Z98" s="326">
        <v>936</v>
      </c>
      <c r="AA98" s="727">
        <v>7.9379999999999997</v>
      </c>
      <c r="AB98" s="326">
        <v>56</v>
      </c>
      <c r="AC98" s="727">
        <v>0.375</v>
      </c>
      <c r="AD98" s="6">
        <v>200</v>
      </c>
      <c r="AE98" s="727">
        <v>23.28</v>
      </c>
      <c r="AF98" s="6">
        <v>100</v>
      </c>
      <c r="AG98" s="727">
        <v>1.242</v>
      </c>
      <c r="AH98" s="6">
        <v>0</v>
      </c>
      <c r="AI98" s="727">
        <v>0</v>
      </c>
      <c r="AJ98" s="6">
        <v>0</v>
      </c>
      <c r="AK98" s="727">
        <v>0</v>
      </c>
      <c r="AL98" s="6">
        <v>2540</v>
      </c>
      <c r="AM98" s="727">
        <v>74.040000000000006</v>
      </c>
      <c r="AN98" s="6">
        <v>7992</v>
      </c>
      <c r="AO98" s="727">
        <v>64.599999999999994</v>
      </c>
    </row>
    <row r="99" spans="1:41" x14ac:dyDescent="0.25">
      <c r="A99" s="750"/>
      <c r="B99" s="112" t="s">
        <v>211</v>
      </c>
      <c r="C99" s="331" t="s">
        <v>212</v>
      </c>
      <c r="D99" s="331" t="s">
        <v>171</v>
      </c>
      <c r="E99" s="331" t="s">
        <v>42</v>
      </c>
      <c r="F99" s="113">
        <f>N99+R99+V99+Z99+AD99+AH99+AL99+J99</f>
        <v>7188</v>
      </c>
      <c r="G99" s="315">
        <f>O99+S99+W99+AA99+AE99+AI99+AM99+K99</f>
        <v>30.483400000000003</v>
      </c>
      <c r="H99" s="113">
        <f>P99+T99+X99+AB99+AF99+AJ99+AN99+L99</f>
        <v>1996</v>
      </c>
      <c r="I99" s="315">
        <f>Q99+U99+Y99+AC99+AG99+AK99+AO99+M99</f>
        <v>36.717320000000001</v>
      </c>
      <c r="J99" s="6">
        <v>0</v>
      </c>
      <c r="K99" s="727">
        <v>0</v>
      </c>
      <c r="L99" s="6">
        <v>0</v>
      </c>
      <c r="M99" s="727">
        <v>0</v>
      </c>
      <c r="N99" s="6">
        <v>5800</v>
      </c>
      <c r="O99" s="727">
        <v>14.5</v>
      </c>
      <c r="P99" s="6">
        <v>0</v>
      </c>
      <c r="Q99" s="727">
        <v>0</v>
      </c>
      <c r="R99" s="6">
        <v>0</v>
      </c>
      <c r="S99" s="727">
        <v>0</v>
      </c>
      <c r="T99" s="6">
        <v>0</v>
      </c>
      <c r="U99" s="727">
        <v>0</v>
      </c>
      <c r="V99" s="6">
        <v>370</v>
      </c>
      <c r="W99" s="727">
        <v>4.07</v>
      </c>
      <c r="X99" s="6">
        <v>60</v>
      </c>
      <c r="Y99" s="727">
        <v>0.252</v>
      </c>
      <c r="Z99" s="326">
        <v>448</v>
      </c>
      <c r="AA99" s="727">
        <v>4.67</v>
      </c>
      <c r="AB99" s="326">
        <v>1456</v>
      </c>
      <c r="AC99" s="727">
        <v>14.42</v>
      </c>
      <c r="AD99" s="6">
        <v>170</v>
      </c>
      <c r="AE99" s="727">
        <v>2.1114000000000002</v>
      </c>
      <c r="AF99" s="6">
        <v>100</v>
      </c>
      <c r="AG99" s="727">
        <v>0.25</v>
      </c>
      <c r="AH99" s="6">
        <v>400</v>
      </c>
      <c r="AI99" s="727">
        <v>5.1319999999999997</v>
      </c>
      <c r="AJ99" s="6">
        <v>28</v>
      </c>
      <c r="AK99" s="727">
        <v>2.5953200000000001</v>
      </c>
      <c r="AL99" s="6">
        <v>0</v>
      </c>
      <c r="AM99" s="727">
        <v>0</v>
      </c>
      <c r="AN99" s="6">
        <v>352</v>
      </c>
      <c r="AO99" s="727">
        <v>19.2</v>
      </c>
    </row>
    <row r="100" spans="1:41" ht="19.5" customHeight="1" x14ac:dyDescent="0.25">
      <c r="A100" s="750"/>
      <c r="B100" s="112" t="s">
        <v>211</v>
      </c>
      <c r="C100" s="331" t="s">
        <v>213</v>
      </c>
      <c r="D100" s="331" t="s">
        <v>171</v>
      </c>
      <c r="E100" s="113" t="s">
        <v>78</v>
      </c>
      <c r="F100" s="113">
        <f>N100+R100+V100+Z100+AD100+AH100+AL100+J100</f>
        <v>27337</v>
      </c>
      <c r="G100" s="315">
        <f>O100+S100+W100+AA100+AE100+AI100+AM100+K100</f>
        <v>3114.6310200000003</v>
      </c>
      <c r="H100" s="113">
        <f>P100+T100+X100+AB100+AF100+AJ100+AN100+L100</f>
        <v>12166</v>
      </c>
      <c r="I100" s="315">
        <f>Q100+U100+Y100+AC100+AG100+AK100+AO100+M100</f>
        <v>1359.61961</v>
      </c>
      <c r="J100" s="6">
        <v>1218</v>
      </c>
      <c r="K100" s="727">
        <v>141.77520000000001</v>
      </c>
      <c r="L100" s="6">
        <v>1250</v>
      </c>
      <c r="M100" s="727">
        <v>109.836</v>
      </c>
      <c r="N100" s="6">
        <v>6685</v>
      </c>
      <c r="O100" s="727">
        <v>769.51740000000007</v>
      </c>
      <c r="P100" s="6">
        <v>493</v>
      </c>
      <c r="Q100" s="727">
        <v>58.631999999999998</v>
      </c>
      <c r="R100" s="6">
        <v>4320</v>
      </c>
      <c r="S100" s="727">
        <v>479.96879999999999</v>
      </c>
      <c r="T100" s="6">
        <v>380</v>
      </c>
      <c r="U100" s="727">
        <v>38.200000000000003</v>
      </c>
      <c r="V100" s="6">
        <v>2158</v>
      </c>
      <c r="W100" s="727">
        <v>265.95</v>
      </c>
      <c r="X100" s="6">
        <v>141</v>
      </c>
      <c r="Y100" s="727">
        <v>11.662000000000001</v>
      </c>
      <c r="Z100" s="326">
        <v>779</v>
      </c>
      <c r="AA100" s="727">
        <v>84.268619999999999</v>
      </c>
      <c r="AB100" s="326">
        <v>400</v>
      </c>
      <c r="AC100" s="727">
        <v>44.72</v>
      </c>
      <c r="AD100" s="6">
        <v>94</v>
      </c>
      <c r="AE100" s="727">
        <v>54.707999999999998</v>
      </c>
      <c r="AF100" s="6">
        <v>252</v>
      </c>
      <c r="AG100" s="727">
        <v>19.013999999999999</v>
      </c>
      <c r="AH100" s="6">
        <v>3408</v>
      </c>
      <c r="AI100" s="727">
        <v>394.89100000000002</v>
      </c>
      <c r="AJ100" s="6">
        <v>2470</v>
      </c>
      <c r="AK100" s="727">
        <v>310.69299999999998</v>
      </c>
      <c r="AL100" s="6">
        <v>8675</v>
      </c>
      <c r="AM100" s="727">
        <v>923.55200000000002</v>
      </c>
      <c r="AN100" s="6">
        <v>6780</v>
      </c>
      <c r="AO100" s="727">
        <v>766.86261000000002</v>
      </c>
    </row>
    <row r="101" spans="1:41" ht="17.25" customHeight="1" x14ac:dyDescent="0.25">
      <c r="A101" s="750">
        <v>37</v>
      </c>
      <c r="B101" s="112" t="s">
        <v>214</v>
      </c>
      <c r="C101" s="331" t="s">
        <v>215</v>
      </c>
      <c r="D101" s="331" t="s">
        <v>216</v>
      </c>
      <c r="E101" s="113" t="s">
        <v>42</v>
      </c>
      <c r="F101" s="113">
        <f>N101+R101+V101+Z101+AD101+AH101+AL101+J101</f>
        <v>6309</v>
      </c>
      <c r="G101" s="315">
        <f>O101+S101+W101+AA101+AE101+AI101+AM101+K101</f>
        <v>51.074150000000003</v>
      </c>
      <c r="H101" s="113">
        <f>P101+T101+X101+AB101+AF101+AJ101+AN101+L101</f>
        <v>791</v>
      </c>
      <c r="I101" s="315">
        <f>Q101+U101+Y101+AC101+AG101+AK101+AO101+M101</f>
        <v>9.1197999999999997</v>
      </c>
      <c r="J101" s="6">
        <v>2660</v>
      </c>
      <c r="K101" s="727">
        <v>18.62</v>
      </c>
      <c r="L101" s="6">
        <v>60</v>
      </c>
      <c r="M101" s="727">
        <v>0.7</v>
      </c>
      <c r="N101" s="6">
        <v>1660</v>
      </c>
      <c r="O101" s="727">
        <v>17.654</v>
      </c>
      <c r="P101" s="6">
        <v>100</v>
      </c>
      <c r="Q101" s="727">
        <v>1.0634999999999999</v>
      </c>
      <c r="R101" s="6">
        <v>5</v>
      </c>
      <c r="S101" s="727">
        <v>0.17499999999999999</v>
      </c>
      <c r="T101" s="6">
        <v>0</v>
      </c>
      <c r="U101" s="727">
        <v>0</v>
      </c>
      <c r="V101" s="6">
        <v>3</v>
      </c>
      <c r="W101" s="727">
        <v>0.02</v>
      </c>
      <c r="X101" s="6">
        <v>1</v>
      </c>
      <c r="Y101" s="727">
        <v>0.02</v>
      </c>
      <c r="Z101" s="326">
        <v>21</v>
      </c>
      <c r="AA101" s="727">
        <v>0.16500000000000001</v>
      </c>
      <c r="AB101" s="326">
        <v>80</v>
      </c>
      <c r="AC101" s="727">
        <v>1.1499999999999999</v>
      </c>
      <c r="AD101" s="6">
        <v>0</v>
      </c>
      <c r="AE101" s="727">
        <v>0</v>
      </c>
      <c r="AF101" s="6">
        <v>100</v>
      </c>
      <c r="AG101" s="727">
        <v>1.1000000000000001</v>
      </c>
      <c r="AH101" s="6">
        <v>0</v>
      </c>
      <c r="AI101" s="727">
        <v>0</v>
      </c>
      <c r="AJ101" s="6">
        <v>0</v>
      </c>
      <c r="AK101" s="727">
        <v>0</v>
      </c>
      <c r="AL101" s="6">
        <v>1960</v>
      </c>
      <c r="AM101" s="727">
        <v>14.440149999999999</v>
      </c>
      <c r="AN101" s="6">
        <v>450</v>
      </c>
      <c r="AO101" s="727">
        <v>5.0863000000000005</v>
      </c>
    </row>
    <row r="102" spans="1:41" ht="27" customHeight="1" x14ac:dyDescent="0.25">
      <c r="A102" s="750"/>
      <c r="B102" s="112" t="s">
        <v>217</v>
      </c>
      <c r="C102" s="331" t="s">
        <v>218</v>
      </c>
      <c r="D102" s="331" t="s">
        <v>216</v>
      </c>
      <c r="E102" s="113" t="s">
        <v>42</v>
      </c>
      <c r="F102" s="113">
        <f>N102+R102+V102+Z102+AD102+AH102+AL102+J102</f>
        <v>457</v>
      </c>
      <c r="G102" s="315">
        <f>O102+S102+W102+AA102+AE102+AI102+AM102+K102</f>
        <v>12.086</v>
      </c>
      <c r="H102" s="113">
        <f>P102+T102+X102+AB102+AF102+AJ102+AN102+L102</f>
        <v>240</v>
      </c>
      <c r="I102" s="315">
        <f>Q102+U102+Y102+AC102+AG102+AK102+AO102+M102</f>
        <v>7.43</v>
      </c>
      <c r="J102" s="6">
        <v>0</v>
      </c>
      <c r="K102" s="727">
        <v>0</v>
      </c>
      <c r="L102" s="6">
        <v>0</v>
      </c>
      <c r="M102" s="727">
        <v>0</v>
      </c>
      <c r="N102" s="6">
        <v>0</v>
      </c>
      <c r="O102" s="727">
        <v>0</v>
      </c>
      <c r="P102" s="6">
        <v>0</v>
      </c>
      <c r="Q102" s="727">
        <v>0</v>
      </c>
      <c r="R102" s="6">
        <v>10</v>
      </c>
      <c r="S102" s="727">
        <v>0.35</v>
      </c>
      <c r="T102" s="6">
        <v>20</v>
      </c>
      <c r="U102" s="727">
        <v>0.7</v>
      </c>
      <c r="V102" s="6">
        <v>47</v>
      </c>
      <c r="W102" s="727">
        <v>4.3710000000000004</v>
      </c>
      <c r="X102" s="6">
        <v>10</v>
      </c>
      <c r="Y102" s="727">
        <v>0.93</v>
      </c>
      <c r="Z102" s="326">
        <v>0</v>
      </c>
      <c r="AA102" s="727">
        <v>0</v>
      </c>
      <c r="AB102" s="326">
        <v>10</v>
      </c>
      <c r="AC102" s="727">
        <v>0.2</v>
      </c>
      <c r="AD102" s="6">
        <v>400</v>
      </c>
      <c r="AE102" s="727">
        <v>7.3650000000000002</v>
      </c>
      <c r="AF102" s="6">
        <v>0</v>
      </c>
      <c r="AG102" s="727">
        <v>0</v>
      </c>
      <c r="AH102" s="6">
        <v>0</v>
      </c>
      <c r="AI102" s="727">
        <v>0</v>
      </c>
      <c r="AJ102" s="6">
        <v>0</v>
      </c>
      <c r="AK102" s="727">
        <v>0</v>
      </c>
      <c r="AL102" s="6">
        <v>0</v>
      </c>
      <c r="AM102" s="727">
        <v>0</v>
      </c>
      <c r="AN102" s="6">
        <v>200</v>
      </c>
      <c r="AO102" s="727">
        <v>5.6</v>
      </c>
    </row>
    <row r="103" spans="1:41" x14ac:dyDescent="0.25">
      <c r="A103" s="750"/>
      <c r="B103" s="112" t="s">
        <v>217</v>
      </c>
      <c r="C103" s="331" t="s">
        <v>219</v>
      </c>
      <c r="D103" s="333" t="s">
        <v>216</v>
      </c>
      <c r="E103" s="113" t="s">
        <v>42</v>
      </c>
      <c r="F103" s="113">
        <f>N103+R103+V103+Z103+AD103+AH103+AL103+J103</f>
        <v>8068</v>
      </c>
      <c r="G103" s="315">
        <f>O103+S103+W103+AA103+AE103+AI103+AM103+K103</f>
        <v>86.464770000000001</v>
      </c>
      <c r="H103" s="113">
        <f>P103+T103+X103+AB103+AF103+AJ103+AN103+L103</f>
        <v>3657</v>
      </c>
      <c r="I103" s="315">
        <f>Q103+U103+Y103+AC103+AG103+AK103+AO103+M103</f>
        <v>127.34679000000001</v>
      </c>
      <c r="J103" s="6">
        <v>20</v>
      </c>
      <c r="K103" s="727">
        <v>1.86</v>
      </c>
      <c r="L103" s="6">
        <v>250</v>
      </c>
      <c r="M103" s="727">
        <v>6.15</v>
      </c>
      <c r="N103" s="6">
        <v>3531</v>
      </c>
      <c r="O103" s="727">
        <v>24.227880000000003</v>
      </c>
      <c r="P103" s="6">
        <v>335</v>
      </c>
      <c r="Q103" s="727">
        <v>4.1435000000000004</v>
      </c>
      <c r="R103" s="6">
        <v>756</v>
      </c>
      <c r="S103" s="727">
        <v>19.18</v>
      </c>
      <c r="T103" s="6">
        <v>60</v>
      </c>
      <c r="U103" s="727">
        <v>14.52</v>
      </c>
      <c r="V103" s="6">
        <v>103</v>
      </c>
      <c r="W103" s="727">
        <v>1.4330000000000001</v>
      </c>
      <c r="X103" s="6">
        <v>30</v>
      </c>
      <c r="Y103" s="727">
        <v>0.45415999999999995</v>
      </c>
      <c r="Z103" s="326">
        <v>189</v>
      </c>
      <c r="AA103" s="727">
        <v>2.9710000000000001</v>
      </c>
      <c r="AB103" s="326">
        <v>60</v>
      </c>
      <c r="AC103" s="727">
        <v>0.95</v>
      </c>
      <c r="AD103" s="6">
        <v>40</v>
      </c>
      <c r="AE103" s="727">
        <v>0.51809000000000005</v>
      </c>
      <c r="AF103" s="6">
        <v>0</v>
      </c>
      <c r="AG103" s="727">
        <v>0</v>
      </c>
      <c r="AH103" s="6">
        <v>434</v>
      </c>
      <c r="AI103" s="727">
        <v>4.4909999999999997</v>
      </c>
      <c r="AJ103" s="6">
        <v>605</v>
      </c>
      <c r="AK103" s="727">
        <v>8.1120000000000001</v>
      </c>
      <c r="AL103" s="6">
        <v>2995</v>
      </c>
      <c r="AM103" s="727">
        <v>31.783799999999999</v>
      </c>
      <c r="AN103" s="6">
        <v>2317</v>
      </c>
      <c r="AO103" s="727">
        <v>93.017130000000009</v>
      </c>
    </row>
    <row r="104" spans="1:41" ht="18.75" customHeight="1" x14ac:dyDescent="0.25">
      <c r="A104" s="750"/>
      <c r="B104" s="112" t="s">
        <v>217</v>
      </c>
      <c r="C104" s="331" t="s">
        <v>220</v>
      </c>
      <c r="D104" s="331" t="s">
        <v>216</v>
      </c>
      <c r="E104" s="113" t="s">
        <v>78</v>
      </c>
      <c r="F104" s="113">
        <f>N104+R104+V104+Z104+AD104+AH104+AL104+J104</f>
        <v>6990</v>
      </c>
      <c r="G104" s="315">
        <f>O104+S104+W104+AA104+AE104+AI104+AM104+K104</f>
        <v>625.58999999999992</v>
      </c>
      <c r="H104" s="113">
        <f>P104+T104+X104+AB104+AF104+AJ104+AN104+L104</f>
        <v>2363</v>
      </c>
      <c r="I104" s="315">
        <f>Q104+U104+Y104+AC104+AG104+AK104+AO104+M104</f>
        <v>218.73827</v>
      </c>
      <c r="J104" s="6">
        <v>255</v>
      </c>
      <c r="K104" s="727">
        <v>21.675000000000001</v>
      </c>
      <c r="L104" s="6">
        <v>510</v>
      </c>
      <c r="M104" s="727">
        <v>48.83</v>
      </c>
      <c r="N104" s="6">
        <v>433</v>
      </c>
      <c r="O104" s="727">
        <v>40.268999999999998</v>
      </c>
      <c r="P104" s="6">
        <v>90</v>
      </c>
      <c r="Q104" s="727">
        <v>8.3699999999999992</v>
      </c>
      <c r="R104" s="6">
        <v>94</v>
      </c>
      <c r="S104" s="727">
        <v>16.302</v>
      </c>
      <c r="T104" s="6">
        <v>0</v>
      </c>
      <c r="U104" s="727">
        <v>0</v>
      </c>
      <c r="V104" s="6">
        <v>110</v>
      </c>
      <c r="W104" s="727">
        <v>10.23</v>
      </c>
      <c r="X104" s="6">
        <v>10</v>
      </c>
      <c r="Y104" s="727">
        <v>9.2999999999999999E-2</v>
      </c>
      <c r="Z104" s="326">
        <v>0</v>
      </c>
      <c r="AA104" s="727">
        <v>0</v>
      </c>
      <c r="AB104" s="326">
        <v>70</v>
      </c>
      <c r="AC104" s="727">
        <v>4.8</v>
      </c>
      <c r="AD104" s="6">
        <v>0</v>
      </c>
      <c r="AE104" s="727">
        <v>0</v>
      </c>
      <c r="AF104" s="6">
        <v>0</v>
      </c>
      <c r="AG104" s="727">
        <v>0</v>
      </c>
      <c r="AH104" s="6">
        <v>98</v>
      </c>
      <c r="AI104" s="727">
        <v>9.1140000000000008</v>
      </c>
      <c r="AJ104" s="6">
        <v>133</v>
      </c>
      <c r="AK104" s="727">
        <v>11.28</v>
      </c>
      <c r="AL104" s="6">
        <v>6000</v>
      </c>
      <c r="AM104" s="727">
        <v>528</v>
      </c>
      <c r="AN104" s="6">
        <v>1550</v>
      </c>
      <c r="AO104" s="727">
        <v>145.36526999999998</v>
      </c>
    </row>
    <row r="105" spans="1:41" ht="18.75" customHeight="1" x14ac:dyDescent="0.25">
      <c r="A105" s="750"/>
      <c r="B105" s="112" t="s">
        <v>217</v>
      </c>
      <c r="C105" s="331" t="s">
        <v>221</v>
      </c>
      <c r="D105" s="331" t="s">
        <v>216</v>
      </c>
      <c r="E105" s="113" t="s">
        <v>29</v>
      </c>
      <c r="F105" s="113">
        <f>N105+R105+V105+Z105+AD105+AH105+AL105+J105</f>
        <v>1408</v>
      </c>
      <c r="G105" s="315">
        <f>O105+S105+W105+AA105+AE105+AI105+AM105+K105</f>
        <v>134.58582000000001</v>
      </c>
      <c r="H105" s="113">
        <f>P105+T105+X105+AB105+AF105+AJ105+AN105+L105</f>
        <v>540</v>
      </c>
      <c r="I105" s="315">
        <f>Q105+U105+Y105+AC105+AG105+AK105+AO105+M105</f>
        <v>88.14</v>
      </c>
      <c r="J105" s="6">
        <v>132</v>
      </c>
      <c r="K105" s="727">
        <v>12.246</v>
      </c>
      <c r="L105" s="6">
        <v>10</v>
      </c>
      <c r="M105" s="727">
        <v>0.93</v>
      </c>
      <c r="N105" s="6">
        <v>55</v>
      </c>
      <c r="O105" s="727">
        <v>5.6280000000000001</v>
      </c>
      <c r="P105" s="6">
        <v>70</v>
      </c>
      <c r="Q105" s="727">
        <v>0.14000000000000001</v>
      </c>
      <c r="R105" s="6">
        <v>400</v>
      </c>
      <c r="S105" s="727">
        <v>41.713999999999999</v>
      </c>
      <c r="T105" s="6">
        <v>0</v>
      </c>
      <c r="U105" s="727">
        <v>0</v>
      </c>
      <c r="V105" s="6">
        <v>30</v>
      </c>
      <c r="W105" s="727">
        <v>2.79</v>
      </c>
      <c r="X105" s="6">
        <v>5</v>
      </c>
      <c r="Y105" s="727">
        <v>0.46500000000000002</v>
      </c>
      <c r="Z105" s="326">
        <v>208</v>
      </c>
      <c r="AA105" s="727">
        <v>19.858820000000001</v>
      </c>
      <c r="AB105" s="326">
        <v>30</v>
      </c>
      <c r="AC105" s="727">
        <v>2.86</v>
      </c>
      <c r="AD105" s="6">
        <v>40</v>
      </c>
      <c r="AE105" s="727">
        <v>3.72</v>
      </c>
      <c r="AF105" s="6">
        <v>5</v>
      </c>
      <c r="AG105" s="727">
        <v>0.46500000000000002</v>
      </c>
      <c r="AH105" s="6">
        <v>8</v>
      </c>
      <c r="AI105" s="727">
        <v>0.74399999999999999</v>
      </c>
      <c r="AJ105" s="6">
        <v>300</v>
      </c>
      <c r="AK105" s="727">
        <v>69.3</v>
      </c>
      <c r="AL105" s="6">
        <v>535</v>
      </c>
      <c r="AM105" s="727">
        <v>47.884999999999998</v>
      </c>
      <c r="AN105" s="6">
        <v>120</v>
      </c>
      <c r="AO105" s="727">
        <v>13.98</v>
      </c>
    </row>
    <row r="106" spans="1:41" ht="19.5" customHeight="1" x14ac:dyDescent="0.25">
      <c r="A106" s="750">
        <v>38</v>
      </c>
      <c r="B106" s="16" t="s">
        <v>222</v>
      </c>
      <c r="C106" s="331" t="s">
        <v>223</v>
      </c>
      <c r="D106" s="331" t="s">
        <v>224</v>
      </c>
      <c r="E106" s="113" t="s">
        <v>78</v>
      </c>
      <c r="F106" s="113">
        <f>N106+R106+V106+Z106+AD106+AH106+AL106+J106</f>
        <v>117235</v>
      </c>
      <c r="G106" s="315">
        <f>O106+S106+W106+AA106+AE106+AI106+AM106+K106</f>
        <v>482.62830000000002</v>
      </c>
      <c r="H106" s="113">
        <f>P106+T106+X106+AB106+AF106+AJ106+AN106+L106</f>
        <v>31112</v>
      </c>
      <c r="I106" s="315">
        <f>Q106+U106+Y106+AC106+AG106+AK106+AO106+M106</f>
        <v>154.54172999999997</v>
      </c>
      <c r="J106" s="6">
        <v>4915</v>
      </c>
      <c r="K106" s="727">
        <v>19.352379999999997</v>
      </c>
      <c r="L106" s="6">
        <v>3379</v>
      </c>
      <c r="M106" s="727">
        <v>15.856</v>
      </c>
      <c r="N106" s="6">
        <v>33263</v>
      </c>
      <c r="O106" s="727">
        <v>134.3673</v>
      </c>
      <c r="P106" s="6">
        <v>4623</v>
      </c>
      <c r="Q106" s="727">
        <v>42.098999999999997</v>
      </c>
      <c r="R106" s="6">
        <v>17221</v>
      </c>
      <c r="S106" s="727">
        <v>89.59120999999999</v>
      </c>
      <c r="T106" s="6">
        <v>2180</v>
      </c>
      <c r="U106" s="727">
        <v>9.27</v>
      </c>
      <c r="V106" s="6">
        <v>13791</v>
      </c>
      <c r="W106" s="727">
        <v>64.108999999999995</v>
      </c>
      <c r="X106" s="6">
        <v>995</v>
      </c>
      <c r="Y106" s="727">
        <v>14.923500000000001</v>
      </c>
      <c r="Z106" s="326">
        <v>1970</v>
      </c>
      <c r="AA106" s="727">
        <v>7.0479700000000003</v>
      </c>
      <c r="AB106" s="326">
        <v>530</v>
      </c>
      <c r="AC106" s="727">
        <v>3.9079999999999999</v>
      </c>
      <c r="AD106" s="6">
        <v>1830</v>
      </c>
      <c r="AE106" s="727">
        <v>7.7712000000000003</v>
      </c>
      <c r="AF106" s="6">
        <v>2550</v>
      </c>
      <c r="AG106" s="727">
        <v>8.9749999999999996</v>
      </c>
      <c r="AH106" s="6">
        <v>14650</v>
      </c>
      <c r="AI106" s="727">
        <v>51.167380000000001</v>
      </c>
      <c r="AJ106" s="6">
        <v>4310</v>
      </c>
      <c r="AK106" s="727">
        <v>18.995559999999998</v>
      </c>
      <c r="AL106" s="6">
        <v>29595</v>
      </c>
      <c r="AM106" s="727">
        <v>109.22186000000002</v>
      </c>
      <c r="AN106" s="6">
        <v>12545</v>
      </c>
      <c r="AO106" s="727">
        <v>40.514669999999995</v>
      </c>
    </row>
    <row r="107" spans="1:41" ht="23.25" customHeight="1" x14ac:dyDescent="0.25">
      <c r="A107" s="750"/>
      <c r="B107" s="16" t="s">
        <v>225</v>
      </c>
      <c r="C107" s="331" t="s">
        <v>226</v>
      </c>
      <c r="D107" s="331" t="s">
        <v>224</v>
      </c>
      <c r="E107" s="113" t="s">
        <v>42</v>
      </c>
      <c r="F107" s="113">
        <f>N107+R107+V107+Z107+AD107+AH107+AL107+J107</f>
        <v>51265</v>
      </c>
      <c r="G107" s="315">
        <f>O107+S107+W107+AA107+AE107+AI107+AM107+K107</f>
        <v>168.04950000000002</v>
      </c>
      <c r="H107" s="113">
        <f>P107+T107+X107+AB107+AF107+AJ107+AN107+L107</f>
        <v>6445</v>
      </c>
      <c r="I107" s="315">
        <f>Q107+U107+Y107+AC107+AG107+AK107+AO107+M107</f>
        <v>50.23254</v>
      </c>
      <c r="J107" s="6">
        <v>1230</v>
      </c>
      <c r="K107" s="727">
        <v>1.4816199999999999</v>
      </c>
      <c r="L107" s="6">
        <v>1740</v>
      </c>
      <c r="M107" s="727">
        <v>45.451000000000001</v>
      </c>
      <c r="N107" s="6">
        <v>5700</v>
      </c>
      <c r="O107" s="727">
        <v>3.7170000000000001</v>
      </c>
      <c r="P107" s="6">
        <v>500</v>
      </c>
      <c r="Q107" s="727">
        <v>0.6</v>
      </c>
      <c r="R107" s="6">
        <v>2990</v>
      </c>
      <c r="S107" s="727">
        <v>2.5124</v>
      </c>
      <c r="T107" s="6">
        <v>0</v>
      </c>
      <c r="U107" s="727">
        <v>0</v>
      </c>
      <c r="V107" s="6">
        <v>0</v>
      </c>
      <c r="W107" s="727">
        <v>0</v>
      </c>
      <c r="X107" s="6">
        <v>0</v>
      </c>
      <c r="Y107" s="727">
        <v>0</v>
      </c>
      <c r="Z107" s="326">
        <v>270</v>
      </c>
      <c r="AA107" s="727">
        <v>0.14599999999999999</v>
      </c>
      <c r="AB107" s="326">
        <v>100</v>
      </c>
      <c r="AC107" s="727">
        <v>0.1</v>
      </c>
      <c r="AD107" s="6">
        <v>0</v>
      </c>
      <c r="AE107" s="727">
        <v>0</v>
      </c>
      <c r="AF107" s="6">
        <v>10</v>
      </c>
      <c r="AG107" s="727">
        <v>2.2539999999999998E-2</v>
      </c>
      <c r="AH107" s="6">
        <v>0</v>
      </c>
      <c r="AI107" s="727">
        <v>0</v>
      </c>
      <c r="AJ107" s="6">
        <v>0</v>
      </c>
      <c r="AK107" s="727">
        <v>0</v>
      </c>
      <c r="AL107" s="6">
        <v>41075</v>
      </c>
      <c r="AM107" s="727">
        <v>160.19248000000002</v>
      </c>
      <c r="AN107" s="6">
        <v>4095</v>
      </c>
      <c r="AO107" s="727">
        <v>4.0590000000000002</v>
      </c>
    </row>
    <row r="108" spans="1:41" ht="21.75" customHeight="1" x14ac:dyDescent="0.25">
      <c r="A108" s="750">
        <v>39</v>
      </c>
      <c r="B108" s="112" t="s">
        <v>227</v>
      </c>
      <c r="C108" s="331" t="s">
        <v>228</v>
      </c>
      <c r="D108" s="331"/>
      <c r="E108" s="113" t="s">
        <v>78</v>
      </c>
      <c r="F108" s="113">
        <f>N108+R108+V108+Z108+AD108+AH108+AL108+J108</f>
        <v>63874</v>
      </c>
      <c r="G108" s="315">
        <f>O108+S108+W108+AA108+AE108+AI108+AM108+K108</f>
        <v>169.08718000000002</v>
      </c>
      <c r="H108" s="113">
        <f>P108+T108+X108+AB108+AF108+AJ108+AN108+L108</f>
        <v>17209</v>
      </c>
      <c r="I108" s="315">
        <f>Q108+U108+Y108+AC108+AG108+AK108+AO108+M108</f>
        <v>76.391999999999996</v>
      </c>
      <c r="J108" s="6">
        <v>2114</v>
      </c>
      <c r="K108" s="727">
        <v>6.5296799999999999</v>
      </c>
      <c r="L108" s="6">
        <v>2939</v>
      </c>
      <c r="M108" s="727">
        <v>44.537999999999997</v>
      </c>
      <c r="N108" s="6">
        <v>11380</v>
      </c>
      <c r="O108" s="727">
        <v>22.9559</v>
      </c>
      <c r="P108" s="6">
        <v>4520</v>
      </c>
      <c r="Q108" s="727">
        <v>10.714</v>
      </c>
      <c r="R108" s="6">
        <v>38520</v>
      </c>
      <c r="S108" s="727">
        <v>88.879600000000011</v>
      </c>
      <c r="T108" s="6">
        <v>1100</v>
      </c>
      <c r="U108" s="727">
        <v>0</v>
      </c>
      <c r="V108" s="6">
        <v>5370</v>
      </c>
      <c r="W108" s="727">
        <v>12.351000000000001</v>
      </c>
      <c r="X108" s="6">
        <v>1000</v>
      </c>
      <c r="Y108" s="727">
        <v>1.5</v>
      </c>
      <c r="Z108" s="326">
        <v>1300</v>
      </c>
      <c r="AA108" s="727">
        <v>6.54</v>
      </c>
      <c r="AB108" s="326">
        <v>100</v>
      </c>
      <c r="AC108" s="727">
        <v>0.2</v>
      </c>
      <c r="AD108" s="6">
        <v>0</v>
      </c>
      <c r="AE108" s="727">
        <v>0</v>
      </c>
      <c r="AF108" s="6">
        <v>0</v>
      </c>
      <c r="AG108" s="727">
        <v>0</v>
      </c>
      <c r="AH108" s="6">
        <v>1200</v>
      </c>
      <c r="AI108" s="727">
        <v>24</v>
      </c>
      <c r="AJ108" s="6">
        <v>100</v>
      </c>
      <c r="AK108" s="727">
        <v>0.21</v>
      </c>
      <c r="AL108" s="6">
        <v>3990</v>
      </c>
      <c r="AM108" s="727">
        <v>7.8310000000000004</v>
      </c>
      <c r="AN108" s="6">
        <v>7450</v>
      </c>
      <c r="AO108" s="727">
        <v>19.23</v>
      </c>
    </row>
    <row r="109" spans="1:41" ht="27" customHeight="1" x14ac:dyDescent="0.25">
      <c r="A109" s="750"/>
      <c r="B109" s="112" t="s">
        <v>229</v>
      </c>
      <c r="C109" s="331" t="s">
        <v>230</v>
      </c>
      <c r="D109" s="331"/>
      <c r="E109" s="113" t="s">
        <v>78</v>
      </c>
      <c r="F109" s="113">
        <f>N109+R109+V109+Z109+AD109+AH109+AL109+J109</f>
        <v>26297</v>
      </c>
      <c r="G109" s="315">
        <f>O109+S109+W109+AA109+AE109+AI109+AM109+K109</f>
        <v>85.462860000000006</v>
      </c>
      <c r="H109" s="113">
        <f>P109+T109+X109+AB109+AF109+AJ109+AN109+L109</f>
        <v>24400</v>
      </c>
      <c r="I109" s="315">
        <f>Q109+U109+Y109+AC109+AG109+AK109+AO109+M109</f>
        <v>72.621999999999986</v>
      </c>
      <c r="J109" s="6">
        <v>500</v>
      </c>
      <c r="K109" s="727">
        <v>2.5</v>
      </c>
      <c r="L109" s="6">
        <v>20</v>
      </c>
      <c r="M109" s="727">
        <v>2.1</v>
      </c>
      <c r="N109" s="6">
        <v>5720</v>
      </c>
      <c r="O109" s="727">
        <v>20.159580000000002</v>
      </c>
      <c r="P109" s="6">
        <v>3000</v>
      </c>
      <c r="Q109" s="727">
        <v>11.397</v>
      </c>
      <c r="R109" s="6">
        <v>1710</v>
      </c>
      <c r="S109" s="727">
        <v>5.0940000000000003</v>
      </c>
      <c r="T109" s="6"/>
      <c r="U109" s="727">
        <v>6.1</v>
      </c>
      <c r="V109" s="6">
        <v>2229</v>
      </c>
      <c r="W109" s="727">
        <v>28.835000000000001</v>
      </c>
      <c r="X109" s="6">
        <v>1230</v>
      </c>
      <c r="Y109" s="727">
        <v>13.07</v>
      </c>
      <c r="Z109" s="326">
        <v>90</v>
      </c>
      <c r="AA109" s="727">
        <v>0.19928000000000001</v>
      </c>
      <c r="AB109" s="326">
        <v>100</v>
      </c>
      <c r="AC109" s="727">
        <v>0.21</v>
      </c>
      <c r="AD109" s="6">
        <v>338</v>
      </c>
      <c r="AE109" s="727">
        <v>9.4640000000000004</v>
      </c>
      <c r="AF109" s="6">
        <v>10000</v>
      </c>
      <c r="AG109" s="727">
        <v>7</v>
      </c>
      <c r="AH109" s="6">
        <v>1710</v>
      </c>
      <c r="AI109" s="727">
        <v>5.5750000000000002</v>
      </c>
      <c r="AJ109" s="6">
        <v>100</v>
      </c>
      <c r="AK109" s="727">
        <v>0.21</v>
      </c>
      <c r="AL109" s="6">
        <v>14000</v>
      </c>
      <c r="AM109" s="727">
        <v>13.635999999999999</v>
      </c>
      <c r="AN109" s="6">
        <v>9950</v>
      </c>
      <c r="AO109" s="727">
        <v>32.534999999999997</v>
      </c>
    </row>
    <row r="110" spans="1:41" ht="23.25" customHeight="1" x14ac:dyDescent="0.25">
      <c r="A110" s="750"/>
      <c r="B110" s="112" t="s">
        <v>229</v>
      </c>
      <c r="C110" s="331" t="s">
        <v>231</v>
      </c>
      <c r="D110" s="331"/>
      <c r="E110" s="113" t="s">
        <v>29</v>
      </c>
      <c r="F110" s="113">
        <f>N110+R110+V110+Z110+AD110+AH110+AL110+J110</f>
        <v>201205</v>
      </c>
      <c r="G110" s="315">
        <f>O110+S110+W110+AA110+AE110+AI110+AM110+K110</f>
        <v>2767.6722500000001</v>
      </c>
      <c r="H110" s="113">
        <f>P110+T110+X110+AB110+AF110+AJ110+AN110+L110</f>
        <v>110176</v>
      </c>
      <c r="I110" s="315">
        <f>Q110+U110+Y110+AC110+AG110+AK110+AO110+M110</f>
        <v>1501.8663300000001</v>
      </c>
      <c r="J110" s="6">
        <v>11210</v>
      </c>
      <c r="K110" s="727">
        <v>181.5026</v>
      </c>
      <c r="L110" s="6">
        <v>3900</v>
      </c>
      <c r="M110" s="727">
        <v>67.155000000000001</v>
      </c>
      <c r="N110" s="6">
        <v>19040</v>
      </c>
      <c r="O110" s="727">
        <v>256.39870999999999</v>
      </c>
      <c r="P110" s="6">
        <v>12850</v>
      </c>
      <c r="Q110" s="727">
        <v>182.41550000000001</v>
      </c>
      <c r="R110" s="6">
        <v>38216</v>
      </c>
      <c r="S110" s="727">
        <v>589.08311000000003</v>
      </c>
      <c r="T110" s="6">
        <v>800</v>
      </c>
      <c r="U110" s="727">
        <v>12.45</v>
      </c>
      <c r="V110" s="6">
        <v>8603</v>
      </c>
      <c r="W110" s="727">
        <v>137.62200000000001</v>
      </c>
      <c r="X110" s="6">
        <v>3470</v>
      </c>
      <c r="Y110" s="727">
        <v>56.109000000000002</v>
      </c>
      <c r="Z110" s="326">
        <v>23595</v>
      </c>
      <c r="AA110" s="727">
        <v>311.13984999999997</v>
      </c>
      <c r="AB110" s="326">
        <v>3100</v>
      </c>
      <c r="AC110" s="727">
        <v>42.662300000000002</v>
      </c>
      <c r="AD110" s="6">
        <v>1712</v>
      </c>
      <c r="AE110" s="727">
        <v>26.102900000000002</v>
      </c>
      <c r="AF110" s="6">
        <v>3600</v>
      </c>
      <c r="AG110" s="727">
        <v>58.98</v>
      </c>
      <c r="AH110" s="6">
        <v>42570</v>
      </c>
      <c r="AI110" s="727">
        <v>564.18150000000003</v>
      </c>
      <c r="AJ110" s="6">
        <v>42121</v>
      </c>
      <c r="AK110" s="727">
        <v>558.64549999999997</v>
      </c>
      <c r="AL110" s="6">
        <v>56259</v>
      </c>
      <c r="AM110" s="727">
        <v>701.64157999999998</v>
      </c>
      <c r="AN110" s="6">
        <v>40335</v>
      </c>
      <c r="AO110" s="727">
        <v>523.44902999999999</v>
      </c>
    </row>
    <row r="111" spans="1:41" x14ac:dyDescent="0.25">
      <c r="A111" s="750"/>
      <c r="B111" s="112" t="s">
        <v>229</v>
      </c>
      <c r="C111" s="331" t="s">
        <v>232</v>
      </c>
      <c r="D111" s="331"/>
      <c r="E111" s="113" t="s">
        <v>29</v>
      </c>
      <c r="F111" s="113">
        <f>N111+R111+V111+Z111+AD111+AH111+AL111+J111</f>
        <v>179427</v>
      </c>
      <c r="G111" s="315">
        <f>O111+S111+W111+AA111+AE111+AI111+AM111+K111</f>
        <v>3766.4912800000002</v>
      </c>
      <c r="H111" s="113">
        <f>P111+T111+X111+AB111+AF111+AJ111+AN111+L111</f>
        <v>96776</v>
      </c>
      <c r="I111" s="315">
        <f>Q111+U111+Y111+AC111+AG111+AK111+AO111+M111</f>
        <v>1623.6873000000001</v>
      </c>
      <c r="J111" s="6">
        <v>13616</v>
      </c>
      <c r="K111" s="727">
        <v>522.81560000000002</v>
      </c>
      <c r="L111" s="6">
        <v>3400</v>
      </c>
      <c r="M111" s="727">
        <v>123.21</v>
      </c>
      <c r="N111" s="6">
        <v>31307</v>
      </c>
      <c r="O111" s="727">
        <v>471.77627000000001</v>
      </c>
      <c r="P111" s="6">
        <v>13526</v>
      </c>
      <c r="Q111" s="727">
        <v>240.96439999999998</v>
      </c>
      <c r="R111" s="6">
        <v>38096</v>
      </c>
      <c r="S111" s="727">
        <v>620.37229000000002</v>
      </c>
      <c r="T111" s="6">
        <v>6800</v>
      </c>
      <c r="U111" s="727">
        <v>101.2</v>
      </c>
      <c r="V111" s="6">
        <v>13069</v>
      </c>
      <c r="W111" s="727">
        <v>220.892</v>
      </c>
      <c r="X111" s="6">
        <v>13810</v>
      </c>
      <c r="Y111" s="727">
        <v>227.27500000000001</v>
      </c>
      <c r="Z111" s="326">
        <v>8657</v>
      </c>
      <c r="AA111" s="727">
        <v>130.37768</v>
      </c>
      <c r="AB111" s="326">
        <v>3100</v>
      </c>
      <c r="AC111" s="727">
        <v>42.19</v>
      </c>
      <c r="AD111" s="6">
        <v>1663</v>
      </c>
      <c r="AE111" s="727">
        <v>32.099400000000003</v>
      </c>
      <c r="AF111" s="6">
        <v>1600</v>
      </c>
      <c r="AG111" s="727">
        <v>23.88</v>
      </c>
      <c r="AH111" s="6">
        <v>29772</v>
      </c>
      <c r="AI111" s="727">
        <v>1219.7072999999998</v>
      </c>
      <c r="AJ111" s="6">
        <v>12550</v>
      </c>
      <c r="AK111" s="727">
        <v>206.95599999999999</v>
      </c>
      <c r="AL111" s="6">
        <v>43247</v>
      </c>
      <c r="AM111" s="727">
        <v>548.45074</v>
      </c>
      <c r="AN111" s="6">
        <v>41990</v>
      </c>
      <c r="AO111" s="727">
        <v>658.01189999999997</v>
      </c>
    </row>
    <row r="112" spans="1:41" x14ac:dyDescent="0.25">
      <c r="A112" s="750"/>
      <c r="B112" s="112" t="s">
        <v>229</v>
      </c>
      <c r="C112" s="331" t="s">
        <v>233</v>
      </c>
      <c r="D112" s="331"/>
      <c r="E112" s="113" t="s">
        <v>29</v>
      </c>
      <c r="F112" s="113">
        <f>N112+R112+V112+Z112+AD112+AH112+AL112+J112</f>
        <v>103339</v>
      </c>
      <c r="G112" s="315">
        <f>O112+S112+W112+AA112+AE112+AI112+AM112+K112</f>
        <v>1905.51728</v>
      </c>
      <c r="H112" s="113">
        <f>P112+T112+X112+AB112+AF112+AJ112+AN112+L112</f>
        <v>71620</v>
      </c>
      <c r="I112" s="315">
        <f>Q112+U112+Y112+AC112+AG112+AK112+AO112+M112</f>
        <v>4390.3531506943109</v>
      </c>
      <c r="J112" s="6">
        <v>7821</v>
      </c>
      <c r="K112" s="727">
        <v>147.38158999999999</v>
      </c>
      <c r="L112" s="6">
        <v>1800</v>
      </c>
      <c r="M112" s="727">
        <v>80.944000000000003</v>
      </c>
      <c r="N112" s="6">
        <v>10692</v>
      </c>
      <c r="O112" s="727">
        <v>197.76238000000001</v>
      </c>
      <c r="P112" s="6">
        <v>7733</v>
      </c>
      <c r="Q112" s="727">
        <v>184.1095</v>
      </c>
      <c r="R112" s="6">
        <v>25824</v>
      </c>
      <c r="S112" s="727">
        <v>485.28769999999997</v>
      </c>
      <c r="T112" s="6">
        <v>1500</v>
      </c>
      <c r="U112" s="727">
        <v>35</v>
      </c>
      <c r="V112" s="6">
        <v>14955</v>
      </c>
      <c r="W112" s="727">
        <v>293.91154999999998</v>
      </c>
      <c r="X112" s="6">
        <v>7050</v>
      </c>
      <c r="Y112" s="727">
        <v>3121.1239999999998</v>
      </c>
      <c r="Z112" s="326">
        <v>4306</v>
      </c>
      <c r="AA112" s="727">
        <v>85.896899999999988</v>
      </c>
      <c r="AB112" s="326">
        <v>3600</v>
      </c>
      <c r="AC112" s="727">
        <v>61.5</v>
      </c>
      <c r="AD112" s="6">
        <v>1238</v>
      </c>
      <c r="AE112" s="727">
        <v>28.511400000000002</v>
      </c>
      <c r="AF112" s="6">
        <v>900</v>
      </c>
      <c r="AG112" s="727">
        <v>17.03</v>
      </c>
      <c r="AH112" s="6">
        <v>14860</v>
      </c>
      <c r="AI112" s="727">
        <v>260.88894999999997</v>
      </c>
      <c r="AJ112" s="6">
        <v>4955</v>
      </c>
      <c r="AK112" s="727">
        <v>85.964640694310503</v>
      </c>
      <c r="AL112" s="6">
        <v>23643</v>
      </c>
      <c r="AM112" s="727">
        <v>405.87680999999998</v>
      </c>
      <c r="AN112" s="6">
        <v>44082</v>
      </c>
      <c r="AO112" s="727">
        <v>804.68101000000001</v>
      </c>
    </row>
    <row r="113" spans="1:41" x14ac:dyDescent="0.25">
      <c r="A113" s="709">
        <v>40</v>
      </c>
      <c r="B113" s="16" t="s">
        <v>234</v>
      </c>
      <c r="C113" s="332" t="s">
        <v>235</v>
      </c>
      <c r="D113" s="332" t="s">
        <v>236</v>
      </c>
      <c r="E113" s="16" t="s">
        <v>29</v>
      </c>
      <c r="F113" s="113">
        <f>N113+R113+V113+Z113+AD113+AH113+AL113+J113</f>
        <v>81452</v>
      </c>
      <c r="G113" s="315">
        <f>O113+S113+W113+AA113+AE113+AI113+AM113+K113</f>
        <v>7758.2011400000001</v>
      </c>
      <c r="H113" s="113">
        <f>P113+T113+X113+AB113+AF113+AJ113+AN113+L113</f>
        <v>63739</v>
      </c>
      <c r="I113" s="315">
        <f>Q113+U113+Y113+AC113+AG113+AK113+AO113+M113</f>
        <v>8360.3251099999998</v>
      </c>
      <c r="J113" s="6">
        <v>2370</v>
      </c>
      <c r="K113" s="727">
        <v>219.22300000000001</v>
      </c>
      <c r="L113" s="6">
        <v>4920</v>
      </c>
      <c r="M113" s="727">
        <v>482.524</v>
      </c>
      <c r="N113" s="6">
        <v>13564</v>
      </c>
      <c r="O113" s="727">
        <v>1319.1623</v>
      </c>
      <c r="P113" s="6">
        <v>2300</v>
      </c>
      <c r="Q113" s="727">
        <v>236.01750000000001</v>
      </c>
      <c r="R113" s="6">
        <v>7470</v>
      </c>
      <c r="S113" s="727">
        <v>866.15</v>
      </c>
      <c r="T113" s="6">
        <v>492</v>
      </c>
      <c r="U113" s="727">
        <v>86.256</v>
      </c>
      <c r="V113" s="6">
        <v>8615</v>
      </c>
      <c r="W113" s="727">
        <v>1081.356</v>
      </c>
      <c r="X113" s="6">
        <v>1460</v>
      </c>
      <c r="Y113" s="727">
        <v>188.25</v>
      </c>
      <c r="Z113" s="326">
        <v>1280</v>
      </c>
      <c r="AA113" s="727">
        <v>110.51916</v>
      </c>
      <c r="AB113" s="326">
        <v>50</v>
      </c>
      <c r="AC113" s="727">
        <v>4.4308000000000005</v>
      </c>
      <c r="AD113" s="6">
        <v>2909</v>
      </c>
      <c r="AE113" s="727">
        <v>263.45440000000002</v>
      </c>
      <c r="AF113" s="6">
        <v>2700</v>
      </c>
      <c r="AG113" s="727">
        <v>363.108</v>
      </c>
      <c r="AH113" s="6">
        <v>30608</v>
      </c>
      <c r="AI113" s="727">
        <v>2503.7872800000005</v>
      </c>
      <c r="AJ113" s="6">
        <v>16787</v>
      </c>
      <c r="AK113" s="727">
        <v>1593.01784</v>
      </c>
      <c r="AL113" s="6">
        <v>14636</v>
      </c>
      <c r="AM113" s="727">
        <v>1394.549</v>
      </c>
      <c r="AN113" s="6">
        <v>35030</v>
      </c>
      <c r="AO113" s="727">
        <v>5406.7209699999994</v>
      </c>
    </row>
    <row r="114" spans="1:41" x14ac:dyDescent="0.25">
      <c r="A114" s="750">
        <v>41</v>
      </c>
      <c r="B114" s="112" t="s">
        <v>237</v>
      </c>
      <c r="C114" s="331" t="s">
        <v>238</v>
      </c>
      <c r="D114" s="332" t="s">
        <v>236</v>
      </c>
      <c r="E114" s="113" t="s">
        <v>29</v>
      </c>
      <c r="F114" s="113">
        <f>N114+R114+V114+Z114+AD114+AH114+AL114+J114</f>
        <v>6320</v>
      </c>
      <c r="G114" s="315">
        <f>O114+S114+W114+AA114+AE114+AI114+AM114+K114</f>
        <v>136.26499999999999</v>
      </c>
      <c r="H114" s="113">
        <f>P114+T114+X114+AB114+AF114+AJ114+AN114+L114</f>
        <v>3050</v>
      </c>
      <c r="I114" s="315">
        <f>Q114+U114+Y114+AC114+AG114+AK114+AO114+M114</f>
        <v>336.05</v>
      </c>
      <c r="J114" s="6">
        <v>2000</v>
      </c>
      <c r="K114" s="727">
        <v>46</v>
      </c>
      <c r="L114" s="6">
        <v>400</v>
      </c>
      <c r="M114" s="727">
        <v>10.5</v>
      </c>
      <c r="N114" s="6">
        <v>0</v>
      </c>
      <c r="O114" s="727">
        <v>0</v>
      </c>
      <c r="P114" s="6">
        <v>0</v>
      </c>
      <c r="Q114" s="727">
        <v>0</v>
      </c>
      <c r="R114" s="6">
        <v>0</v>
      </c>
      <c r="S114" s="727">
        <v>0</v>
      </c>
      <c r="T114" s="6">
        <v>0</v>
      </c>
      <c r="U114" s="727">
        <v>0</v>
      </c>
      <c r="V114" s="6">
        <v>1000</v>
      </c>
      <c r="W114" s="727">
        <v>23.9</v>
      </c>
      <c r="X114" s="6">
        <v>0</v>
      </c>
      <c r="Y114" s="727">
        <v>0</v>
      </c>
      <c r="Z114" s="326">
        <v>500</v>
      </c>
      <c r="AA114" s="727">
        <v>9.75</v>
      </c>
      <c r="AB114" s="326">
        <v>200</v>
      </c>
      <c r="AC114" s="727">
        <v>5.8</v>
      </c>
      <c r="AD114" s="6">
        <v>0</v>
      </c>
      <c r="AE114" s="727">
        <v>0</v>
      </c>
      <c r="AF114" s="6">
        <v>0</v>
      </c>
      <c r="AG114" s="727">
        <v>0</v>
      </c>
      <c r="AH114" s="6">
        <v>0</v>
      </c>
      <c r="AI114" s="727">
        <v>0</v>
      </c>
      <c r="AJ114" s="6">
        <v>0</v>
      </c>
      <c r="AK114" s="727">
        <v>0</v>
      </c>
      <c r="AL114" s="6">
        <v>2820</v>
      </c>
      <c r="AM114" s="727">
        <v>56.615000000000002</v>
      </c>
      <c r="AN114" s="6">
        <v>2450</v>
      </c>
      <c r="AO114" s="727">
        <v>319.75</v>
      </c>
    </row>
    <row r="115" spans="1:41" x14ac:dyDescent="0.25">
      <c r="A115" s="750"/>
      <c r="B115" s="112" t="s">
        <v>239</v>
      </c>
      <c r="C115" s="331" t="s">
        <v>240</v>
      </c>
      <c r="D115" s="332" t="s">
        <v>236</v>
      </c>
      <c r="E115" s="113" t="s">
        <v>29</v>
      </c>
      <c r="F115" s="113">
        <f>N115+R115+V115+Z115+AD115+AH115+AL115+J115</f>
        <v>107165</v>
      </c>
      <c r="G115" s="315">
        <f>O115+S115+W115+AA115+AE115+AI115+AM115+K115</f>
        <v>2202.0729799999999</v>
      </c>
      <c r="H115" s="113">
        <f>P115+T115+X115+AB115+AF115+AJ115+AN115+L115</f>
        <v>27650</v>
      </c>
      <c r="I115" s="315">
        <f>Q115+U115+Y115+AC115+AG115+AK115+AO115+M115</f>
        <v>611.9498000000001</v>
      </c>
      <c r="J115" s="6">
        <v>30072</v>
      </c>
      <c r="K115" s="727">
        <v>593.77998000000002</v>
      </c>
      <c r="L115" s="6">
        <v>2100</v>
      </c>
      <c r="M115" s="727">
        <v>46.545999999999999</v>
      </c>
      <c r="N115" s="6">
        <v>17716</v>
      </c>
      <c r="O115" s="727">
        <v>351.99693000000002</v>
      </c>
      <c r="P115" s="6">
        <v>1900</v>
      </c>
      <c r="Q115" s="727">
        <v>39.768000000000001</v>
      </c>
      <c r="R115" s="6">
        <v>9280</v>
      </c>
      <c r="S115" s="727">
        <v>186.10499999999999</v>
      </c>
      <c r="T115" s="6">
        <v>1000</v>
      </c>
      <c r="U115" s="727">
        <v>20</v>
      </c>
      <c r="V115" s="6">
        <v>5815</v>
      </c>
      <c r="W115" s="727">
        <v>156.35520000000002</v>
      </c>
      <c r="X115" s="6">
        <v>3280</v>
      </c>
      <c r="Y115" s="727">
        <v>87.629000000000005</v>
      </c>
      <c r="Z115" s="326">
        <v>1240</v>
      </c>
      <c r="AA115" s="727">
        <v>24.510349999999999</v>
      </c>
      <c r="AB115" s="326">
        <v>450</v>
      </c>
      <c r="AC115" s="727">
        <v>15.65</v>
      </c>
      <c r="AD115" s="6">
        <v>3580</v>
      </c>
      <c r="AE115" s="727">
        <v>75.335639999999998</v>
      </c>
      <c r="AF115" s="6">
        <v>650</v>
      </c>
      <c r="AG115" s="727">
        <v>9.9749999999999996</v>
      </c>
      <c r="AH115" s="6">
        <v>10789</v>
      </c>
      <c r="AI115" s="727">
        <v>222.48458000000002</v>
      </c>
      <c r="AJ115" s="6">
        <v>7440</v>
      </c>
      <c r="AK115" s="727">
        <v>178.49879999999999</v>
      </c>
      <c r="AL115" s="6">
        <v>28673</v>
      </c>
      <c r="AM115" s="727">
        <v>591.50530000000003</v>
      </c>
      <c r="AN115" s="6">
        <v>10830</v>
      </c>
      <c r="AO115" s="727">
        <v>213.88300000000001</v>
      </c>
    </row>
    <row r="116" spans="1:41" x14ac:dyDescent="0.25">
      <c r="A116" s="750">
        <v>42</v>
      </c>
      <c r="B116" s="112" t="s">
        <v>241</v>
      </c>
      <c r="C116" s="331" t="s">
        <v>240</v>
      </c>
      <c r="D116" s="332" t="s">
        <v>236</v>
      </c>
      <c r="E116" s="113" t="s">
        <v>29</v>
      </c>
      <c r="F116" s="113">
        <f>N116+R116+V116+Z116+AD116+AH116+AL116+J116</f>
        <v>75134</v>
      </c>
      <c r="G116" s="315">
        <f>O116+S116+W116+AA116+AE116+AI116+AM116+K116</f>
        <v>6461.4681300000002</v>
      </c>
      <c r="H116" s="113">
        <f>P116+T116+X116+AB116+AF116+AJ116+AN116+L116</f>
        <v>23152</v>
      </c>
      <c r="I116" s="315">
        <f>Q116+U116+Y116+AC116+AG116+AK116+AO116+M116</f>
        <v>2332.6214999999993</v>
      </c>
      <c r="J116" s="6">
        <v>2320</v>
      </c>
      <c r="K116" s="727">
        <v>185.6</v>
      </c>
      <c r="L116" s="6">
        <v>2170</v>
      </c>
      <c r="M116" s="727">
        <v>172.24</v>
      </c>
      <c r="N116" s="6">
        <v>24110</v>
      </c>
      <c r="O116" s="727">
        <v>1676.05</v>
      </c>
      <c r="P116" s="6">
        <v>1650</v>
      </c>
      <c r="Q116" s="727">
        <v>207.6</v>
      </c>
      <c r="R116" s="6">
        <v>10048</v>
      </c>
      <c r="S116" s="727">
        <v>1281.376</v>
      </c>
      <c r="T116" s="6">
        <v>1392</v>
      </c>
      <c r="U116" s="727">
        <v>183.488</v>
      </c>
      <c r="V116" s="6">
        <v>10489</v>
      </c>
      <c r="W116" s="727">
        <v>951.72699999999998</v>
      </c>
      <c r="X116" s="6">
        <v>520</v>
      </c>
      <c r="Y116" s="727">
        <v>53</v>
      </c>
      <c r="Z116" s="326">
        <v>4821</v>
      </c>
      <c r="AA116" s="727">
        <v>459.66012000000001</v>
      </c>
      <c r="AB116" s="326">
        <v>500</v>
      </c>
      <c r="AC116" s="727">
        <v>4</v>
      </c>
      <c r="AD116" s="6">
        <v>4560</v>
      </c>
      <c r="AE116" s="727">
        <v>388.57791000000003</v>
      </c>
      <c r="AF116" s="6">
        <v>1050</v>
      </c>
      <c r="AG116" s="727">
        <v>20</v>
      </c>
      <c r="AH116" s="6">
        <v>10170</v>
      </c>
      <c r="AI116" s="727">
        <v>832.65949999999998</v>
      </c>
      <c r="AJ116" s="6">
        <v>7390</v>
      </c>
      <c r="AK116" s="727">
        <v>579.97349999999994</v>
      </c>
      <c r="AL116" s="6">
        <v>8616</v>
      </c>
      <c r="AM116" s="727">
        <v>685.81760000000008</v>
      </c>
      <c r="AN116" s="6">
        <v>8480</v>
      </c>
      <c r="AO116" s="727">
        <v>1112.32</v>
      </c>
    </row>
    <row r="117" spans="1:41" x14ac:dyDescent="0.25">
      <c r="A117" s="750"/>
      <c r="B117" s="112" t="s">
        <v>242</v>
      </c>
      <c r="C117" s="331" t="s">
        <v>243</v>
      </c>
      <c r="D117" s="332" t="s">
        <v>236</v>
      </c>
      <c r="E117" s="113" t="s">
        <v>29</v>
      </c>
      <c r="F117" s="113">
        <f>N117+R117+V117+Z117+AD117+AH117+AL117+J117</f>
        <v>13270</v>
      </c>
      <c r="G117" s="315">
        <f>O117+S117+W117+AA117+AE117+AI117+AM117+K117</f>
        <v>433.601</v>
      </c>
      <c r="H117" s="113">
        <f>P117+T117+X117+AB117+AF117+AJ117+AN117+L117</f>
        <v>600</v>
      </c>
      <c r="I117" s="315">
        <f>Q117+U117+Y117+AC117+AG117+AK117+AO117+M117</f>
        <v>41.5</v>
      </c>
      <c r="J117" s="6">
        <v>0</v>
      </c>
      <c r="K117" s="727">
        <v>0</v>
      </c>
      <c r="L117" s="6">
        <v>100</v>
      </c>
      <c r="M117" s="727">
        <v>2.5</v>
      </c>
      <c r="N117" s="6">
        <v>0</v>
      </c>
      <c r="O117" s="727">
        <v>0</v>
      </c>
      <c r="P117" s="6">
        <v>0</v>
      </c>
      <c r="Q117" s="727">
        <v>0</v>
      </c>
      <c r="R117" s="6">
        <v>13270</v>
      </c>
      <c r="S117" s="727">
        <v>433.601</v>
      </c>
      <c r="T117" s="6">
        <v>0</v>
      </c>
      <c r="U117" s="727">
        <v>0</v>
      </c>
      <c r="V117" s="6">
        <v>0</v>
      </c>
      <c r="W117" s="727">
        <v>0</v>
      </c>
      <c r="X117" s="6">
        <v>0</v>
      </c>
      <c r="Y117" s="727">
        <v>0</v>
      </c>
      <c r="Z117" s="326">
        <v>0</v>
      </c>
      <c r="AA117" s="727">
        <v>0</v>
      </c>
      <c r="AB117" s="326">
        <v>500</v>
      </c>
      <c r="AC117" s="727">
        <v>39</v>
      </c>
      <c r="AD117" s="6">
        <v>0</v>
      </c>
      <c r="AE117" s="727">
        <v>0</v>
      </c>
      <c r="AF117" s="6">
        <v>0</v>
      </c>
      <c r="AG117" s="727">
        <v>0</v>
      </c>
      <c r="AH117" s="6">
        <v>0</v>
      </c>
      <c r="AI117" s="727">
        <v>0</v>
      </c>
      <c r="AJ117" s="6">
        <v>0</v>
      </c>
      <c r="AK117" s="727">
        <v>0</v>
      </c>
      <c r="AL117" s="6">
        <v>0</v>
      </c>
      <c r="AM117" s="727">
        <v>0</v>
      </c>
      <c r="AN117" s="6">
        <v>0</v>
      </c>
      <c r="AO117" s="727">
        <v>0</v>
      </c>
    </row>
    <row r="118" spans="1:41" x14ac:dyDescent="0.25">
      <c r="A118" s="750">
        <v>43</v>
      </c>
      <c r="B118" s="112" t="s">
        <v>244</v>
      </c>
      <c r="C118" s="331" t="s">
        <v>245</v>
      </c>
      <c r="D118" s="332" t="s">
        <v>236</v>
      </c>
      <c r="E118" s="113" t="s">
        <v>29</v>
      </c>
      <c r="F118" s="113">
        <f>N118+R118+V118+Z118+AD118+AH118+AL118+J118</f>
        <v>170</v>
      </c>
      <c r="G118" s="315">
        <f>O118+S118+W118+AA118+AE118+AI118+AM118+K118</f>
        <v>3.7009999999999996</v>
      </c>
      <c r="H118" s="113">
        <f>P118+T118+X118+AB118+AF118+AJ118+AN118+L118</f>
        <v>1150</v>
      </c>
      <c r="I118" s="315">
        <f>Q118+U118+Y118+AC118+AG118+AK118+AO118+M118</f>
        <v>57.109000000000002</v>
      </c>
      <c r="J118" s="6">
        <v>0</v>
      </c>
      <c r="K118" s="727">
        <v>0</v>
      </c>
      <c r="L118" s="6">
        <v>100</v>
      </c>
      <c r="M118" s="727">
        <v>2.1789999999999998</v>
      </c>
      <c r="N118" s="6">
        <v>0</v>
      </c>
      <c r="O118" s="727">
        <v>0</v>
      </c>
      <c r="P118" s="6">
        <v>0</v>
      </c>
      <c r="Q118" s="727">
        <v>0</v>
      </c>
      <c r="R118" s="6">
        <v>0</v>
      </c>
      <c r="S118" s="727">
        <v>0</v>
      </c>
      <c r="T118" s="6">
        <v>0</v>
      </c>
      <c r="U118" s="727">
        <v>0</v>
      </c>
      <c r="V118" s="6">
        <v>120</v>
      </c>
      <c r="W118" s="727">
        <v>2.7559999999999998</v>
      </c>
      <c r="X118" s="6">
        <v>500</v>
      </c>
      <c r="Y118" s="727">
        <v>11.484999999999999</v>
      </c>
      <c r="Z118" s="326">
        <v>0</v>
      </c>
      <c r="AA118" s="727">
        <v>0</v>
      </c>
      <c r="AB118" s="326">
        <v>500</v>
      </c>
      <c r="AC118" s="727">
        <v>42.5</v>
      </c>
      <c r="AD118" s="6">
        <v>0</v>
      </c>
      <c r="AE118" s="727">
        <v>0</v>
      </c>
      <c r="AF118" s="6">
        <v>0</v>
      </c>
      <c r="AG118" s="727">
        <v>0</v>
      </c>
      <c r="AH118" s="6">
        <v>0</v>
      </c>
      <c r="AI118" s="727">
        <v>0</v>
      </c>
      <c r="AJ118" s="6">
        <v>0</v>
      </c>
      <c r="AK118" s="727">
        <v>0</v>
      </c>
      <c r="AL118" s="6">
        <v>50</v>
      </c>
      <c r="AM118" s="727">
        <v>0.94499999999999995</v>
      </c>
      <c r="AN118" s="6">
        <v>50</v>
      </c>
      <c r="AO118" s="727">
        <v>0.94499999999999995</v>
      </c>
    </row>
    <row r="119" spans="1:41" x14ac:dyDescent="0.25">
      <c r="A119" s="750"/>
      <c r="B119" s="112" t="s">
        <v>246</v>
      </c>
      <c r="C119" s="331" t="s">
        <v>247</v>
      </c>
      <c r="D119" s="332" t="s">
        <v>236</v>
      </c>
      <c r="E119" s="113" t="s">
        <v>29</v>
      </c>
      <c r="F119" s="113">
        <f>N119+R119+V119+Z119+AD119+AH119+AL119+J119</f>
        <v>355097</v>
      </c>
      <c r="G119" s="315">
        <f>O119+S119+W119+AA119+AE119+AI119+AM119+K119</f>
        <v>8448.5293199999996</v>
      </c>
      <c r="H119" s="113">
        <f>P119+T119+X119+AB119+AF119+AJ119+AN119+L119</f>
        <v>166420</v>
      </c>
      <c r="I119" s="315">
        <f>Q119+U119+Y119+AC119+AG119+AK119+AO119+M119</f>
        <v>2733.7797299999997</v>
      </c>
      <c r="J119" s="6">
        <v>23960</v>
      </c>
      <c r="K119" s="727">
        <v>1319.28172</v>
      </c>
      <c r="L119" s="6">
        <v>8560</v>
      </c>
      <c r="M119" s="727">
        <v>138.46420000000001</v>
      </c>
      <c r="N119" s="6">
        <v>82194</v>
      </c>
      <c r="O119" s="727">
        <v>1434.4694000000002</v>
      </c>
      <c r="P119" s="6">
        <v>11550</v>
      </c>
      <c r="Q119" s="727">
        <v>215.01799</v>
      </c>
      <c r="R119" s="6">
        <v>37199</v>
      </c>
      <c r="S119" s="727">
        <v>757.9402</v>
      </c>
      <c r="T119" s="6">
        <v>23600</v>
      </c>
      <c r="U119" s="727">
        <v>29.4</v>
      </c>
      <c r="V119" s="6">
        <v>31348</v>
      </c>
      <c r="W119" s="727">
        <v>714.77499999999998</v>
      </c>
      <c r="X119" s="6">
        <v>8870</v>
      </c>
      <c r="Y119" s="727">
        <v>127.256</v>
      </c>
      <c r="Z119" s="326">
        <v>10000</v>
      </c>
      <c r="AA119" s="727">
        <v>253.18268</v>
      </c>
      <c r="AB119" s="326">
        <v>5000</v>
      </c>
      <c r="AC119" s="727">
        <v>99.77</v>
      </c>
      <c r="AD119" s="6">
        <v>21609</v>
      </c>
      <c r="AE119" s="727">
        <v>436.41775999999999</v>
      </c>
      <c r="AF119" s="6">
        <v>3800</v>
      </c>
      <c r="AG119" s="727">
        <v>73.126300000000001</v>
      </c>
      <c r="AH119" s="6">
        <v>60064</v>
      </c>
      <c r="AI119" s="727">
        <v>1215.4459999999999</v>
      </c>
      <c r="AJ119" s="6">
        <v>44340</v>
      </c>
      <c r="AK119" s="727">
        <v>775.50599999999997</v>
      </c>
      <c r="AL119" s="6">
        <v>88723</v>
      </c>
      <c r="AM119" s="727">
        <v>2317.01656</v>
      </c>
      <c r="AN119" s="6">
        <v>60700</v>
      </c>
      <c r="AO119" s="727">
        <v>1275.2392399999999</v>
      </c>
    </row>
    <row r="120" spans="1:41" x14ac:dyDescent="0.25">
      <c r="A120" s="750">
        <v>44</v>
      </c>
      <c r="B120" s="112" t="s">
        <v>248</v>
      </c>
      <c r="C120" s="331" t="s">
        <v>249</v>
      </c>
      <c r="D120" s="331" t="s">
        <v>250</v>
      </c>
      <c r="E120" s="113" t="s">
        <v>29</v>
      </c>
      <c r="F120" s="113">
        <f>N120+R120+V120+Z120+AD120+AH120+AL120+J120</f>
        <v>3014</v>
      </c>
      <c r="G120" s="315">
        <f>O120+S120+W120+AA120+AE120+AI120+AM120+K120</f>
        <v>86.820599999999999</v>
      </c>
      <c r="H120" s="113">
        <f>P120+T120+X120+AB120+AF120+AJ120+AN120+L120</f>
        <v>1981</v>
      </c>
      <c r="I120" s="315">
        <f>Q120+U120+Y120+AC120+AG120+AK120+AO120+M120</f>
        <v>69.181999999999988</v>
      </c>
      <c r="J120" s="6">
        <v>0</v>
      </c>
      <c r="K120" s="727">
        <v>0</v>
      </c>
      <c r="L120" s="6">
        <v>60</v>
      </c>
      <c r="M120" s="727">
        <v>0.59399999999999997</v>
      </c>
      <c r="N120" s="6">
        <v>0</v>
      </c>
      <c r="O120" s="727">
        <v>0</v>
      </c>
      <c r="P120" s="6">
        <v>0</v>
      </c>
      <c r="Q120" s="727">
        <v>0</v>
      </c>
      <c r="R120" s="6">
        <v>1213</v>
      </c>
      <c r="S120" s="727">
        <v>43.939</v>
      </c>
      <c r="T120" s="6">
        <v>0</v>
      </c>
      <c r="U120" s="727">
        <v>0</v>
      </c>
      <c r="V120" s="6">
        <v>0</v>
      </c>
      <c r="W120" s="727">
        <v>0</v>
      </c>
      <c r="X120" s="6">
        <v>0</v>
      </c>
      <c r="Y120" s="727">
        <v>0</v>
      </c>
      <c r="Z120" s="326">
        <v>0</v>
      </c>
      <c r="AA120" s="727">
        <v>0</v>
      </c>
      <c r="AB120" s="326">
        <v>10</v>
      </c>
      <c r="AC120" s="727">
        <v>0.6</v>
      </c>
      <c r="AD120" s="6">
        <v>440</v>
      </c>
      <c r="AE120" s="727">
        <v>10.0496</v>
      </c>
      <c r="AF120" s="6">
        <v>0</v>
      </c>
      <c r="AG120" s="727">
        <v>0</v>
      </c>
      <c r="AH120" s="6">
        <v>860</v>
      </c>
      <c r="AI120" s="727">
        <v>15.592000000000001</v>
      </c>
      <c r="AJ120" s="6">
        <v>1000</v>
      </c>
      <c r="AK120" s="727">
        <v>17.5</v>
      </c>
      <c r="AL120" s="6">
        <v>501</v>
      </c>
      <c r="AM120" s="727">
        <v>17.239999999999998</v>
      </c>
      <c r="AN120" s="6">
        <v>911</v>
      </c>
      <c r="AO120" s="727">
        <v>50.488</v>
      </c>
    </row>
    <row r="121" spans="1:41" x14ac:dyDescent="0.25">
      <c r="A121" s="750"/>
      <c r="B121" s="112" t="s">
        <v>251</v>
      </c>
      <c r="C121" s="331" t="s">
        <v>252</v>
      </c>
      <c r="D121" s="331" t="s">
        <v>250</v>
      </c>
      <c r="E121" s="113" t="s">
        <v>29</v>
      </c>
      <c r="F121" s="113">
        <f>N121+R121+V121+Z121+AD121+AH121+AL121+J121</f>
        <v>107464</v>
      </c>
      <c r="G121" s="315">
        <f>O121+S121+W121+AA121+AE121+AI121+AM121+K121</f>
        <v>2535.7261699999999</v>
      </c>
      <c r="H121" s="113">
        <f>P121+T121+X121+AB121+AF121+AJ121+AN121+L121</f>
        <v>28110</v>
      </c>
      <c r="I121" s="315">
        <f>Q121+U121+Y121+AC121+AG121+AK121+AO121+M121</f>
        <v>624.78710000000001</v>
      </c>
      <c r="J121" s="6">
        <v>8855</v>
      </c>
      <c r="K121" s="727">
        <v>243.078</v>
      </c>
      <c r="L121" s="6">
        <v>2960</v>
      </c>
      <c r="M121" s="727">
        <v>73.921999999999997</v>
      </c>
      <c r="N121" s="6">
        <v>26777</v>
      </c>
      <c r="O121" s="727">
        <v>552.65059999999994</v>
      </c>
      <c r="P121" s="6">
        <v>2460</v>
      </c>
      <c r="Q121" s="727">
        <v>56.142000000000003</v>
      </c>
      <c r="R121" s="6">
        <v>8280</v>
      </c>
      <c r="S121" s="727">
        <v>187.49340000000001</v>
      </c>
      <c r="T121" s="6">
        <v>1260</v>
      </c>
      <c r="U121" s="727">
        <v>32.676000000000002</v>
      </c>
      <c r="V121" s="6">
        <v>6291</v>
      </c>
      <c r="W121" s="727">
        <v>121.43899999999999</v>
      </c>
      <c r="X121" s="6">
        <v>2160</v>
      </c>
      <c r="Y121" s="727">
        <v>43.654000000000003</v>
      </c>
      <c r="Z121" s="326">
        <v>1891</v>
      </c>
      <c r="AA121" s="727">
        <v>44.485970000000002</v>
      </c>
      <c r="AB121" s="326">
        <v>200</v>
      </c>
      <c r="AC121" s="727">
        <v>4.5679999999999996</v>
      </c>
      <c r="AD121" s="6">
        <v>264</v>
      </c>
      <c r="AE121" s="727">
        <v>6.3936000000000002</v>
      </c>
      <c r="AF121" s="6">
        <v>1000</v>
      </c>
      <c r="AG121" s="727">
        <v>26.42</v>
      </c>
      <c r="AH121" s="6">
        <v>27060</v>
      </c>
      <c r="AI121" s="727">
        <v>730.09699999999998</v>
      </c>
      <c r="AJ121" s="6">
        <v>3660</v>
      </c>
      <c r="AK121" s="727">
        <v>75.924000000000007</v>
      </c>
      <c r="AL121" s="6">
        <v>28046</v>
      </c>
      <c r="AM121" s="727">
        <v>650.08859999999993</v>
      </c>
      <c r="AN121" s="6">
        <v>14410</v>
      </c>
      <c r="AO121" s="727">
        <v>311.48109999999997</v>
      </c>
    </row>
    <row r="122" spans="1:41" ht="21" customHeight="1" x14ac:dyDescent="0.25">
      <c r="A122" s="750"/>
      <c r="B122" s="112" t="s">
        <v>251</v>
      </c>
      <c r="C122" s="331" t="s">
        <v>180</v>
      </c>
      <c r="D122" s="331" t="s">
        <v>250</v>
      </c>
      <c r="E122" s="113" t="s">
        <v>42</v>
      </c>
      <c r="F122" s="113">
        <f>N122+R122+V122+Z122+AD122+AH122+AL122+J122</f>
        <v>41373</v>
      </c>
      <c r="G122" s="315">
        <f>O122+S122+W122+AA122+AE122+AI122+AM122+K122</f>
        <v>164.02876000000001</v>
      </c>
      <c r="H122" s="113">
        <f>P122+T122+X122+AB122+AF122+AJ122+AN122+L122</f>
        <v>5930</v>
      </c>
      <c r="I122" s="315">
        <f>Q122+U122+Y122+AC122+AG122+AK122+AO122+M122</f>
        <v>46.285550000000001</v>
      </c>
      <c r="J122" s="6">
        <v>440</v>
      </c>
      <c r="K122" s="727">
        <v>1.32</v>
      </c>
      <c r="L122" s="6">
        <v>500</v>
      </c>
      <c r="M122" s="727">
        <v>1.31325</v>
      </c>
      <c r="N122" s="6">
        <v>9090</v>
      </c>
      <c r="O122" s="727">
        <v>28.2498</v>
      </c>
      <c r="P122" s="6">
        <v>1010</v>
      </c>
      <c r="Q122" s="727">
        <v>8.2059999999999995</v>
      </c>
      <c r="R122" s="6">
        <v>10103</v>
      </c>
      <c r="S122" s="727">
        <v>37.892900000000004</v>
      </c>
      <c r="T122" s="6">
        <v>400</v>
      </c>
      <c r="U122" s="727">
        <v>2</v>
      </c>
      <c r="V122" s="6">
        <v>2010</v>
      </c>
      <c r="W122" s="727">
        <v>6.2492000000000001</v>
      </c>
      <c r="X122" s="6">
        <v>326</v>
      </c>
      <c r="Y122" s="727">
        <v>3.3860000000000001</v>
      </c>
      <c r="Z122" s="326">
        <v>690</v>
      </c>
      <c r="AA122" s="727">
        <v>2.6440000000000001</v>
      </c>
      <c r="AB122" s="326">
        <v>200</v>
      </c>
      <c r="AC122" s="727">
        <v>0.42099999999999999</v>
      </c>
      <c r="AD122" s="6">
        <v>1940</v>
      </c>
      <c r="AE122" s="727">
        <v>30.48</v>
      </c>
      <c r="AF122" s="6">
        <v>300</v>
      </c>
      <c r="AG122" s="727">
        <v>9</v>
      </c>
      <c r="AH122" s="6">
        <v>1930</v>
      </c>
      <c r="AI122" s="727">
        <v>7.59429</v>
      </c>
      <c r="AJ122" s="6">
        <v>1744</v>
      </c>
      <c r="AK122" s="727">
        <v>6.6322000000000001</v>
      </c>
      <c r="AL122" s="6">
        <v>15170</v>
      </c>
      <c r="AM122" s="727">
        <v>49.598570000000002</v>
      </c>
      <c r="AN122" s="6">
        <v>1450</v>
      </c>
      <c r="AO122" s="727">
        <v>15.3271</v>
      </c>
    </row>
    <row r="123" spans="1:41" x14ac:dyDescent="0.25">
      <c r="A123" s="750"/>
      <c r="B123" s="112" t="s">
        <v>251</v>
      </c>
      <c r="C123" s="331" t="s">
        <v>253</v>
      </c>
      <c r="D123" s="331" t="s">
        <v>250</v>
      </c>
      <c r="E123" s="113" t="s">
        <v>42</v>
      </c>
      <c r="F123" s="113">
        <f>N123+R123+V123+Z123+AD123+AH123+AL123+J123</f>
        <v>40185</v>
      </c>
      <c r="G123" s="315">
        <f>O123+S123+W123+AA123+AE123+AI123+AM123+K123</f>
        <v>87.65021999999999</v>
      </c>
      <c r="H123" s="113">
        <f>P123+T123+X123+AB123+AF123+AJ123+AN123+L123</f>
        <v>3746</v>
      </c>
      <c r="I123" s="315">
        <f>Q123+U123+Y123+AC123+AG123+AK123+AO123+M123</f>
        <v>23.558</v>
      </c>
      <c r="J123" s="6">
        <v>11050</v>
      </c>
      <c r="K123" s="727">
        <v>19.811799999999998</v>
      </c>
      <c r="L123" s="6">
        <v>1100</v>
      </c>
      <c r="M123" s="727">
        <v>17.678000000000001</v>
      </c>
      <c r="N123" s="6">
        <v>4720</v>
      </c>
      <c r="O123" s="727">
        <v>8.9367999999999999</v>
      </c>
      <c r="P123" s="6">
        <v>1520</v>
      </c>
      <c r="Q123" s="727">
        <v>3.34</v>
      </c>
      <c r="R123" s="6">
        <v>19235</v>
      </c>
      <c r="S123" s="727">
        <v>49.009160000000001</v>
      </c>
      <c r="T123" s="6">
        <v>100</v>
      </c>
      <c r="U123" s="727">
        <v>0.3</v>
      </c>
      <c r="V123" s="6">
        <v>3310</v>
      </c>
      <c r="W123" s="727">
        <v>6.26396</v>
      </c>
      <c r="X123" s="6">
        <v>966</v>
      </c>
      <c r="Y123" s="727">
        <v>2.097</v>
      </c>
      <c r="Z123" s="326">
        <v>450</v>
      </c>
      <c r="AA123" s="727">
        <v>0.91559999999999986</v>
      </c>
      <c r="AB123" s="326">
        <v>0</v>
      </c>
      <c r="AC123" s="727">
        <v>0</v>
      </c>
      <c r="AD123" s="6">
        <v>0</v>
      </c>
      <c r="AE123" s="727">
        <v>0</v>
      </c>
      <c r="AF123" s="6">
        <v>0</v>
      </c>
      <c r="AG123" s="727">
        <v>0</v>
      </c>
      <c r="AH123" s="6">
        <v>1420</v>
      </c>
      <c r="AI123" s="727">
        <v>2.7129000000000003</v>
      </c>
      <c r="AJ123" s="6">
        <v>60</v>
      </c>
      <c r="AK123" s="727">
        <v>0.14299999999999999</v>
      </c>
      <c r="AL123" s="6">
        <v>0</v>
      </c>
      <c r="AM123" s="727">
        <v>0</v>
      </c>
      <c r="AN123" s="6">
        <v>0</v>
      </c>
      <c r="AO123" s="727">
        <v>0</v>
      </c>
    </row>
    <row r="124" spans="1:41" ht="31.5" x14ac:dyDescent="0.25">
      <c r="A124" s="750">
        <v>45</v>
      </c>
      <c r="B124" s="112" t="s">
        <v>254</v>
      </c>
      <c r="C124" s="331" t="s">
        <v>255</v>
      </c>
      <c r="D124" s="331" t="s">
        <v>77</v>
      </c>
      <c r="E124" s="113" t="s">
        <v>256</v>
      </c>
      <c r="F124" s="113">
        <f>N124+R124+V124+Z124+AD124+AH124+AL124+J124</f>
        <v>954</v>
      </c>
      <c r="G124" s="315">
        <f>O124+S124+W124+AA124+AE124+AI124+AM124+K124</f>
        <v>97.697869999999995</v>
      </c>
      <c r="H124" s="113">
        <f>P124+T124+X124+AB124+AF124+AJ124+AN124+L124</f>
        <v>750</v>
      </c>
      <c r="I124" s="315">
        <f>Q124+U124+Y124+AC124+AG124+AK124+AO124+M124</f>
        <v>747.5</v>
      </c>
      <c r="J124" s="6">
        <v>0</v>
      </c>
      <c r="K124" s="727">
        <v>0</v>
      </c>
      <c r="L124" s="6">
        <v>0</v>
      </c>
      <c r="M124" s="727">
        <v>0</v>
      </c>
      <c r="N124" s="6">
        <v>54</v>
      </c>
      <c r="O124" s="727">
        <v>10.368</v>
      </c>
      <c r="P124" s="6">
        <v>0</v>
      </c>
      <c r="Q124" s="727">
        <v>0</v>
      </c>
      <c r="R124" s="6">
        <v>100</v>
      </c>
      <c r="S124" s="727">
        <v>19.2</v>
      </c>
      <c r="T124" s="6">
        <v>400</v>
      </c>
      <c r="U124" s="727">
        <v>104</v>
      </c>
      <c r="V124" s="6">
        <v>100</v>
      </c>
      <c r="W124" s="727">
        <v>2</v>
      </c>
      <c r="X124" s="6">
        <v>0</v>
      </c>
      <c r="Y124" s="727">
        <v>0</v>
      </c>
      <c r="Z124" s="326">
        <v>0</v>
      </c>
      <c r="AA124" s="727">
        <v>0</v>
      </c>
      <c r="AB124" s="326">
        <v>50</v>
      </c>
      <c r="AC124" s="727">
        <v>8.5</v>
      </c>
      <c r="AD124" s="6">
        <v>700</v>
      </c>
      <c r="AE124" s="727">
        <v>66.129869999999997</v>
      </c>
      <c r="AF124" s="6">
        <v>100</v>
      </c>
      <c r="AG124" s="727">
        <v>35</v>
      </c>
      <c r="AH124" s="6">
        <v>0</v>
      </c>
      <c r="AI124" s="727">
        <v>0</v>
      </c>
      <c r="AJ124" s="6">
        <v>0</v>
      </c>
      <c r="AK124" s="727">
        <v>0</v>
      </c>
      <c r="AL124" s="6">
        <v>0</v>
      </c>
      <c r="AM124" s="727">
        <v>0</v>
      </c>
      <c r="AN124" s="6">
        <v>200</v>
      </c>
      <c r="AO124" s="727">
        <v>600</v>
      </c>
    </row>
    <row r="125" spans="1:41" ht="31.5" x14ac:dyDescent="0.25">
      <c r="A125" s="750"/>
      <c r="B125" s="112" t="s">
        <v>257</v>
      </c>
      <c r="C125" s="331" t="s">
        <v>258</v>
      </c>
      <c r="D125" s="331" t="s">
        <v>77</v>
      </c>
      <c r="E125" s="113" t="s">
        <v>256</v>
      </c>
      <c r="F125" s="113">
        <f>N125+R125+V125+Z125+AD125+AH125+AL125+J125</f>
        <v>82179</v>
      </c>
      <c r="G125" s="315">
        <f>O125+S125+W125+AA125+AE125+AI125+AM125+K125</f>
        <v>16216.86544</v>
      </c>
      <c r="H125" s="113">
        <f>P125+T125+X125+AB125+AF125+AJ125+AN125+L125</f>
        <v>50090</v>
      </c>
      <c r="I125" s="315">
        <f>Q125+U125+Y125+AC125+AG125+AK125+AO125+M125</f>
        <v>9895.1625000000004</v>
      </c>
      <c r="J125" s="6">
        <v>5944</v>
      </c>
      <c r="K125" s="727">
        <v>1758.066</v>
      </c>
      <c r="L125" s="6">
        <v>3750</v>
      </c>
      <c r="M125" s="727">
        <v>376</v>
      </c>
      <c r="N125" s="6">
        <v>47248</v>
      </c>
      <c r="O125" s="727">
        <v>6997.9240399999999</v>
      </c>
      <c r="P125" s="6">
        <v>1600</v>
      </c>
      <c r="Q125" s="727">
        <v>279.53949999999998</v>
      </c>
      <c r="R125" s="6">
        <v>4098</v>
      </c>
      <c r="S125" s="727">
        <v>1350.5376000000001</v>
      </c>
      <c r="T125" s="6">
        <v>600</v>
      </c>
      <c r="U125" s="727">
        <v>208</v>
      </c>
      <c r="V125" s="6">
        <v>3256</v>
      </c>
      <c r="W125" s="727">
        <v>695.42700000000002</v>
      </c>
      <c r="X125" s="6">
        <v>640</v>
      </c>
      <c r="Y125" s="727">
        <v>306.733</v>
      </c>
      <c r="Z125" s="326">
        <v>2470</v>
      </c>
      <c r="AA125" s="727">
        <v>542.32600000000002</v>
      </c>
      <c r="AB125" s="326">
        <v>200</v>
      </c>
      <c r="AC125" s="727">
        <v>44.8</v>
      </c>
      <c r="AD125" s="6">
        <v>200</v>
      </c>
      <c r="AE125" s="727">
        <v>38.4</v>
      </c>
      <c r="AF125" s="6">
        <v>3020</v>
      </c>
      <c r="AG125" s="727">
        <v>611.4</v>
      </c>
      <c r="AH125" s="6">
        <v>6532</v>
      </c>
      <c r="AI125" s="727">
        <v>1878.18</v>
      </c>
      <c r="AJ125" s="6">
        <v>11310</v>
      </c>
      <c r="AK125" s="727">
        <v>2408.15</v>
      </c>
      <c r="AL125" s="6">
        <v>12431</v>
      </c>
      <c r="AM125" s="727">
        <v>2956.0048000000002</v>
      </c>
      <c r="AN125" s="6">
        <v>28970</v>
      </c>
      <c r="AO125" s="727">
        <v>5660.54</v>
      </c>
    </row>
    <row r="126" spans="1:41" ht="31.5" x14ac:dyDescent="0.25">
      <c r="A126" s="750"/>
      <c r="B126" s="112" t="s">
        <v>257</v>
      </c>
      <c r="C126" s="331" t="s">
        <v>259</v>
      </c>
      <c r="D126" s="331" t="s">
        <v>77</v>
      </c>
      <c r="E126" s="113" t="s">
        <v>256</v>
      </c>
      <c r="F126" s="113">
        <f>N126+R126+V126+Z126+AD126+AH126+AL126+J126</f>
        <v>6699</v>
      </c>
      <c r="G126" s="315">
        <f>O126+S126+W126+AA126+AE126+AI126+AM126+K126</f>
        <v>2252.6</v>
      </c>
      <c r="H126" s="113">
        <f>P126+T126+X126+AB126+AF126+AJ126+AN126+L126</f>
        <v>6530</v>
      </c>
      <c r="I126" s="315">
        <f>Q126+U126+Y126+AC126+AG126+AK126+AO126+M126</f>
        <v>2393.6880000000001</v>
      </c>
      <c r="J126" s="6">
        <v>0</v>
      </c>
      <c r="K126" s="727">
        <v>0</v>
      </c>
      <c r="L126" s="6">
        <v>0</v>
      </c>
      <c r="M126" s="727">
        <v>0</v>
      </c>
      <c r="N126" s="6">
        <v>126</v>
      </c>
      <c r="O126" s="727">
        <v>42.555</v>
      </c>
      <c r="P126" s="6">
        <v>0</v>
      </c>
      <c r="Q126" s="727">
        <v>0</v>
      </c>
      <c r="R126" s="6">
        <v>0</v>
      </c>
      <c r="S126" s="727">
        <v>0</v>
      </c>
      <c r="T126" s="6">
        <v>2300</v>
      </c>
      <c r="U126" s="727">
        <v>569.25</v>
      </c>
      <c r="V126" s="6">
        <v>590</v>
      </c>
      <c r="W126" s="727">
        <v>177</v>
      </c>
      <c r="X126" s="6">
        <v>50</v>
      </c>
      <c r="Y126" s="727">
        <v>15</v>
      </c>
      <c r="Z126" s="326">
        <v>72</v>
      </c>
      <c r="AA126" s="727">
        <v>26.46</v>
      </c>
      <c r="AB126" s="326">
        <v>100</v>
      </c>
      <c r="AC126" s="727">
        <v>27.937999999999999</v>
      </c>
      <c r="AD126" s="6">
        <v>0</v>
      </c>
      <c r="AE126" s="727">
        <v>0</v>
      </c>
      <c r="AF126" s="6">
        <v>0</v>
      </c>
      <c r="AG126" s="727">
        <v>0</v>
      </c>
      <c r="AH126" s="6">
        <v>1911</v>
      </c>
      <c r="AI126" s="727">
        <v>606.58500000000004</v>
      </c>
      <c r="AJ126" s="6">
        <v>2000</v>
      </c>
      <c r="AK126" s="727">
        <v>859</v>
      </c>
      <c r="AL126" s="6">
        <v>4000</v>
      </c>
      <c r="AM126" s="727">
        <v>1400</v>
      </c>
      <c r="AN126" s="6">
        <v>2080</v>
      </c>
      <c r="AO126" s="727">
        <v>922.5</v>
      </c>
    </row>
    <row r="127" spans="1:41" ht="31.5" x14ac:dyDescent="0.25">
      <c r="A127" s="750"/>
      <c r="B127" s="112" t="s">
        <v>257</v>
      </c>
      <c r="C127" s="331" t="s">
        <v>260</v>
      </c>
      <c r="D127" s="331" t="s">
        <v>77</v>
      </c>
      <c r="E127" s="113" t="s">
        <v>256</v>
      </c>
      <c r="F127" s="113">
        <f>N127+R127+V127+Z127+AD127+AH127+AL127+J127</f>
        <v>9450</v>
      </c>
      <c r="G127" s="315">
        <f>O127+S127+W127+AA127+AE127+AI127+AM127+K127</f>
        <v>3998.1760000000004</v>
      </c>
      <c r="H127" s="113">
        <f>P127+T127+X127+AB127+AF127+AJ127+AN127+L127</f>
        <v>12550</v>
      </c>
      <c r="I127" s="315">
        <f>Q127+U127+Y127+AC127+AG127+AK127+AO127+M127</f>
        <v>4319.8950000000004</v>
      </c>
      <c r="J127" s="6">
        <v>0</v>
      </c>
      <c r="K127" s="727">
        <v>0</v>
      </c>
      <c r="L127" s="6">
        <v>2000</v>
      </c>
      <c r="M127" s="727">
        <v>5.64</v>
      </c>
      <c r="N127" s="6">
        <v>0</v>
      </c>
      <c r="O127" s="727">
        <v>0</v>
      </c>
      <c r="P127" s="6">
        <v>0</v>
      </c>
      <c r="Q127" s="727">
        <v>0</v>
      </c>
      <c r="R127" s="6">
        <v>250</v>
      </c>
      <c r="S127" s="727">
        <v>80</v>
      </c>
      <c r="T127" s="6">
        <v>0</v>
      </c>
      <c r="U127" s="727">
        <v>0</v>
      </c>
      <c r="V127" s="6">
        <v>0</v>
      </c>
      <c r="W127" s="727">
        <v>0</v>
      </c>
      <c r="X127" s="6">
        <v>0</v>
      </c>
      <c r="Y127" s="727">
        <v>0</v>
      </c>
      <c r="Z127" s="326">
        <v>60</v>
      </c>
      <c r="AA127" s="727">
        <v>29.106000000000002</v>
      </c>
      <c r="AB127" s="326">
        <v>50</v>
      </c>
      <c r="AC127" s="727">
        <v>24.254999999999999</v>
      </c>
      <c r="AD127" s="6">
        <v>0</v>
      </c>
      <c r="AE127" s="727">
        <v>0</v>
      </c>
      <c r="AF127" s="6">
        <v>0</v>
      </c>
      <c r="AG127" s="727">
        <v>0</v>
      </c>
      <c r="AH127" s="6">
        <v>0</v>
      </c>
      <c r="AI127" s="727">
        <v>0</v>
      </c>
      <c r="AJ127" s="6">
        <v>0</v>
      </c>
      <c r="AK127" s="727">
        <v>0</v>
      </c>
      <c r="AL127" s="6">
        <v>9140</v>
      </c>
      <c r="AM127" s="727">
        <v>3889.07</v>
      </c>
      <c r="AN127" s="6">
        <v>10500</v>
      </c>
      <c r="AO127" s="727">
        <v>4290</v>
      </c>
    </row>
    <row r="128" spans="1:41" ht="31.5" x14ac:dyDescent="0.25">
      <c r="A128" s="750"/>
      <c r="B128" s="112" t="s">
        <v>257</v>
      </c>
      <c r="C128" s="331" t="s">
        <v>261</v>
      </c>
      <c r="D128" s="331" t="s">
        <v>77</v>
      </c>
      <c r="E128" s="113" t="s">
        <v>256</v>
      </c>
      <c r="F128" s="113">
        <f>N128+R128+V128+Z128+AD128+AH128+AL128+J128</f>
        <v>14</v>
      </c>
      <c r="G128" s="315">
        <f>O128+S128+W128+AA128+AE128+AI128+AM128+K128</f>
        <v>2.53302</v>
      </c>
      <c r="H128" s="113">
        <f>P128+T128+X128+AB128+AF128+AJ128+AN128+L128</f>
        <v>1010</v>
      </c>
      <c r="I128" s="315">
        <f>Q128+U128+Y128+AC128+AG128+AK128+AO128+M128</f>
        <v>14.68</v>
      </c>
      <c r="J128" s="6">
        <v>0</v>
      </c>
      <c r="K128" s="727">
        <v>0</v>
      </c>
      <c r="L128" s="6">
        <v>1000</v>
      </c>
      <c r="M128" s="727">
        <v>12.18</v>
      </c>
      <c r="N128" s="6">
        <v>14</v>
      </c>
      <c r="O128" s="727">
        <v>2.53302</v>
      </c>
      <c r="P128" s="6">
        <v>0</v>
      </c>
      <c r="Q128" s="727">
        <v>0</v>
      </c>
      <c r="R128" s="6">
        <v>0</v>
      </c>
      <c r="S128" s="727">
        <v>0</v>
      </c>
      <c r="T128" s="6">
        <v>0</v>
      </c>
      <c r="U128" s="727">
        <v>0</v>
      </c>
      <c r="V128" s="6">
        <v>0</v>
      </c>
      <c r="W128" s="727">
        <v>0</v>
      </c>
      <c r="X128" s="6">
        <v>0</v>
      </c>
      <c r="Y128" s="727">
        <v>0</v>
      </c>
      <c r="Z128" s="326">
        <v>0</v>
      </c>
      <c r="AA128" s="727">
        <v>0</v>
      </c>
      <c r="AB128" s="326">
        <v>10</v>
      </c>
      <c r="AC128" s="727">
        <v>2.5</v>
      </c>
      <c r="AD128" s="6">
        <v>0</v>
      </c>
      <c r="AE128" s="727">
        <v>0</v>
      </c>
      <c r="AF128" s="6">
        <v>0</v>
      </c>
      <c r="AG128" s="727">
        <v>0</v>
      </c>
      <c r="AH128" s="6">
        <v>0</v>
      </c>
      <c r="AI128" s="727">
        <v>0</v>
      </c>
      <c r="AJ128" s="6">
        <v>0</v>
      </c>
      <c r="AK128" s="727">
        <v>0</v>
      </c>
      <c r="AL128" s="6">
        <v>0</v>
      </c>
      <c r="AM128" s="727">
        <v>0</v>
      </c>
      <c r="AN128" s="6">
        <v>0</v>
      </c>
      <c r="AO128" s="727">
        <v>0</v>
      </c>
    </row>
    <row r="129" spans="1:41" ht="31.5" x14ac:dyDescent="0.25">
      <c r="A129" s="750"/>
      <c r="B129" s="112" t="s">
        <v>257</v>
      </c>
      <c r="C129" s="331" t="s">
        <v>262</v>
      </c>
      <c r="D129" s="331" t="s">
        <v>77</v>
      </c>
      <c r="E129" s="113" t="s">
        <v>256</v>
      </c>
      <c r="F129" s="113">
        <f>N129+R129+V129+Z129+AD129+AH129+AL129+J129</f>
        <v>0</v>
      </c>
      <c r="G129" s="315">
        <f>O129+S129+W129+AA129+AE129+AI129+AM129+K129</f>
        <v>0</v>
      </c>
      <c r="H129" s="113">
        <f>P129+T129+X129+AB129+AF129+AJ129+AN129+L129</f>
        <v>10</v>
      </c>
      <c r="I129" s="315">
        <f>Q129+U129+Y129+AC129+AG129+AK129+AO129+M129</f>
        <v>2.75</v>
      </c>
      <c r="J129" s="6">
        <v>0</v>
      </c>
      <c r="K129" s="727">
        <v>0</v>
      </c>
      <c r="L129" s="6">
        <v>0</v>
      </c>
      <c r="M129" s="727">
        <v>0</v>
      </c>
      <c r="N129" s="6">
        <v>0</v>
      </c>
      <c r="O129" s="727">
        <v>0</v>
      </c>
      <c r="P129" s="6">
        <v>0</v>
      </c>
      <c r="Q129" s="727">
        <v>0</v>
      </c>
      <c r="R129" s="6">
        <v>0</v>
      </c>
      <c r="S129" s="727">
        <v>0</v>
      </c>
      <c r="T129" s="6">
        <v>0</v>
      </c>
      <c r="U129" s="727">
        <v>0</v>
      </c>
      <c r="V129" s="6">
        <v>0</v>
      </c>
      <c r="W129" s="727">
        <v>0</v>
      </c>
      <c r="X129" s="6">
        <v>0</v>
      </c>
      <c r="Y129" s="727">
        <v>0</v>
      </c>
      <c r="Z129" s="326">
        <v>0</v>
      </c>
      <c r="AA129" s="727">
        <v>0</v>
      </c>
      <c r="AB129" s="326">
        <v>10</v>
      </c>
      <c r="AC129" s="727">
        <v>2.75</v>
      </c>
      <c r="AD129" s="6">
        <v>0</v>
      </c>
      <c r="AE129" s="727">
        <v>0</v>
      </c>
      <c r="AF129" s="6">
        <v>0</v>
      </c>
      <c r="AG129" s="727">
        <v>0</v>
      </c>
      <c r="AH129" s="6">
        <v>0</v>
      </c>
      <c r="AI129" s="727">
        <v>0</v>
      </c>
      <c r="AJ129" s="6">
        <v>0</v>
      </c>
      <c r="AK129" s="727">
        <v>0</v>
      </c>
      <c r="AL129" s="6">
        <v>0</v>
      </c>
      <c r="AM129" s="727">
        <v>0</v>
      </c>
      <c r="AN129" s="6">
        <v>0</v>
      </c>
      <c r="AO129" s="727">
        <v>0</v>
      </c>
    </row>
    <row r="130" spans="1:41" ht="31.5" x14ac:dyDescent="0.25">
      <c r="A130" s="750"/>
      <c r="B130" s="112" t="s">
        <v>257</v>
      </c>
      <c r="C130" s="331" t="s">
        <v>263</v>
      </c>
      <c r="D130" s="331" t="s">
        <v>77</v>
      </c>
      <c r="E130" s="113" t="s">
        <v>256</v>
      </c>
      <c r="F130" s="113">
        <f>N130+R130+V130+Z130+AD130+AH130+AL130+J130</f>
        <v>780</v>
      </c>
      <c r="G130" s="315">
        <f>O130+S130+W130+AA130+AE130+AI130+AM130+K130</f>
        <v>153.27000000000001</v>
      </c>
      <c r="H130" s="113">
        <f>P130+T130+X130+AB130+AF130+AJ130+AN130+L130</f>
        <v>330</v>
      </c>
      <c r="I130" s="315">
        <f>Q130+U130+Y130+AC130+AG130+AK130+AO130+M130</f>
        <v>93.9</v>
      </c>
      <c r="J130" s="6">
        <v>0</v>
      </c>
      <c r="K130" s="727">
        <v>0</v>
      </c>
      <c r="L130" s="6">
        <v>300</v>
      </c>
      <c r="M130" s="727">
        <v>90</v>
      </c>
      <c r="N130" s="6">
        <v>0</v>
      </c>
      <c r="O130" s="727">
        <v>0</v>
      </c>
      <c r="P130" s="6">
        <v>0</v>
      </c>
      <c r="Q130" s="727">
        <v>0</v>
      </c>
      <c r="R130" s="6">
        <v>780</v>
      </c>
      <c r="S130" s="727">
        <v>153.27000000000001</v>
      </c>
      <c r="T130" s="6">
        <v>0</v>
      </c>
      <c r="U130" s="727">
        <v>0</v>
      </c>
      <c r="V130" s="6">
        <v>0</v>
      </c>
      <c r="W130" s="727">
        <v>0</v>
      </c>
      <c r="X130" s="6">
        <v>0</v>
      </c>
      <c r="Y130" s="727">
        <v>0</v>
      </c>
      <c r="Z130" s="326">
        <v>0</v>
      </c>
      <c r="AA130" s="727">
        <v>0</v>
      </c>
      <c r="AB130" s="326">
        <v>30</v>
      </c>
      <c r="AC130" s="727">
        <v>3.9</v>
      </c>
      <c r="AD130" s="6">
        <v>0</v>
      </c>
      <c r="AE130" s="727">
        <v>0</v>
      </c>
      <c r="AF130" s="6">
        <v>0</v>
      </c>
      <c r="AG130" s="727">
        <v>0</v>
      </c>
      <c r="AH130" s="6">
        <v>0</v>
      </c>
      <c r="AI130" s="727">
        <v>0</v>
      </c>
      <c r="AJ130" s="6">
        <v>0</v>
      </c>
      <c r="AK130" s="727">
        <v>0</v>
      </c>
      <c r="AL130" s="6">
        <v>0</v>
      </c>
      <c r="AM130" s="727">
        <v>0</v>
      </c>
      <c r="AN130" s="6">
        <v>0</v>
      </c>
      <c r="AO130" s="727">
        <v>0</v>
      </c>
    </row>
    <row r="131" spans="1:41" x14ac:dyDescent="0.25">
      <c r="A131" s="709">
        <v>46</v>
      </c>
      <c r="B131" s="112" t="s">
        <v>264</v>
      </c>
      <c r="C131" s="331" t="s">
        <v>265</v>
      </c>
      <c r="D131" s="331" t="s">
        <v>266</v>
      </c>
      <c r="E131" s="113" t="s">
        <v>78</v>
      </c>
      <c r="F131" s="113">
        <f>N131+R131+V131+Z131+AD131+AH131+AL131+J131</f>
        <v>22833</v>
      </c>
      <c r="G131" s="315">
        <f>O131+S131+W131+AA131+AE131+AI131+AM131+K131</f>
        <v>427.79864999999995</v>
      </c>
      <c r="H131" s="113">
        <f>P131+T131+X131+AB131+AF131+AJ131+AN131+L131</f>
        <v>12513</v>
      </c>
      <c r="I131" s="315">
        <f>Q131+U131+Y131+AC131+AG131+AK131+AO131+M131</f>
        <v>153.81638999999998</v>
      </c>
      <c r="J131" s="6">
        <v>1500</v>
      </c>
      <c r="K131" s="727">
        <v>19.927419999999998</v>
      </c>
      <c r="L131" s="6">
        <v>710</v>
      </c>
      <c r="M131" s="727">
        <v>8.6980000000000004</v>
      </c>
      <c r="N131" s="6">
        <v>2910</v>
      </c>
      <c r="O131" s="727">
        <v>35.071390000000001</v>
      </c>
      <c r="P131" s="6">
        <v>903</v>
      </c>
      <c r="Q131" s="727">
        <v>11.457000000000001</v>
      </c>
      <c r="R131" s="6">
        <v>2860</v>
      </c>
      <c r="S131" s="727">
        <v>42.024720000000002</v>
      </c>
      <c r="T131" s="6">
        <v>1060</v>
      </c>
      <c r="U131" s="727">
        <v>4.5199999999999996</v>
      </c>
      <c r="V131" s="6">
        <v>1580</v>
      </c>
      <c r="W131" s="727">
        <v>138.89191</v>
      </c>
      <c r="X131" s="6">
        <v>270</v>
      </c>
      <c r="Y131" s="727">
        <v>4.1120000000000001</v>
      </c>
      <c r="Z131" s="326">
        <v>3258</v>
      </c>
      <c r="AA131" s="727">
        <v>45.325000000000003</v>
      </c>
      <c r="AB131" s="326">
        <v>550</v>
      </c>
      <c r="AC131" s="727">
        <v>6.19</v>
      </c>
      <c r="AD131" s="6">
        <v>523</v>
      </c>
      <c r="AE131" s="727">
        <v>6.476</v>
      </c>
      <c r="AF131" s="6">
        <v>405</v>
      </c>
      <c r="AG131" s="727">
        <v>4.6130000000000004</v>
      </c>
      <c r="AH131" s="6">
        <v>1050</v>
      </c>
      <c r="AI131" s="727">
        <v>11.45712</v>
      </c>
      <c r="AJ131" s="6">
        <v>2560</v>
      </c>
      <c r="AK131" s="727">
        <v>35.712699999999998</v>
      </c>
      <c r="AL131" s="6">
        <v>9152</v>
      </c>
      <c r="AM131" s="727">
        <v>128.62509</v>
      </c>
      <c r="AN131" s="6">
        <v>6055</v>
      </c>
      <c r="AO131" s="727">
        <v>78.513689999999997</v>
      </c>
    </row>
    <row r="132" spans="1:41" ht="31.5" x14ac:dyDescent="0.25">
      <c r="A132" s="750">
        <v>47</v>
      </c>
      <c r="B132" s="112" t="s">
        <v>267</v>
      </c>
      <c r="C132" s="331" t="s">
        <v>268</v>
      </c>
      <c r="D132" s="331" t="s">
        <v>77</v>
      </c>
      <c r="E132" s="113" t="s">
        <v>256</v>
      </c>
      <c r="F132" s="113">
        <f>N132+R132+V132+Z132+AD132+AH132+AL132+J132</f>
        <v>10</v>
      </c>
      <c r="G132" s="315">
        <f>O132+S132+W132+AA132+AE132+AI132+AM132+K132</f>
        <v>3.7730000000000001</v>
      </c>
      <c r="H132" s="113">
        <f>P132+T132+X132+AB132+AF132+AJ132+AN132+L132</f>
        <v>100</v>
      </c>
      <c r="I132" s="315">
        <f>Q132+U132+Y132+AC132+AG132+AK132+AO132+M132</f>
        <v>42.5</v>
      </c>
      <c r="J132" s="6">
        <v>0</v>
      </c>
      <c r="K132" s="727">
        <v>0</v>
      </c>
      <c r="L132" s="6">
        <v>0</v>
      </c>
      <c r="M132" s="727">
        <v>0</v>
      </c>
      <c r="N132" s="6">
        <v>0</v>
      </c>
      <c r="O132" s="727">
        <v>0</v>
      </c>
      <c r="P132" s="6">
        <v>0</v>
      </c>
      <c r="Q132" s="727">
        <v>0</v>
      </c>
      <c r="R132" s="6">
        <v>0</v>
      </c>
      <c r="S132" s="727">
        <v>0</v>
      </c>
      <c r="T132" s="6">
        <v>50</v>
      </c>
      <c r="U132" s="727">
        <v>30</v>
      </c>
      <c r="V132" s="6">
        <v>0</v>
      </c>
      <c r="W132" s="727">
        <v>0</v>
      </c>
      <c r="X132" s="6">
        <v>0</v>
      </c>
      <c r="Y132" s="727">
        <v>0</v>
      </c>
      <c r="Z132" s="326">
        <v>10</v>
      </c>
      <c r="AA132" s="727">
        <v>3.7730000000000001</v>
      </c>
      <c r="AB132" s="326">
        <v>50</v>
      </c>
      <c r="AC132" s="727">
        <v>12.5</v>
      </c>
      <c r="AD132" s="6">
        <v>0</v>
      </c>
      <c r="AE132" s="727">
        <v>0</v>
      </c>
      <c r="AF132" s="6">
        <v>0</v>
      </c>
      <c r="AG132" s="727">
        <v>0</v>
      </c>
      <c r="AH132" s="6">
        <v>0</v>
      </c>
      <c r="AI132" s="727">
        <v>0</v>
      </c>
      <c r="AJ132" s="6">
        <v>0</v>
      </c>
      <c r="AK132" s="727">
        <v>0</v>
      </c>
      <c r="AL132" s="6">
        <v>0</v>
      </c>
      <c r="AM132" s="727">
        <v>0</v>
      </c>
      <c r="AN132" s="6">
        <v>0</v>
      </c>
      <c r="AO132" s="727">
        <v>0</v>
      </c>
    </row>
    <row r="133" spans="1:41" ht="31.5" x14ac:dyDescent="0.25">
      <c r="A133" s="750"/>
      <c r="B133" s="112" t="s">
        <v>267</v>
      </c>
      <c r="C133" s="331" t="s">
        <v>269</v>
      </c>
      <c r="D133" s="331" t="s">
        <v>77</v>
      </c>
      <c r="E133" s="113" t="s">
        <v>256</v>
      </c>
      <c r="F133" s="113">
        <f>N133+R133+V133+Z133+AD133+AH133+AL133+J133</f>
        <v>10</v>
      </c>
      <c r="G133" s="315">
        <f>O133+S133+W133+AA133+AE133+AI133+AM133+K133</f>
        <v>3.996</v>
      </c>
      <c r="H133" s="113">
        <f>P133+T133+X133+AB133+AF133+AJ133+AN133+L133</f>
        <v>263</v>
      </c>
      <c r="I133" s="315">
        <f>Q133+U133+Y133+AC133+AG133+AK133+AO133+M133</f>
        <v>16.84</v>
      </c>
      <c r="J133" s="6">
        <v>0</v>
      </c>
      <c r="K133" s="727">
        <v>0</v>
      </c>
      <c r="L133" s="6">
        <v>0</v>
      </c>
      <c r="M133" s="727">
        <v>0</v>
      </c>
      <c r="N133" s="6">
        <v>0</v>
      </c>
      <c r="O133" s="727">
        <v>0</v>
      </c>
      <c r="P133" s="6">
        <v>33</v>
      </c>
      <c r="Q133" s="727">
        <v>6.6</v>
      </c>
      <c r="R133" s="6">
        <v>0</v>
      </c>
      <c r="S133" s="727">
        <v>0</v>
      </c>
      <c r="T133" s="6">
        <v>200</v>
      </c>
      <c r="U133" s="727">
        <v>2.44</v>
      </c>
      <c r="V133" s="6">
        <v>0</v>
      </c>
      <c r="W133" s="727">
        <v>0</v>
      </c>
      <c r="X133" s="6">
        <v>0</v>
      </c>
      <c r="Y133" s="727">
        <v>0</v>
      </c>
      <c r="Z133" s="326">
        <v>10</v>
      </c>
      <c r="AA133" s="727">
        <v>3.996</v>
      </c>
      <c r="AB133" s="326">
        <v>30</v>
      </c>
      <c r="AC133" s="727">
        <v>7.8</v>
      </c>
      <c r="AD133" s="6">
        <v>0</v>
      </c>
      <c r="AE133" s="727">
        <v>0</v>
      </c>
      <c r="AF133" s="6">
        <v>0</v>
      </c>
      <c r="AG133" s="727">
        <v>0</v>
      </c>
      <c r="AH133" s="6">
        <v>0</v>
      </c>
      <c r="AI133" s="727">
        <v>0</v>
      </c>
      <c r="AJ133" s="6">
        <v>0</v>
      </c>
      <c r="AK133" s="727">
        <v>0</v>
      </c>
      <c r="AL133" s="6">
        <v>0</v>
      </c>
      <c r="AM133" s="727">
        <v>0</v>
      </c>
      <c r="AN133" s="6">
        <v>0</v>
      </c>
      <c r="AO133" s="727">
        <v>0</v>
      </c>
    </row>
    <row r="134" spans="1:41" ht="31.5" x14ac:dyDescent="0.25">
      <c r="A134" s="750"/>
      <c r="B134" s="112" t="s">
        <v>267</v>
      </c>
      <c r="C134" s="331" t="s">
        <v>270</v>
      </c>
      <c r="D134" s="331" t="s">
        <v>77</v>
      </c>
      <c r="E134" s="113" t="s">
        <v>256</v>
      </c>
      <c r="F134" s="113">
        <f>N134+R134+V134+Z134+AD134+AH134+AL134+J134</f>
        <v>0</v>
      </c>
      <c r="G134" s="315">
        <f>O134+S134+W134+AA134+AE134+AI134+AM134+K134</f>
        <v>0</v>
      </c>
      <c r="H134" s="113">
        <f>P134+T134+X134+AB134+AF134+AJ134+AN134+L134</f>
        <v>30</v>
      </c>
      <c r="I134" s="315">
        <f>Q134+U134+Y134+AC134+AG134+AK134+AO134+M134</f>
        <v>8.4</v>
      </c>
      <c r="J134" s="6">
        <v>0</v>
      </c>
      <c r="K134" s="727">
        <v>0</v>
      </c>
      <c r="L134" s="6">
        <v>0</v>
      </c>
      <c r="M134" s="727">
        <v>0</v>
      </c>
      <c r="N134" s="6">
        <v>0</v>
      </c>
      <c r="O134" s="727">
        <v>0</v>
      </c>
      <c r="P134" s="6">
        <v>0</v>
      </c>
      <c r="Q134" s="727">
        <v>0</v>
      </c>
      <c r="R134" s="6">
        <v>0</v>
      </c>
      <c r="S134" s="727">
        <v>0</v>
      </c>
      <c r="T134" s="6">
        <v>0</v>
      </c>
      <c r="U134" s="727">
        <v>0</v>
      </c>
      <c r="V134" s="6">
        <v>0</v>
      </c>
      <c r="W134" s="727">
        <v>0</v>
      </c>
      <c r="X134" s="6">
        <v>0</v>
      </c>
      <c r="Y134" s="727">
        <v>0</v>
      </c>
      <c r="Z134" s="326">
        <v>0</v>
      </c>
      <c r="AA134" s="727">
        <v>0</v>
      </c>
      <c r="AB134" s="326">
        <v>30</v>
      </c>
      <c r="AC134" s="727">
        <v>8.4</v>
      </c>
      <c r="AD134" s="6">
        <v>0</v>
      </c>
      <c r="AE134" s="727">
        <v>0</v>
      </c>
      <c r="AF134" s="6">
        <v>0</v>
      </c>
      <c r="AG134" s="727">
        <v>0</v>
      </c>
      <c r="AH134" s="6">
        <v>0</v>
      </c>
      <c r="AI134" s="727">
        <v>0</v>
      </c>
      <c r="AJ134" s="6">
        <v>0</v>
      </c>
      <c r="AK134" s="727">
        <v>0</v>
      </c>
      <c r="AL134" s="6">
        <v>0</v>
      </c>
      <c r="AM134" s="727">
        <v>0</v>
      </c>
      <c r="AN134" s="6">
        <v>0</v>
      </c>
      <c r="AO134" s="727">
        <v>0</v>
      </c>
    </row>
    <row r="135" spans="1:41" ht="31.5" x14ac:dyDescent="0.25">
      <c r="A135" s="750"/>
      <c r="B135" s="112" t="s">
        <v>271</v>
      </c>
      <c r="C135" s="331" t="s">
        <v>272</v>
      </c>
      <c r="D135" s="331" t="s">
        <v>77</v>
      </c>
      <c r="E135" s="113" t="s">
        <v>256</v>
      </c>
      <c r="F135" s="113">
        <f>N135+R135+V135+Z135+AD135+AH135+AL135+J135</f>
        <v>0</v>
      </c>
      <c r="G135" s="315">
        <f>O135+S135+W135+AA135+AE135+AI135+AM135+K135</f>
        <v>0</v>
      </c>
      <c r="H135" s="113">
        <f>P135+T135+X135+AB135+AF135+AJ135+AN135+L135</f>
        <v>70</v>
      </c>
      <c r="I135" s="315">
        <f>Q135+U135+Y135+AC135+AG135+AK135+AO135+M135</f>
        <v>26</v>
      </c>
      <c r="J135" s="6">
        <v>0</v>
      </c>
      <c r="K135" s="727">
        <v>0</v>
      </c>
      <c r="L135" s="6">
        <v>0</v>
      </c>
      <c r="M135" s="727">
        <v>0</v>
      </c>
      <c r="N135" s="6">
        <v>0</v>
      </c>
      <c r="O135" s="727">
        <v>0</v>
      </c>
      <c r="P135" s="6">
        <v>0</v>
      </c>
      <c r="Q135" s="727">
        <v>0</v>
      </c>
      <c r="R135" s="6">
        <v>0</v>
      </c>
      <c r="S135" s="727">
        <v>0</v>
      </c>
      <c r="T135" s="6">
        <v>0</v>
      </c>
      <c r="U135" s="727">
        <v>0</v>
      </c>
      <c r="V135" s="6">
        <v>0</v>
      </c>
      <c r="W135" s="727">
        <v>0</v>
      </c>
      <c r="X135" s="6">
        <v>0</v>
      </c>
      <c r="Y135" s="727">
        <v>0</v>
      </c>
      <c r="Z135" s="326">
        <v>0</v>
      </c>
      <c r="AA135" s="727">
        <v>0</v>
      </c>
      <c r="AB135" s="326">
        <v>70</v>
      </c>
      <c r="AC135" s="727">
        <v>26</v>
      </c>
      <c r="AD135" s="6">
        <v>0</v>
      </c>
      <c r="AE135" s="727">
        <v>0</v>
      </c>
      <c r="AF135" s="6">
        <v>0</v>
      </c>
      <c r="AG135" s="727">
        <v>0</v>
      </c>
      <c r="AH135" s="6">
        <v>0</v>
      </c>
      <c r="AI135" s="727">
        <v>0</v>
      </c>
      <c r="AJ135" s="6">
        <v>0</v>
      </c>
      <c r="AK135" s="727">
        <v>0</v>
      </c>
      <c r="AL135" s="6">
        <v>0</v>
      </c>
      <c r="AM135" s="727">
        <v>0</v>
      </c>
      <c r="AN135" s="6">
        <v>0</v>
      </c>
      <c r="AO135" s="727">
        <v>0</v>
      </c>
    </row>
    <row r="136" spans="1:41" ht="31.5" x14ac:dyDescent="0.25">
      <c r="A136" s="750"/>
      <c r="B136" s="112" t="s">
        <v>267</v>
      </c>
      <c r="C136" s="331" t="s">
        <v>273</v>
      </c>
      <c r="D136" s="331" t="s">
        <v>77</v>
      </c>
      <c r="E136" s="113" t="s">
        <v>256</v>
      </c>
      <c r="F136" s="113">
        <f>N136+R136+V136+Z136+AD136+AH136+AL136+J136</f>
        <v>0</v>
      </c>
      <c r="G136" s="315">
        <f>O136+S136+W136+AA136+AE136+AI136+AM136+K136</f>
        <v>0</v>
      </c>
      <c r="H136" s="113">
        <f>P136+T136+X136+AB136+AF136+AJ136+AN136+L136</f>
        <v>30</v>
      </c>
      <c r="I136" s="315">
        <f>Q136+U136+Y136+AC136+AG136+AK136+AO136+M136</f>
        <v>9.6</v>
      </c>
      <c r="J136" s="6">
        <v>0</v>
      </c>
      <c r="K136" s="727">
        <v>0</v>
      </c>
      <c r="L136" s="6">
        <v>0</v>
      </c>
      <c r="M136" s="727">
        <v>0</v>
      </c>
      <c r="N136" s="6">
        <v>0</v>
      </c>
      <c r="O136" s="727">
        <v>0</v>
      </c>
      <c r="P136" s="6">
        <v>0</v>
      </c>
      <c r="Q136" s="727">
        <v>0</v>
      </c>
      <c r="R136" s="6">
        <v>0</v>
      </c>
      <c r="S136" s="727">
        <v>0</v>
      </c>
      <c r="T136" s="6">
        <v>0</v>
      </c>
      <c r="U136" s="727">
        <v>0</v>
      </c>
      <c r="V136" s="6">
        <v>0</v>
      </c>
      <c r="W136" s="727">
        <v>0</v>
      </c>
      <c r="X136" s="6">
        <v>0</v>
      </c>
      <c r="Y136" s="727">
        <v>0</v>
      </c>
      <c r="Z136" s="326">
        <v>0</v>
      </c>
      <c r="AA136" s="727">
        <v>0</v>
      </c>
      <c r="AB136" s="326">
        <v>30</v>
      </c>
      <c r="AC136" s="727">
        <v>9.6</v>
      </c>
      <c r="AD136" s="6">
        <v>0</v>
      </c>
      <c r="AE136" s="727">
        <v>0</v>
      </c>
      <c r="AF136" s="6">
        <v>0</v>
      </c>
      <c r="AG136" s="727">
        <v>0</v>
      </c>
      <c r="AH136" s="6">
        <v>0</v>
      </c>
      <c r="AI136" s="727">
        <v>0</v>
      </c>
      <c r="AJ136" s="6">
        <v>0</v>
      </c>
      <c r="AK136" s="727">
        <v>0</v>
      </c>
      <c r="AL136" s="6">
        <v>0</v>
      </c>
      <c r="AM136" s="727">
        <v>0</v>
      </c>
      <c r="AN136" s="6">
        <v>0</v>
      </c>
      <c r="AO136" s="727">
        <v>0</v>
      </c>
    </row>
    <row r="137" spans="1:41" ht="31.5" x14ac:dyDescent="0.25">
      <c r="A137" s="750"/>
      <c r="B137" s="112" t="s">
        <v>267</v>
      </c>
      <c r="C137" s="331" t="s">
        <v>274</v>
      </c>
      <c r="D137" s="331" t="s">
        <v>77</v>
      </c>
      <c r="E137" s="113" t="s">
        <v>256</v>
      </c>
      <c r="F137" s="113">
        <f>N137+R137+V137+Z137+AD137+AH137+AL137+J137</f>
        <v>0</v>
      </c>
      <c r="G137" s="315">
        <f>O137+S137+W137+AA137+AE137+AI137+AM137+K137</f>
        <v>0</v>
      </c>
      <c r="H137" s="113">
        <f>P137+T137+X137+AB137+AF137+AJ137+AN137+L137</f>
        <v>30</v>
      </c>
      <c r="I137" s="315">
        <f>Q137+U137+Y137+AC137+AG137+AK137+AO137+M137</f>
        <v>10.199999999999999</v>
      </c>
      <c r="J137" s="6">
        <v>0</v>
      </c>
      <c r="K137" s="727">
        <v>0</v>
      </c>
      <c r="L137" s="6">
        <v>0</v>
      </c>
      <c r="M137" s="727">
        <v>0</v>
      </c>
      <c r="N137" s="6">
        <v>0</v>
      </c>
      <c r="O137" s="727">
        <v>0</v>
      </c>
      <c r="P137" s="6">
        <v>0</v>
      </c>
      <c r="Q137" s="727">
        <v>0</v>
      </c>
      <c r="R137" s="6">
        <v>0</v>
      </c>
      <c r="S137" s="727">
        <v>0</v>
      </c>
      <c r="T137" s="6">
        <v>0</v>
      </c>
      <c r="U137" s="727">
        <v>0</v>
      </c>
      <c r="V137" s="6">
        <v>0</v>
      </c>
      <c r="W137" s="727">
        <v>0</v>
      </c>
      <c r="X137" s="6">
        <v>0</v>
      </c>
      <c r="Y137" s="727">
        <v>0</v>
      </c>
      <c r="Z137" s="326">
        <v>0</v>
      </c>
      <c r="AA137" s="727">
        <v>0</v>
      </c>
      <c r="AB137" s="326">
        <v>30</v>
      </c>
      <c r="AC137" s="727">
        <v>10.199999999999999</v>
      </c>
      <c r="AD137" s="6">
        <v>0</v>
      </c>
      <c r="AE137" s="727">
        <v>0</v>
      </c>
      <c r="AF137" s="6">
        <v>0</v>
      </c>
      <c r="AG137" s="727">
        <v>0</v>
      </c>
      <c r="AH137" s="6">
        <v>0</v>
      </c>
      <c r="AI137" s="727">
        <v>0</v>
      </c>
      <c r="AJ137" s="6">
        <v>0</v>
      </c>
      <c r="AK137" s="727">
        <v>0</v>
      </c>
      <c r="AL137" s="6">
        <v>0</v>
      </c>
      <c r="AM137" s="727">
        <v>0</v>
      </c>
      <c r="AN137" s="6">
        <v>0</v>
      </c>
      <c r="AO137" s="727">
        <v>0</v>
      </c>
    </row>
    <row r="138" spans="1:41" ht="31.5" x14ac:dyDescent="0.25">
      <c r="A138" s="750"/>
      <c r="B138" s="112" t="s">
        <v>275</v>
      </c>
      <c r="C138" s="331" t="s">
        <v>276</v>
      </c>
      <c r="D138" s="331" t="s">
        <v>77</v>
      </c>
      <c r="E138" s="113" t="s">
        <v>256</v>
      </c>
      <c r="F138" s="113">
        <f>N138+R138+V138+Z138+AD138+AH138+AL138+J138</f>
        <v>0</v>
      </c>
      <c r="G138" s="315">
        <f>O138+S138+W138+AA138+AE138+AI138+AM138+K138</f>
        <v>0</v>
      </c>
      <c r="H138" s="113">
        <f>P138+T138+X138+AB138+AF138+AJ138+AN138+L138</f>
        <v>30</v>
      </c>
      <c r="I138" s="315">
        <f>Q138+U138+Y138+AC138+AG138+AK138+AO138+M138</f>
        <v>10.8</v>
      </c>
      <c r="J138" s="6">
        <v>0</v>
      </c>
      <c r="K138" s="727">
        <v>0</v>
      </c>
      <c r="L138" s="6">
        <v>0</v>
      </c>
      <c r="M138" s="727">
        <v>0</v>
      </c>
      <c r="N138" s="6">
        <v>0</v>
      </c>
      <c r="O138" s="727">
        <v>0</v>
      </c>
      <c r="P138" s="6">
        <v>0</v>
      </c>
      <c r="Q138" s="727">
        <v>0</v>
      </c>
      <c r="R138" s="6">
        <v>0</v>
      </c>
      <c r="S138" s="727">
        <v>0</v>
      </c>
      <c r="T138" s="6">
        <v>0</v>
      </c>
      <c r="U138" s="727">
        <v>0</v>
      </c>
      <c r="V138" s="6">
        <v>0</v>
      </c>
      <c r="W138" s="727">
        <v>0</v>
      </c>
      <c r="X138" s="6">
        <v>0</v>
      </c>
      <c r="Y138" s="727">
        <v>0</v>
      </c>
      <c r="Z138" s="326">
        <v>0</v>
      </c>
      <c r="AA138" s="727">
        <v>0</v>
      </c>
      <c r="AB138" s="326">
        <v>30</v>
      </c>
      <c r="AC138" s="727">
        <v>10.8</v>
      </c>
      <c r="AD138" s="6">
        <v>0</v>
      </c>
      <c r="AE138" s="727">
        <v>0</v>
      </c>
      <c r="AF138" s="6">
        <v>0</v>
      </c>
      <c r="AG138" s="727">
        <v>0</v>
      </c>
      <c r="AH138" s="6">
        <v>0</v>
      </c>
      <c r="AI138" s="727">
        <v>0</v>
      </c>
      <c r="AJ138" s="6">
        <v>0</v>
      </c>
      <c r="AK138" s="727">
        <v>0</v>
      </c>
      <c r="AL138" s="6">
        <v>0</v>
      </c>
      <c r="AM138" s="727">
        <v>0</v>
      </c>
      <c r="AN138" s="6">
        <v>0</v>
      </c>
      <c r="AO138" s="727">
        <v>0</v>
      </c>
    </row>
    <row r="139" spans="1:41" ht="31.5" x14ac:dyDescent="0.25">
      <c r="A139" s="750">
        <v>48</v>
      </c>
      <c r="B139" s="334" t="s">
        <v>277</v>
      </c>
      <c r="C139" s="331" t="s">
        <v>278</v>
      </c>
      <c r="D139" s="331" t="s">
        <v>77</v>
      </c>
      <c r="E139" s="113" t="s">
        <v>256</v>
      </c>
      <c r="F139" s="113">
        <f>N139+R139+V139+Z139+AD139+AH139+AL139+J139</f>
        <v>0</v>
      </c>
      <c r="G139" s="315">
        <f>O139+S139+W139+AA139+AE139+AI139+AM139+K139</f>
        <v>0</v>
      </c>
      <c r="H139" s="113">
        <f>P139+T139+X139+AB139+AF139+AJ139+AN139+L139</f>
        <v>120</v>
      </c>
      <c r="I139" s="315">
        <f>Q139+U139+Y139+AC139+AG139+AK139+AO139+M139</f>
        <v>30.5</v>
      </c>
      <c r="J139" s="6">
        <v>0</v>
      </c>
      <c r="K139" s="727">
        <v>0</v>
      </c>
      <c r="L139" s="6">
        <v>0</v>
      </c>
      <c r="M139" s="727">
        <v>0</v>
      </c>
      <c r="N139" s="6">
        <v>0</v>
      </c>
      <c r="O139" s="727">
        <v>0</v>
      </c>
      <c r="P139" s="6">
        <v>50</v>
      </c>
      <c r="Q139" s="727">
        <v>10</v>
      </c>
      <c r="R139" s="6">
        <v>0</v>
      </c>
      <c r="S139" s="727">
        <v>0</v>
      </c>
      <c r="T139" s="6">
        <v>0</v>
      </c>
      <c r="U139" s="727">
        <v>0</v>
      </c>
      <c r="V139" s="6">
        <v>0</v>
      </c>
      <c r="W139" s="727">
        <v>0</v>
      </c>
      <c r="X139" s="6">
        <v>0</v>
      </c>
      <c r="Y139" s="727">
        <v>0</v>
      </c>
      <c r="Z139" s="326">
        <v>0</v>
      </c>
      <c r="AA139" s="727">
        <v>0</v>
      </c>
      <c r="AB139" s="326">
        <v>70</v>
      </c>
      <c r="AC139" s="727">
        <v>20.5</v>
      </c>
      <c r="AD139" s="6">
        <v>0</v>
      </c>
      <c r="AE139" s="727">
        <v>0</v>
      </c>
      <c r="AF139" s="6">
        <v>0</v>
      </c>
      <c r="AG139" s="727">
        <v>0</v>
      </c>
      <c r="AH139" s="6">
        <v>0</v>
      </c>
      <c r="AI139" s="727">
        <v>0</v>
      </c>
      <c r="AJ139" s="6">
        <v>0</v>
      </c>
      <c r="AK139" s="727">
        <v>0</v>
      </c>
      <c r="AL139" s="6">
        <v>0</v>
      </c>
      <c r="AM139" s="727">
        <v>0</v>
      </c>
      <c r="AN139" s="6">
        <v>0</v>
      </c>
      <c r="AO139" s="727">
        <v>0</v>
      </c>
    </row>
    <row r="140" spans="1:41" ht="31.5" x14ac:dyDescent="0.25">
      <c r="A140" s="750"/>
      <c r="B140" s="334" t="s">
        <v>277</v>
      </c>
      <c r="C140" s="331" t="s">
        <v>279</v>
      </c>
      <c r="D140" s="331" t="s">
        <v>77</v>
      </c>
      <c r="E140" s="113" t="s">
        <v>256</v>
      </c>
      <c r="F140" s="113">
        <f>N140+R140+V140+Z140+AD140+AH140+AL140+J140</f>
        <v>0</v>
      </c>
      <c r="G140" s="315">
        <f>O140+S140+W140+AA140+AE140+AI140+AM140+K140</f>
        <v>0</v>
      </c>
      <c r="H140" s="113">
        <f>P140+T140+X140+AB140+AF140+AJ140+AN140+L140</f>
        <v>50</v>
      </c>
      <c r="I140" s="315">
        <f>Q140+U140+Y140+AC140+AG140+AK140+AO140+M140</f>
        <v>15</v>
      </c>
      <c r="J140" s="6">
        <v>0</v>
      </c>
      <c r="K140" s="727">
        <v>0</v>
      </c>
      <c r="L140" s="6">
        <v>0</v>
      </c>
      <c r="M140" s="727">
        <v>0</v>
      </c>
      <c r="N140" s="6">
        <v>0</v>
      </c>
      <c r="O140" s="727">
        <v>0</v>
      </c>
      <c r="P140" s="6">
        <v>0</v>
      </c>
      <c r="Q140" s="727">
        <v>0</v>
      </c>
      <c r="R140" s="6">
        <v>0</v>
      </c>
      <c r="S140" s="727">
        <v>0</v>
      </c>
      <c r="T140" s="6">
        <v>0</v>
      </c>
      <c r="U140" s="727">
        <v>0</v>
      </c>
      <c r="V140" s="6">
        <v>0</v>
      </c>
      <c r="W140" s="727">
        <v>0</v>
      </c>
      <c r="X140" s="6">
        <v>0</v>
      </c>
      <c r="Y140" s="727">
        <v>0</v>
      </c>
      <c r="Z140" s="326">
        <v>0</v>
      </c>
      <c r="AA140" s="727">
        <v>0</v>
      </c>
      <c r="AB140" s="326">
        <v>50</v>
      </c>
      <c r="AC140" s="727">
        <v>15</v>
      </c>
      <c r="AD140" s="6">
        <v>0</v>
      </c>
      <c r="AE140" s="727">
        <v>0</v>
      </c>
      <c r="AF140" s="6">
        <v>0</v>
      </c>
      <c r="AG140" s="727">
        <v>0</v>
      </c>
      <c r="AH140" s="6">
        <v>0</v>
      </c>
      <c r="AI140" s="727">
        <v>0</v>
      </c>
      <c r="AJ140" s="6">
        <v>0</v>
      </c>
      <c r="AK140" s="727">
        <v>0</v>
      </c>
      <c r="AL140" s="6">
        <v>0</v>
      </c>
      <c r="AM140" s="727">
        <v>0</v>
      </c>
      <c r="AN140" s="6">
        <v>0</v>
      </c>
      <c r="AO140" s="727">
        <v>0</v>
      </c>
    </row>
    <row r="141" spans="1:41" x14ac:dyDescent="0.25">
      <c r="A141" s="750">
        <v>49</v>
      </c>
      <c r="B141" s="79" t="s">
        <v>280</v>
      </c>
      <c r="C141" s="188" t="s">
        <v>281</v>
      </c>
      <c r="D141" s="188" t="s">
        <v>88</v>
      </c>
      <c r="E141" s="29" t="s">
        <v>29</v>
      </c>
      <c r="F141" s="113">
        <f>N141+R141+V141+Z141+AD141+AH141+AL141+J141</f>
        <v>55294</v>
      </c>
      <c r="G141" s="315">
        <f>O141+S141+W141+AA141+AE141+AI141+AM141+K141</f>
        <v>17454.080159999998</v>
      </c>
      <c r="H141" s="113">
        <f>P141+T141+X141+AB141+AF141+AJ141+AN141+L141</f>
        <v>1283</v>
      </c>
      <c r="I141" s="315">
        <f>Q141+U141+Y141+AC141+AG141+AK141+AO141+M141</f>
        <v>384.08519999999999</v>
      </c>
      <c r="J141" s="6">
        <v>5666</v>
      </c>
      <c r="K141" s="727">
        <v>1936.2429999999999</v>
      </c>
      <c r="L141" s="6">
        <v>450</v>
      </c>
      <c r="M141" s="727">
        <v>154.91399999999999</v>
      </c>
      <c r="N141" s="6">
        <v>11171</v>
      </c>
      <c r="O141" s="727">
        <v>3344.6107999999999</v>
      </c>
      <c r="P141" s="6">
        <v>350</v>
      </c>
      <c r="Q141" s="727">
        <v>120.248</v>
      </c>
      <c r="R141" s="6">
        <v>7511</v>
      </c>
      <c r="S141" s="727">
        <v>2471.4750400000003</v>
      </c>
      <c r="T141" s="6">
        <v>50</v>
      </c>
      <c r="U141" s="727">
        <v>0</v>
      </c>
      <c r="V141" s="6">
        <v>3730</v>
      </c>
      <c r="W141" s="727">
        <v>1286.52</v>
      </c>
      <c r="X141" s="6">
        <v>22</v>
      </c>
      <c r="Y141" s="727">
        <v>3.79</v>
      </c>
      <c r="Z141" s="326">
        <v>4025</v>
      </c>
      <c r="AA141" s="727">
        <v>1385.2436</v>
      </c>
      <c r="AB141" s="326">
        <v>0</v>
      </c>
      <c r="AC141" s="727">
        <v>0</v>
      </c>
      <c r="AD141" s="6">
        <v>3927</v>
      </c>
      <c r="AE141" s="727">
        <v>1351.5155199999999</v>
      </c>
      <c r="AF141" s="6">
        <v>90</v>
      </c>
      <c r="AG141" s="727">
        <v>1.98</v>
      </c>
      <c r="AH141" s="6">
        <v>5784</v>
      </c>
      <c r="AI141" s="727">
        <v>1990.4762000000001</v>
      </c>
      <c r="AJ141" s="6">
        <v>200</v>
      </c>
      <c r="AK141" s="727">
        <v>68.8</v>
      </c>
      <c r="AL141" s="6">
        <v>13480</v>
      </c>
      <c r="AM141" s="727">
        <v>3687.9960000000001</v>
      </c>
      <c r="AN141" s="6">
        <v>121</v>
      </c>
      <c r="AO141" s="727">
        <v>34.353199999999994</v>
      </c>
    </row>
    <row r="142" spans="1:41" x14ac:dyDescent="0.25">
      <c r="A142" s="750"/>
      <c r="B142" s="79" t="s">
        <v>280</v>
      </c>
      <c r="C142" s="188" t="s">
        <v>282</v>
      </c>
      <c r="D142" s="188" t="s">
        <v>88</v>
      </c>
      <c r="E142" s="29" t="s">
        <v>29</v>
      </c>
      <c r="F142" s="113">
        <f>N142+R142+V142+Z142+AD142+AH142+AL142+J142</f>
        <v>865</v>
      </c>
      <c r="G142" s="315">
        <f>O142+S142+W142+AA142+AE142+AI142+AM142+K142</f>
        <v>297.69840000000005</v>
      </c>
      <c r="H142" s="113">
        <f>P142+T142+X142+AB142+AF142+AJ142+AN142+L142</f>
        <v>120</v>
      </c>
      <c r="I142" s="315">
        <f>Q142+U142+Y142+AC142+AG142+AK142+AO142+M142</f>
        <v>63.18486</v>
      </c>
      <c r="J142" s="6">
        <v>0</v>
      </c>
      <c r="K142" s="727">
        <v>0</v>
      </c>
      <c r="L142" s="6">
        <v>0</v>
      </c>
      <c r="M142" s="727">
        <v>0</v>
      </c>
      <c r="N142" s="6">
        <v>865</v>
      </c>
      <c r="O142" s="727">
        <v>297.69840000000005</v>
      </c>
      <c r="P142" s="6">
        <v>0</v>
      </c>
      <c r="Q142" s="727">
        <v>0</v>
      </c>
      <c r="R142" s="6">
        <v>0</v>
      </c>
      <c r="S142" s="727">
        <v>0</v>
      </c>
      <c r="T142" s="6">
        <v>0</v>
      </c>
      <c r="U142" s="727">
        <v>0</v>
      </c>
      <c r="V142" s="6">
        <v>0</v>
      </c>
      <c r="W142" s="727">
        <v>0</v>
      </c>
      <c r="X142" s="6">
        <v>0</v>
      </c>
      <c r="Y142" s="727">
        <v>0</v>
      </c>
      <c r="Z142" s="326">
        <v>0</v>
      </c>
      <c r="AA142" s="727">
        <v>0</v>
      </c>
      <c r="AB142" s="326">
        <v>100</v>
      </c>
      <c r="AC142" s="727">
        <v>36</v>
      </c>
      <c r="AD142" s="6">
        <v>0</v>
      </c>
      <c r="AE142" s="727">
        <v>0</v>
      </c>
      <c r="AF142" s="6">
        <v>0</v>
      </c>
      <c r="AG142" s="727">
        <v>0</v>
      </c>
      <c r="AH142" s="6">
        <v>0</v>
      </c>
      <c r="AI142" s="727">
        <v>0</v>
      </c>
      <c r="AJ142" s="6">
        <v>0</v>
      </c>
      <c r="AK142" s="727">
        <v>0</v>
      </c>
      <c r="AL142" s="6">
        <v>0</v>
      </c>
      <c r="AM142" s="727">
        <v>0</v>
      </c>
      <c r="AN142" s="6">
        <v>20</v>
      </c>
      <c r="AO142" s="727">
        <v>27.18486</v>
      </c>
    </row>
    <row r="143" spans="1:41" x14ac:dyDescent="0.25">
      <c r="A143" s="750"/>
      <c r="B143" s="79" t="s">
        <v>280</v>
      </c>
      <c r="C143" s="188" t="s">
        <v>283</v>
      </c>
      <c r="D143" s="188" t="s">
        <v>88</v>
      </c>
      <c r="E143" s="29" t="s">
        <v>29</v>
      </c>
      <c r="F143" s="113">
        <f>N143+R143+V143+Z143+AD143+AH143+AL143+J143</f>
        <v>1450</v>
      </c>
      <c r="G143" s="315">
        <f>O143+S143+W143+AA143+AE143+AI143+AM143+K143</f>
        <v>287.63200000000001</v>
      </c>
      <c r="H143" s="113">
        <f>P143+T143+X143+AB143+AF143+AJ143+AN143+L143</f>
        <v>250</v>
      </c>
      <c r="I143" s="315">
        <f>Q143+U143+Y143+AC143+AG143+AK143+AO143+M143</f>
        <v>78.55</v>
      </c>
      <c r="J143" s="6">
        <v>0</v>
      </c>
      <c r="K143" s="727">
        <v>0</v>
      </c>
      <c r="L143" s="6">
        <v>0</v>
      </c>
      <c r="M143" s="727">
        <v>0</v>
      </c>
      <c r="N143" s="6">
        <v>0</v>
      </c>
      <c r="O143" s="727">
        <v>0</v>
      </c>
      <c r="P143" s="6">
        <v>0</v>
      </c>
      <c r="Q143" s="727">
        <v>0</v>
      </c>
      <c r="R143" s="6">
        <v>800</v>
      </c>
      <c r="S143" s="727">
        <v>63.927999999999997</v>
      </c>
      <c r="T143" s="6">
        <v>10</v>
      </c>
      <c r="U143" s="727">
        <v>13.05</v>
      </c>
      <c r="V143" s="6">
        <v>0</v>
      </c>
      <c r="W143" s="727">
        <v>0</v>
      </c>
      <c r="X143" s="6">
        <v>0</v>
      </c>
      <c r="Y143" s="727">
        <v>0</v>
      </c>
      <c r="Z143" s="326">
        <v>0</v>
      </c>
      <c r="AA143" s="727">
        <v>0</v>
      </c>
      <c r="AB143" s="326">
        <v>100</v>
      </c>
      <c r="AC143" s="727">
        <v>1.5</v>
      </c>
      <c r="AD143" s="6">
        <v>0</v>
      </c>
      <c r="AE143" s="727">
        <v>0</v>
      </c>
      <c r="AF143" s="6">
        <v>0</v>
      </c>
      <c r="AG143" s="727">
        <v>0</v>
      </c>
      <c r="AH143" s="6">
        <v>0</v>
      </c>
      <c r="AI143" s="727">
        <v>0</v>
      </c>
      <c r="AJ143" s="6">
        <v>0</v>
      </c>
      <c r="AK143" s="727">
        <v>0</v>
      </c>
      <c r="AL143" s="6">
        <v>650</v>
      </c>
      <c r="AM143" s="727">
        <v>223.70400000000001</v>
      </c>
      <c r="AN143" s="6">
        <v>140</v>
      </c>
      <c r="AO143" s="727">
        <v>64</v>
      </c>
    </row>
    <row r="144" spans="1:41" x14ac:dyDescent="0.25">
      <c r="A144" s="750"/>
      <c r="B144" s="79" t="s">
        <v>280</v>
      </c>
      <c r="C144" s="188" t="s">
        <v>284</v>
      </c>
      <c r="D144" s="188" t="s">
        <v>88</v>
      </c>
      <c r="E144" s="29" t="s">
        <v>153</v>
      </c>
      <c r="F144" s="113">
        <f>N144+R144+V144+Z144+AD144+AH144+AL144+J144</f>
        <v>883</v>
      </c>
      <c r="G144" s="315">
        <f>O144+S144+W144+AA144+AE144+AI144+AM144+K144</f>
        <v>275.93057999999996</v>
      </c>
      <c r="H144" s="113">
        <f>P144+T144+X144+AB144+AF144+AJ144+AN144+L144</f>
        <v>380</v>
      </c>
      <c r="I144" s="315">
        <f>Q144+U144+Y144+AC144+AG144+AK144+AO144+M144</f>
        <v>58.464200000000005</v>
      </c>
      <c r="J144" s="6">
        <v>0</v>
      </c>
      <c r="K144" s="727">
        <v>0</v>
      </c>
      <c r="L144" s="6">
        <v>0</v>
      </c>
      <c r="M144" s="727">
        <v>0</v>
      </c>
      <c r="N144" s="6">
        <v>83</v>
      </c>
      <c r="O144" s="727">
        <v>0.60258</v>
      </c>
      <c r="P144" s="6">
        <v>170</v>
      </c>
      <c r="Q144" s="727">
        <v>2.6501999999999999</v>
      </c>
      <c r="R144" s="6">
        <v>800</v>
      </c>
      <c r="S144" s="727">
        <v>275.32799999999997</v>
      </c>
      <c r="T144" s="6">
        <v>0</v>
      </c>
      <c r="U144" s="727">
        <v>0</v>
      </c>
      <c r="V144" s="6">
        <v>0</v>
      </c>
      <c r="W144" s="727">
        <v>0</v>
      </c>
      <c r="X144" s="6">
        <v>0</v>
      </c>
      <c r="Y144" s="727">
        <v>0</v>
      </c>
      <c r="Z144" s="326">
        <v>0</v>
      </c>
      <c r="AA144" s="727">
        <v>0</v>
      </c>
      <c r="AB144" s="326">
        <v>50</v>
      </c>
      <c r="AC144" s="727">
        <v>0.09</v>
      </c>
      <c r="AD144" s="6">
        <v>0</v>
      </c>
      <c r="AE144" s="727">
        <v>0</v>
      </c>
      <c r="AF144" s="6">
        <v>0</v>
      </c>
      <c r="AG144" s="727">
        <v>0</v>
      </c>
      <c r="AH144" s="6">
        <v>0</v>
      </c>
      <c r="AI144" s="727">
        <v>0</v>
      </c>
      <c r="AJ144" s="6">
        <v>150</v>
      </c>
      <c r="AK144" s="727">
        <v>51.624000000000002</v>
      </c>
      <c r="AL144" s="6">
        <v>0</v>
      </c>
      <c r="AM144" s="727">
        <v>0</v>
      </c>
      <c r="AN144" s="6">
        <v>10</v>
      </c>
      <c r="AO144" s="727">
        <v>4.0999999999999996</v>
      </c>
    </row>
    <row r="145" spans="1:41" x14ac:dyDescent="0.25">
      <c r="A145" s="750"/>
      <c r="B145" s="79" t="s">
        <v>280</v>
      </c>
      <c r="C145" s="188" t="s">
        <v>285</v>
      </c>
      <c r="D145" s="188" t="s">
        <v>88</v>
      </c>
      <c r="E145" s="29" t="s">
        <v>153</v>
      </c>
      <c r="F145" s="113">
        <f>N145+R145+V145+Z145+AD145+AH145+AL145+J145</f>
        <v>750</v>
      </c>
      <c r="G145" s="315">
        <f>O145+S145+W145+AA145+AE145+AI145+AM145+K145</f>
        <v>258.12</v>
      </c>
      <c r="H145" s="113">
        <f>P145+T145+X145+AB145+AF145+AJ145+AN145+L145</f>
        <v>50</v>
      </c>
      <c r="I145" s="315">
        <f>Q145+U145+Y145+AC145+AG145+AK145+AO145+M145</f>
        <v>0.06</v>
      </c>
      <c r="J145" s="6">
        <v>0</v>
      </c>
      <c r="K145" s="727">
        <v>0</v>
      </c>
      <c r="L145" s="6">
        <v>0</v>
      </c>
      <c r="M145" s="727">
        <v>0</v>
      </c>
      <c r="N145" s="6">
        <v>0</v>
      </c>
      <c r="O145" s="727">
        <v>0</v>
      </c>
      <c r="P145" s="6">
        <v>0</v>
      </c>
      <c r="Q145" s="727">
        <v>0</v>
      </c>
      <c r="R145" s="6">
        <v>0</v>
      </c>
      <c r="S145" s="727">
        <v>0</v>
      </c>
      <c r="T145" s="6">
        <v>0</v>
      </c>
      <c r="U145" s="727">
        <v>0</v>
      </c>
      <c r="V145" s="6">
        <v>750</v>
      </c>
      <c r="W145" s="727">
        <v>258.12</v>
      </c>
      <c r="X145" s="6">
        <v>0</v>
      </c>
      <c r="Y145" s="727">
        <v>0</v>
      </c>
      <c r="Z145" s="326">
        <v>0</v>
      </c>
      <c r="AA145" s="727">
        <v>0</v>
      </c>
      <c r="AB145" s="326">
        <v>50</v>
      </c>
      <c r="AC145" s="727">
        <v>0.06</v>
      </c>
      <c r="AD145" s="6">
        <v>0</v>
      </c>
      <c r="AE145" s="727">
        <v>0</v>
      </c>
      <c r="AF145" s="6">
        <v>0</v>
      </c>
      <c r="AG145" s="727">
        <v>0</v>
      </c>
      <c r="AH145" s="6">
        <v>0</v>
      </c>
      <c r="AI145" s="727">
        <v>0</v>
      </c>
      <c r="AJ145" s="6">
        <v>0</v>
      </c>
      <c r="AK145" s="727">
        <v>0</v>
      </c>
      <c r="AL145" s="6">
        <v>0</v>
      </c>
      <c r="AM145" s="727">
        <v>0</v>
      </c>
      <c r="AN145" s="6">
        <v>0</v>
      </c>
      <c r="AO145" s="727">
        <v>0</v>
      </c>
    </row>
    <row r="146" spans="1:41" ht="31.5" x14ac:dyDescent="0.25">
      <c r="A146" s="750">
        <v>50</v>
      </c>
      <c r="B146" s="22" t="s">
        <v>286</v>
      </c>
      <c r="C146" s="188" t="s">
        <v>287</v>
      </c>
      <c r="D146" s="188" t="s">
        <v>88</v>
      </c>
      <c r="E146" s="29" t="s">
        <v>153</v>
      </c>
      <c r="F146" s="113">
        <f>N146+R146+V146+Z146+AD146+AH146+AL146+J146</f>
        <v>51287</v>
      </c>
      <c r="G146" s="315">
        <f>O146+S146+W146+AA146+AE146+AI146+AM146+K146</f>
        <v>141.98031</v>
      </c>
      <c r="H146" s="113">
        <f>P146+T146+X146+AB146+AF146+AJ146+AN146+L146</f>
        <v>14190</v>
      </c>
      <c r="I146" s="315">
        <f>Q146+U146+Y146+AC146+AG146+AK146+AO146+M146</f>
        <v>59.543769999999995</v>
      </c>
      <c r="J146" s="6">
        <v>1030</v>
      </c>
      <c r="K146" s="727">
        <v>1.2872000000000001</v>
      </c>
      <c r="L146" s="6">
        <v>430</v>
      </c>
      <c r="M146" s="727">
        <v>0.52859999999999996</v>
      </c>
      <c r="N146" s="6">
        <v>32580</v>
      </c>
      <c r="O146" s="727">
        <v>42.266199999999998</v>
      </c>
      <c r="P146" s="6">
        <v>920</v>
      </c>
      <c r="Q146" s="727">
        <v>1.1493</v>
      </c>
      <c r="R146" s="6">
        <v>345</v>
      </c>
      <c r="S146" s="727">
        <v>4.2530000000000001</v>
      </c>
      <c r="T146" s="6">
        <v>360</v>
      </c>
      <c r="U146" s="727">
        <v>9.6479999999999997</v>
      </c>
      <c r="V146" s="6">
        <v>1700</v>
      </c>
      <c r="W146" s="727">
        <v>2.4510000000000001</v>
      </c>
      <c r="X146" s="6">
        <v>40</v>
      </c>
      <c r="Y146" s="727">
        <v>6.2E-2</v>
      </c>
      <c r="Z146" s="326">
        <v>817</v>
      </c>
      <c r="AA146" s="727">
        <v>74.05941</v>
      </c>
      <c r="AB146" s="326">
        <v>350</v>
      </c>
      <c r="AC146" s="727">
        <v>0.42</v>
      </c>
      <c r="AD146" s="6">
        <v>145</v>
      </c>
      <c r="AE146" s="727">
        <v>0.20799999999999999</v>
      </c>
      <c r="AF146" s="6">
        <v>20</v>
      </c>
      <c r="AG146" s="727">
        <v>0.03</v>
      </c>
      <c r="AH146" s="6">
        <v>240</v>
      </c>
      <c r="AI146" s="727">
        <v>2.96</v>
      </c>
      <c r="AJ146" s="6">
        <v>1000</v>
      </c>
      <c r="AK146" s="727">
        <v>25</v>
      </c>
      <c r="AL146" s="6">
        <v>14430</v>
      </c>
      <c r="AM146" s="727">
        <v>14.4955</v>
      </c>
      <c r="AN146" s="6">
        <v>11070</v>
      </c>
      <c r="AO146" s="727">
        <v>22.705869999999997</v>
      </c>
    </row>
    <row r="147" spans="1:41" x14ac:dyDescent="0.25">
      <c r="A147" s="750"/>
      <c r="B147" s="22" t="s">
        <v>288</v>
      </c>
      <c r="C147" s="188" t="s">
        <v>289</v>
      </c>
      <c r="D147" s="188" t="s">
        <v>88</v>
      </c>
      <c r="E147" s="29" t="s">
        <v>78</v>
      </c>
      <c r="F147" s="113">
        <f>N147+R147+V147+Z147+AD147+AH147+AL147+J147</f>
        <v>43503</v>
      </c>
      <c r="G147" s="315">
        <f>O147+S147+W147+AA147+AE147+AI147+AM147+K147</f>
        <v>548.42280300000004</v>
      </c>
      <c r="H147" s="113">
        <f>P147+T147+X147+AB147+AF147+AJ147+AN147+L147</f>
        <v>3515</v>
      </c>
      <c r="I147" s="315">
        <f>Q147+U147+Y147+AC147+AG147+AK147+AO147+M147</f>
        <v>61.000700000000002</v>
      </c>
      <c r="J147" s="6">
        <v>4080</v>
      </c>
      <c r="K147" s="727">
        <v>52.869219999999999</v>
      </c>
      <c r="L147" s="6">
        <v>550</v>
      </c>
      <c r="M147" s="727">
        <v>11.737</v>
      </c>
      <c r="N147" s="6">
        <v>12311</v>
      </c>
      <c r="O147" s="727">
        <v>169.15765999999999</v>
      </c>
      <c r="P147" s="6">
        <v>802</v>
      </c>
      <c r="Q147" s="727">
        <v>16.207100000000001</v>
      </c>
      <c r="R147" s="6">
        <v>2896</v>
      </c>
      <c r="S147" s="727">
        <v>50.140743000000001</v>
      </c>
      <c r="T147" s="6">
        <v>0</v>
      </c>
      <c r="U147" s="727">
        <v>0</v>
      </c>
      <c r="V147" s="6">
        <v>3873</v>
      </c>
      <c r="W147" s="727">
        <v>50.543999999999997</v>
      </c>
      <c r="X147" s="6">
        <v>170</v>
      </c>
      <c r="Y147" s="727">
        <v>5.1285999999999996</v>
      </c>
      <c r="Z147" s="326">
        <v>1692</v>
      </c>
      <c r="AA147" s="727">
        <v>23.7514</v>
      </c>
      <c r="AB147" s="326">
        <v>0</v>
      </c>
      <c r="AC147" s="727">
        <v>0</v>
      </c>
      <c r="AD147" s="6">
        <v>1224</v>
      </c>
      <c r="AE147" s="727">
        <v>28.599919999999997</v>
      </c>
      <c r="AF147" s="6">
        <v>523</v>
      </c>
      <c r="AG147" s="727">
        <v>6.0309999999999997</v>
      </c>
      <c r="AH147" s="6">
        <v>1577</v>
      </c>
      <c r="AI147" s="727">
        <v>15.654</v>
      </c>
      <c r="AJ147" s="6">
        <v>230</v>
      </c>
      <c r="AK147" s="727">
        <v>3.976</v>
      </c>
      <c r="AL147" s="6">
        <v>15850</v>
      </c>
      <c r="AM147" s="727">
        <v>157.70586</v>
      </c>
      <c r="AN147" s="6">
        <v>1240</v>
      </c>
      <c r="AO147" s="727">
        <v>17.920999999999999</v>
      </c>
    </row>
    <row r="148" spans="1:41" x14ac:dyDescent="0.25">
      <c r="A148" s="750">
        <v>51</v>
      </c>
      <c r="B148" s="188" t="s">
        <v>290</v>
      </c>
      <c r="C148" s="188" t="s">
        <v>291</v>
      </c>
      <c r="D148" s="188" t="s">
        <v>292</v>
      </c>
      <c r="E148" s="29" t="s">
        <v>293</v>
      </c>
      <c r="F148" s="113">
        <f>N148+R148+V148+Z148+AD148+AH148+AL148+J148</f>
        <v>5180</v>
      </c>
      <c r="G148" s="315">
        <f>O148+S148+W148+AA148+AE148+AI148+AM148+K148</f>
        <v>87.893339999999995</v>
      </c>
      <c r="H148" s="113">
        <f>P148+T148+X148+AB148+AF148+AJ148+AN148+L148</f>
        <v>120</v>
      </c>
      <c r="I148" s="315">
        <f>Q148+U148+Y148+AC148+AG148+AK148+AO148+M148</f>
        <v>2.74</v>
      </c>
      <c r="J148" s="6">
        <v>0</v>
      </c>
      <c r="K148" s="727">
        <v>0</v>
      </c>
      <c r="L148" s="6">
        <v>20</v>
      </c>
      <c r="M148" s="727">
        <v>0.24</v>
      </c>
      <c r="N148" s="6">
        <v>0</v>
      </c>
      <c r="O148" s="727">
        <v>0</v>
      </c>
      <c r="P148" s="6">
        <v>0</v>
      </c>
      <c r="Q148" s="727">
        <v>0</v>
      </c>
      <c r="R148" s="6">
        <v>0</v>
      </c>
      <c r="S148" s="727">
        <v>0</v>
      </c>
      <c r="T148" s="6">
        <v>0</v>
      </c>
      <c r="U148" s="727">
        <v>0</v>
      </c>
      <c r="V148" s="6">
        <v>0</v>
      </c>
      <c r="W148" s="727">
        <v>0</v>
      </c>
      <c r="X148" s="6">
        <v>0</v>
      </c>
      <c r="Y148" s="727">
        <v>0</v>
      </c>
      <c r="Z148" s="326">
        <v>0</v>
      </c>
      <c r="AA148" s="727">
        <v>0</v>
      </c>
      <c r="AB148" s="326">
        <v>100</v>
      </c>
      <c r="AC148" s="727">
        <v>2.5</v>
      </c>
      <c r="AD148" s="6">
        <v>0</v>
      </c>
      <c r="AE148" s="727">
        <v>0</v>
      </c>
      <c r="AF148" s="6">
        <v>0</v>
      </c>
      <c r="AG148" s="727">
        <v>0</v>
      </c>
      <c r="AH148" s="6">
        <v>0</v>
      </c>
      <c r="AI148" s="727">
        <v>0</v>
      </c>
      <c r="AJ148" s="6">
        <v>0</v>
      </c>
      <c r="AK148" s="727">
        <v>0</v>
      </c>
      <c r="AL148" s="6">
        <v>5180</v>
      </c>
      <c r="AM148" s="727">
        <v>87.893339999999995</v>
      </c>
      <c r="AN148" s="6">
        <v>0</v>
      </c>
      <c r="AO148" s="727">
        <v>0</v>
      </c>
    </row>
    <row r="149" spans="1:41" x14ac:dyDescent="0.25">
      <c r="A149" s="750"/>
      <c r="B149" s="188" t="s">
        <v>290</v>
      </c>
      <c r="C149" s="188" t="s">
        <v>294</v>
      </c>
      <c r="D149" s="188" t="s">
        <v>292</v>
      </c>
      <c r="E149" s="29" t="s">
        <v>295</v>
      </c>
      <c r="F149" s="113">
        <f>N149+R149+V149+Z149+AD149+AH149+AL149+J149</f>
        <v>40219</v>
      </c>
      <c r="G149" s="315">
        <f>O149+S149+W149+AA149+AE149+AI149+AM149+K149</f>
        <v>803.18728999999985</v>
      </c>
      <c r="H149" s="113">
        <f>P149+T149+X149+AB149+AF149+AJ149+AN149+L149</f>
        <v>18321.66</v>
      </c>
      <c r="I149" s="315">
        <f>Q149+U149+Y149+AC149+AG149+AK149+AO149+M149</f>
        <v>109.71853</v>
      </c>
      <c r="J149" s="6">
        <v>2500</v>
      </c>
      <c r="K149" s="727">
        <v>44.748199999999997</v>
      </c>
      <c r="L149" s="6">
        <v>2400</v>
      </c>
      <c r="M149" s="727">
        <v>42.957999999999998</v>
      </c>
      <c r="N149" s="6">
        <v>12620</v>
      </c>
      <c r="O149" s="727">
        <v>272.34699999999998</v>
      </c>
      <c r="P149" s="6">
        <v>1000</v>
      </c>
      <c r="Q149" s="727">
        <v>17.899999999999999</v>
      </c>
      <c r="R149" s="6">
        <v>5500</v>
      </c>
      <c r="S149" s="727">
        <v>98.447999999999993</v>
      </c>
      <c r="T149" s="6">
        <v>280</v>
      </c>
      <c r="U149" s="727">
        <v>1.8</v>
      </c>
      <c r="V149" s="6">
        <v>4700</v>
      </c>
      <c r="W149" s="727">
        <v>84.120999999999995</v>
      </c>
      <c r="X149" s="6">
        <v>300</v>
      </c>
      <c r="Y149" s="727">
        <v>5.37</v>
      </c>
      <c r="Z149" s="326">
        <v>860</v>
      </c>
      <c r="AA149" s="727">
        <v>15.378</v>
      </c>
      <c r="AB149" s="326">
        <v>400</v>
      </c>
      <c r="AC149" s="727">
        <v>7</v>
      </c>
      <c r="AD149" s="6">
        <v>959</v>
      </c>
      <c r="AE149" s="727">
        <v>53.340509999999995</v>
      </c>
      <c r="AF149" s="6">
        <v>10</v>
      </c>
      <c r="AG149" s="727">
        <v>3.5799000000000003</v>
      </c>
      <c r="AH149" s="6">
        <v>240</v>
      </c>
      <c r="AI149" s="727">
        <v>4.9749999999999996</v>
      </c>
      <c r="AJ149" s="6">
        <v>13071.66</v>
      </c>
      <c r="AK149" s="727">
        <v>16.125</v>
      </c>
      <c r="AL149" s="6">
        <v>12840</v>
      </c>
      <c r="AM149" s="727">
        <v>229.82957999999999</v>
      </c>
      <c r="AN149" s="6">
        <v>860</v>
      </c>
      <c r="AO149" s="727">
        <v>14.985629999999999</v>
      </c>
    </row>
    <row r="150" spans="1:41" x14ac:dyDescent="0.25">
      <c r="A150" s="750"/>
      <c r="B150" s="188" t="s">
        <v>290</v>
      </c>
      <c r="C150" s="188" t="s">
        <v>296</v>
      </c>
      <c r="D150" s="188" t="s">
        <v>292</v>
      </c>
      <c r="E150" s="29" t="s">
        <v>293</v>
      </c>
      <c r="F150" s="113">
        <f>N150+R150+V150+Z150+AD150+AH150+AL150+J150</f>
        <v>17980</v>
      </c>
      <c r="G150" s="315">
        <f>O150+S150+W150+AA150+AE150+AI150+AM150+K150</f>
        <v>285.68898000000002</v>
      </c>
      <c r="H150" s="113">
        <f>P150+T150+X150+AB150+AF150+AJ150+AN150+L150</f>
        <v>1795</v>
      </c>
      <c r="I150" s="315">
        <f>Q150+U150+Y150+AC150+AG150+AK150+AO150+M150</f>
        <v>82.98599999999999</v>
      </c>
      <c r="J150" s="6">
        <v>0</v>
      </c>
      <c r="K150" s="727">
        <v>0</v>
      </c>
      <c r="L150" s="6">
        <v>0</v>
      </c>
      <c r="M150" s="727">
        <v>0</v>
      </c>
      <c r="N150" s="6">
        <v>10460</v>
      </c>
      <c r="O150" s="727">
        <v>202.19298000000001</v>
      </c>
      <c r="P150" s="6">
        <v>933</v>
      </c>
      <c r="Q150" s="727">
        <v>28.04</v>
      </c>
      <c r="R150" s="6">
        <v>5260</v>
      </c>
      <c r="S150" s="727">
        <v>10.286</v>
      </c>
      <c r="T150" s="6">
        <v>200</v>
      </c>
      <c r="U150" s="727">
        <v>0.7</v>
      </c>
      <c r="V150" s="6">
        <v>0</v>
      </c>
      <c r="W150" s="727">
        <v>0</v>
      </c>
      <c r="X150" s="6">
        <v>100</v>
      </c>
      <c r="Y150" s="727">
        <v>30</v>
      </c>
      <c r="Z150" s="326">
        <v>0</v>
      </c>
      <c r="AA150" s="727">
        <v>0</v>
      </c>
      <c r="AB150" s="326">
        <v>50</v>
      </c>
      <c r="AC150" s="727">
        <v>16</v>
      </c>
      <c r="AD150" s="6">
        <v>0</v>
      </c>
      <c r="AE150" s="727">
        <v>0</v>
      </c>
      <c r="AF150" s="6">
        <v>0</v>
      </c>
      <c r="AG150" s="727">
        <v>0</v>
      </c>
      <c r="AH150" s="6">
        <v>100</v>
      </c>
      <c r="AI150" s="727">
        <v>17.600000000000001</v>
      </c>
      <c r="AJ150" s="6">
        <v>230</v>
      </c>
      <c r="AK150" s="727">
        <v>0.69</v>
      </c>
      <c r="AL150" s="6">
        <v>2160</v>
      </c>
      <c r="AM150" s="727">
        <v>55.61</v>
      </c>
      <c r="AN150" s="6">
        <v>282</v>
      </c>
      <c r="AO150" s="727">
        <v>7.556</v>
      </c>
    </row>
    <row r="151" spans="1:41" ht="18" customHeight="1" x14ac:dyDescent="0.25">
      <c r="A151" s="750"/>
      <c r="B151" s="188" t="s">
        <v>290</v>
      </c>
      <c r="C151" s="188" t="s">
        <v>297</v>
      </c>
      <c r="D151" s="188" t="s">
        <v>292</v>
      </c>
      <c r="E151" s="29" t="s">
        <v>293</v>
      </c>
      <c r="F151" s="113">
        <f>N151+R151+V151+Z151+AD151+AH151+AL151+J151</f>
        <v>90</v>
      </c>
      <c r="G151" s="315">
        <f>O151+S151+W151+AA151+AE151+AI151+AM151+K151</f>
        <v>1.89</v>
      </c>
      <c r="H151" s="113">
        <f>P151+T151+X151+AB151+AF151+AJ151+AN151+L151</f>
        <v>150</v>
      </c>
      <c r="I151" s="315">
        <f>Q151+U151+Y151+AC151+AG151+AK151+AO151+M151</f>
        <v>18.5</v>
      </c>
      <c r="J151" s="6">
        <v>0</v>
      </c>
      <c r="K151" s="727">
        <v>0</v>
      </c>
      <c r="L151" s="6">
        <v>0</v>
      </c>
      <c r="M151" s="727">
        <v>0</v>
      </c>
      <c r="N151" s="6">
        <v>0</v>
      </c>
      <c r="O151" s="727">
        <v>0</v>
      </c>
      <c r="P151" s="6">
        <v>0</v>
      </c>
      <c r="Q151" s="727">
        <v>0</v>
      </c>
      <c r="R151" s="6">
        <v>90</v>
      </c>
      <c r="S151" s="727">
        <v>1.89</v>
      </c>
      <c r="T151" s="6">
        <v>0</v>
      </c>
      <c r="U151" s="727">
        <v>0</v>
      </c>
      <c r="V151" s="6">
        <v>0</v>
      </c>
      <c r="W151" s="727">
        <v>0</v>
      </c>
      <c r="X151" s="6">
        <v>100</v>
      </c>
      <c r="Y151" s="727">
        <v>2</v>
      </c>
      <c r="Z151" s="326">
        <v>0</v>
      </c>
      <c r="AA151" s="727">
        <v>0</v>
      </c>
      <c r="AB151" s="326">
        <v>50</v>
      </c>
      <c r="AC151" s="727">
        <v>16.5</v>
      </c>
      <c r="AD151" s="6">
        <v>0</v>
      </c>
      <c r="AE151" s="727">
        <v>0</v>
      </c>
      <c r="AF151" s="6">
        <v>0</v>
      </c>
      <c r="AG151" s="727">
        <v>0</v>
      </c>
      <c r="AH151" s="6">
        <v>0</v>
      </c>
      <c r="AI151" s="727">
        <v>0</v>
      </c>
      <c r="AJ151" s="6">
        <v>0</v>
      </c>
      <c r="AK151" s="727">
        <v>0</v>
      </c>
      <c r="AL151" s="6">
        <v>0</v>
      </c>
      <c r="AM151" s="727">
        <v>0</v>
      </c>
      <c r="AN151" s="6">
        <v>0</v>
      </c>
      <c r="AO151" s="727">
        <v>0</v>
      </c>
    </row>
    <row r="152" spans="1:41" ht="15" customHeight="1" x14ac:dyDescent="0.25">
      <c r="A152" s="750"/>
      <c r="B152" s="188" t="s">
        <v>290</v>
      </c>
      <c r="C152" s="188" t="s">
        <v>298</v>
      </c>
      <c r="D152" s="188" t="s">
        <v>292</v>
      </c>
      <c r="E152" s="29" t="s">
        <v>295</v>
      </c>
      <c r="F152" s="113">
        <f>N152+R152+V152+Z152+AD152+AH152+AL152+J152</f>
        <v>3650</v>
      </c>
      <c r="G152" s="315">
        <f>O152+S152+W152+AA152+AE152+AI152+AM152+K152</f>
        <v>65.553299999999993</v>
      </c>
      <c r="H152" s="113">
        <f>P152+T152+X152+AB152+AF152+AJ152+AN152+L152</f>
        <v>30</v>
      </c>
      <c r="I152" s="315">
        <f>Q152+U152+Y152+AC152+AG152+AK152+AO152+M152</f>
        <v>0.6</v>
      </c>
      <c r="J152" s="6">
        <v>0</v>
      </c>
      <c r="K152" s="727">
        <v>0</v>
      </c>
      <c r="L152" s="6">
        <v>0</v>
      </c>
      <c r="M152" s="727">
        <v>0</v>
      </c>
      <c r="N152" s="6">
        <v>40</v>
      </c>
      <c r="O152" s="727">
        <v>1.04</v>
      </c>
      <c r="P152" s="6">
        <v>0</v>
      </c>
      <c r="Q152" s="727">
        <v>0</v>
      </c>
      <c r="R152" s="6">
        <v>3000</v>
      </c>
      <c r="S152" s="727">
        <v>53.698</v>
      </c>
      <c r="T152" s="6">
        <v>0</v>
      </c>
      <c r="U152" s="727">
        <v>0</v>
      </c>
      <c r="V152" s="6">
        <v>0</v>
      </c>
      <c r="W152" s="727">
        <v>0</v>
      </c>
      <c r="X152" s="6">
        <v>0</v>
      </c>
      <c r="Y152" s="727">
        <v>0</v>
      </c>
      <c r="Z152" s="326">
        <v>610</v>
      </c>
      <c r="AA152" s="727">
        <v>10.815299999999999</v>
      </c>
      <c r="AB152" s="326">
        <v>30</v>
      </c>
      <c r="AC152" s="727">
        <v>0.6</v>
      </c>
      <c r="AD152" s="6">
        <v>0</v>
      </c>
      <c r="AE152" s="727">
        <v>0</v>
      </c>
      <c r="AF152" s="6">
        <v>0</v>
      </c>
      <c r="AG152" s="727">
        <v>0</v>
      </c>
      <c r="AH152" s="6">
        <v>0</v>
      </c>
      <c r="AI152" s="727">
        <v>0</v>
      </c>
      <c r="AJ152" s="6">
        <v>0</v>
      </c>
      <c r="AK152" s="727">
        <v>0</v>
      </c>
      <c r="AL152" s="6">
        <v>0</v>
      </c>
      <c r="AM152" s="727">
        <v>0</v>
      </c>
      <c r="AN152" s="6">
        <v>0</v>
      </c>
      <c r="AO152" s="727">
        <v>0</v>
      </c>
    </row>
    <row r="153" spans="1:41" ht="36" customHeight="1" x14ac:dyDescent="0.25">
      <c r="A153" s="750"/>
      <c r="B153" s="188" t="s">
        <v>290</v>
      </c>
      <c r="C153" s="188" t="s">
        <v>299</v>
      </c>
      <c r="D153" s="188" t="s">
        <v>292</v>
      </c>
      <c r="E153" s="29" t="s">
        <v>29</v>
      </c>
      <c r="F153" s="113">
        <f>N153+R153+V153+Z153+AD153+AH153+AL153+J153</f>
        <v>700</v>
      </c>
      <c r="G153" s="315">
        <f>O153+S153+W153+AA153+AE153+AI153+AM153+K153</f>
        <v>12.53</v>
      </c>
      <c r="H153" s="113">
        <f>P153+T153+X153+AB153+AF153+AJ153+AN153+L153</f>
        <v>5020</v>
      </c>
      <c r="I153" s="315">
        <f>Q153+U153+Y153+AC153+AG153+AK153+AO153+M153</f>
        <v>4</v>
      </c>
      <c r="J153" s="6">
        <v>0</v>
      </c>
      <c r="K153" s="727">
        <v>0</v>
      </c>
      <c r="L153" s="6">
        <v>0</v>
      </c>
      <c r="M153" s="727">
        <v>0</v>
      </c>
      <c r="N153" s="6">
        <v>0</v>
      </c>
      <c r="O153" s="727">
        <v>0</v>
      </c>
      <c r="P153" s="6">
        <v>0</v>
      </c>
      <c r="Q153" s="727">
        <v>0</v>
      </c>
      <c r="R153" s="6">
        <v>0</v>
      </c>
      <c r="S153" s="727">
        <v>0</v>
      </c>
      <c r="T153" s="6">
        <v>0</v>
      </c>
      <c r="U153" s="727">
        <v>0</v>
      </c>
      <c r="V153" s="6">
        <v>0</v>
      </c>
      <c r="W153" s="727">
        <v>0</v>
      </c>
      <c r="X153" s="6">
        <v>0</v>
      </c>
      <c r="Y153" s="727">
        <v>0</v>
      </c>
      <c r="Z153" s="326">
        <v>0</v>
      </c>
      <c r="AA153" s="727">
        <v>0</v>
      </c>
      <c r="AB153" s="326">
        <v>100</v>
      </c>
      <c r="AC153" s="727">
        <v>4</v>
      </c>
      <c r="AD153" s="6">
        <v>0</v>
      </c>
      <c r="AE153" s="727">
        <v>0</v>
      </c>
      <c r="AF153" s="6">
        <v>0</v>
      </c>
      <c r="AG153" s="727">
        <v>0</v>
      </c>
      <c r="AH153" s="6">
        <v>0</v>
      </c>
      <c r="AI153" s="727">
        <v>0</v>
      </c>
      <c r="AJ153" s="6">
        <v>0</v>
      </c>
      <c r="AK153" s="727">
        <v>0</v>
      </c>
      <c r="AL153" s="6">
        <v>700</v>
      </c>
      <c r="AM153" s="727">
        <v>12.53</v>
      </c>
      <c r="AN153" s="6">
        <v>4920</v>
      </c>
      <c r="AO153" s="727">
        <v>0</v>
      </c>
    </row>
    <row r="154" spans="1:41" x14ac:dyDescent="0.25">
      <c r="A154" s="750"/>
      <c r="B154" s="188" t="s">
        <v>290</v>
      </c>
      <c r="C154" s="188" t="s">
        <v>300</v>
      </c>
      <c r="D154" s="188" t="s">
        <v>292</v>
      </c>
      <c r="E154" s="29" t="s">
        <v>153</v>
      </c>
      <c r="F154" s="113">
        <f>N154+R154+V154+Z154+AD154+AH154+AL154+J154</f>
        <v>0</v>
      </c>
      <c r="G154" s="315">
        <f>O154+S154+W154+AA154+AE154+AI154+AM154+K154</f>
        <v>0</v>
      </c>
      <c r="H154" s="113">
        <f>P154+T154+X154+AB154+AF154+AJ154+AN154+L154</f>
        <v>1430</v>
      </c>
      <c r="I154" s="315">
        <f>Q154+U154+Y154+AC154+AG154+AK154+AO154+M154</f>
        <v>49.35</v>
      </c>
      <c r="J154" s="6">
        <v>0</v>
      </c>
      <c r="K154" s="727">
        <v>0</v>
      </c>
      <c r="L154" s="6">
        <v>0</v>
      </c>
      <c r="M154" s="727">
        <v>0</v>
      </c>
      <c r="N154" s="6">
        <v>0</v>
      </c>
      <c r="O154" s="727">
        <v>0</v>
      </c>
      <c r="P154" s="6">
        <v>0</v>
      </c>
      <c r="Q154" s="727">
        <v>0</v>
      </c>
      <c r="R154" s="6">
        <v>0</v>
      </c>
      <c r="S154" s="727">
        <v>0</v>
      </c>
      <c r="T154" s="6">
        <v>400</v>
      </c>
      <c r="U154" s="727">
        <v>8</v>
      </c>
      <c r="V154" s="6">
        <v>0</v>
      </c>
      <c r="W154" s="727">
        <v>0</v>
      </c>
      <c r="X154" s="6">
        <v>0</v>
      </c>
      <c r="Y154" s="727">
        <v>0</v>
      </c>
      <c r="Z154" s="326">
        <v>0</v>
      </c>
      <c r="AA154" s="727">
        <v>0</v>
      </c>
      <c r="AB154" s="326">
        <v>30</v>
      </c>
      <c r="AC154" s="727">
        <v>1.35</v>
      </c>
      <c r="AD154" s="6">
        <v>0</v>
      </c>
      <c r="AE154" s="727">
        <v>0</v>
      </c>
      <c r="AF154" s="6">
        <v>0</v>
      </c>
      <c r="AG154" s="727">
        <v>0</v>
      </c>
      <c r="AH154" s="6">
        <v>0</v>
      </c>
      <c r="AI154" s="727">
        <v>0</v>
      </c>
      <c r="AJ154" s="6">
        <v>0</v>
      </c>
      <c r="AK154" s="727">
        <v>0</v>
      </c>
      <c r="AL154" s="6">
        <v>0</v>
      </c>
      <c r="AM154" s="727">
        <v>0</v>
      </c>
      <c r="AN154" s="6">
        <v>1000</v>
      </c>
      <c r="AO154" s="727">
        <v>40</v>
      </c>
    </row>
    <row r="155" spans="1:41" x14ac:dyDescent="0.25">
      <c r="A155" s="750"/>
      <c r="B155" s="188" t="s">
        <v>290</v>
      </c>
      <c r="C155" s="188" t="s">
        <v>301</v>
      </c>
      <c r="D155" s="188" t="s">
        <v>292</v>
      </c>
      <c r="E155" s="29" t="s">
        <v>153</v>
      </c>
      <c r="F155" s="113">
        <f>N155+R155+V155+Z155+AD155+AH155+AL155+J155</f>
        <v>68430</v>
      </c>
      <c r="G155" s="315">
        <f>O155+S155+W155+AA155+AE155+AI155+AM155+K155</f>
        <v>1223.6516300000001</v>
      </c>
      <c r="H155" s="113">
        <f>P155+T155+X155+AB155+AF155+AJ155+AN155+L155</f>
        <v>14550</v>
      </c>
      <c r="I155" s="315">
        <f>Q155+U155+Y155+AC155+AG155+AK155+AO155+M155</f>
        <v>238.94650000000001</v>
      </c>
      <c r="J155" s="6">
        <v>100</v>
      </c>
      <c r="K155" s="727">
        <v>26.849250000000001</v>
      </c>
      <c r="L155" s="6">
        <v>3000</v>
      </c>
      <c r="M155" s="727">
        <v>53.7</v>
      </c>
      <c r="N155" s="6">
        <v>21860</v>
      </c>
      <c r="O155" s="727">
        <v>391.28314</v>
      </c>
      <c r="P155" s="6">
        <v>2070</v>
      </c>
      <c r="Q155" s="727">
        <v>38.249000000000002</v>
      </c>
      <c r="R155" s="6">
        <v>12610</v>
      </c>
      <c r="S155" s="727">
        <v>268.90699999999998</v>
      </c>
      <c r="T155" s="6">
        <v>0</v>
      </c>
      <c r="U155" s="727">
        <v>0</v>
      </c>
      <c r="V155" s="6">
        <v>4660</v>
      </c>
      <c r="W155" s="727">
        <v>129.9504</v>
      </c>
      <c r="X155" s="6">
        <v>350</v>
      </c>
      <c r="Y155" s="727">
        <v>6.3</v>
      </c>
      <c r="Z155" s="326">
        <v>1400</v>
      </c>
      <c r="AA155" s="727">
        <v>25.0593</v>
      </c>
      <c r="AB155" s="326">
        <v>530</v>
      </c>
      <c r="AC155" s="727">
        <v>10.45</v>
      </c>
      <c r="AD155" s="6">
        <v>1200</v>
      </c>
      <c r="AE155" s="727">
        <v>21.478999999999999</v>
      </c>
      <c r="AF155" s="6">
        <v>0</v>
      </c>
      <c r="AG155" s="727">
        <v>0</v>
      </c>
      <c r="AH155" s="6">
        <v>7340</v>
      </c>
      <c r="AI155" s="727">
        <v>96.6126</v>
      </c>
      <c r="AJ155" s="6">
        <v>5500</v>
      </c>
      <c r="AK155" s="727">
        <v>81.727500000000006</v>
      </c>
      <c r="AL155" s="6">
        <v>19260</v>
      </c>
      <c r="AM155" s="727">
        <v>263.51094000000001</v>
      </c>
      <c r="AN155" s="6">
        <v>3100</v>
      </c>
      <c r="AO155" s="727">
        <v>48.52</v>
      </c>
    </row>
    <row r="156" spans="1:41" x14ac:dyDescent="0.25">
      <c r="A156" s="750"/>
      <c r="B156" s="188" t="s">
        <v>290</v>
      </c>
      <c r="C156" s="188" t="s">
        <v>302</v>
      </c>
      <c r="D156" s="188" t="s">
        <v>292</v>
      </c>
      <c r="E156" s="29" t="s">
        <v>153</v>
      </c>
      <c r="F156" s="113">
        <f>N156+R156+V156+Z156+AD156+AH156+AL156+J156</f>
        <v>9110</v>
      </c>
      <c r="G156" s="315">
        <f>O156+S156+W156+AA156+AE156+AI156+AM156+K156</f>
        <v>175.61080000000001</v>
      </c>
      <c r="H156" s="113">
        <f>P156+T156+X156+AB156+AF156+AJ156+AN156+L156</f>
        <v>2592</v>
      </c>
      <c r="I156" s="315">
        <f>Q156+U156+Y156+AC156+AG156+AK156+AO156+M156</f>
        <v>68.215800000000002</v>
      </c>
      <c r="J156" s="6">
        <v>2090</v>
      </c>
      <c r="K156" s="727">
        <v>48.07</v>
      </c>
      <c r="L156" s="6">
        <v>1200</v>
      </c>
      <c r="M156" s="727">
        <v>27.6</v>
      </c>
      <c r="N156" s="6">
        <v>3220</v>
      </c>
      <c r="O156" s="727">
        <v>53.953400000000002</v>
      </c>
      <c r="P156" s="6">
        <v>300</v>
      </c>
      <c r="Q156" s="727">
        <v>11.92</v>
      </c>
      <c r="R156" s="6">
        <v>200</v>
      </c>
      <c r="S156" s="727">
        <v>4.8963999999999999</v>
      </c>
      <c r="T156" s="6">
        <v>0</v>
      </c>
      <c r="U156" s="727">
        <v>0</v>
      </c>
      <c r="V156" s="6">
        <v>300</v>
      </c>
      <c r="W156" s="727">
        <v>10.286</v>
      </c>
      <c r="X156" s="6">
        <v>10</v>
      </c>
      <c r="Y156" s="727">
        <v>0.34279999999999999</v>
      </c>
      <c r="Z156" s="326">
        <v>0</v>
      </c>
      <c r="AA156" s="727">
        <v>0</v>
      </c>
      <c r="AB156" s="326">
        <v>30</v>
      </c>
      <c r="AC156" s="727">
        <v>1.65</v>
      </c>
      <c r="AD156" s="6">
        <v>0</v>
      </c>
      <c r="AE156" s="727">
        <v>0</v>
      </c>
      <c r="AF156" s="6">
        <v>0</v>
      </c>
      <c r="AG156" s="727">
        <v>0</v>
      </c>
      <c r="AH156" s="6">
        <v>0</v>
      </c>
      <c r="AI156" s="727">
        <v>0</v>
      </c>
      <c r="AJ156" s="6">
        <v>0</v>
      </c>
      <c r="AK156" s="727">
        <v>0</v>
      </c>
      <c r="AL156" s="6">
        <v>3300</v>
      </c>
      <c r="AM156" s="727">
        <v>58.405000000000001</v>
      </c>
      <c r="AN156" s="6">
        <v>1052</v>
      </c>
      <c r="AO156" s="727">
        <v>26.702999999999999</v>
      </c>
    </row>
    <row r="157" spans="1:41" x14ac:dyDescent="0.25">
      <c r="A157" s="750">
        <v>52</v>
      </c>
      <c r="B157" s="188" t="s">
        <v>303</v>
      </c>
      <c r="C157" s="188" t="s">
        <v>304</v>
      </c>
      <c r="D157" s="188" t="s">
        <v>292</v>
      </c>
      <c r="E157" s="29" t="s">
        <v>153</v>
      </c>
      <c r="F157" s="113">
        <f>N157+R157+V157+Z157+AD157+AH157+AL157+J157</f>
        <v>55580</v>
      </c>
      <c r="G157" s="315">
        <f>O157+S157+W157+AA157+AE157+AI157+AM157+K157</f>
        <v>58.214000000000006</v>
      </c>
      <c r="H157" s="113">
        <f>P157+T157+X157+AB157+AF157+AJ157+AN157+L157</f>
        <v>30293</v>
      </c>
      <c r="I157" s="315">
        <f>Q157+U157+Y157+AC157+AG157+AK157+AO157+M157</f>
        <v>52.963999999999992</v>
      </c>
      <c r="J157" s="6">
        <v>2050</v>
      </c>
      <c r="K157" s="727">
        <v>0.77900000000000003</v>
      </c>
      <c r="L157" s="6">
        <v>3900</v>
      </c>
      <c r="M157" s="727">
        <v>5.6980000000000004</v>
      </c>
      <c r="N157" s="6">
        <v>17380</v>
      </c>
      <c r="O157" s="727">
        <v>20.567</v>
      </c>
      <c r="P157" s="6">
        <v>7933</v>
      </c>
      <c r="Q157" s="727">
        <v>18.559999999999999</v>
      </c>
      <c r="R157" s="6">
        <v>9150</v>
      </c>
      <c r="S157" s="727">
        <v>3.88</v>
      </c>
      <c r="T157" s="6">
        <v>1610</v>
      </c>
      <c r="U157" s="727">
        <v>2.2850000000000001</v>
      </c>
      <c r="V157" s="6">
        <v>3900</v>
      </c>
      <c r="W157" s="727">
        <v>4.59</v>
      </c>
      <c r="X157" s="6">
        <v>450</v>
      </c>
      <c r="Y157" s="727">
        <v>0.498</v>
      </c>
      <c r="Z157" s="326">
        <v>1500</v>
      </c>
      <c r="AA157" s="727">
        <v>0.75</v>
      </c>
      <c r="AB157" s="326">
        <v>650</v>
      </c>
      <c r="AC157" s="727">
        <v>0.52500000000000002</v>
      </c>
      <c r="AD157" s="6">
        <v>0</v>
      </c>
      <c r="AE157" s="727">
        <v>0</v>
      </c>
      <c r="AF157" s="6">
        <v>500</v>
      </c>
      <c r="AG157" s="727">
        <v>0.15</v>
      </c>
      <c r="AH157" s="6">
        <v>0</v>
      </c>
      <c r="AI157" s="727">
        <v>0</v>
      </c>
      <c r="AJ157" s="6">
        <v>11450</v>
      </c>
      <c r="AK157" s="727">
        <v>22.076000000000001</v>
      </c>
      <c r="AL157" s="6">
        <v>21600</v>
      </c>
      <c r="AM157" s="727">
        <v>27.648</v>
      </c>
      <c r="AN157" s="6">
        <v>3800</v>
      </c>
      <c r="AO157" s="727">
        <v>3.1720000000000002</v>
      </c>
    </row>
    <row r="158" spans="1:41" x14ac:dyDescent="0.25">
      <c r="A158" s="750"/>
      <c r="B158" s="188" t="s">
        <v>303</v>
      </c>
      <c r="C158" s="188" t="s">
        <v>305</v>
      </c>
      <c r="D158" s="188" t="s">
        <v>292</v>
      </c>
      <c r="E158" s="29" t="s">
        <v>29</v>
      </c>
      <c r="F158" s="113">
        <f>N158+R158+V158+Z158+AD158+AH158+AL158+J158</f>
        <v>282</v>
      </c>
      <c r="G158" s="315">
        <f>O158+S158+W158+AA158+AE158+AI158+AM158+K158</f>
        <v>42.008800000000001</v>
      </c>
      <c r="H158" s="113">
        <f>P158+T158+X158+AB158+AF158+AJ158+AN158+L158</f>
        <v>3210</v>
      </c>
      <c r="I158" s="315">
        <f>Q158+U158+Y158+AC158+AG158+AK158+AO158+M158</f>
        <v>292.14399999999995</v>
      </c>
      <c r="J158" s="6">
        <v>60</v>
      </c>
      <c r="K158" s="727">
        <v>8.64</v>
      </c>
      <c r="L158" s="6">
        <v>50</v>
      </c>
      <c r="M158" s="727">
        <v>7.2</v>
      </c>
      <c r="N158" s="6">
        <v>79</v>
      </c>
      <c r="O158" s="727">
        <v>11.061299999999999</v>
      </c>
      <c r="P158" s="6">
        <v>5</v>
      </c>
      <c r="Q158" s="727">
        <v>0.74399999999999999</v>
      </c>
      <c r="R158" s="6">
        <v>0</v>
      </c>
      <c r="S158" s="727">
        <v>0</v>
      </c>
      <c r="T158" s="6">
        <v>0</v>
      </c>
      <c r="U158" s="727">
        <v>0</v>
      </c>
      <c r="V158" s="6">
        <v>93</v>
      </c>
      <c r="W158" s="727">
        <v>14.2</v>
      </c>
      <c r="X158" s="6">
        <v>20</v>
      </c>
      <c r="Y158" s="727">
        <v>2.5</v>
      </c>
      <c r="Z158" s="326">
        <v>15</v>
      </c>
      <c r="AA158" s="727">
        <v>2.7</v>
      </c>
      <c r="AB158" s="326">
        <v>50</v>
      </c>
      <c r="AC158" s="727">
        <v>7.4</v>
      </c>
      <c r="AD158" s="6">
        <v>0</v>
      </c>
      <c r="AE158" s="727">
        <v>0</v>
      </c>
      <c r="AF158" s="6">
        <v>20</v>
      </c>
      <c r="AG158" s="727">
        <v>0.4</v>
      </c>
      <c r="AH158" s="6">
        <v>0</v>
      </c>
      <c r="AI158" s="727">
        <v>0</v>
      </c>
      <c r="AJ158" s="6">
        <v>3065</v>
      </c>
      <c r="AK158" s="727">
        <v>273.89999999999998</v>
      </c>
      <c r="AL158" s="6">
        <v>35</v>
      </c>
      <c r="AM158" s="727">
        <v>5.4074999999999998</v>
      </c>
      <c r="AN158" s="6">
        <v>0</v>
      </c>
      <c r="AO158" s="727">
        <v>0</v>
      </c>
    </row>
    <row r="159" spans="1:41" x14ac:dyDescent="0.25">
      <c r="A159" s="750"/>
      <c r="B159" s="188" t="s">
        <v>303</v>
      </c>
      <c r="C159" s="188" t="s">
        <v>306</v>
      </c>
      <c r="D159" s="188"/>
      <c r="E159" s="29" t="s">
        <v>29</v>
      </c>
      <c r="F159" s="113">
        <f>N159+R159+V159+Z159+AD159+AH159+AL159+J159</f>
        <v>0</v>
      </c>
      <c r="G159" s="315">
        <f>O159+S159+W159+AA159+AE159+AI159+AM159+K159</f>
        <v>0</v>
      </c>
      <c r="H159" s="113">
        <f>P159+T159+X159+AB159+AF159+AJ159+AN159+L159</f>
        <v>50</v>
      </c>
      <c r="I159" s="315">
        <f>Q159+U159+Y159+AC159+AG159+AK159+AO159+M159</f>
        <v>10.5</v>
      </c>
      <c r="J159" s="6">
        <v>0</v>
      </c>
      <c r="K159" s="727">
        <v>0</v>
      </c>
      <c r="L159" s="6">
        <v>0</v>
      </c>
      <c r="M159" s="727">
        <v>0</v>
      </c>
      <c r="N159" s="6">
        <v>0</v>
      </c>
      <c r="O159" s="727">
        <v>0</v>
      </c>
      <c r="P159" s="6">
        <v>0</v>
      </c>
      <c r="Q159" s="727">
        <v>0</v>
      </c>
      <c r="R159" s="6">
        <v>0</v>
      </c>
      <c r="S159" s="727">
        <v>0</v>
      </c>
      <c r="T159" s="6">
        <v>0</v>
      </c>
      <c r="U159" s="727">
        <v>0</v>
      </c>
      <c r="V159" s="6">
        <v>0</v>
      </c>
      <c r="W159" s="727">
        <v>0</v>
      </c>
      <c r="X159" s="6">
        <v>0</v>
      </c>
      <c r="Y159" s="727">
        <v>0</v>
      </c>
      <c r="Z159" s="326">
        <v>0</v>
      </c>
      <c r="AA159" s="727">
        <v>0</v>
      </c>
      <c r="AB159" s="326">
        <v>50</v>
      </c>
      <c r="AC159" s="727">
        <v>10.5</v>
      </c>
      <c r="AD159" s="6">
        <v>0</v>
      </c>
      <c r="AE159" s="727">
        <v>0</v>
      </c>
      <c r="AF159" s="6">
        <v>0</v>
      </c>
      <c r="AG159" s="727">
        <v>0</v>
      </c>
      <c r="AH159" s="6">
        <v>0</v>
      </c>
      <c r="AI159" s="727">
        <v>0</v>
      </c>
      <c r="AJ159" s="6">
        <v>0</v>
      </c>
      <c r="AK159" s="727">
        <v>0</v>
      </c>
      <c r="AL159" s="6">
        <v>0</v>
      </c>
      <c r="AM159" s="727">
        <v>0</v>
      </c>
      <c r="AN159" s="6">
        <v>0</v>
      </c>
      <c r="AO159" s="727">
        <v>0</v>
      </c>
    </row>
    <row r="160" spans="1:41" ht="35.25" customHeight="1" x14ac:dyDescent="0.25">
      <c r="A160" s="750">
        <v>53</v>
      </c>
      <c r="B160" s="188" t="s">
        <v>307</v>
      </c>
      <c r="C160" s="188" t="s">
        <v>308</v>
      </c>
      <c r="D160" s="188" t="s">
        <v>292</v>
      </c>
      <c r="E160" s="29" t="s">
        <v>153</v>
      </c>
      <c r="F160" s="113">
        <f>N160+R160+V160+Z160+AD160+AH160+AL160+J160</f>
        <v>189700</v>
      </c>
      <c r="G160" s="315">
        <f>O160+S160+W160+AA160+AE160+AI160+AM160+K160</f>
        <v>435.87209999999999</v>
      </c>
      <c r="H160" s="113">
        <f>P160+T160+X160+AB160+AF160+AJ160+AN160+L160</f>
        <v>51950</v>
      </c>
      <c r="I160" s="315">
        <f>Q160+U160+Y160+AC160+AG160+AK160+AO160+M160</f>
        <v>107.38606999999998</v>
      </c>
      <c r="J160" s="6">
        <v>5200</v>
      </c>
      <c r="K160" s="727">
        <v>16.113</v>
      </c>
      <c r="L160" s="6">
        <v>3480</v>
      </c>
      <c r="M160" s="727">
        <v>6.0110000000000001</v>
      </c>
      <c r="N160" s="6">
        <v>60040</v>
      </c>
      <c r="O160" s="727">
        <v>56.422880000000006</v>
      </c>
      <c r="P160" s="6">
        <v>13680</v>
      </c>
      <c r="Q160" s="727">
        <v>55.077599999999997</v>
      </c>
      <c r="R160" s="6">
        <v>28510</v>
      </c>
      <c r="S160" s="727">
        <v>42.204560000000008</v>
      </c>
      <c r="T160" s="6">
        <v>1750</v>
      </c>
      <c r="U160" s="727">
        <v>2.641</v>
      </c>
      <c r="V160" s="6">
        <v>7740</v>
      </c>
      <c r="W160" s="727">
        <v>7.2593999999999994</v>
      </c>
      <c r="X160" s="6">
        <v>4390</v>
      </c>
      <c r="Y160" s="727">
        <v>6.2059499999999996</v>
      </c>
      <c r="Z160" s="326">
        <v>4100</v>
      </c>
      <c r="AA160" s="727">
        <v>5.3019999999999996</v>
      </c>
      <c r="AB160" s="326">
        <v>3500</v>
      </c>
      <c r="AC160" s="727">
        <v>6.85</v>
      </c>
      <c r="AD160" s="6">
        <v>45480</v>
      </c>
      <c r="AE160" s="727">
        <v>58.9696</v>
      </c>
      <c r="AF160" s="6">
        <v>2150</v>
      </c>
      <c r="AG160" s="727">
        <v>8.0166900000000005</v>
      </c>
      <c r="AH160" s="6">
        <v>500</v>
      </c>
      <c r="AI160" s="727">
        <v>0.75</v>
      </c>
      <c r="AJ160" s="6">
        <v>1400</v>
      </c>
      <c r="AK160" s="727">
        <v>2.3359999999999999</v>
      </c>
      <c r="AL160" s="6">
        <v>38130</v>
      </c>
      <c r="AM160" s="727">
        <v>248.85066</v>
      </c>
      <c r="AN160" s="6">
        <v>21600</v>
      </c>
      <c r="AO160" s="727">
        <v>20.247829999999997</v>
      </c>
    </row>
    <row r="161" spans="1:41" ht="15.75" customHeight="1" x14ac:dyDescent="0.25">
      <c r="A161" s="750"/>
      <c r="B161" s="188" t="s">
        <v>307</v>
      </c>
      <c r="C161" s="188" t="s">
        <v>309</v>
      </c>
      <c r="D161" s="188" t="s">
        <v>292</v>
      </c>
      <c r="E161" s="29" t="s">
        <v>29</v>
      </c>
      <c r="F161" s="113">
        <f>N161+R161+V161+Z161+AD161+AH161+AL161+J161</f>
        <v>1235</v>
      </c>
      <c r="G161" s="315">
        <f>O161+S161+W161+AA161+AE161+AI161+AM161+K161</f>
        <v>52.249999999999993</v>
      </c>
      <c r="H161" s="113">
        <f>P161+T161+X161+AB161+AF161+AJ161+AN161+L161</f>
        <v>496</v>
      </c>
      <c r="I161" s="315">
        <f>Q161+U161+Y161+AC161+AG161+AK161+AO161+M161</f>
        <v>41.493999999999993</v>
      </c>
      <c r="J161" s="6">
        <v>0</v>
      </c>
      <c r="K161" s="727">
        <v>0</v>
      </c>
      <c r="L161" s="6">
        <v>100</v>
      </c>
      <c r="M161" s="727">
        <v>4.3</v>
      </c>
      <c r="N161" s="6">
        <v>129</v>
      </c>
      <c r="O161" s="727">
        <v>5.6210000000000004</v>
      </c>
      <c r="P161" s="6">
        <v>173</v>
      </c>
      <c r="Q161" s="727">
        <v>11.564</v>
      </c>
      <c r="R161" s="6">
        <v>40</v>
      </c>
      <c r="S161" s="727">
        <v>2.16</v>
      </c>
      <c r="T161" s="6">
        <v>0</v>
      </c>
      <c r="U161" s="727">
        <v>0</v>
      </c>
      <c r="V161" s="6">
        <v>936</v>
      </c>
      <c r="W161" s="727">
        <v>38.247999999999998</v>
      </c>
      <c r="X161" s="6">
        <v>80</v>
      </c>
      <c r="Y161" s="727">
        <v>3.4489999999999998</v>
      </c>
      <c r="Z161" s="326">
        <v>60</v>
      </c>
      <c r="AA161" s="727">
        <v>3.0289999999999999</v>
      </c>
      <c r="AB161" s="326">
        <v>30</v>
      </c>
      <c r="AC161" s="727">
        <v>1.5149999999999999</v>
      </c>
      <c r="AD161" s="6">
        <v>0</v>
      </c>
      <c r="AE161" s="727">
        <v>0</v>
      </c>
      <c r="AF161" s="6">
        <v>0</v>
      </c>
      <c r="AG161" s="727">
        <v>0</v>
      </c>
      <c r="AH161" s="6">
        <v>0</v>
      </c>
      <c r="AI161" s="727">
        <v>0</v>
      </c>
      <c r="AJ161" s="6">
        <v>100</v>
      </c>
      <c r="AK161" s="727">
        <v>20</v>
      </c>
      <c r="AL161" s="6">
        <v>70</v>
      </c>
      <c r="AM161" s="727">
        <v>3.1920000000000002</v>
      </c>
      <c r="AN161" s="6">
        <v>13</v>
      </c>
      <c r="AO161" s="727">
        <v>0.66600000000000004</v>
      </c>
    </row>
    <row r="162" spans="1:41" ht="15.75" customHeight="1" x14ac:dyDescent="0.25">
      <c r="A162" s="750"/>
      <c r="B162" s="188" t="s">
        <v>307</v>
      </c>
      <c r="C162" s="188" t="s">
        <v>310</v>
      </c>
      <c r="D162" s="188" t="s">
        <v>292</v>
      </c>
      <c r="E162" s="29" t="s">
        <v>29</v>
      </c>
      <c r="F162" s="113">
        <f>N162+R162+V162+Z162+AD162+AH162+AL162+J162</f>
        <v>1006</v>
      </c>
      <c r="G162" s="315">
        <f>O162+S162+W162+AA162+AE162+AI162+AM162+K162</f>
        <v>1.1439999999999999</v>
      </c>
      <c r="H162" s="113">
        <f>P162+T162+X162+AB162+AF162+AJ162+AN162+L162</f>
        <v>1280</v>
      </c>
      <c r="I162" s="315">
        <f>Q162+U162+Y162+AC162+AG162+AK162+AO162+M162</f>
        <v>9.17</v>
      </c>
      <c r="J162" s="6">
        <v>0</v>
      </c>
      <c r="K162" s="727">
        <v>0</v>
      </c>
      <c r="L162" s="6">
        <v>0</v>
      </c>
      <c r="M162" s="727">
        <v>0</v>
      </c>
      <c r="N162" s="6">
        <v>6</v>
      </c>
      <c r="O162" s="727">
        <v>0.29399999999999998</v>
      </c>
      <c r="P162" s="6">
        <v>30</v>
      </c>
      <c r="Q162" s="727">
        <v>2</v>
      </c>
      <c r="R162" s="6">
        <v>0</v>
      </c>
      <c r="S162" s="727">
        <v>0</v>
      </c>
      <c r="T162" s="6">
        <v>0</v>
      </c>
      <c r="U162" s="727">
        <v>0</v>
      </c>
      <c r="V162" s="6">
        <v>1000</v>
      </c>
      <c r="W162" s="727">
        <v>0.85</v>
      </c>
      <c r="X162" s="6">
        <v>200</v>
      </c>
      <c r="Y162" s="727">
        <v>0.17</v>
      </c>
      <c r="Z162" s="326">
        <v>0</v>
      </c>
      <c r="AA162" s="727">
        <v>0</v>
      </c>
      <c r="AB162" s="326">
        <v>50</v>
      </c>
      <c r="AC162" s="727">
        <v>4</v>
      </c>
      <c r="AD162" s="6">
        <v>0</v>
      </c>
      <c r="AE162" s="727">
        <v>0</v>
      </c>
      <c r="AF162" s="6">
        <v>0</v>
      </c>
      <c r="AG162" s="727">
        <v>0</v>
      </c>
      <c r="AH162" s="6">
        <v>0</v>
      </c>
      <c r="AI162" s="727">
        <v>0</v>
      </c>
      <c r="AJ162" s="6">
        <v>0</v>
      </c>
      <c r="AK162" s="727">
        <v>0</v>
      </c>
      <c r="AL162" s="6">
        <v>0</v>
      </c>
      <c r="AM162" s="727">
        <v>0</v>
      </c>
      <c r="AN162" s="6">
        <v>1000</v>
      </c>
      <c r="AO162" s="727">
        <v>3</v>
      </c>
    </row>
    <row r="163" spans="1:41" ht="15.75" customHeight="1" x14ac:dyDescent="0.25">
      <c r="A163" s="750"/>
      <c r="B163" s="188" t="s">
        <v>307</v>
      </c>
      <c r="C163" s="188" t="s">
        <v>311</v>
      </c>
      <c r="D163" s="188" t="s">
        <v>292</v>
      </c>
      <c r="E163" s="29" t="s">
        <v>29</v>
      </c>
      <c r="F163" s="113">
        <f>N163+R163+V163+Z163+AD163+AH163+AL163+J163</f>
        <v>394</v>
      </c>
      <c r="G163" s="315">
        <f>O163+S163+W163+AA163+AE163+AI163+AM163+K163</f>
        <v>61.07</v>
      </c>
      <c r="H163" s="113">
        <f>P163+T163+X163+AB163+AF163+AJ163+AN163+L163</f>
        <v>110</v>
      </c>
      <c r="I163" s="315">
        <f>Q163+U163+Y163+AC163+AG163+AK163+AO163+M163</f>
        <v>11.8</v>
      </c>
      <c r="J163" s="6">
        <v>0</v>
      </c>
      <c r="K163" s="727">
        <v>0</v>
      </c>
      <c r="L163" s="6">
        <v>0</v>
      </c>
      <c r="M163" s="727">
        <v>0</v>
      </c>
      <c r="N163" s="6">
        <v>0</v>
      </c>
      <c r="O163" s="727">
        <v>0</v>
      </c>
      <c r="P163" s="6">
        <v>0</v>
      </c>
      <c r="Q163" s="727">
        <v>0</v>
      </c>
      <c r="R163" s="6">
        <v>0</v>
      </c>
      <c r="S163" s="727">
        <v>0</v>
      </c>
      <c r="T163" s="6">
        <v>0</v>
      </c>
      <c r="U163" s="727">
        <v>0</v>
      </c>
      <c r="V163" s="6">
        <v>0</v>
      </c>
      <c r="W163" s="727">
        <v>0</v>
      </c>
      <c r="X163" s="6">
        <v>0</v>
      </c>
      <c r="Y163" s="727">
        <v>0</v>
      </c>
      <c r="Z163" s="326">
        <v>0</v>
      </c>
      <c r="AA163" s="727">
        <v>0</v>
      </c>
      <c r="AB163" s="326">
        <v>50</v>
      </c>
      <c r="AC163" s="727">
        <v>3</v>
      </c>
      <c r="AD163" s="6">
        <v>0</v>
      </c>
      <c r="AE163" s="727">
        <v>0</v>
      </c>
      <c r="AF163" s="6">
        <v>20</v>
      </c>
      <c r="AG163" s="727">
        <v>2.4</v>
      </c>
      <c r="AH163" s="6">
        <v>0</v>
      </c>
      <c r="AI163" s="727">
        <v>0</v>
      </c>
      <c r="AJ163" s="6">
        <v>0</v>
      </c>
      <c r="AK163" s="727">
        <v>0</v>
      </c>
      <c r="AL163" s="6">
        <v>394</v>
      </c>
      <c r="AM163" s="727">
        <v>61.07</v>
      </c>
      <c r="AN163" s="6">
        <v>40</v>
      </c>
      <c r="AO163" s="727">
        <v>6.4</v>
      </c>
    </row>
    <row r="164" spans="1:41" ht="30.75" customHeight="1" x14ac:dyDescent="0.25">
      <c r="A164" s="750">
        <v>54</v>
      </c>
      <c r="B164" s="185" t="s">
        <v>312</v>
      </c>
      <c r="C164" s="188" t="s">
        <v>313</v>
      </c>
      <c r="D164" s="188" t="s">
        <v>314</v>
      </c>
      <c r="E164" s="29" t="s">
        <v>78</v>
      </c>
      <c r="F164" s="113">
        <f>N164+R164+V164+Z164+AD164+AH164+AL164+J164</f>
        <v>40</v>
      </c>
      <c r="G164" s="315">
        <f>O164+S164+W164+AA164+AE164+AI164+AM164+K164</f>
        <v>2.4</v>
      </c>
      <c r="H164" s="113">
        <f>P164+T164+X164+AB164+AF164+AJ164+AN164+L164</f>
        <v>110</v>
      </c>
      <c r="I164" s="315">
        <f>Q164+U164+Y164+AC164+AG164+AK164+AO164+M164</f>
        <v>0.44</v>
      </c>
      <c r="J164" s="6">
        <v>0</v>
      </c>
      <c r="K164" s="727">
        <v>0</v>
      </c>
      <c r="L164" s="6">
        <v>0</v>
      </c>
      <c r="M164" s="727">
        <v>0</v>
      </c>
      <c r="N164" s="6">
        <v>0</v>
      </c>
      <c r="O164" s="727">
        <v>0</v>
      </c>
      <c r="P164" s="6">
        <v>0</v>
      </c>
      <c r="Q164" s="727">
        <v>0</v>
      </c>
      <c r="R164" s="6">
        <v>40</v>
      </c>
      <c r="S164" s="727">
        <v>2.4</v>
      </c>
      <c r="T164" s="6">
        <v>60</v>
      </c>
      <c r="U164" s="727">
        <v>0.24</v>
      </c>
      <c r="V164" s="6">
        <v>0</v>
      </c>
      <c r="W164" s="727">
        <v>0</v>
      </c>
      <c r="X164" s="6">
        <v>0</v>
      </c>
      <c r="Y164" s="727">
        <v>0</v>
      </c>
      <c r="Z164" s="326">
        <v>0</v>
      </c>
      <c r="AA164" s="727">
        <v>0</v>
      </c>
      <c r="AB164" s="326">
        <v>50</v>
      </c>
      <c r="AC164" s="727">
        <v>0.2</v>
      </c>
      <c r="AD164" s="6">
        <v>0</v>
      </c>
      <c r="AE164" s="727">
        <v>0</v>
      </c>
      <c r="AF164" s="6">
        <v>0</v>
      </c>
      <c r="AG164" s="727">
        <v>0</v>
      </c>
      <c r="AH164" s="6">
        <v>0</v>
      </c>
      <c r="AI164" s="727">
        <v>0</v>
      </c>
      <c r="AJ164" s="6">
        <v>0</v>
      </c>
      <c r="AK164" s="727">
        <v>0</v>
      </c>
      <c r="AL164" s="6">
        <v>0</v>
      </c>
      <c r="AM164" s="727">
        <v>0</v>
      </c>
      <c r="AN164" s="6">
        <v>0</v>
      </c>
      <c r="AO164" s="727">
        <v>0</v>
      </c>
    </row>
    <row r="165" spans="1:41" ht="18.75" customHeight="1" x14ac:dyDescent="0.25">
      <c r="A165" s="750"/>
      <c r="B165" s="188" t="s">
        <v>315</v>
      </c>
      <c r="C165" s="188" t="s">
        <v>316</v>
      </c>
      <c r="D165" s="188" t="s">
        <v>314</v>
      </c>
      <c r="E165" s="29" t="s">
        <v>78</v>
      </c>
      <c r="F165" s="113">
        <f>N165+R165+V165+Z165+AD165+AH165+AL165+J165</f>
        <v>0</v>
      </c>
      <c r="G165" s="315">
        <f>O165+S165+W165+AA165+AE165+AI165+AM165+K165</f>
        <v>0</v>
      </c>
      <c r="H165" s="113">
        <f>P165+T165+X165+AB165+AF165+AJ165+AN165+L165</f>
        <v>230</v>
      </c>
      <c r="I165" s="315">
        <f>Q165+U165+Y165+AC165+AG165+AK165+AO165+M165</f>
        <v>4.8099999999999996</v>
      </c>
      <c r="J165" s="6">
        <v>0</v>
      </c>
      <c r="K165" s="727">
        <v>0</v>
      </c>
      <c r="L165" s="6">
        <v>0</v>
      </c>
      <c r="M165" s="727">
        <v>0</v>
      </c>
      <c r="N165" s="6">
        <v>0</v>
      </c>
      <c r="O165" s="727">
        <v>0</v>
      </c>
      <c r="P165" s="6">
        <v>100</v>
      </c>
      <c r="Q165" s="727">
        <v>0.6</v>
      </c>
      <c r="R165" s="6">
        <v>0</v>
      </c>
      <c r="S165" s="727">
        <v>0</v>
      </c>
      <c r="T165" s="6">
        <v>100</v>
      </c>
      <c r="U165" s="727">
        <v>4.03</v>
      </c>
      <c r="V165" s="6">
        <v>0</v>
      </c>
      <c r="W165" s="727">
        <v>0</v>
      </c>
      <c r="X165" s="6">
        <v>0</v>
      </c>
      <c r="Y165" s="727">
        <v>0</v>
      </c>
      <c r="Z165" s="326">
        <v>0</v>
      </c>
      <c r="AA165" s="727">
        <v>0</v>
      </c>
      <c r="AB165" s="326">
        <v>30</v>
      </c>
      <c r="AC165" s="727">
        <v>0.18</v>
      </c>
      <c r="AD165" s="6">
        <v>0</v>
      </c>
      <c r="AE165" s="727">
        <v>0</v>
      </c>
      <c r="AF165" s="6">
        <v>0</v>
      </c>
      <c r="AG165" s="727">
        <v>0</v>
      </c>
      <c r="AH165" s="6">
        <v>0</v>
      </c>
      <c r="AI165" s="727">
        <v>0</v>
      </c>
      <c r="AJ165" s="6">
        <v>0</v>
      </c>
      <c r="AK165" s="727">
        <v>0</v>
      </c>
      <c r="AL165" s="6">
        <v>0</v>
      </c>
      <c r="AM165" s="727">
        <v>0</v>
      </c>
      <c r="AN165" s="6">
        <v>0</v>
      </c>
      <c r="AO165" s="727">
        <v>0</v>
      </c>
    </row>
    <row r="166" spans="1:41" ht="18.75" customHeight="1" x14ac:dyDescent="0.25">
      <c r="A166" s="750"/>
      <c r="B166" s="188" t="s">
        <v>315</v>
      </c>
      <c r="C166" s="188" t="s">
        <v>317</v>
      </c>
      <c r="D166" s="188" t="s">
        <v>314</v>
      </c>
      <c r="E166" s="29" t="s">
        <v>78</v>
      </c>
      <c r="F166" s="113">
        <f>N166+R166+V166+Z166+AD166+AH166+AL166+J166</f>
        <v>320</v>
      </c>
      <c r="G166" s="315">
        <f>O166+S166+W166+AA166+AE166+AI166+AM166+K166</f>
        <v>23.4</v>
      </c>
      <c r="H166" s="113">
        <f>P166+T166+X166+AB166+AF166+AJ166+AN166+L166</f>
        <v>130</v>
      </c>
      <c r="I166" s="315">
        <f>Q166+U166+Y166+AC166+AG166+AK166+AO166+M166</f>
        <v>13.5</v>
      </c>
      <c r="J166" s="6">
        <v>0</v>
      </c>
      <c r="K166" s="727">
        <v>0</v>
      </c>
      <c r="L166" s="6">
        <v>0</v>
      </c>
      <c r="M166" s="727">
        <v>0</v>
      </c>
      <c r="N166" s="6">
        <v>5</v>
      </c>
      <c r="O166" s="727">
        <v>0.55000000000000004</v>
      </c>
      <c r="P166" s="6">
        <v>0</v>
      </c>
      <c r="Q166" s="727">
        <v>0</v>
      </c>
      <c r="R166" s="6">
        <v>195</v>
      </c>
      <c r="S166" s="727">
        <v>12.58</v>
      </c>
      <c r="T166" s="6">
        <v>0</v>
      </c>
      <c r="U166" s="727">
        <v>0</v>
      </c>
      <c r="V166" s="6">
        <v>0</v>
      </c>
      <c r="W166" s="727">
        <v>0</v>
      </c>
      <c r="X166" s="6">
        <v>0</v>
      </c>
      <c r="Y166" s="727">
        <v>0</v>
      </c>
      <c r="Z166" s="326">
        <v>120</v>
      </c>
      <c r="AA166" s="727">
        <v>10.27</v>
      </c>
      <c r="AB166" s="326">
        <v>130</v>
      </c>
      <c r="AC166" s="727">
        <v>13.5</v>
      </c>
      <c r="AD166" s="6">
        <v>0</v>
      </c>
      <c r="AE166" s="727">
        <v>0</v>
      </c>
      <c r="AF166" s="6">
        <v>0</v>
      </c>
      <c r="AG166" s="727">
        <v>0</v>
      </c>
      <c r="AH166" s="6">
        <v>0</v>
      </c>
      <c r="AI166" s="727">
        <v>0</v>
      </c>
      <c r="AJ166" s="6">
        <v>0</v>
      </c>
      <c r="AK166" s="727">
        <v>0</v>
      </c>
      <c r="AL166" s="6">
        <v>0</v>
      </c>
      <c r="AM166" s="727">
        <v>0</v>
      </c>
      <c r="AN166" s="6">
        <v>0</v>
      </c>
      <c r="AO166" s="727">
        <v>0</v>
      </c>
    </row>
    <row r="167" spans="1:41" ht="18.75" customHeight="1" x14ac:dyDescent="0.25">
      <c r="A167" s="750"/>
      <c r="B167" s="188" t="s">
        <v>315</v>
      </c>
      <c r="C167" s="188" t="s">
        <v>318</v>
      </c>
      <c r="D167" s="188" t="s">
        <v>314</v>
      </c>
      <c r="E167" s="29" t="s">
        <v>78</v>
      </c>
      <c r="F167" s="113">
        <f>N167+R167+V167+Z167+AD167+AH167+AL167+J167</f>
        <v>200</v>
      </c>
      <c r="G167" s="315">
        <f>O167+S167+W167+AA167+AE167+AI167+AM167+K167</f>
        <v>8</v>
      </c>
      <c r="H167" s="113">
        <f>P167+T167+X167+AB167+AF167+AJ167+AN167+L167</f>
        <v>1050</v>
      </c>
      <c r="I167" s="315">
        <f>Q167+U167+Y167+AC167+AG167+AK167+AO167+M167</f>
        <v>35.700000000000003</v>
      </c>
      <c r="J167" s="6">
        <v>0</v>
      </c>
      <c r="K167" s="727">
        <v>0</v>
      </c>
      <c r="L167" s="6">
        <v>0</v>
      </c>
      <c r="M167" s="727">
        <v>0</v>
      </c>
      <c r="N167" s="6">
        <v>0</v>
      </c>
      <c r="O167" s="727">
        <v>0</v>
      </c>
      <c r="P167" s="6">
        <v>0</v>
      </c>
      <c r="Q167" s="727">
        <v>0</v>
      </c>
      <c r="R167" s="6">
        <v>200</v>
      </c>
      <c r="S167" s="727">
        <v>8</v>
      </c>
      <c r="T167" s="6">
        <v>0</v>
      </c>
      <c r="U167" s="727">
        <v>0</v>
      </c>
      <c r="V167" s="6">
        <v>0</v>
      </c>
      <c r="W167" s="727">
        <v>0</v>
      </c>
      <c r="X167" s="6">
        <v>0</v>
      </c>
      <c r="Y167" s="727">
        <v>0</v>
      </c>
      <c r="Z167" s="326">
        <v>0</v>
      </c>
      <c r="AA167" s="727">
        <v>0</v>
      </c>
      <c r="AB167" s="326">
        <v>50</v>
      </c>
      <c r="AC167" s="727">
        <v>2.7</v>
      </c>
      <c r="AD167" s="6">
        <v>0</v>
      </c>
      <c r="AE167" s="727">
        <v>0</v>
      </c>
      <c r="AF167" s="6">
        <v>0</v>
      </c>
      <c r="AG167" s="727">
        <v>0</v>
      </c>
      <c r="AH167" s="6">
        <v>0</v>
      </c>
      <c r="AI167" s="727">
        <v>0</v>
      </c>
      <c r="AJ167" s="6">
        <v>1000</v>
      </c>
      <c r="AK167" s="727">
        <v>33</v>
      </c>
      <c r="AL167" s="6">
        <v>0</v>
      </c>
      <c r="AM167" s="727">
        <v>0</v>
      </c>
      <c r="AN167" s="6">
        <v>0</v>
      </c>
      <c r="AO167" s="727">
        <v>0</v>
      </c>
    </row>
    <row r="168" spans="1:41" ht="18.75" customHeight="1" x14ac:dyDescent="0.25">
      <c r="A168" s="750"/>
      <c r="B168" s="188" t="s">
        <v>315</v>
      </c>
      <c r="C168" s="188" t="s">
        <v>319</v>
      </c>
      <c r="D168" s="188" t="s">
        <v>314</v>
      </c>
      <c r="E168" s="29" t="s">
        <v>78</v>
      </c>
      <c r="F168" s="113">
        <f>N168+R168+V168+Z168+AD168+AH168+AL168+J168</f>
        <v>4980</v>
      </c>
      <c r="G168" s="315">
        <f>O168+S168+W168+AA168+AE168+AI168+AM168+K168</f>
        <v>186.779</v>
      </c>
      <c r="H168" s="113">
        <f>P168+T168+X168+AB168+AF168+AJ168+AN168+L168</f>
        <v>660</v>
      </c>
      <c r="I168" s="315">
        <f>Q168+U168+Y168+AC168+AG168+AK168+AO168+M168</f>
        <v>31.15</v>
      </c>
      <c r="J168" s="6">
        <v>50</v>
      </c>
      <c r="K168" s="727">
        <v>2.25</v>
      </c>
      <c r="L168" s="6">
        <v>30</v>
      </c>
      <c r="M168" s="727">
        <v>1.35</v>
      </c>
      <c r="N168" s="6">
        <v>260</v>
      </c>
      <c r="O168" s="727">
        <v>11.083</v>
      </c>
      <c r="P168" s="6">
        <v>100</v>
      </c>
      <c r="Q168" s="727">
        <v>4</v>
      </c>
      <c r="R168" s="6">
        <v>220</v>
      </c>
      <c r="S168" s="727">
        <v>8.7959999999999994</v>
      </c>
      <c r="T168" s="6">
        <v>0</v>
      </c>
      <c r="U168" s="727">
        <v>0</v>
      </c>
      <c r="V168" s="6">
        <v>0</v>
      </c>
      <c r="W168" s="727">
        <v>0</v>
      </c>
      <c r="X168" s="6">
        <v>0</v>
      </c>
      <c r="Y168" s="727">
        <v>0</v>
      </c>
      <c r="Z168" s="326">
        <v>0</v>
      </c>
      <c r="AA168" s="727">
        <v>0</v>
      </c>
      <c r="AB168" s="326">
        <v>30</v>
      </c>
      <c r="AC168" s="727">
        <v>0.15</v>
      </c>
      <c r="AD168" s="6">
        <v>0</v>
      </c>
      <c r="AE168" s="727">
        <v>0</v>
      </c>
      <c r="AF168" s="6">
        <v>0</v>
      </c>
      <c r="AG168" s="727">
        <v>0</v>
      </c>
      <c r="AH168" s="6">
        <v>0</v>
      </c>
      <c r="AI168" s="727">
        <v>0</v>
      </c>
      <c r="AJ168" s="6">
        <v>0</v>
      </c>
      <c r="AK168" s="727">
        <v>0</v>
      </c>
      <c r="AL168" s="6">
        <v>4450</v>
      </c>
      <c r="AM168" s="727">
        <v>164.65</v>
      </c>
      <c r="AN168" s="6">
        <v>500</v>
      </c>
      <c r="AO168" s="727">
        <v>25.65</v>
      </c>
    </row>
    <row r="169" spans="1:41" ht="16.5" customHeight="1" x14ac:dyDescent="0.25">
      <c r="A169" s="750"/>
      <c r="B169" s="188" t="s">
        <v>315</v>
      </c>
      <c r="C169" s="188" t="s">
        <v>320</v>
      </c>
      <c r="D169" s="188" t="s">
        <v>314</v>
      </c>
      <c r="E169" s="29" t="s">
        <v>29</v>
      </c>
      <c r="F169" s="113">
        <f>N169+R169+V169+Z169+AD169+AH169+AL169+J169</f>
        <v>50</v>
      </c>
      <c r="G169" s="315">
        <f>O169+S169+W169+AA169+AE169+AI169+AM169+K169</f>
        <v>26.4</v>
      </c>
      <c r="H169" s="113">
        <f>P169+T169+X169+AB169+AF169+AJ169+AN169+L169</f>
        <v>80</v>
      </c>
      <c r="I169" s="315">
        <f>Q169+U169+Y169+AC169+AG169+AK169+AO169+M169</f>
        <v>26.564999999999998</v>
      </c>
      <c r="J169" s="6">
        <v>0</v>
      </c>
      <c r="K169" s="727">
        <v>0</v>
      </c>
      <c r="L169" s="6">
        <v>0</v>
      </c>
      <c r="M169" s="727">
        <v>0</v>
      </c>
      <c r="N169" s="6">
        <v>50</v>
      </c>
      <c r="O169" s="727">
        <v>26.4</v>
      </c>
      <c r="P169" s="6">
        <v>50</v>
      </c>
      <c r="Q169" s="727">
        <v>26.4</v>
      </c>
      <c r="R169" s="6">
        <v>0</v>
      </c>
      <c r="S169" s="727">
        <v>0</v>
      </c>
      <c r="T169" s="6">
        <v>0</v>
      </c>
      <c r="U169" s="727">
        <v>0</v>
      </c>
      <c r="V169" s="6">
        <v>0</v>
      </c>
      <c r="W169" s="727">
        <v>0</v>
      </c>
      <c r="X169" s="6">
        <v>0</v>
      </c>
      <c r="Y169" s="727">
        <v>0</v>
      </c>
      <c r="Z169" s="326">
        <v>0</v>
      </c>
      <c r="AA169" s="727">
        <v>0</v>
      </c>
      <c r="AB169" s="326">
        <v>30</v>
      </c>
      <c r="AC169" s="727">
        <v>0.16500000000000001</v>
      </c>
      <c r="AD169" s="6">
        <v>0</v>
      </c>
      <c r="AE169" s="727">
        <v>0</v>
      </c>
      <c r="AF169" s="6">
        <v>0</v>
      </c>
      <c r="AG169" s="727">
        <v>0</v>
      </c>
      <c r="AH169" s="6">
        <v>0</v>
      </c>
      <c r="AI169" s="727">
        <v>0</v>
      </c>
      <c r="AJ169" s="6">
        <v>0</v>
      </c>
      <c r="AK169" s="727">
        <v>0</v>
      </c>
      <c r="AL169" s="6">
        <v>0</v>
      </c>
      <c r="AM169" s="727">
        <v>0</v>
      </c>
      <c r="AN169" s="6">
        <v>0</v>
      </c>
      <c r="AO169" s="727">
        <v>0</v>
      </c>
    </row>
    <row r="170" spans="1:41" ht="17.25" customHeight="1" x14ac:dyDescent="0.25">
      <c r="A170" s="750"/>
      <c r="B170" s="188" t="s">
        <v>315</v>
      </c>
      <c r="C170" s="188" t="s">
        <v>321</v>
      </c>
      <c r="D170" s="188" t="s">
        <v>314</v>
      </c>
      <c r="E170" s="29" t="s">
        <v>153</v>
      </c>
      <c r="F170" s="113">
        <f>N170+R170+V170+Z170+AD170+AH170+AL170+J170</f>
        <v>0</v>
      </c>
      <c r="G170" s="315">
        <f>O170+S170+W170+AA170+AE170+AI170+AM170+K170</f>
        <v>0</v>
      </c>
      <c r="H170" s="113">
        <f>P170+T170+X170+AB170+AF170+AJ170+AN170+L170</f>
        <v>30</v>
      </c>
      <c r="I170" s="315">
        <f>Q170+U170+Y170+AC170+AG170+AK170+AO170+M170</f>
        <v>2.7</v>
      </c>
      <c r="J170" s="6">
        <v>0</v>
      </c>
      <c r="K170" s="727">
        <v>0</v>
      </c>
      <c r="L170" s="6">
        <v>0</v>
      </c>
      <c r="M170" s="727">
        <v>0</v>
      </c>
      <c r="N170" s="6">
        <v>0</v>
      </c>
      <c r="O170" s="727">
        <v>0</v>
      </c>
      <c r="P170" s="6">
        <v>0</v>
      </c>
      <c r="Q170" s="727">
        <v>0</v>
      </c>
      <c r="R170" s="6">
        <v>0</v>
      </c>
      <c r="S170" s="727">
        <v>0</v>
      </c>
      <c r="T170" s="6">
        <v>0</v>
      </c>
      <c r="U170" s="727">
        <v>0</v>
      </c>
      <c r="V170" s="6">
        <v>0</v>
      </c>
      <c r="W170" s="727">
        <v>0</v>
      </c>
      <c r="X170" s="6">
        <v>0</v>
      </c>
      <c r="Y170" s="727">
        <v>0</v>
      </c>
      <c r="Z170" s="326">
        <v>0</v>
      </c>
      <c r="AA170" s="727">
        <v>0</v>
      </c>
      <c r="AB170" s="326">
        <v>30</v>
      </c>
      <c r="AC170" s="727">
        <v>2.7</v>
      </c>
      <c r="AD170" s="6">
        <v>0</v>
      </c>
      <c r="AE170" s="727">
        <v>0</v>
      </c>
      <c r="AF170" s="6">
        <v>0</v>
      </c>
      <c r="AG170" s="727">
        <v>0</v>
      </c>
      <c r="AH170" s="6">
        <v>0</v>
      </c>
      <c r="AI170" s="727">
        <v>0</v>
      </c>
      <c r="AJ170" s="6">
        <v>0</v>
      </c>
      <c r="AK170" s="727">
        <v>0</v>
      </c>
      <c r="AL170" s="6">
        <v>0</v>
      </c>
      <c r="AM170" s="727">
        <v>0</v>
      </c>
      <c r="AN170" s="6">
        <v>0</v>
      </c>
      <c r="AO170" s="727">
        <v>0</v>
      </c>
    </row>
    <row r="171" spans="1:41" ht="18.75" customHeight="1" x14ac:dyDescent="0.25">
      <c r="A171" s="750"/>
      <c r="B171" s="188" t="s">
        <v>315</v>
      </c>
      <c r="C171" s="188" t="s">
        <v>322</v>
      </c>
      <c r="D171" s="188" t="s">
        <v>314</v>
      </c>
      <c r="E171" s="29" t="s">
        <v>153</v>
      </c>
      <c r="F171" s="113">
        <f>N171+R171+V171+Z171+AD171+AH171+AL171+J171</f>
        <v>0</v>
      </c>
      <c r="G171" s="315">
        <f>O171+S171+W171+AA171+AE171+AI171+AM171+K171</f>
        <v>0</v>
      </c>
      <c r="H171" s="113">
        <f>P171+T171+X171+AB171+AF171+AJ171+AN171+L171</f>
        <v>130</v>
      </c>
      <c r="I171" s="315">
        <f>Q171+U171+Y171+AC171+AG171+AK171+AO171+M171</f>
        <v>12.600000000000001</v>
      </c>
      <c r="J171" s="6">
        <v>0</v>
      </c>
      <c r="K171" s="727">
        <v>0</v>
      </c>
      <c r="L171" s="6">
        <v>0</v>
      </c>
      <c r="M171" s="727">
        <v>0</v>
      </c>
      <c r="N171" s="6">
        <v>0</v>
      </c>
      <c r="O171" s="727">
        <v>0</v>
      </c>
      <c r="P171" s="6">
        <v>0</v>
      </c>
      <c r="Q171" s="727">
        <v>0</v>
      </c>
      <c r="R171" s="6">
        <v>0</v>
      </c>
      <c r="S171" s="727">
        <v>0</v>
      </c>
      <c r="T171" s="6">
        <v>0</v>
      </c>
      <c r="U171" s="727">
        <v>0</v>
      </c>
      <c r="V171" s="6">
        <v>0</v>
      </c>
      <c r="W171" s="727">
        <v>0</v>
      </c>
      <c r="X171" s="6">
        <v>0</v>
      </c>
      <c r="Y171" s="727">
        <v>0</v>
      </c>
      <c r="Z171" s="326">
        <v>0</v>
      </c>
      <c r="AA171" s="727">
        <v>0</v>
      </c>
      <c r="AB171" s="326">
        <v>30</v>
      </c>
      <c r="AC171" s="727">
        <v>2.8</v>
      </c>
      <c r="AD171" s="6">
        <v>0</v>
      </c>
      <c r="AE171" s="727">
        <v>0</v>
      </c>
      <c r="AF171" s="6">
        <v>100</v>
      </c>
      <c r="AG171" s="727">
        <v>9.8000000000000007</v>
      </c>
      <c r="AH171" s="6">
        <v>0</v>
      </c>
      <c r="AI171" s="727">
        <v>0</v>
      </c>
      <c r="AJ171" s="6">
        <v>0</v>
      </c>
      <c r="AK171" s="727">
        <v>0</v>
      </c>
      <c r="AL171" s="6">
        <v>0</v>
      </c>
      <c r="AM171" s="727">
        <v>0</v>
      </c>
      <c r="AN171" s="6">
        <v>0</v>
      </c>
      <c r="AO171" s="727">
        <v>0</v>
      </c>
    </row>
    <row r="172" spans="1:41" ht="18.75" customHeight="1" x14ac:dyDescent="0.25">
      <c r="A172" s="750"/>
      <c r="B172" s="188" t="s">
        <v>315</v>
      </c>
      <c r="C172" s="188" t="s">
        <v>323</v>
      </c>
      <c r="D172" s="188" t="s">
        <v>314</v>
      </c>
      <c r="E172" s="29" t="s">
        <v>29</v>
      </c>
      <c r="F172" s="113">
        <f>N172+R172+V172+Z172+AD172+AH172+AL172+J172</f>
        <v>30</v>
      </c>
      <c r="G172" s="315">
        <f>O172+S172+W172+AA172+AE172+AI172+AM172+K172</f>
        <v>5.61</v>
      </c>
      <c r="H172" s="113">
        <f>P172+T172+X172+AB172+AF172+AJ172+AN172+L172</f>
        <v>30</v>
      </c>
      <c r="I172" s="315">
        <f>Q172+U172+Y172+AC172+AG172+AK172+AO172+M172</f>
        <v>5.61</v>
      </c>
      <c r="J172" s="6">
        <v>0</v>
      </c>
      <c r="K172" s="727">
        <v>0</v>
      </c>
      <c r="L172" s="6">
        <v>0</v>
      </c>
      <c r="M172" s="727">
        <v>0</v>
      </c>
      <c r="N172" s="6">
        <v>0</v>
      </c>
      <c r="O172" s="727">
        <v>0</v>
      </c>
      <c r="P172" s="6">
        <v>0</v>
      </c>
      <c r="Q172" s="727">
        <v>0</v>
      </c>
      <c r="R172" s="6">
        <v>0</v>
      </c>
      <c r="S172" s="727">
        <v>0</v>
      </c>
      <c r="T172" s="6">
        <v>0</v>
      </c>
      <c r="U172" s="727">
        <v>0</v>
      </c>
      <c r="V172" s="6">
        <v>0</v>
      </c>
      <c r="W172" s="727">
        <v>0</v>
      </c>
      <c r="X172" s="6">
        <v>0</v>
      </c>
      <c r="Y172" s="727">
        <v>0</v>
      </c>
      <c r="Z172" s="326">
        <v>30</v>
      </c>
      <c r="AA172" s="727">
        <v>5.61</v>
      </c>
      <c r="AB172" s="326">
        <v>30</v>
      </c>
      <c r="AC172" s="727">
        <v>5.61</v>
      </c>
      <c r="AD172" s="6">
        <v>0</v>
      </c>
      <c r="AE172" s="727">
        <v>0</v>
      </c>
      <c r="AF172" s="6">
        <v>0</v>
      </c>
      <c r="AG172" s="727">
        <v>0</v>
      </c>
      <c r="AH172" s="6">
        <v>0</v>
      </c>
      <c r="AI172" s="727">
        <v>0</v>
      </c>
      <c r="AJ172" s="6">
        <v>0</v>
      </c>
      <c r="AK172" s="727">
        <v>0</v>
      </c>
      <c r="AL172" s="6">
        <v>0</v>
      </c>
      <c r="AM172" s="727">
        <v>0</v>
      </c>
      <c r="AN172" s="6">
        <v>0</v>
      </c>
      <c r="AO172" s="727">
        <v>0</v>
      </c>
    </row>
    <row r="173" spans="1:41" ht="20.25" customHeight="1" x14ac:dyDescent="0.25">
      <c r="A173" s="750">
        <v>55</v>
      </c>
      <c r="B173" s="188" t="s">
        <v>324</v>
      </c>
      <c r="C173" s="188" t="s">
        <v>325</v>
      </c>
      <c r="D173" s="188" t="s">
        <v>314</v>
      </c>
      <c r="E173" s="29" t="s">
        <v>78</v>
      </c>
      <c r="F173" s="113">
        <f>N173+R173+V173+Z173+AD173+AH173+AL173+J173</f>
        <v>40501</v>
      </c>
      <c r="G173" s="315">
        <f>O173+S173+W173+AA173+AE173+AI173+AM173+K173</f>
        <v>230.83086999999998</v>
      </c>
      <c r="H173" s="113">
        <f>P173+T173+X173+AB173+AF173+AJ173+AN173+L173</f>
        <v>10065</v>
      </c>
      <c r="I173" s="315">
        <f>Q173+U173+Y173+AC173+AG173+AK173+AO173+M173</f>
        <v>60.521740000000001</v>
      </c>
      <c r="J173" s="6">
        <v>1390</v>
      </c>
      <c r="K173" s="727">
        <v>7.4530000000000003</v>
      </c>
      <c r="L173" s="6">
        <v>1340</v>
      </c>
      <c r="M173" s="727">
        <v>7.5309999999999997</v>
      </c>
      <c r="N173" s="6">
        <v>10590</v>
      </c>
      <c r="O173" s="727">
        <v>61.893200000000007</v>
      </c>
      <c r="P173" s="6">
        <v>1350</v>
      </c>
      <c r="Q173" s="727">
        <v>8.3170000000000002</v>
      </c>
      <c r="R173" s="6">
        <v>9565</v>
      </c>
      <c r="S173" s="727">
        <v>57.408819999999999</v>
      </c>
      <c r="T173" s="6">
        <v>2200</v>
      </c>
      <c r="U173" s="727">
        <v>16.760000000000002</v>
      </c>
      <c r="V173" s="6">
        <v>3328</v>
      </c>
      <c r="W173" s="727">
        <v>17.925999999999998</v>
      </c>
      <c r="X173" s="6">
        <v>610</v>
      </c>
      <c r="Y173" s="727">
        <v>3.43</v>
      </c>
      <c r="Z173" s="326">
        <v>90</v>
      </c>
      <c r="AA173" s="727">
        <v>1.1399999999999999</v>
      </c>
      <c r="AB173" s="326">
        <v>100</v>
      </c>
      <c r="AC173" s="727">
        <v>0.6</v>
      </c>
      <c r="AD173" s="6">
        <v>1325</v>
      </c>
      <c r="AE173" s="727">
        <v>8.315100000000001</v>
      </c>
      <c r="AF173" s="6">
        <v>180</v>
      </c>
      <c r="AG173" s="727">
        <v>1.4550000000000001</v>
      </c>
      <c r="AH173" s="6">
        <v>5230</v>
      </c>
      <c r="AI173" s="727">
        <v>28.801939999999998</v>
      </c>
      <c r="AJ173" s="6">
        <v>940</v>
      </c>
      <c r="AK173" s="727">
        <v>4.38924</v>
      </c>
      <c r="AL173" s="6">
        <v>8983</v>
      </c>
      <c r="AM173" s="727">
        <v>47.892809999999997</v>
      </c>
      <c r="AN173" s="6">
        <v>3345</v>
      </c>
      <c r="AO173" s="727">
        <v>18.0395</v>
      </c>
    </row>
    <row r="174" spans="1:41" ht="18" customHeight="1" x14ac:dyDescent="0.25">
      <c r="A174" s="750"/>
      <c r="B174" s="188" t="s">
        <v>324</v>
      </c>
      <c r="C174" s="188" t="s">
        <v>326</v>
      </c>
      <c r="D174" s="188" t="s">
        <v>314</v>
      </c>
      <c r="E174" s="29" t="s">
        <v>78</v>
      </c>
      <c r="F174" s="113">
        <f>N174+R174+V174+Z174+AD174+AH174+AL174+J174</f>
        <v>27092</v>
      </c>
      <c r="G174" s="315">
        <f>O174+S174+W174+AA174+AE174+AI174+AM174+K174</f>
        <v>228.77760000000001</v>
      </c>
      <c r="H174" s="113">
        <f>P174+T174+X174+AB174+AF174+AJ174+AN174+L174</f>
        <v>9955</v>
      </c>
      <c r="I174" s="315">
        <f>Q174+U174+Y174+AC174+AG174+AK174+AO174+M174</f>
        <v>60.215000000000003</v>
      </c>
      <c r="J174" s="6">
        <v>420</v>
      </c>
      <c r="K174" s="727">
        <v>2.31</v>
      </c>
      <c r="L174" s="6">
        <v>500</v>
      </c>
      <c r="M174" s="727">
        <v>2.75</v>
      </c>
      <c r="N174" s="6">
        <v>5200</v>
      </c>
      <c r="O174" s="727">
        <v>25.045000000000002</v>
      </c>
      <c r="P174" s="6">
        <v>700</v>
      </c>
      <c r="Q174" s="727">
        <v>1.33</v>
      </c>
      <c r="R174" s="6">
        <v>970</v>
      </c>
      <c r="S174" s="727">
        <v>6.0937999999999999</v>
      </c>
      <c r="T174" s="6">
        <v>50</v>
      </c>
      <c r="U174" s="727">
        <v>0.5</v>
      </c>
      <c r="V174" s="6">
        <v>3976</v>
      </c>
      <c r="W174" s="727">
        <v>97.888289999999998</v>
      </c>
      <c r="X174" s="6">
        <v>1110</v>
      </c>
      <c r="Y174" s="727">
        <v>11.478999999999999</v>
      </c>
      <c r="Z174" s="326">
        <v>1590</v>
      </c>
      <c r="AA174" s="727">
        <v>11.29664</v>
      </c>
      <c r="AB174" s="326">
        <v>700</v>
      </c>
      <c r="AC174" s="727">
        <v>4.1500000000000004</v>
      </c>
      <c r="AD174" s="6">
        <v>106</v>
      </c>
      <c r="AE174" s="727">
        <v>4.4207999999999998</v>
      </c>
      <c r="AF174" s="6">
        <v>320</v>
      </c>
      <c r="AG174" s="727">
        <v>2.75</v>
      </c>
      <c r="AH174" s="6">
        <v>3380</v>
      </c>
      <c r="AI174" s="727">
        <v>19.48</v>
      </c>
      <c r="AJ174" s="6">
        <v>550</v>
      </c>
      <c r="AK174" s="727">
        <v>3.0249999999999999</v>
      </c>
      <c r="AL174" s="6">
        <v>11450</v>
      </c>
      <c r="AM174" s="727">
        <v>62.243070000000003</v>
      </c>
      <c r="AN174" s="6">
        <v>6025</v>
      </c>
      <c r="AO174" s="727">
        <v>34.231000000000002</v>
      </c>
    </row>
    <row r="175" spans="1:41" ht="17.25" customHeight="1" x14ac:dyDescent="0.25">
      <c r="A175" s="750"/>
      <c r="B175" s="188" t="s">
        <v>324</v>
      </c>
      <c r="C175" s="188" t="s">
        <v>154</v>
      </c>
      <c r="D175" s="188" t="s">
        <v>314</v>
      </c>
      <c r="E175" s="29" t="s">
        <v>153</v>
      </c>
      <c r="F175" s="113">
        <f>N175+R175+V175+Z175+AD175+AH175+AL175+J175</f>
        <v>11285</v>
      </c>
      <c r="G175" s="315">
        <f>O175+S175+W175+AA175+AE175+AI175+AM175+K175</f>
        <v>9.43065</v>
      </c>
      <c r="H175" s="113">
        <f>P175+T175+X175+AB175+AF175+AJ175+AN175+L175</f>
        <v>1800</v>
      </c>
      <c r="I175" s="315">
        <f>Q175+U175+Y175+AC175+AG175+AK175+AO175+M175</f>
        <v>1.6830000000000003</v>
      </c>
      <c r="J175" s="6">
        <v>0</v>
      </c>
      <c r="K175" s="727">
        <v>0</v>
      </c>
      <c r="L175" s="6">
        <v>100</v>
      </c>
      <c r="M175" s="727">
        <v>9.1999999999999998E-2</v>
      </c>
      <c r="N175" s="6">
        <v>1550</v>
      </c>
      <c r="O175" s="727">
        <v>1.4570000000000001</v>
      </c>
      <c r="P175" s="6">
        <v>0</v>
      </c>
      <c r="Q175" s="727">
        <v>0</v>
      </c>
      <c r="R175" s="6">
        <v>350</v>
      </c>
      <c r="S175" s="727">
        <v>0.34899999999999998</v>
      </c>
      <c r="T175" s="6">
        <v>0</v>
      </c>
      <c r="U175" s="727">
        <v>0</v>
      </c>
      <c r="V175" s="6">
        <v>0</v>
      </c>
      <c r="W175" s="727">
        <v>0</v>
      </c>
      <c r="X175" s="6">
        <v>150</v>
      </c>
      <c r="Y175" s="727">
        <v>0.14399999999999999</v>
      </c>
      <c r="Z175" s="326">
        <v>80</v>
      </c>
      <c r="AA175" s="727">
        <v>7.3599999999999999E-2</v>
      </c>
      <c r="AB175" s="326">
        <v>50</v>
      </c>
      <c r="AC175" s="727">
        <v>0.1</v>
      </c>
      <c r="AD175" s="6">
        <v>8405</v>
      </c>
      <c r="AE175" s="727">
        <v>6.4718500000000008</v>
      </c>
      <c r="AF175" s="6">
        <v>20</v>
      </c>
      <c r="AG175" s="727">
        <v>0.11</v>
      </c>
      <c r="AH175" s="6">
        <v>0</v>
      </c>
      <c r="AI175" s="727">
        <v>0</v>
      </c>
      <c r="AJ175" s="6">
        <v>0</v>
      </c>
      <c r="AK175" s="727">
        <v>0</v>
      </c>
      <c r="AL175" s="6">
        <v>900</v>
      </c>
      <c r="AM175" s="727">
        <v>1.0791999999999999</v>
      </c>
      <c r="AN175" s="6">
        <v>1480</v>
      </c>
      <c r="AO175" s="727">
        <v>1.2370000000000001</v>
      </c>
    </row>
    <row r="176" spans="1:41" ht="15.75" customHeight="1" x14ac:dyDescent="0.25">
      <c r="A176" s="750">
        <v>56</v>
      </c>
      <c r="B176" s="335" t="s">
        <v>327</v>
      </c>
      <c r="C176" s="188" t="s">
        <v>328</v>
      </c>
      <c r="D176" s="188" t="s">
        <v>314</v>
      </c>
      <c r="E176" s="29" t="s">
        <v>153</v>
      </c>
      <c r="F176" s="28">
        <f>N176+R176+V176+Z176+AD176+AH176+AL176+J176</f>
        <v>0</v>
      </c>
      <c r="G176" s="315">
        <f>O176+S176+W176+AA176+AE176+AI176+AM176+K176</f>
        <v>0</v>
      </c>
      <c r="H176" s="113">
        <f>P176+T176+X176+AB176+AF176+AJ176+AN176+L176</f>
        <v>200</v>
      </c>
      <c r="I176" s="315">
        <f>Q176+U176+Y176+AC176+AG176+AK176+AO176+M176</f>
        <v>1.4080000000000001</v>
      </c>
      <c r="J176" s="6">
        <v>0</v>
      </c>
      <c r="K176" s="727">
        <v>0</v>
      </c>
      <c r="L176" s="6">
        <v>0</v>
      </c>
      <c r="M176" s="727">
        <v>0</v>
      </c>
      <c r="N176" s="6">
        <v>0</v>
      </c>
      <c r="O176" s="727">
        <v>0</v>
      </c>
      <c r="P176" s="6">
        <v>0</v>
      </c>
      <c r="Q176" s="727">
        <v>0</v>
      </c>
      <c r="R176" s="6">
        <v>0</v>
      </c>
      <c r="S176" s="727">
        <v>0</v>
      </c>
      <c r="T176" s="6">
        <v>0</v>
      </c>
      <c r="U176" s="727">
        <v>0</v>
      </c>
      <c r="V176" s="6">
        <v>0</v>
      </c>
      <c r="W176" s="727">
        <v>0</v>
      </c>
      <c r="X176" s="6">
        <v>0</v>
      </c>
      <c r="Y176" s="727">
        <v>0</v>
      </c>
      <c r="Z176" s="326">
        <v>0</v>
      </c>
      <c r="AA176" s="727">
        <v>0</v>
      </c>
      <c r="AB176" s="326">
        <v>50</v>
      </c>
      <c r="AC176" s="727">
        <v>0.1</v>
      </c>
      <c r="AD176" s="6">
        <v>0</v>
      </c>
      <c r="AE176" s="727">
        <v>0</v>
      </c>
      <c r="AF176" s="6">
        <v>150</v>
      </c>
      <c r="AG176" s="727">
        <v>1.3080000000000001</v>
      </c>
      <c r="AH176" s="6">
        <v>0</v>
      </c>
      <c r="AI176" s="727">
        <v>0</v>
      </c>
      <c r="AJ176" s="6">
        <v>0</v>
      </c>
      <c r="AK176" s="727">
        <v>0</v>
      </c>
      <c r="AL176" s="6">
        <v>0</v>
      </c>
      <c r="AM176" s="727">
        <v>0</v>
      </c>
      <c r="AN176" s="6">
        <v>0</v>
      </c>
      <c r="AO176" s="727">
        <v>0</v>
      </c>
    </row>
    <row r="177" spans="1:41" x14ac:dyDescent="0.25">
      <c r="A177" s="750"/>
      <c r="B177" s="335" t="s">
        <v>329</v>
      </c>
      <c r="C177" s="188" t="s">
        <v>330</v>
      </c>
      <c r="D177" s="188" t="s">
        <v>314</v>
      </c>
      <c r="E177" s="29" t="s">
        <v>29</v>
      </c>
      <c r="F177" s="28">
        <f>N177+R177+V177+Z177+AD177+AH177+AL177+J177</f>
        <v>0</v>
      </c>
      <c r="G177" s="315">
        <f>O177+S177+W177+AA177+AE177+AI177+AM177+K177</f>
        <v>0</v>
      </c>
      <c r="H177" s="113">
        <f>P177+T177+X177+AB177+AF177+AJ177+AN177+L177</f>
        <v>90</v>
      </c>
      <c r="I177" s="315">
        <f>Q177+U177+Y177+AC177+AG177+AK177+AO177+M177</f>
        <v>8.5</v>
      </c>
      <c r="J177" s="6">
        <v>0</v>
      </c>
      <c r="K177" s="727">
        <v>0</v>
      </c>
      <c r="L177" s="6">
        <v>0</v>
      </c>
      <c r="M177" s="727">
        <v>0</v>
      </c>
      <c r="N177" s="6">
        <v>0</v>
      </c>
      <c r="O177" s="727">
        <v>0</v>
      </c>
      <c r="P177" s="6">
        <v>50</v>
      </c>
      <c r="Q177" s="727">
        <v>5</v>
      </c>
      <c r="R177" s="6">
        <v>0</v>
      </c>
      <c r="S177" s="727">
        <v>0</v>
      </c>
      <c r="T177" s="6">
        <v>0</v>
      </c>
      <c r="U177" s="727">
        <v>0</v>
      </c>
      <c r="V177" s="6">
        <v>0</v>
      </c>
      <c r="W177" s="727">
        <v>0</v>
      </c>
      <c r="X177" s="6">
        <v>0</v>
      </c>
      <c r="Y177" s="727">
        <v>0</v>
      </c>
      <c r="Z177" s="326">
        <v>0</v>
      </c>
      <c r="AA177" s="727">
        <v>0</v>
      </c>
      <c r="AB177" s="326">
        <v>40</v>
      </c>
      <c r="AC177" s="727">
        <v>3.5</v>
      </c>
      <c r="AD177" s="6">
        <v>0</v>
      </c>
      <c r="AE177" s="727">
        <v>0</v>
      </c>
      <c r="AF177" s="6">
        <v>0</v>
      </c>
      <c r="AG177" s="727">
        <v>0</v>
      </c>
      <c r="AH177" s="6">
        <v>0</v>
      </c>
      <c r="AI177" s="727">
        <v>0</v>
      </c>
      <c r="AJ177" s="6">
        <v>0</v>
      </c>
      <c r="AK177" s="727">
        <v>0</v>
      </c>
      <c r="AL177" s="6">
        <v>0</v>
      </c>
      <c r="AM177" s="727">
        <v>0</v>
      </c>
      <c r="AN177" s="6">
        <v>0</v>
      </c>
      <c r="AO177" s="727">
        <v>0</v>
      </c>
    </row>
    <row r="178" spans="1:41" ht="15" customHeight="1" x14ac:dyDescent="0.25">
      <c r="A178" s="750"/>
      <c r="B178" s="335" t="s">
        <v>327</v>
      </c>
      <c r="C178" s="188" t="s">
        <v>331</v>
      </c>
      <c r="D178" s="188" t="s">
        <v>314</v>
      </c>
      <c r="E178" s="29" t="s">
        <v>29</v>
      </c>
      <c r="F178" s="28">
        <f>N178+R178+V178+Z178+AD178+AH178+AL178+J178</f>
        <v>0</v>
      </c>
      <c r="G178" s="315">
        <f>O178+S178+W178+AA178+AE178+AI178+AM178+K178</f>
        <v>0</v>
      </c>
      <c r="H178" s="113">
        <f>P178+T178+X178+AB178+AF178+AJ178+AN178+L178</f>
        <v>20</v>
      </c>
      <c r="I178" s="315">
        <f>Q178+U178+Y178+AC178+AG178+AK178+AO178+M178</f>
        <v>2.4</v>
      </c>
      <c r="J178" s="6">
        <v>0</v>
      </c>
      <c r="K178" s="727">
        <v>0</v>
      </c>
      <c r="L178" s="6">
        <v>0</v>
      </c>
      <c r="M178" s="727">
        <v>0</v>
      </c>
      <c r="N178" s="6">
        <v>0</v>
      </c>
      <c r="O178" s="727">
        <v>0</v>
      </c>
      <c r="P178" s="6">
        <v>0</v>
      </c>
      <c r="Q178" s="727">
        <v>0</v>
      </c>
      <c r="R178" s="6">
        <v>0</v>
      </c>
      <c r="S178" s="727">
        <v>0</v>
      </c>
      <c r="T178" s="6">
        <v>0</v>
      </c>
      <c r="U178" s="727">
        <v>0</v>
      </c>
      <c r="V178" s="6">
        <v>0</v>
      </c>
      <c r="W178" s="727">
        <v>0</v>
      </c>
      <c r="X178" s="6">
        <v>0</v>
      </c>
      <c r="Y178" s="727">
        <v>0</v>
      </c>
      <c r="Z178" s="326">
        <v>0</v>
      </c>
      <c r="AA178" s="727">
        <v>0</v>
      </c>
      <c r="AB178" s="326">
        <v>20</v>
      </c>
      <c r="AC178" s="727">
        <v>2.4</v>
      </c>
      <c r="AD178" s="6">
        <v>0</v>
      </c>
      <c r="AE178" s="727">
        <v>0</v>
      </c>
      <c r="AF178" s="6">
        <v>0</v>
      </c>
      <c r="AG178" s="727">
        <v>0</v>
      </c>
      <c r="AH178" s="6">
        <v>0</v>
      </c>
      <c r="AI178" s="727">
        <v>0</v>
      </c>
      <c r="AJ178" s="6">
        <v>0</v>
      </c>
      <c r="AK178" s="727">
        <v>0</v>
      </c>
      <c r="AL178" s="6">
        <v>0</v>
      </c>
      <c r="AM178" s="727">
        <v>0</v>
      </c>
      <c r="AN178" s="6">
        <v>0</v>
      </c>
      <c r="AO178" s="727">
        <v>0</v>
      </c>
    </row>
    <row r="179" spans="1:41" ht="15.75" customHeight="1" x14ac:dyDescent="0.25">
      <c r="A179" s="750"/>
      <c r="B179" s="335" t="s">
        <v>329</v>
      </c>
      <c r="C179" s="188" t="s">
        <v>332</v>
      </c>
      <c r="D179" s="188" t="s">
        <v>314</v>
      </c>
      <c r="E179" s="29" t="s">
        <v>29</v>
      </c>
      <c r="F179" s="28">
        <f>N179+R179+V179+Z179+AD179+AH179+AL179+J179</f>
        <v>0</v>
      </c>
      <c r="G179" s="315">
        <f>O179+S179+W179+AA179+AE179+AI179+AM179+K179</f>
        <v>0</v>
      </c>
      <c r="H179" s="113">
        <f>P179+T179+X179+AB179+AF179+AJ179+AN179+L179</f>
        <v>20</v>
      </c>
      <c r="I179" s="315">
        <f>Q179+U179+Y179+AC179+AG179+AK179+AO179+M179</f>
        <v>3</v>
      </c>
      <c r="J179" s="6">
        <v>0</v>
      </c>
      <c r="K179" s="727">
        <v>0</v>
      </c>
      <c r="L179" s="6">
        <v>0</v>
      </c>
      <c r="M179" s="727">
        <v>0</v>
      </c>
      <c r="N179" s="6">
        <v>0</v>
      </c>
      <c r="O179" s="727">
        <v>0</v>
      </c>
      <c r="P179" s="6">
        <v>0</v>
      </c>
      <c r="Q179" s="727">
        <v>0</v>
      </c>
      <c r="R179" s="6">
        <v>0</v>
      </c>
      <c r="S179" s="727">
        <v>0</v>
      </c>
      <c r="T179" s="6">
        <v>0</v>
      </c>
      <c r="U179" s="727">
        <v>0</v>
      </c>
      <c r="V179" s="6">
        <v>0</v>
      </c>
      <c r="W179" s="727">
        <v>0</v>
      </c>
      <c r="X179" s="6">
        <v>0</v>
      </c>
      <c r="Y179" s="727">
        <v>0</v>
      </c>
      <c r="Z179" s="326">
        <v>0</v>
      </c>
      <c r="AA179" s="727">
        <v>0</v>
      </c>
      <c r="AB179" s="326">
        <v>20</v>
      </c>
      <c r="AC179" s="727">
        <v>3</v>
      </c>
      <c r="AD179" s="6">
        <v>0</v>
      </c>
      <c r="AE179" s="727">
        <v>0</v>
      </c>
      <c r="AF179" s="6">
        <v>0</v>
      </c>
      <c r="AG179" s="727">
        <v>0</v>
      </c>
      <c r="AH179" s="6">
        <v>0</v>
      </c>
      <c r="AI179" s="727">
        <v>0</v>
      </c>
      <c r="AJ179" s="6">
        <v>0</v>
      </c>
      <c r="AK179" s="727">
        <v>0</v>
      </c>
      <c r="AL179" s="6">
        <v>0</v>
      </c>
      <c r="AM179" s="727">
        <v>0</v>
      </c>
      <c r="AN179" s="6">
        <v>0</v>
      </c>
      <c r="AO179" s="727">
        <v>0</v>
      </c>
    </row>
    <row r="180" spans="1:41" x14ac:dyDescent="0.25">
      <c r="A180" s="750">
        <v>57</v>
      </c>
      <c r="B180" s="188" t="s">
        <v>333</v>
      </c>
      <c r="C180" s="188" t="s">
        <v>334</v>
      </c>
      <c r="D180" s="188" t="s">
        <v>335</v>
      </c>
      <c r="E180" s="29" t="s">
        <v>78</v>
      </c>
      <c r="F180" s="113">
        <f>N180+R180+V180+Z180+AD180+AH180+AL180+J180</f>
        <v>131946</v>
      </c>
      <c r="G180" s="315">
        <f>O180+S180+W180+AA180+AE180+AI180+AM180+K180</f>
        <v>361.85207999999994</v>
      </c>
      <c r="H180" s="113">
        <f>P180+T180+X180+AB180+AF180+AJ180+AN180+L180</f>
        <v>26240</v>
      </c>
      <c r="I180" s="315">
        <f>Q180+U180+Y180+AC180+AG180+AK180+AO180+M180</f>
        <v>79.363699999999994</v>
      </c>
      <c r="J180" s="6">
        <v>3700</v>
      </c>
      <c r="K180" s="727">
        <v>11.500969999999999</v>
      </c>
      <c r="L180" s="6">
        <v>2600</v>
      </c>
      <c r="M180" s="727">
        <v>8.9459999999999997</v>
      </c>
      <c r="N180" s="6">
        <v>41610</v>
      </c>
      <c r="O180" s="727">
        <v>109.21749999999999</v>
      </c>
      <c r="P180" s="6">
        <v>2820</v>
      </c>
      <c r="Q180" s="727">
        <v>9.2872000000000003</v>
      </c>
      <c r="R180" s="6">
        <v>19090</v>
      </c>
      <c r="S180" s="727">
        <v>52.654499999999999</v>
      </c>
      <c r="T180" s="6">
        <v>300</v>
      </c>
      <c r="U180" s="727">
        <v>0.82199999999999995</v>
      </c>
      <c r="V180" s="6">
        <v>3230</v>
      </c>
      <c r="W180" s="727">
        <v>11.499000000000001</v>
      </c>
      <c r="X180" s="6">
        <v>420</v>
      </c>
      <c r="Y180" s="727">
        <v>1.6020000000000001</v>
      </c>
      <c r="Z180" s="326">
        <v>6870</v>
      </c>
      <c r="AA180" s="727">
        <v>19.728999999999999</v>
      </c>
      <c r="AB180" s="326">
        <v>1600</v>
      </c>
      <c r="AC180" s="727">
        <v>4.7389999999999999</v>
      </c>
      <c r="AD180" s="6">
        <v>2756</v>
      </c>
      <c r="AE180" s="727">
        <v>11.88</v>
      </c>
      <c r="AF180" s="6">
        <v>200</v>
      </c>
      <c r="AG180" s="727">
        <v>2.1473</v>
      </c>
      <c r="AH180" s="6">
        <v>5390</v>
      </c>
      <c r="AI180" s="727">
        <v>16.61346</v>
      </c>
      <c r="AJ180" s="6">
        <v>1390</v>
      </c>
      <c r="AK180" s="727">
        <v>4.1192000000000002</v>
      </c>
      <c r="AL180" s="6">
        <v>49300</v>
      </c>
      <c r="AM180" s="727">
        <v>128.75765000000001</v>
      </c>
      <c r="AN180" s="6">
        <v>16910</v>
      </c>
      <c r="AO180" s="727">
        <v>47.701000000000001</v>
      </c>
    </row>
    <row r="181" spans="1:41" x14ac:dyDescent="0.25">
      <c r="A181" s="750"/>
      <c r="B181" s="188" t="s">
        <v>336</v>
      </c>
      <c r="C181" s="188" t="s">
        <v>337</v>
      </c>
      <c r="D181" s="188" t="s">
        <v>335</v>
      </c>
      <c r="E181" s="29" t="s">
        <v>78</v>
      </c>
      <c r="F181" s="113">
        <f>N181+R181+V181+Z181+AD181+AH181+AL181+J181</f>
        <v>6750</v>
      </c>
      <c r="G181" s="315">
        <f>O181+S181+W181+AA181+AE181+AI181+AM181+K181</f>
        <v>87.620800000000003</v>
      </c>
      <c r="H181" s="113">
        <f>P181+T181+X181+AB181+AF181+AJ181+AN181+L181</f>
        <v>1570</v>
      </c>
      <c r="I181" s="315">
        <f>Q181+U181+Y181+AC181+AG181+AK181+AO181+M181</f>
        <v>10.78</v>
      </c>
      <c r="J181" s="6">
        <v>0</v>
      </c>
      <c r="K181" s="727">
        <v>0</v>
      </c>
      <c r="L181" s="6">
        <v>0</v>
      </c>
      <c r="M181" s="727">
        <v>0</v>
      </c>
      <c r="N181" s="6">
        <v>400</v>
      </c>
      <c r="O181" s="727">
        <v>1.2800000000000001E-2</v>
      </c>
      <c r="P181" s="6">
        <v>500</v>
      </c>
      <c r="Q181" s="727">
        <v>1.05</v>
      </c>
      <c r="R181" s="6">
        <v>400</v>
      </c>
      <c r="S181" s="727">
        <v>0.91900000000000004</v>
      </c>
      <c r="T181" s="6">
        <v>200</v>
      </c>
      <c r="U181" s="727">
        <v>0.48</v>
      </c>
      <c r="V181" s="6">
        <v>180</v>
      </c>
      <c r="W181" s="727">
        <v>0.44500000000000001</v>
      </c>
      <c r="X181" s="6">
        <v>10</v>
      </c>
      <c r="Y181" s="727">
        <v>0.03</v>
      </c>
      <c r="Z181" s="326">
        <v>0</v>
      </c>
      <c r="AA181" s="727">
        <v>0</v>
      </c>
      <c r="AB181" s="326">
        <v>100</v>
      </c>
      <c r="AC181" s="727">
        <v>1.5</v>
      </c>
      <c r="AD181" s="6">
        <v>0</v>
      </c>
      <c r="AE181" s="727">
        <v>0</v>
      </c>
      <c r="AF181" s="6">
        <v>0</v>
      </c>
      <c r="AG181" s="727">
        <v>0</v>
      </c>
      <c r="AH181" s="6">
        <v>3190</v>
      </c>
      <c r="AI181" s="727">
        <v>7.8760000000000003</v>
      </c>
      <c r="AJ181" s="6">
        <v>560</v>
      </c>
      <c r="AK181" s="727">
        <v>1.62</v>
      </c>
      <c r="AL181" s="6">
        <v>2580</v>
      </c>
      <c r="AM181" s="727">
        <v>78.367999999999995</v>
      </c>
      <c r="AN181" s="6">
        <v>200</v>
      </c>
      <c r="AO181" s="727">
        <v>6.1</v>
      </c>
    </row>
    <row r="182" spans="1:41" x14ac:dyDescent="0.25">
      <c r="A182" s="750"/>
      <c r="B182" s="188" t="s">
        <v>336</v>
      </c>
      <c r="C182" s="188" t="s">
        <v>338</v>
      </c>
      <c r="D182" s="188" t="s">
        <v>335</v>
      </c>
      <c r="E182" s="29" t="s">
        <v>153</v>
      </c>
      <c r="F182" s="113">
        <f>N182+R182+V182+Z182+AD182+AH182+AL182+J182</f>
        <v>0</v>
      </c>
      <c r="G182" s="315">
        <f>O182+S182+W182+AA182+AE182+AI182+AM182+K182</f>
        <v>0</v>
      </c>
      <c r="H182" s="113">
        <f>P182+T182+X182+AB182+AF182+AJ182+AN182+L182</f>
        <v>30</v>
      </c>
      <c r="I182" s="315">
        <f>Q182+U182+Y182+AC182+AG182+AK182+AO182+M182</f>
        <v>0.03</v>
      </c>
      <c r="J182" s="6">
        <v>0</v>
      </c>
      <c r="K182" s="727">
        <v>0</v>
      </c>
      <c r="L182" s="6">
        <v>0</v>
      </c>
      <c r="M182" s="727">
        <v>0</v>
      </c>
      <c r="N182" s="6">
        <v>0</v>
      </c>
      <c r="O182" s="727">
        <v>0</v>
      </c>
      <c r="P182" s="6">
        <v>0</v>
      </c>
      <c r="Q182" s="727">
        <v>0</v>
      </c>
      <c r="R182" s="6">
        <v>0</v>
      </c>
      <c r="S182" s="727">
        <v>0</v>
      </c>
      <c r="T182" s="6">
        <v>0</v>
      </c>
      <c r="U182" s="727">
        <v>0</v>
      </c>
      <c r="V182" s="6">
        <v>0</v>
      </c>
      <c r="W182" s="727">
        <v>0</v>
      </c>
      <c r="X182" s="6">
        <v>0</v>
      </c>
      <c r="Y182" s="727">
        <v>0</v>
      </c>
      <c r="Z182" s="326">
        <v>0</v>
      </c>
      <c r="AA182" s="727">
        <v>0</v>
      </c>
      <c r="AB182" s="326">
        <v>30</v>
      </c>
      <c r="AC182" s="727">
        <v>0.03</v>
      </c>
      <c r="AD182" s="6">
        <v>0</v>
      </c>
      <c r="AE182" s="727">
        <v>0</v>
      </c>
      <c r="AF182" s="6">
        <v>0</v>
      </c>
      <c r="AG182" s="727">
        <v>0</v>
      </c>
      <c r="AH182" s="6">
        <v>0</v>
      </c>
      <c r="AI182" s="727">
        <v>0</v>
      </c>
      <c r="AJ182" s="6">
        <v>0</v>
      </c>
      <c r="AK182" s="727">
        <v>0</v>
      </c>
      <c r="AL182" s="6">
        <v>0</v>
      </c>
      <c r="AM182" s="727">
        <v>0</v>
      </c>
      <c r="AN182" s="6">
        <v>0</v>
      </c>
      <c r="AO182" s="727">
        <v>0</v>
      </c>
    </row>
    <row r="183" spans="1:41" x14ac:dyDescent="0.25">
      <c r="A183" s="750"/>
      <c r="B183" s="188" t="s">
        <v>336</v>
      </c>
      <c r="C183" s="188" t="s">
        <v>339</v>
      </c>
      <c r="D183" s="188" t="s">
        <v>335</v>
      </c>
      <c r="E183" s="29" t="s">
        <v>29</v>
      </c>
      <c r="F183" s="113">
        <f>N183+R183+V183+Z183+AD183+AH183+AL183+J183</f>
        <v>0</v>
      </c>
      <c r="G183" s="315">
        <f>O183+S183+W183+AA183+AE183+AI183+AM183+K183</f>
        <v>0</v>
      </c>
      <c r="H183" s="113">
        <f>P183+T183+X183+AB183+AF183+AJ183+AN183+L183</f>
        <v>10</v>
      </c>
      <c r="I183" s="315">
        <f>Q183+U183+Y183+AC183+AG183+AK183+AO183+M183</f>
        <v>0.5</v>
      </c>
      <c r="J183" s="6">
        <v>0</v>
      </c>
      <c r="K183" s="727">
        <v>0</v>
      </c>
      <c r="L183" s="6">
        <v>0</v>
      </c>
      <c r="M183" s="727">
        <v>0</v>
      </c>
      <c r="N183" s="6">
        <v>0</v>
      </c>
      <c r="O183" s="727">
        <v>0</v>
      </c>
      <c r="P183" s="6">
        <v>0</v>
      </c>
      <c r="Q183" s="727">
        <v>0</v>
      </c>
      <c r="R183" s="6">
        <v>0</v>
      </c>
      <c r="S183" s="727">
        <v>0</v>
      </c>
      <c r="T183" s="6">
        <v>0</v>
      </c>
      <c r="U183" s="727">
        <v>0</v>
      </c>
      <c r="V183" s="6">
        <v>0</v>
      </c>
      <c r="W183" s="727">
        <v>0</v>
      </c>
      <c r="X183" s="6">
        <v>0</v>
      </c>
      <c r="Y183" s="727">
        <v>0</v>
      </c>
      <c r="Z183" s="326">
        <v>0</v>
      </c>
      <c r="AA183" s="727">
        <v>0</v>
      </c>
      <c r="AB183" s="326">
        <v>10</v>
      </c>
      <c r="AC183" s="727">
        <v>0.5</v>
      </c>
      <c r="AD183" s="6">
        <v>0</v>
      </c>
      <c r="AE183" s="727">
        <v>0</v>
      </c>
      <c r="AF183" s="6">
        <v>0</v>
      </c>
      <c r="AG183" s="727">
        <v>0</v>
      </c>
      <c r="AH183" s="6">
        <v>0</v>
      </c>
      <c r="AI183" s="727">
        <v>0</v>
      </c>
      <c r="AJ183" s="6">
        <v>0</v>
      </c>
      <c r="AK183" s="727">
        <v>0</v>
      </c>
      <c r="AL183" s="6">
        <v>0</v>
      </c>
      <c r="AM183" s="727">
        <v>0</v>
      </c>
      <c r="AN183" s="6">
        <v>0</v>
      </c>
      <c r="AO183" s="727">
        <v>0</v>
      </c>
    </row>
    <row r="184" spans="1:41" x14ac:dyDescent="0.25">
      <c r="A184" s="750">
        <v>58</v>
      </c>
      <c r="B184" s="188" t="s">
        <v>340</v>
      </c>
      <c r="C184" s="188" t="s">
        <v>341</v>
      </c>
      <c r="D184" s="188" t="s">
        <v>342</v>
      </c>
      <c r="E184" s="29" t="s">
        <v>153</v>
      </c>
      <c r="F184" s="113">
        <f>N184+R184+V184+Z184+AD184+AH184+AL184+J184</f>
        <v>24477</v>
      </c>
      <c r="G184" s="315">
        <f>O184+S184+W184+AA184+AE184+AI184+AM184+K184</f>
        <v>26.098189999999999</v>
      </c>
      <c r="H184" s="113">
        <f>P184+T184+X184+AB184+AF184+AJ184+AN184+L184</f>
        <v>8513</v>
      </c>
      <c r="I184" s="315">
        <f>Q184+U184+Y184+AC184+AG184+AK184+AO184+M184</f>
        <v>15.052009999999999</v>
      </c>
      <c r="J184" s="6">
        <v>5120</v>
      </c>
      <c r="K184" s="727">
        <v>4.9604999999999997</v>
      </c>
      <c r="L184" s="6">
        <v>0</v>
      </c>
      <c r="M184" s="727">
        <v>0</v>
      </c>
      <c r="N184" s="6">
        <v>3530</v>
      </c>
      <c r="O184" s="727">
        <v>3.63856</v>
      </c>
      <c r="P184" s="6">
        <v>403</v>
      </c>
      <c r="Q184" s="727">
        <v>1.748</v>
      </c>
      <c r="R184" s="6">
        <v>884</v>
      </c>
      <c r="S184" s="727">
        <v>1.1454000000000002</v>
      </c>
      <c r="T184" s="6">
        <v>2640</v>
      </c>
      <c r="U184" s="727">
        <v>4.71</v>
      </c>
      <c r="V184" s="6">
        <v>470</v>
      </c>
      <c r="W184" s="727">
        <v>0.71954999999999991</v>
      </c>
      <c r="X184" s="6">
        <v>50</v>
      </c>
      <c r="Y184" s="727">
        <v>9.0749999999999997E-2</v>
      </c>
      <c r="Z184" s="326">
        <v>100</v>
      </c>
      <c r="AA184" s="727">
        <v>0.11600000000000001</v>
      </c>
      <c r="AB184" s="326">
        <v>600</v>
      </c>
      <c r="AC184" s="727">
        <v>0.8</v>
      </c>
      <c r="AD184" s="6">
        <v>210</v>
      </c>
      <c r="AE184" s="727">
        <v>0.49</v>
      </c>
      <c r="AF184" s="6">
        <v>180</v>
      </c>
      <c r="AG184" s="727">
        <v>0.36</v>
      </c>
      <c r="AH184" s="6">
        <v>1460</v>
      </c>
      <c r="AI184" s="727">
        <v>1.6597999999999999</v>
      </c>
      <c r="AJ184" s="6">
        <v>1470</v>
      </c>
      <c r="AK184" s="727">
        <v>2.0771500000000001</v>
      </c>
      <c r="AL184" s="6">
        <v>12703</v>
      </c>
      <c r="AM184" s="727">
        <v>13.368379999999998</v>
      </c>
      <c r="AN184" s="6">
        <v>3170</v>
      </c>
      <c r="AO184" s="727">
        <v>5.2661099999999994</v>
      </c>
    </row>
    <row r="185" spans="1:41" x14ac:dyDescent="0.25">
      <c r="A185" s="750"/>
      <c r="B185" s="188" t="s">
        <v>340</v>
      </c>
      <c r="C185" s="188" t="s">
        <v>343</v>
      </c>
      <c r="D185" s="188" t="s">
        <v>342</v>
      </c>
      <c r="E185" s="29" t="s">
        <v>25</v>
      </c>
      <c r="F185" s="113">
        <f>N185+R185+V185+Z185+AD185+AH185+AL185+J185</f>
        <v>12520</v>
      </c>
      <c r="G185" s="315">
        <f>O185+S185+W185+AA185+AE185+AI185+AM185+K185</f>
        <v>31.244900000000001</v>
      </c>
      <c r="H185" s="113">
        <f>P185+T185+X185+AB185+AF185+AJ185+AN185+L185</f>
        <v>2190</v>
      </c>
      <c r="I185" s="315">
        <f>Q185+U185+Y185+AC185+AG185+AK185+AO185+M185</f>
        <v>5.5734399999999997</v>
      </c>
      <c r="J185" s="6">
        <v>120</v>
      </c>
      <c r="K185" s="727">
        <v>0.192</v>
      </c>
      <c r="L185" s="6">
        <v>80</v>
      </c>
      <c r="M185" s="727">
        <v>0.11674</v>
      </c>
      <c r="N185" s="6">
        <v>4970</v>
      </c>
      <c r="O185" s="727">
        <v>4.8308999999999997</v>
      </c>
      <c r="P185" s="6">
        <v>750</v>
      </c>
      <c r="Q185" s="727">
        <v>1.3947000000000001</v>
      </c>
      <c r="R185" s="6">
        <v>850</v>
      </c>
      <c r="S185" s="727">
        <v>16.594000000000001</v>
      </c>
      <c r="T185" s="6">
        <v>100</v>
      </c>
      <c r="U185" s="727">
        <v>2</v>
      </c>
      <c r="V185" s="6">
        <v>4500</v>
      </c>
      <c r="W185" s="727">
        <v>6.3</v>
      </c>
      <c r="X185" s="6">
        <v>1100</v>
      </c>
      <c r="Y185" s="727">
        <v>1.694</v>
      </c>
      <c r="Z185" s="326">
        <v>170</v>
      </c>
      <c r="AA185" s="727">
        <v>0.27200000000000002</v>
      </c>
      <c r="AB185" s="326">
        <v>100</v>
      </c>
      <c r="AC185" s="727">
        <v>0.3</v>
      </c>
      <c r="AD185" s="6">
        <v>1910</v>
      </c>
      <c r="AE185" s="727">
        <v>3.056</v>
      </c>
      <c r="AF185" s="6">
        <v>0</v>
      </c>
      <c r="AG185" s="727">
        <v>0</v>
      </c>
      <c r="AH185" s="6">
        <v>0</v>
      </c>
      <c r="AI185" s="727">
        <v>0</v>
      </c>
      <c r="AJ185" s="6">
        <v>0</v>
      </c>
      <c r="AK185" s="727">
        <v>0</v>
      </c>
      <c r="AL185" s="6">
        <v>0</v>
      </c>
      <c r="AM185" s="727">
        <v>0</v>
      </c>
      <c r="AN185" s="6">
        <v>60</v>
      </c>
      <c r="AO185" s="727">
        <v>6.8000000000000005E-2</v>
      </c>
    </row>
    <row r="186" spans="1:41" ht="31.5" x14ac:dyDescent="0.25">
      <c r="A186" s="750">
        <v>59</v>
      </c>
      <c r="B186" s="185" t="s">
        <v>344</v>
      </c>
      <c r="C186" s="188" t="s">
        <v>345</v>
      </c>
      <c r="D186" s="188" t="s">
        <v>346</v>
      </c>
      <c r="E186" s="29" t="s">
        <v>78</v>
      </c>
      <c r="F186" s="113">
        <f>N186+R186+V186+Z186+AD186+AH186+AL186+J186</f>
        <v>1297</v>
      </c>
      <c r="G186" s="315">
        <f>O186+S186+W186+AA186+AE186+AI186+AM186+K186</f>
        <v>5334.3132999999998</v>
      </c>
      <c r="H186" s="113">
        <f>P186+T186+X186+AB186+AF186+AJ186+AN186+L186</f>
        <v>95</v>
      </c>
      <c r="I186" s="315">
        <f>Q186+U186+Y186+AC186+AG186+AK186+AO186+M186</f>
        <v>195.41200000000001</v>
      </c>
      <c r="J186" s="6">
        <v>200</v>
      </c>
      <c r="K186" s="727">
        <v>822.56200000000001</v>
      </c>
      <c r="L186" s="6">
        <v>40</v>
      </c>
      <c r="M186" s="727">
        <v>164.512</v>
      </c>
      <c r="N186" s="6">
        <v>552</v>
      </c>
      <c r="O186" s="727">
        <v>2270.27</v>
      </c>
      <c r="P186" s="6">
        <v>40</v>
      </c>
      <c r="Q186" s="727">
        <v>0</v>
      </c>
      <c r="R186" s="6"/>
      <c r="S186" s="727">
        <v>0</v>
      </c>
      <c r="T186" s="6"/>
      <c r="U186" s="727">
        <v>0</v>
      </c>
      <c r="V186" s="6">
        <v>195</v>
      </c>
      <c r="W186" s="727">
        <v>801.9978000000001</v>
      </c>
      <c r="X186" s="6">
        <v>0</v>
      </c>
      <c r="Y186" s="727">
        <v>0</v>
      </c>
      <c r="Z186" s="326">
        <v>0</v>
      </c>
      <c r="AA186" s="727">
        <v>0</v>
      </c>
      <c r="AB186" s="326">
        <v>10</v>
      </c>
      <c r="AC186" s="727">
        <v>30</v>
      </c>
      <c r="AD186" s="6">
        <v>0</v>
      </c>
      <c r="AE186" s="727">
        <v>0</v>
      </c>
      <c r="AF186" s="6">
        <v>5</v>
      </c>
      <c r="AG186" s="727">
        <v>0.9</v>
      </c>
      <c r="AH186" s="6">
        <v>0</v>
      </c>
      <c r="AI186" s="727">
        <v>0</v>
      </c>
      <c r="AJ186" s="6">
        <v>0</v>
      </c>
      <c r="AK186" s="727">
        <v>0</v>
      </c>
      <c r="AL186" s="6">
        <v>350</v>
      </c>
      <c r="AM186" s="727">
        <v>1439.4835</v>
      </c>
      <c r="AN186" s="6">
        <v>0</v>
      </c>
      <c r="AO186" s="727">
        <v>0</v>
      </c>
    </row>
    <row r="187" spans="1:41" ht="31.5" x14ac:dyDescent="0.25">
      <c r="A187" s="750"/>
      <c r="B187" s="185" t="s">
        <v>344</v>
      </c>
      <c r="C187" s="188" t="s">
        <v>347</v>
      </c>
      <c r="D187" s="188" t="s">
        <v>346</v>
      </c>
      <c r="E187" s="29" t="s">
        <v>29</v>
      </c>
      <c r="F187" s="113">
        <f>N187+R187+V187+Z187+AD187+AH187+AL187+J187</f>
        <v>4650</v>
      </c>
      <c r="G187" s="583">
        <f>O187+S187+W187+AA187+AE187+AI187+AM187+K187</f>
        <v>18687.931710000001</v>
      </c>
      <c r="H187" s="113">
        <f>P187+T187+X187+AB187+AF187+AJ187+AN187+L187</f>
        <v>110</v>
      </c>
      <c r="I187" s="315">
        <f>Q187+U187+Y187+AC187+AG187+AK187+AO187+M187</f>
        <v>436.82069999999999</v>
      </c>
      <c r="J187" s="6">
        <v>759</v>
      </c>
      <c r="K187" s="727">
        <v>2603.6228999999998</v>
      </c>
      <c r="L187" s="6">
        <v>30</v>
      </c>
      <c r="M187" s="727">
        <v>123.38500000000001</v>
      </c>
      <c r="N187" s="6">
        <v>1212</v>
      </c>
      <c r="O187" s="727">
        <v>4984.7254800000001</v>
      </c>
      <c r="P187" s="6">
        <v>75</v>
      </c>
      <c r="Q187" s="727">
        <v>292.89670000000001</v>
      </c>
      <c r="R187" s="6">
        <v>570</v>
      </c>
      <c r="S187" s="727">
        <v>2344.2199300000002</v>
      </c>
      <c r="T187" s="6">
        <v>0</v>
      </c>
      <c r="U187" s="727">
        <v>0</v>
      </c>
      <c r="V187" s="6">
        <v>560</v>
      </c>
      <c r="W187" s="727">
        <v>2384.5917999999997</v>
      </c>
      <c r="X187" s="6">
        <v>5</v>
      </c>
      <c r="Y187" s="727">
        <v>20.539000000000001</v>
      </c>
      <c r="Z187" s="326">
        <v>390</v>
      </c>
      <c r="AA187" s="727">
        <v>1603.9954</v>
      </c>
      <c r="AB187" s="326">
        <v>0</v>
      </c>
      <c r="AC187" s="727">
        <v>0</v>
      </c>
      <c r="AD187" s="6">
        <v>120</v>
      </c>
      <c r="AE187" s="727">
        <v>493.53699999999998</v>
      </c>
      <c r="AF187" s="6">
        <v>0</v>
      </c>
      <c r="AG187" s="727">
        <v>0</v>
      </c>
      <c r="AH187" s="6">
        <v>859</v>
      </c>
      <c r="AI187" s="727">
        <v>3532.9333999999999</v>
      </c>
      <c r="AJ187" s="6">
        <v>0</v>
      </c>
      <c r="AK187" s="727">
        <v>0</v>
      </c>
      <c r="AL187" s="6">
        <v>180</v>
      </c>
      <c r="AM187" s="727">
        <v>740.30580000000009</v>
      </c>
      <c r="AN187" s="6">
        <v>0</v>
      </c>
      <c r="AO187" s="727">
        <v>0</v>
      </c>
    </row>
    <row r="188" spans="1:41" x14ac:dyDescent="0.25">
      <c r="A188" s="709">
        <v>60</v>
      </c>
      <c r="B188" s="29" t="s">
        <v>348</v>
      </c>
      <c r="C188" s="188" t="s">
        <v>349</v>
      </c>
      <c r="D188" s="337" t="s">
        <v>350</v>
      </c>
      <c r="E188" s="29" t="s">
        <v>153</v>
      </c>
      <c r="F188" s="113">
        <f>N188+R188+V188+Z188+AD188+AH188+AL188+J188</f>
        <v>67551</v>
      </c>
      <c r="G188" s="315">
        <f>O188+S188+W188+AA188+AE188+AI188+AM188+K188</f>
        <v>99.744860000000003</v>
      </c>
      <c r="H188" s="113">
        <f>P188+T188+X188+AB188+AF188+AJ188+AN188+L188</f>
        <v>7168</v>
      </c>
      <c r="I188" s="315">
        <f>Q188+U188+Y188+AC188+AG188+AK188+AO188+M188</f>
        <v>21.749279999999999</v>
      </c>
      <c r="J188" s="6">
        <v>5170</v>
      </c>
      <c r="K188" s="727">
        <v>4.3260899999999998</v>
      </c>
      <c r="L188" s="6">
        <v>350</v>
      </c>
      <c r="M188" s="727">
        <v>8.3369999999999997</v>
      </c>
      <c r="N188" s="6">
        <v>17210</v>
      </c>
      <c r="O188" s="727">
        <v>21.938200000000002</v>
      </c>
      <c r="P188" s="6">
        <v>2033</v>
      </c>
      <c r="Q188" s="727">
        <v>3.0772799999999996</v>
      </c>
      <c r="R188" s="6">
        <v>22610</v>
      </c>
      <c r="S188" s="727">
        <v>39.24653</v>
      </c>
      <c r="T188" s="6">
        <v>100</v>
      </c>
      <c r="U188" s="727">
        <v>7.1999999999999995E-2</v>
      </c>
      <c r="V188" s="6">
        <v>13700</v>
      </c>
      <c r="W188" s="727">
        <v>15.70534</v>
      </c>
      <c r="X188" s="6">
        <v>200</v>
      </c>
      <c r="Y188" s="727">
        <v>0.34310000000000002</v>
      </c>
      <c r="Z188" s="326">
        <v>1450</v>
      </c>
      <c r="AA188" s="727">
        <v>1.7127000000000001</v>
      </c>
      <c r="AB188" s="326">
        <v>750</v>
      </c>
      <c r="AC188" s="727">
        <v>1.6</v>
      </c>
      <c r="AD188" s="6">
        <v>1400</v>
      </c>
      <c r="AE188" s="727">
        <v>2.3479999999999999</v>
      </c>
      <c r="AF188" s="6">
        <v>200</v>
      </c>
      <c r="AG188" s="727">
        <v>0.6845</v>
      </c>
      <c r="AH188" s="6">
        <v>1150</v>
      </c>
      <c r="AI188" s="727">
        <v>5.2996000000000008</v>
      </c>
      <c r="AJ188" s="6">
        <v>1240</v>
      </c>
      <c r="AK188" s="727">
        <v>1.5014000000000001</v>
      </c>
      <c r="AL188" s="6">
        <v>4861</v>
      </c>
      <c r="AM188" s="727">
        <v>9.1684000000000001</v>
      </c>
      <c r="AN188" s="6">
        <v>2295</v>
      </c>
      <c r="AO188" s="727">
        <v>6.1340000000000003</v>
      </c>
    </row>
    <row r="189" spans="1:41" ht="43.5" customHeight="1" x14ac:dyDescent="0.25">
      <c r="A189" s="709">
        <v>61</v>
      </c>
      <c r="B189" s="185" t="s">
        <v>351</v>
      </c>
      <c r="C189" s="188" t="s">
        <v>352</v>
      </c>
      <c r="D189" s="188" t="s">
        <v>88</v>
      </c>
      <c r="E189" s="29" t="s">
        <v>78</v>
      </c>
      <c r="F189" s="113">
        <f>N189+R189+V189+Z189+AD189+AH189+AL189+J189</f>
        <v>22</v>
      </c>
      <c r="G189" s="315">
        <f>O189+S189+W189+AA189+AE189+AI189+AM189+K189</f>
        <v>9.3854000000000006</v>
      </c>
      <c r="H189" s="113">
        <f>P189+T189+X189+AB189+AF189+AJ189+AN189+L189</f>
        <v>1059</v>
      </c>
      <c r="I189" s="315">
        <f>Q189+U189+Y189+AC189+AG189+AK189+AO189+M189</f>
        <v>40.290000000000006</v>
      </c>
      <c r="J189" s="6">
        <v>2</v>
      </c>
      <c r="K189" s="727">
        <v>1.3959999999999999</v>
      </c>
      <c r="L189" s="6">
        <v>2</v>
      </c>
      <c r="M189" s="727">
        <v>0.7</v>
      </c>
      <c r="N189" s="6">
        <v>20</v>
      </c>
      <c r="O189" s="727">
        <v>7.9893999999999998</v>
      </c>
      <c r="P189" s="6">
        <v>15</v>
      </c>
      <c r="Q189" s="727">
        <v>4.1500000000000004</v>
      </c>
      <c r="R189" s="6">
        <v>0</v>
      </c>
      <c r="S189" s="727">
        <v>0</v>
      </c>
      <c r="T189" s="6">
        <v>2</v>
      </c>
      <c r="U189" s="727">
        <v>0.8</v>
      </c>
      <c r="V189" s="6">
        <v>0</v>
      </c>
      <c r="W189" s="727">
        <v>0</v>
      </c>
      <c r="X189" s="6">
        <v>0</v>
      </c>
      <c r="Y189" s="727">
        <v>0</v>
      </c>
      <c r="Z189" s="326">
        <v>0</v>
      </c>
      <c r="AA189" s="727">
        <v>0</v>
      </c>
      <c r="AB189" s="326">
        <v>40</v>
      </c>
      <c r="AC189" s="727">
        <v>4.6399999999999997</v>
      </c>
      <c r="AD189" s="6">
        <v>0</v>
      </c>
      <c r="AE189" s="727">
        <v>0</v>
      </c>
      <c r="AF189" s="6">
        <v>0</v>
      </c>
      <c r="AG189" s="727">
        <v>0</v>
      </c>
      <c r="AH189" s="6">
        <v>0</v>
      </c>
      <c r="AI189" s="727">
        <v>0</v>
      </c>
      <c r="AJ189" s="6">
        <v>1000</v>
      </c>
      <c r="AK189" s="727">
        <v>30</v>
      </c>
      <c r="AL189" s="6">
        <v>0</v>
      </c>
      <c r="AM189" s="727">
        <v>0</v>
      </c>
      <c r="AN189" s="6">
        <v>0</v>
      </c>
      <c r="AO189" s="727">
        <v>0</v>
      </c>
    </row>
    <row r="190" spans="1:41" x14ac:dyDescent="0.25">
      <c r="A190" s="750">
        <v>62</v>
      </c>
      <c r="B190" s="188" t="s">
        <v>353</v>
      </c>
      <c r="C190" s="188" t="s">
        <v>354</v>
      </c>
      <c r="D190" s="188" t="s">
        <v>355</v>
      </c>
      <c r="E190" s="29" t="s">
        <v>78</v>
      </c>
      <c r="F190" s="113">
        <f>N190+R190+V190+Z190+AD190+AH190+AL190+J190</f>
        <v>2830</v>
      </c>
      <c r="G190" s="315">
        <f>O190+S190+W190+AA190+AE190+AI190+AM190+K190</f>
        <v>106.94124000000001</v>
      </c>
      <c r="H190" s="113">
        <f>P190+T190+X190+AB190+AF190+AJ190+AN190+L190</f>
        <v>1595</v>
      </c>
      <c r="I190" s="315">
        <f>Q190+U190+Y190+AC190+AG190+AK190+AO190+M190</f>
        <v>73.569249999999997</v>
      </c>
      <c r="J190" s="6">
        <v>0</v>
      </c>
      <c r="K190" s="727">
        <v>0</v>
      </c>
      <c r="L190" s="6">
        <v>200</v>
      </c>
      <c r="M190" s="727">
        <v>4.8</v>
      </c>
      <c r="N190" s="6">
        <v>165</v>
      </c>
      <c r="O190" s="727">
        <v>5.306</v>
      </c>
      <c r="P190" s="6">
        <v>0</v>
      </c>
      <c r="Q190" s="727">
        <v>0</v>
      </c>
      <c r="R190" s="6">
        <v>565</v>
      </c>
      <c r="S190" s="727">
        <v>16.893000000000001</v>
      </c>
      <c r="T190" s="6">
        <v>0</v>
      </c>
      <c r="U190" s="727">
        <v>0</v>
      </c>
      <c r="V190" s="6">
        <v>75</v>
      </c>
      <c r="W190" s="727">
        <v>3.15</v>
      </c>
      <c r="X190" s="6">
        <v>0</v>
      </c>
      <c r="Y190" s="727">
        <v>0</v>
      </c>
      <c r="Z190" s="326">
        <v>100</v>
      </c>
      <c r="AA190" s="727">
        <v>3.55694</v>
      </c>
      <c r="AB190" s="326">
        <v>100</v>
      </c>
      <c r="AC190" s="727">
        <v>5</v>
      </c>
      <c r="AD190" s="6">
        <v>90</v>
      </c>
      <c r="AE190" s="727">
        <v>15.4008</v>
      </c>
      <c r="AF190" s="6">
        <v>50</v>
      </c>
      <c r="AG190" s="727">
        <v>3.85</v>
      </c>
      <c r="AH190" s="6">
        <v>1475</v>
      </c>
      <c r="AI190" s="727">
        <v>47.360999999999997</v>
      </c>
      <c r="AJ190" s="6">
        <v>335</v>
      </c>
      <c r="AK190" s="727">
        <v>12.34975</v>
      </c>
      <c r="AL190" s="6">
        <v>360</v>
      </c>
      <c r="AM190" s="727">
        <v>15.2735</v>
      </c>
      <c r="AN190" s="6">
        <v>910</v>
      </c>
      <c r="AO190" s="727">
        <v>47.569499999999998</v>
      </c>
    </row>
    <row r="191" spans="1:41" x14ac:dyDescent="0.25">
      <c r="A191" s="750"/>
      <c r="B191" s="188" t="s">
        <v>356</v>
      </c>
      <c r="C191" s="188" t="s">
        <v>357</v>
      </c>
      <c r="D191" s="188" t="s">
        <v>355</v>
      </c>
      <c r="E191" s="29" t="s">
        <v>78</v>
      </c>
      <c r="F191" s="113">
        <f>N191+R191+V191+Z191+AD191+AH191+AL191+J191</f>
        <v>6325</v>
      </c>
      <c r="G191" s="315">
        <f>O191+S191+W191+AA191+AE191+AI191+AM191+K191</f>
        <v>205.953</v>
      </c>
      <c r="H191" s="113">
        <f>P191+T191+X191+AB191+AF191+AJ191+AN191+L191</f>
        <v>1846</v>
      </c>
      <c r="I191" s="315">
        <f>Q191+U191+Y191+AC191+AG191+AK191+AO191+M191</f>
        <v>96.217950000000002</v>
      </c>
      <c r="J191" s="6">
        <v>0</v>
      </c>
      <c r="K191" s="727">
        <v>0</v>
      </c>
      <c r="L191" s="6">
        <v>0</v>
      </c>
      <c r="M191" s="727">
        <v>0</v>
      </c>
      <c r="N191" s="6">
        <v>5360</v>
      </c>
      <c r="O191" s="727">
        <v>169.333</v>
      </c>
      <c r="P191" s="6">
        <v>280</v>
      </c>
      <c r="Q191" s="727">
        <v>9.2199500000000008</v>
      </c>
      <c r="R191" s="6">
        <v>0</v>
      </c>
      <c r="S191" s="727">
        <v>0</v>
      </c>
      <c r="T191" s="6">
        <v>200</v>
      </c>
      <c r="U191" s="727">
        <v>10</v>
      </c>
      <c r="V191" s="6">
        <v>955</v>
      </c>
      <c r="W191" s="727">
        <v>36.29</v>
      </c>
      <c r="X191" s="6">
        <v>100</v>
      </c>
      <c r="Y191" s="727">
        <v>3.8</v>
      </c>
      <c r="Z191" s="326">
        <v>0</v>
      </c>
      <c r="AA191" s="727">
        <v>0</v>
      </c>
      <c r="AB191" s="326">
        <v>100</v>
      </c>
      <c r="AC191" s="727">
        <v>4.5</v>
      </c>
      <c r="AD191" s="6">
        <v>0</v>
      </c>
      <c r="AE191" s="727">
        <v>0</v>
      </c>
      <c r="AF191" s="6">
        <v>50</v>
      </c>
      <c r="AG191" s="727">
        <v>3.85</v>
      </c>
      <c r="AH191" s="6">
        <v>10</v>
      </c>
      <c r="AI191" s="727">
        <v>0.33</v>
      </c>
      <c r="AJ191" s="6">
        <v>566</v>
      </c>
      <c r="AK191" s="727">
        <v>43.177999999999997</v>
      </c>
      <c r="AL191" s="6">
        <v>0</v>
      </c>
      <c r="AM191" s="727">
        <v>0</v>
      </c>
      <c r="AN191" s="6">
        <v>550</v>
      </c>
      <c r="AO191" s="727">
        <v>21.67</v>
      </c>
    </row>
    <row r="192" spans="1:41" x14ac:dyDescent="0.25">
      <c r="A192" s="750"/>
      <c r="B192" s="188" t="s">
        <v>356</v>
      </c>
      <c r="C192" s="188" t="s">
        <v>358</v>
      </c>
      <c r="D192" s="188" t="s">
        <v>355</v>
      </c>
      <c r="E192" s="29" t="s">
        <v>78</v>
      </c>
      <c r="F192" s="113">
        <f>N192+R192+V192+Z192+AD192+AH192+AL192+J192</f>
        <v>15134</v>
      </c>
      <c r="G192" s="315">
        <f>O192+S192+W192+AA192+AE192+AI192+AM192+K192</f>
        <v>646.96233999999993</v>
      </c>
      <c r="H192" s="113">
        <f>P192+T192+X192+AB192+AF192+AJ192+AN192+L192</f>
        <v>4759</v>
      </c>
      <c r="I192" s="315">
        <f>Q192+U192+Y192+AC192+AG192+AK192+AO192+M192</f>
        <v>161.70520000000002</v>
      </c>
      <c r="J192" s="6">
        <v>0</v>
      </c>
      <c r="K192" s="727">
        <v>0</v>
      </c>
      <c r="L192" s="6">
        <v>0</v>
      </c>
      <c r="M192" s="727">
        <v>0</v>
      </c>
      <c r="N192" s="6">
        <v>610</v>
      </c>
      <c r="O192" s="727">
        <v>22.472000000000001</v>
      </c>
      <c r="P192" s="6">
        <v>341</v>
      </c>
      <c r="Q192" s="727">
        <v>13.4032</v>
      </c>
      <c r="R192" s="6">
        <v>6345</v>
      </c>
      <c r="S192" s="727">
        <v>438.04199999999997</v>
      </c>
      <c r="T192" s="6">
        <v>206</v>
      </c>
      <c r="U192" s="727">
        <v>15.696</v>
      </c>
      <c r="V192" s="6">
        <v>140</v>
      </c>
      <c r="W192" s="727">
        <v>4.9619999999999997</v>
      </c>
      <c r="X192" s="6">
        <v>10</v>
      </c>
      <c r="Y192" s="727">
        <v>0.44</v>
      </c>
      <c r="Z192" s="326">
        <v>1554</v>
      </c>
      <c r="AA192" s="727">
        <v>19.515000000000001</v>
      </c>
      <c r="AB192" s="326">
        <v>900</v>
      </c>
      <c r="AC192" s="727">
        <v>37.700000000000003</v>
      </c>
      <c r="AD192" s="6">
        <v>0</v>
      </c>
      <c r="AE192" s="727">
        <v>0</v>
      </c>
      <c r="AF192" s="6">
        <v>0</v>
      </c>
      <c r="AG192" s="727">
        <v>0</v>
      </c>
      <c r="AH192" s="6">
        <v>770</v>
      </c>
      <c r="AI192" s="727">
        <v>17.523049999999998</v>
      </c>
      <c r="AJ192" s="6">
        <v>545</v>
      </c>
      <c r="AK192" s="727">
        <v>13.7</v>
      </c>
      <c r="AL192" s="6">
        <v>5715</v>
      </c>
      <c r="AM192" s="727">
        <v>144.44829000000001</v>
      </c>
      <c r="AN192" s="6">
        <v>2757</v>
      </c>
      <c r="AO192" s="727">
        <v>80.766000000000005</v>
      </c>
    </row>
    <row r="193" spans="1:41" x14ac:dyDescent="0.25">
      <c r="A193" s="750"/>
      <c r="B193" s="188" t="s">
        <v>356</v>
      </c>
      <c r="C193" s="188" t="s">
        <v>359</v>
      </c>
      <c r="D193" s="188" t="s">
        <v>355</v>
      </c>
      <c r="E193" s="29" t="s">
        <v>78</v>
      </c>
      <c r="F193" s="113">
        <f>N193+R193+V193+Z193+AD193+AH193+AL193+J193</f>
        <v>11915</v>
      </c>
      <c r="G193" s="315">
        <f>O193+S193+W193+AA193+AE193+AI193+AM193+K193</f>
        <v>383.48270000000002</v>
      </c>
      <c r="H193" s="113">
        <f>P193+T193+X193+AB193+AF193+AJ193+AN193+L193</f>
        <v>1905</v>
      </c>
      <c r="I193" s="315">
        <f>Q193+U193+Y193+AC193+AG193+AK193+AO193+M193</f>
        <v>76.995599999999996</v>
      </c>
      <c r="J193" s="6">
        <v>4480</v>
      </c>
      <c r="K193" s="727">
        <v>116.48</v>
      </c>
      <c r="L193" s="6">
        <v>80</v>
      </c>
      <c r="M193" s="727">
        <v>2.5230000000000001</v>
      </c>
      <c r="N193" s="6">
        <v>2750</v>
      </c>
      <c r="O193" s="727">
        <v>90.05</v>
      </c>
      <c r="P193" s="6">
        <v>0</v>
      </c>
      <c r="Q193" s="727">
        <v>0</v>
      </c>
      <c r="R193" s="6">
        <v>250</v>
      </c>
      <c r="S193" s="727">
        <v>7.3</v>
      </c>
      <c r="T193" s="6">
        <v>0</v>
      </c>
      <c r="U193" s="727">
        <v>0</v>
      </c>
      <c r="V193" s="6">
        <v>235</v>
      </c>
      <c r="W193" s="727">
        <v>8.3550000000000004</v>
      </c>
      <c r="X193" s="6">
        <v>305</v>
      </c>
      <c r="Y193" s="727">
        <v>6.54</v>
      </c>
      <c r="Z193" s="326">
        <v>0</v>
      </c>
      <c r="AA193" s="727">
        <v>0</v>
      </c>
      <c r="AB193" s="326">
        <v>100</v>
      </c>
      <c r="AC193" s="727">
        <v>5</v>
      </c>
      <c r="AD193" s="6">
        <v>0</v>
      </c>
      <c r="AE193" s="727">
        <v>0</v>
      </c>
      <c r="AF193" s="6">
        <v>25</v>
      </c>
      <c r="AG193" s="727">
        <v>1</v>
      </c>
      <c r="AH193" s="6">
        <v>1160</v>
      </c>
      <c r="AI193" s="727">
        <v>38.483499999999999</v>
      </c>
      <c r="AJ193" s="6">
        <v>315</v>
      </c>
      <c r="AK193" s="727">
        <v>11.335000000000001</v>
      </c>
      <c r="AL193" s="6">
        <v>3040</v>
      </c>
      <c r="AM193" s="727">
        <v>122.8142</v>
      </c>
      <c r="AN193" s="6">
        <v>1080</v>
      </c>
      <c r="AO193" s="727">
        <v>50.5976</v>
      </c>
    </row>
    <row r="194" spans="1:41" x14ac:dyDescent="0.25">
      <c r="A194" s="750"/>
      <c r="B194" s="188" t="s">
        <v>356</v>
      </c>
      <c r="C194" s="188" t="s">
        <v>360</v>
      </c>
      <c r="D194" s="188" t="s">
        <v>355</v>
      </c>
      <c r="E194" s="29" t="s">
        <v>78</v>
      </c>
      <c r="F194" s="113">
        <f>N194+R194+V194+Z194+AD194+AH194+AL194+J194</f>
        <v>560</v>
      </c>
      <c r="G194" s="315">
        <f>O194+S194+W194+AA194+AE194+AI194+AM194+K194</f>
        <v>18.825999999999997</v>
      </c>
      <c r="H194" s="113">
        <f>P194+T194+X194+AB194+AF194+AJ194+AN194+L194</f>
        <v>340</v>
      </c>
      <c r="I194" s="315">
        <f>Q194+U194+Y194+AC194+AG194+AK194+AO194+M194</f>
        <v>20.638999999999999</v>
      </c>
      <c r="J194" s="6">
        <v>35</v>
      </c>
      <c r="K194" s="727">
        <v>1.1759999999999999</v>
      </c>
      <c r="L194" s="6">
        <v>140</v>
      </c>
      <c r="M194" s="727">
        <v>5.1390000000000002</v>
      </c>
      <c r="N194" s="6">
        <v>525</v>
      </c>
      <c r="O194" s="727">
        <v>17.649999999999999</v>
      </c>
      <c r="P194" s="6">
        <v>50</v>
      </c>
      <c r="Q194" s="727">
        <v>5</v>
      </c>
      <c r="R194" s="6">
        <v>0</v>
      </c>
      <c r="S194" s="727">
        <v>0</v>
      </c>
      <c r="T194" s="6">
        <v>0</v>
      </c>
      <c r="U194" s="727">
        <v>0</v>
      </c>
      <c r="V194" s="6">
        <v>0</v>
      </c>
      <c r="W194" s="727">
        <v>0</v>
      </c>
      <c r="X194" s="6">
        <v>50</v>
      </c>
      <c r="Y194" s="727">
        <v>5</v>
      </c>
      <c r="Z194" s="326">
        <v>0</v>
      </c>
      <c r="AA194" s="727">
        <v>0</v>
      </c>
      <c r="AB194" s="326">
        <v>100</v>
      </c>
      <c r="AC194" s="727">
        <v>5.5</v>
      </c>
      <c r="AD194" s="6">
        <v>0</v>
      </c>
      <c r="AE194" s="727">
        <v>0</v>
      </c>
      <c r="AF194" s="6">
        <v>0</v>
      </c>
      <c r="AG194" s="727">
        <v>0</v>
      </c>
      <c r="AH194" s="6">
        <v>0</v>
      </c>
      <c r="AI194" s="727">
        <v>0</v>
      </c>
      <c r="AJ194" s="6">
        <v>0</v>
      </c>
      <c r="AK194" s="727">
        <v>0</v>
      </c>
      <c r="AL194" s="6">
        <v>0</v>
      </c>
      <c r="AM194" s="727">
        <v>0</v>
      </c>
      <c r="AN194" s="6">
        <v>0</v>
      </c>
      <c r="AO194" s="727">
        <v>0</v>
      </c>
    </row>
    <row r="195" spans="1:41" x14ac:dyDescent="0.25">
      <c r="A195" s="750"/>
      <c r="B195" s="188" t="s">
        <v>356</v>
      </c>
      <c r="C195" s="188" t="s">
        <v>361</v>
      </c>
      <c r="D195" s="188" t="s">
        <v>355</v>
      </c>
      <c r="E195" s="29" t="s">
        <v>153</v>
      </c>
      <c r="F195" s="113">
        <f>N195+R195+V195+Z195+AD195+AH195+AL195+J195</f>
        <v>280</v>
      </c>
      <c r="G195" s="315">
        <f>O195+S195+W195+AA195+AE195+AI195+AM195+K195</f>
        <v>2.794</v>
      </c>
      <c r="H195" s="113">
        <f>P195+T195+X195+AB195+AF195+AJ195+AN195+L195</f>
        <v>150</v>
      </c>
      <c r="I195" s="315">
        <f>Q195+U195+Y195+AC195+AG195+AK195+AO195+M195</f>
        <v>0.5</v>
      </c>
      <c r="J195" s="6">
        <v>0</v>
      </c>
      <c r="K195" s="727">
        <v>0</v>
      </c>
      <c r="L195" s="6">
        <v>0</v>
      </c>
      <c r="M195" s="727">
        <v>0</v>
      </c>
      <c r="N195" s="6">
        <v>0</v>
      </c>
      <c r="O195" s="727">
        <v>0</v>
      </c>
      <c r="P195" s="6">
        <v>0</v>
      </c>
      <c r="Q195" s="727">
        <v>0</v>
      </c>
      <c r="R195" s="6">
        <v>0</v>
      </c>
      <c r="S195" s="727">
        <v>0</v>
      </c>
      <c r="T195" s="6">
        <v>0</v>
      </c>
      <c r="U195" s="727">
        <v>0</v>
      </c>
      <c r="V195" s="6">
        <v>0</v>
      </c>
      <c r="W195" s="727">
        <v>0</v>
      </c>
      <c r="X195" s="6">
        <v>0</v>
      </c>
      <c r="Y195" s="727">
        <v>0</v>
      </c>
      <c r="Z195" s="326">
        <v>80</v>
      </c>
      <c r="AA195" s="727">
        <v>0.624</v>
      </c>
      <c r="AB195" s="326">
        <v>50</v>
      </c>
      <c r="AC195" s="727">
        <v>0.5</v>
      </c>
      <c r="AD195" s="6">
        <v>0</v>
      </c>
      <c r="AE195" s="727">
        <v>0</v>
      </c>
      <c r="AF195" s="6">
        <v>0</v>
      </c>
      <c r="AG195" s="727">
        <v>0</v>
      </c>
      <c r="AH195" s="6">
        <v>0</v>
      </c>
      <c r="AI195" s="727">
        <v>0</v>
      </c>
      <c r="AJ195" s="6">
        <v>0</v>
      </c>
      <c r="AK195" s="727">
        <v>0</v>
      </c>
      <c r="AL195" s="6">
        <v>200</v>
      </c>
      <c r="AM195" s="727">
        <v>2.17</v>
      </c>
      <c r="AN195" s="6">
        <v>100</v>
      </c>
      <c r="AO195" s="727">
        <v>0</v>
      </c>
    </row>
    <row r="196" spans="1:41" x14ac:dyDescent="0.25">
      <c r="A196" s="709">
        <v>63</v>
      </c>
      <c r="B196" s="188" t="s">
        <v>362</v>
      </c>
      <c r="C196" s="188" t="s">
        <v>363</v>
      </c>
      <c r="D196" s="188" t="s">
        <v>364</v>
      </c>
      <c r="E196" s="29" t="s">
        <v>78</v>
      </c>
      <c r="F196" s="113">
        <f>N196+R196+V196+Z196+AD196+AH196+AL196+J196</f>
        <v>144220</v>
      </c>
      <c r="G196" s="315">
        <f>O196+S196+W196+AA196+AE196+AI196+AM196+K196</f>
        <v>1234.11016</v>
      </c>
      <c r="H196" s="113">
        <f>P196+T196+X196+AB196+AF196+AJ196+AN196+L196</f>
        <v>23995</v>
      </c>
      <c r="I196" s="315">
        <f>Q196+U196+Y196+AC196+AG196+AK196+AO196+M196</f>
        <v>331.72590000000002</v>
      </c>
      <c r="J196" s="6">
        <v>6190</v>
      </c>
      <c r="K196" s="727">
        <v>75.813559999999995</v>
      </c>
      <c r="L196" s="6">
        <v>1690</v>
      </c>
      <c r="M196" s="727">
        <v>41.337400000000002</v>
      </c>
      <c r="N196" s="6">
        <v>28260</v>
      </c>
      <c r="O196" s="727">
        <v>189.256</v>
      </c>
      <c r="P196" s="6">
        <v>3073</v>
      </c>
      <c r="Q196" s="727">
        <v>19.553999999999998</v>
      </c>
      <c r="R196" s="6">
        <v>28925</v>
      </c>
      <c r="S196" s="727">
        <v>268.05579999999998</v>
      </c>
      <c r="T196" s="6">
        <v>600</v>
      </c>
      <c r="U196" s="727">
        <v>13.407</v>
      </c>
      <c r="V196" s="6">
        <v>16166</v>
      </c>
      <c r="W196" s="727">
        <v>134.98079999999999</v>
      </c>
      <c r="X196" s="6">
        <v>4370</v>
      </c>
      <c r="Y196" s="727">
        <v>30.6297</v>
      </c>
      <c r="Z196" s="326">
        <v>9205</v>
      </c>
      <c r="AA196" s="727">
        <v>92.025850000000005</v>
      </c>
      <c r="AB196" s="326">
        <v>3600</v>
      </c>
      <c r="AC196" s="727">
        <v>27.1</v>
      </c>
      <c r="AD196" s="6">
        <v>615</v>
      </c>
      <c r="AE196" s="727">
        <v>7.806</v>
      </c>
      <c r="AF196" s="6">
        <v>600</v>
      </c>
      <c r="AG196" s="727">
        <v>3.7810000000000001</v>
      </c>
      <c r="AH196" s="6">
        <v>12730</v>
      </c>
      <c r="AI196" s="727">
        <v>167.91816</v>
      </c>
      <c r="AJ196" s="6">
        <v>2900</v>
      </c>
      <c r="AK196" s="727">
        <v>122.22499999999999</v>
      </c>
      <c r="AL196" s="6">
        <v>42129</v>
      </c>
      <c r="AM196" s="727">
        <v>298.25398999999999</v>
      </c>
      <c r="AN196" s="6">
        <v>7162</v>
      </c>
      <c r="AO196" s="727">
        <v>73.691800000000001</v>
      </c>
    </row>
    <row r="197" spans="1:41" ht="31.5" x14ac:dyDescent="0.25">
      <c r="A197" s="709">
        <v>64</v>
      </c>
      <c r="B197" s="185" t="s">
        <v>365</v>
      </c>
      <c r="C197" s="188" t="s">
        <v>366</v>
      </c>
      <c r="D197" s="188" t="s">
        <v>364</v>
      </c>
      <c r="E197" s="29" t="s">
        <v>29</v>
      </c>
      <c r="F197" s="113">
        <f>N197+R197+V197+Z197+AD197+AH197+AL197+J197</f>
        <v>0</v>
      </c>
      <c r="G197" s="315">
        <f>O197+S197+W197+AA197+AE197+AI197+AM197+K197</f>
        <v>0</v>
      </c>
      <c r="H197" s="113">
        <f>P197+T197+X197+AB197+AF197+AJ197+AN197+L197</f>
        <v>10</v>
      </c>
      <c r="I197" s="315">
        <f>Q197+U197+Y197+AC197+AG197+AK197+AO197+M197</f>
        <v>0.19</v>
      </c>
      <c r="J197" s="6">
        <v>0</v>
      </c>
      <c r="K197" s="727">
        <v>0</v>
      </c>
      <c r="L197" s="6">
        <v>0</v>
      </c>
      <c r="M197" s="727">
        <v>0</v>
      </c>
      <c r="N197" s="6">
        <v>0</v>
      </c>
      <c r="O197" s="727">
        <v>0</v>
      </c>
      <c r="P197" s="6">
        <v>0</v>
      </c>
      <c r="Q197" s="727">
        <v>0</v>
      </c>
      <c r="R197" s="6">
        <v>0</v>
      </c>
      <c r="S197" s="727">
        <v>0</v>
      </c>
      <c r="T197" s="6">
        <v>0</v>
      </c>
      <c r="U197" s="727">
        <v>0</v>
      </c>
      <c r="V197" s="6">
        <v>0</v>
      </c>
      <c r="W197" s="727">
        <v>0</v>
      </c>
      <c r="X197" s="6">
        <v>0</v>
      </c>
      <c r="Y197" s="727">
        <v>0</v>
      </c>
      <c r="Z197" s="326">
        <v>0</v>
      </c>
      <c r="AA197" s="727">
        <v>0</v>
      </c>
      <c r="AB197" s="326">
        <v>10</v>
      </c>
      <c r="AC197" s="727">
        <v>0.19</v>
      </c>
      <c r="AD197" s="6">
        <v>0</v>
      </c>
      <c r="AE197" s="727">
        <v>0</v>
      </c>
      <c r="AF197" s="6">
        <v>0</v>
      </c>
      <c r="AG197" s="727">
        <v>0</v>
      </c>
      <c r="AH197" s="6">
        <v>0</v>
      </c>
      <c r="AI197" s="727">
        <v>0</v>
      </c>
      <c r="AJ197" s="6">
        <v>0</v>
      </c>
      <c r="AK197" s="727">
        <v>0</v>
      </c>
      <c r="AL197" s="6">
        <v>0</v>
      </c>
      <c r="AM197" s="727">
        <v>0</v>
      </c>
      <c r="AN197" s="6">
        <v>0</v>
      </c>
      <c r="AO197" s="727">
        <v>0</v>
      </c>
    </row>
    <row r="198" spans="1:41" ht="31.5" x14ac:dyDescent="0.25">
      <c r="A198" s="709">
        <v>65</v>
      </c>
      <c r="B198" s="185" t="s">
        <v>367</v>
      </c>
      <c r="C198" s="188" t="s">
        <v>368</v>
      </c>
      <c r="D198" s="188" t="s">
        <v>364</v>
      </c>
      <c r="E198" s="29" t="s">
        <v>78</v>
      </c>
      <c r="F198" s="113">
        <f>N198+R198+V198+Z198+AD198+AH198+AL198+J198</f>
        <v>0</v>
      </c>
      <c r="G198" s="315">
        <f>O198+S198+W198+AA198+AE198+AI198+AM198+K198</f>
        <v>0</v>
      </c>
      <c r="H198" s="113">
        <f>P198+T198+X198+AB198+AF198+AJ198+AN198+L198</f>
        <v>30</v>
      </c>
      <c r="I198" s="315">
        <f>Q198+U198+Y198+AC198+AG198+AK198+AO198+M198</f>
        <v>0.6</v>
      </c>
      <c r="J198" s="6">
        <v>0</v>
      </c>
      <c r="K198" s="727">
        <v>0</v>
      </c>
      <c r="L198" s="6">
        <v>0</v>
      </c>
      <c r="M198" s="727">
        <v>0</v>
      </c>
      <c r="N198" s="6">
        <v>0</v>
      </c>
      <c r="O198" s="727">
        <v>0</v>
      </c>
      <c r="P198" s="6">
        <v>0</v>
      </c>
      <c r="Q198" s="727">
        <v>0</v>
      </c>
      <c r="R198" s="6">
        <v>0</v>
      </c>
      <c r="S198" s="727">
        <v>0</v>
      </c>
      <c r="T198" s="6">
        <v>0</v>
      </c>
      <c r="U198" s="727">
        <v>0</v>
      </c>
      <c r="V198" s="6">
        <v>0</v>
      </c>
      <c r="W198" s="727">
        <v>0</v>
      </c>
      <c r="X198" s="6">
        <v>0</v>
      </c>
      <c r="Y198" s="727">
        <v>0</v>
      </c>
      <c r="Z198" s="326">
        <v>0</v>
      </c>
      <c r="AA198" s="727">
        <v>0</v>
      </c>
      <c r="AB198" s="326">
        <v>30</v>
      </c>
      <c r="AC198" s="727">
        <v>0.6</v>
      </c>
      <c r="AD198" s="6">
        <v>0</v>
      </c>
      <c r="AE198" s="727">
        <v>0</v>
      </c>
      <c r="AF198" s="6">
        <v>0</v>
      </c>
      <c r="AG198" s="727">
        <v>0</v>
      </c>
      <c r="AH198" s="6">
        <v>0</v>
      </c>
      <c r="AI198" s="727">
        <v>0</v>
      </c>
      <c r="AJ198" s="6">
        <v>0</v>
      </c>
      <c r="AK198" s="727">
        <v>0</v>
      </c>
      <c r="AL198" s="6">
        <v>0</v>
      </c>
      <c r="AM198" s="727">
        <v>0</v>
      </c>
      <c r="AN198" s="6">
        <v>0</v>
      </c>
      <c r="AO198" s="727">
        <v>0</v>
      </c>
    </row>
    <row r="199" spans="1:41" x14ac:dyDescent="0.25">
      <c r="A199" s="750">
        <v>66</v>
      </c>
      <c r="B199" s="29" t="s">
        <v>369</v>
      </c>
      <c r="C199" s="188" t="s">
        <v>370</v>
      </c>
      <c r="D199" s="188" t="s">
        <v>371</v>
      </c>
      <c r="E199" s="29" t="s">
        <v>29</v>
      </c>
      <c r="F199" s="113">
        <f>N199+R199+V199+Z199+AD199+AH199+AL199+J199</f>
        <v>9258</v>
      </c>
      <c r="G199" s="315">
        <f>O199+S199+W199+AA199+AE199+AI199+AM199+K199</f>
        <v>2725.7470300000004</v>
      </c>
      <c r="H199" s="113">
        <f>P199+T199+X199+AB199+AF199+AJ199+AN199+L199</f>
        <v>1047</v>
      </c>
      <c r="I199" s="315">
        <f>Q199+U199+Y199+AC199+AG199+AK199+AO199+M199</f>
        <v>331.86228999999997</v>
      </c>
      <c r="J199" s="6">
        <v>703</v>
      </c>
      <c r="K199" s="727">
        <v>17.59</v>
      </c>
      <c r="L199" s="6">
        <v>110</v>
      </c>
      <c r="M199" s="727">
        <v>7.7</v>
      </c>
      <c r="N199" s="6">
        <v>1929</v>
      </c>
      <c r="O199" s="727">
        <v>506.27519000000001</v>
      </c>
      <c r="P199" s="6">
        <v>133</v>
      </c>
      <c r="Q199" s="727">
        <v>36.611489999999996</v>
      </c>
      <c r="R199" s="6">
        <v>2623</v>
      </c>
      <c r="S199" s="727">
        <v>1218.4798000000001</v>
      </c>
      <c r="T199" s="6">
        <v>121</v>
      </c>
      <c r="U199" s="727">
        <v>62.75</v>
      </c>
      <c r="V199" s="6">
        <v>1570</v>
      </c>
      <c r="W199" s="727">
        <v>389.62400000000002</v>
      </c>
      <c r="X199" s="6">
        <v>523</v>
      </c>
      <c r="Y199" s="727">
        <v>148.339</v>
      </c>
      <c r="Z199" s="326">
        <v>732</v>
      </c>
      <c r="AA199" s="727">
        <v>190.32</v>
      </c>
      <c r="AB199" s="326">
        <v>0</v>
      </c>
      <c r="AC199" s="727">
        <v>0</v>
      </c>
      <c r="AD199" s="6">
        <v>600</v>
      </c>
      <c r="AE199" s="727">
        <v>153</v>
      </c>
      <c r="AF199" s="6">
        <v>40</v>
      </c>
      <c r="AG199" s="727">
        <v>5.16</v>
      </c>
      <c r="AH199" s="6">
        <v>0</v>
      </c>
      <c r="AI199" s="727">
        <v>0</v>
      </c>
      <c r="AJ199" s="6">
        <v>10</v>
      </c>
      <c r="AK199" s="727">
        <v>1.5</v>
      </c>
      <c r="AL199" s="6">
        <v>1101</v>
      </c>
      <c r="AM199" s="727">
        <v>250.45804000000001</v>
      </c>
      <c r="AN199" s="6">
        <v>110</v>
      </c>
      <c r="AO199" s="727">
        <v>69.8018</v>
      </c>
    </row>
    <row r="200" spans="1:41" x14ac:dyDescent="0.25">
      <c r="A200" s="750"/>
      <c r="B200" s="29" t="s">
        <v>369</v>
      </c>
      <c r="C200" s="188" t="s">
        <v>372</v>
      </c>
      <c r="D200" s="188" t="s">
        <v>371</v>
      </c>
      <c r="E200" s="29" t="s">
        <v>29</v>
      </c>
      <c r="F200" s="113">
        <f>N200+R200+V200+Z200+AD200+AH200+AL200+J200</f>
        <v>2418</v>
      </c>
      <c r="G200" s="315">
        <f>O200+S200+W200+AA200+AE200+AI200+AM200+K200</f>
        <v>2173.23234</v>
      </c>
      <c r="H200" s="113">
        <f>P200+T200+X200+AB200+AF200+AJ200+AN200+L200</f>
        <v>42</v>
      </c>
      <c r="I200" s="315">
        <f>Q200+U200+Y200+AC200+AG200+AK200+AO200+M200</f>
        <v>67.201999999999998</v>
      </c>
      <c r="J200" s="6">
        <v>300</v>
      </c>
      <c r="K200" s="727">
        <v>225</v>
      </c>
      <c r="L200" s="6">
        <v>15</v>
      </c>
      <c r="M200" s="727">
        <v>11.252000000000001</v>
      </c>
      <c r="N200" s="6">
        <v>889</v>
      </c>
      <c r="O200" s="727">
        <v>1423.41066</v>
      </c>
      <c r="P200" s="6">
        <v>17</v>
      </c>
      <c r="Q200" s="727">
        <v>51.35</v>
      </c>
      <c r="R200" s="6">
        <v>1009</v>
      </c>
      <c r="S200" s="727">
        <v>239.17167999999998</v>
      </c>
      <c r="T200" s="6">
        <v>0</v>
      </c>
      <c r="U200" s="727">
        <v>0</v>
      </c>
      <c r="V200" s="6">
        <v>170</v>
      </c>
      <c r="W200" s="727">
        <v>113.9</v>
      </c>
      <c r="X200" s="6">
        <v>5</v>
      </c>
      <c r="Y200" s="727">
        <v>3.35</v>
      </c>
      <c r="Z200" s="326">
        <v>50</v>
      </c>
      <c r="AA200" s="727">
        <v>171.75</v>
      </c>
      <c r="AB200" s="326">
        <v>5</v>
      </c>
      <c r="AC200" s="727">
        <v>1.25</v>
      </c>
      <c r="AD200" s="6">
        <v>0</v>
      </c>
      <c r="AE200" s="727">
        <v>0</v>
      </c>
      <c r="AF200" s="6">
        <v>0</v>
      </c>
      <c r="AG200" s="727">
        <v>0</v>
      </c>
      <c r="AH200" s="6">
        <v>0</v>
      </c>
      <c r="AI200" s="727">
        <v>0</v>
      </c>
      <c r="AJ200" s="6">
        <v>0</v>
      </c>
      <c r="AK200" s="727">
        <v>0</v>
      </c>
      <c r="AL200" s="6">
        <v>0</v>
      </c>
      <c r="AM200" s="727">
        <v>0</v>
      </c>
      <c r="AN200" s="6">
        <v>0</v>
      </c>
      <c r="AO200" s="727">
        <v>0</v>
      </c>
    </row>
    <row r="201" spans="1:41" x14ac:dyDescent="0.25">
      <c r="A201" s="750"/>
      <c r="B201" s="29" t="s">
        <v>369</v>
      </c>
      <c r="C201" s="188" t="s">
        <v>373</v>
      </c>
      <c r="D201" s="188" t="s">
        <v>371</v>
      </c>
      <c r="E201" s="29" t="s">
        <v>29</v>
      </c>
      <c r="F201" s="113">
        <f>N201+R201+V201+Z201+AD201+AH201+AL201+J201</f>
        <v>871</v>
      </c>
      <c r="G201" s="315">
        <f>O201+S201+W201+AA201+AE201+AI201+AM201+K201</f>
        <v>176.25</v>
      </c>
      <c r="H201" s="113">
        <f>P201+T201+X201+AB201+AF201+AJ201+AN201+L201</f>
        <v>260</v>
      </c>
      <c r="I201" s="315">
        <f>Q201+U201+Y201+AC201+AG201+AK201+AO201+M201</f>
        <v>40.25</v>
      </c>
      <c r="J201" s="6">
        <v>0</v>
      </c>
      <c r="K201" s="727">
        <v>0</v>
      </c>
      <c r="L201" s="6">
        <v>0</v>
      </c>
      <c r="M201" s="727">
        <v>0</v>
      </c>
      <c r="N201" s="6">
        <v>450</v>
      </c>
      <c r="O201" s="727">
        <v>135</v>
      </c>
      <c r="P201" s="6">
        <v>0</v>
      </c>
      <c r="Q201" s="727">
        <v>0</v>
      </c>
      <c r="R201" s="6">
        <v>226</v>
      </c>
      <c r="S201" s="727">
        <v>0</v>
      </c>
      <c r="T201" s="6">
        <v>0</v>
      </c>
      <c r="U201" s="727">
        <v>0</v>
      </c>
      <c r="V201" s="6">
        <v>150</v>
      </c>
      <c r="W201" s="727">
        <v>30</v>
      </c>
      <c r="X201" s="6">
        <v>250</v>
      </c>
      <c r="Y201" s="727">
        <v>40</v>
      </c>
      <c r="Z201" s="326">
        <v>0</v>
      </c>
      <c r="AA201" s="727">
        <v>0</v>
      </c>
      <c r="AB201" s="326">
        <v>0</v>
      </c>
      <c r="AC201" s="727">
        <v>0</v>
      </c>
      <c r="AD201" s="6">
        <v>0</v>
      </c>
      <c r="AE201" s="727">
        <v>0</v>
      </c>
      <c r="AF201" s="6">
        <v>0</v>
      </c>
      <c r="AG201" s="727">
        <v>0</v>
      </c>
      <c r="AH201" s="6">
        <v>0</v>
      </c>
      <c r="AI201" s="727">
        <v>0</v>
      </c>
      <c r="AJ201" s="6">
        <v>0</v>
      </c>
      <c r="AK201" s="727">
        <v>0</v>
      </c>
      <c r="AL201" s="6">
        <v>45</v>
      </c>
      <c r="AM201" s="727">
        <v>11.25</v>
      </c>
      <c r="AN201" s="6">
        <v>10</v>
      </c>
      <c r="AO201" s="727">
        <v>0.25</v>
      </c>
    </row>
    <row r="202" spans="1:41" x14ac:dyDescent="0.25">
      <c r="A202" s="750"/>
      <c r="B202" s="29" t="s">
        <v>369</v>
      </c>
      <c r="C202" s="188" t="s">
        <v>374</v>
      </c>
      <c r="D202" s="188" t="s">
        <v>371</v>
      </c>
      <c r="E202" s="29" t="s">
        <v>29</v>
      </c>
      <c r="F202" s="113">
        <f>N202+R202+V202+Z202+AD202+AH202+AL202+J202</f>
        <v>317</v>
      </c>
      <c r="G202" s="315">
        <f>O202+S202+W202+AA202+AE202+AI202+AM202+K202</f>
        <v>99.984999999999999</v>
      </c>
      <c r="H202" s="113">
        <f>P202+T202+X202+AB202+AF202+AJ202+AN202+L202</f>
        <v>404</v>
      </c>
      <c r="I202" s="315">
        <f>Q202+U202+Y202+AC202+AG202+AK202+AO202+M202</f>
        <v>78.78</v>
      </c>
      <c r="J202" s="6">
        <v>147</v>
      </c>
      <c r="K202" s="727">
        <v>37.484999999999999</v>
      </c>
      <c r="L202" s="6">
        <v>100</v>
      </c>
      <c r="M202" s="727">
        <v>25</v>
      </c>
      <c r="N202" s="6">
        <v>0</v>
      </c>
      <c r="O202" s="727">
        <v>0</v>
      </c>
      <c r="P202" s="6">
        <v>50</v>
      </c>
      <c r="Q202" s="727">
        <v>2.5</v>
      </c>
      <c r="R202" s="6">
        <v>20</v>
      </c>
      <c r="S202" s="727">
        <v>25</v>
      </c>
      <c r="T202" s="6">
        <v>0</v>
      </c>
      <c r="U202" s="727">
        <v>0</v>
      </c>
      <c r="V202" s="6">
        <v>150</v>
      </c>
      <c r="W202" s="727">
        <v>37.5</v>
      </c>
      <c r="X202" s="6">
        <v>250</v>
      </c>
      <c r="Y202" s="727">
        <v>45</v>
      </c>
      <c r="Z202" s="326">
        <v>0</v>
      </c>
      <c r="AA202" s="727">
        <v>0</v>
      </c>
      <c r="AB202" s="326">
        <v>0</v>
      </c>
      <c r="AC202" s="727">
        <v>0</v>
      </c>
      <c r="AD202" s="6">
        <v>0</v>
      </c>
      <c r="AE202" s="727">
        <v>0</v>
      </c>
      <c r="AF202" s="6">
        <v>4</v>
      </c>
      <c r="AG202" s="727">
        <v>6.28</v>
      </c>
      <c r="AH202" s="6">
        <v>0</v>
      </c>
      <c r="AI202" s="727">
        <v>0</v>
      </c>
      <c r="AJ202" s="6">
        <v>0</v>
      </c>
      <c r="AK202" s="727">
        <v>0</v>
      </c>
      <c r="AL202" s="6">
        <v>0</v>
      </c>
      <c r="AM202" s="727">
        <v>0</v>
      </c>
      <c r="AN202" s="6">
        <v>0</v>
      </c>
      <c r="AO202" s="727">
        <v>0</v>
      </c>
    </row>
    <row r="203" spans="1:41" x14ac:dyDescent="0.25">
      <c r="A203" s="750"/>
      <c r="B203" s="29" t="s">
        <v>369</v>
      </c>
      <c r="C203" s="188" t="s">
        <v>375</v>
      </c>
      <c r="D203" s="188" t="s">
        <v>371</v>
      </c>
      <c r="E203" s="29" t="s">
        <v>29</v>
      </c>
      <c r="F203" s="113">
        <f>N203+R203+V203+Z203+AD203+AH203+AL203+J203</f>
        <v>42</v>
      </c>
      <c r="G203" s="315">
        <f>O203+S203+W203+AA203+AE203+AI203+AM203+K203</f>
        <v>10.5</v>
      </c>
      <c r="H203" s="113">
        <f>P203+T203+X203+AB203+AF203+AJ203+AN203+L203</f>
        <v>20</v>
      </c>
      <c r="I203" s="315">
        <f>Q203+U203+Y203+AC203+AG203+AK203+AO203+M203</f>
        <v>3.45</v>
      </c>
      <c r="J203" s="6">
        <v>0</v>
      </c>
      <c r="K203" s="727">
        <v>0</v>
      </c>
      <c r="L203" s="6">
        <v>0</v>
      </c>
      <c r="M203" s="727">
        <v>0</v>
      </c>
      <c r="N203" s="6">
        <v>0</v>
      </c>
      <c r="O203" s="727">
        <v>0</v>
      </c>
      <c r="P203" s="6">
        <v>10</v>
      </c>
      <c r="Q203" s="727">
        <v>3.2</v>
      </c>
      <c r="R203" s="6">
        <v>0</v>
      </c>
      <c r="S203" s="727">
        <v>0</v>
      </c>
      <c r="T203" s="6">
        <v>0</v>
      </c>
      <c r="U203" s="727">
        <v>0</v>
      </c>
      <c r="V203" s="6">
        <v>0</v>
      </c>
      <c r="W203" s="727">
        <v>0</v>
      </c>
      <c r="X203" s="6">
        <v>0</v>
      </c>
      <c r="Y203" s="727">
        <v>0</v>
      </c>
      <c r="Z203" s="326">
        <v>0</v>
      </c>
      <c r="AA203" s="727">
        <v>0</v>
      </c>
      <c r="AB203" s="326">
        <v>0</v>
      </c>
      <c r="AC203" s="727">
        <v>0</v>
      </c>
      <c r="AD203" s="6">
        <v>0</v>
      </c>
      <c r="AE203" s="727">
        <v>0</v>
      </c>
      <c r="AF203" s="6">
        <v>0</v>
      </c>
      <c r="AG203" s="727">
        <v>0</v>
      </c>
      <c r="AH203" s="6">
        <v>0</v>
      </c>
      <c r="AI203" s="727">
        <v>0</v>
      </c>
      <c r="AJ203" s="6">
        <v>0</v>
      </c>
      <c r="AK203" s="727">
        <v>0</v>
      </c>
      <c r="AL203" s="6">
        <v>42</v>
      </c>
      <c r="AM203" s="727">
        <v>10.5</v>
      </c>
      <c r="AN203" s="6">
        <v>10</v>
      </c>
      <c r="AO203" s="727">
        <v>0.25</v>
      </c>
    </row>
    <row r="204" spans="1:41" ht="23.25" customHeight="1" x14ac:dyDescent="0.25">
      <c r="A204" s="750"/>
      <c r="B204" s="29" t="s">
        <v>369</v>
      </c>
      <c r="C204" s="188" t="s">
        <v>376</v>
      </c>
      <c r="D204" s="188" t="s">
        <v>371</v>
      </c>
      <c r="E204" s="29" t="s">
        <v>29</v>
      </c>
      <c r="F204" s="113">
        <f>N204+R204+V204+Z204+AD204+AH204+AL204+J204</f>
        <v>2030</v>
      </c>
      <c r="G204" s="315">
        <f>O204+S204+W204+AA204+AE204+AI204+AM204+K204</f>
        <v>510.5444</v>
      </c>
      <c r="H204" s="113">
        <f>P204+T204+X204+AB204+AF204+AJ204+AN204+L204</f>
        <v>205</v>
      </c>
      <c r="I204" s="315">
        <f>Q204+U204+Y204+AC204+AG204+AK204+AO204+M204</f>
        <v>40.483850000000004</v>
      </c>
      <c r="J204" s="6">
        <v>3</v>
      </c>
      <c r="K204" s="727">
        <v>0.09</v>
      </c>
      <c r="L204" s="6">
        <v>40</v>
      </c>
      <c r="M204" s="727">
        <v>1.2</v>
      </c>
      <c r="N204" s="6">
        <v>1800</v>
      </c>
      <c r="O204" s="727">
        <v>455.45440000000002</v>
      </c>
      <c r="P204" s="6">
        <v>155</v>
      </c>
      <c r="Q204" s="727">
        <v>36.783850000000001</v>
      </c>
      <c r="R204" s="6">
        <v>8</v>
      </c>
      <c r="S204" s="727">
        <v>0.25</v>
      </c>
      <c r="T204" s="6">
        <v>0</v>
      </c>
      <c r="U204" s="727">
        <v>0</v>
      </c>
      <c r="V204" s="6">
        <v>0</v>
      </c>
      <c r="W204" s="727">
        <v>0</v>
      </c>
      <c r="X204" s="6">
        <v>0</v>
      </c>
      <c r="Y204" s="727">
        <v>0</v>
      </c>
      <c r="Z204" s="326">
        <v>0</v>
      </c>
      <c r="AA204" s="727">
        <v>0</v>
      </c>
      <c r="AB204" s="326">
        <v>0</v>
      </c>
      <c r="AC204" s="727">
        <v>0</v>
      </c>
      <c r="AD204" s="6">
        <v>0</v>
      </c>
      <c r="AE204" s="727">
        <v>0</v>
      </c>
      <c r="AF204" s="6">
        <v>0</v>
      </c>
      <c r="AG204" s="727">
        <v>0</v>
      </c>
      <c r="AH204" s="6">
        <v>0</v>
      </c>
      <c r="AI204" s="727">
        <v>0</v>
      </c>
      <c r="AJ204" s="6">
        <v>0</v>
      </c>
      <c r="AK204" s="727">
        <v>0</v>
      </c>
      <c r="AL204" s="6">
        <v>219</v>
      </c>
      <c r="AM204" s="727">
        <v>54.75</v>
      </c>
      <c r="AN204" s="6">
        <v>10</v>
      </c>
      <c r="AO204" s="727">
        <v>2.5</v>
      </c>
    </row>
    <row r="205" spans="1:41" ht="19.5" customHeight="1" x14ac:dyDescent="0.25">
      <c r="A205" s="750"/>
      <c r="B205" s="29" t="s">
        <v>369</v>
      </c>
      <c r="C205" s="188" t="s">
        <v>377</v>
      </c>
      <c r="D205" s="188" t="s">
        <v>371</v>
      </c>
      <c r="E205" s="29" t="s">
        <v>29</v>
      </c>
      <c r="F205" s="113">
        <f>N205+R205+V205+Z205+AD205+AH205+AL205+J205</f>
        <v>572</v>
      </c>
      <c r="G205" s="315">
        <f>O205+S205+W205+AA205+AE205+AI205+AM205+K205</f>
        <v>458.97500000000002</v>
      </c>
      <c r="H205" s="113">
        <f>P205+T205+X205+AB205+AF205+AJ205+AN205+L205</f>
        <v>15</v>
      </c>
      <c r="I205" s="315">
        <f>Q205+U205+Y205+AC205+AG205+AK205+AO205+M205</f>
        <v>28.7</v>
      </c>
      <c r="J205" s="6">
        <v>0</v>
      </c>
      <c r="K205" s="727">
        <v>0</v>
      </c>
      <c r="L205" s="6">
        <v>0</v>
      </c>
      <c r="M205" s="727">
        <v>0</v>
      </c>
      <c r="N205" s="6">
        <v>165</v>
      </c>
      <c r="O205" s="727">
        <v>336.875</v>
      </c>
      <c r="P205" s="6">
        <v>15</v>
      </c>
      <c r="Q205" s="727">
        <v>28.7</v>
      </c>
      <c r="R205" s="6">
        <v>407</v>
      </c>
      <c r="S205" s="727">
        <v>122.1</v>
      </c>
      <c r="T205" s="6">
        <v>0</v>
      </c>
      <c r="U205" s="727">
        <v>0</v>
      </c>
      <c r="V205" s="6">
        <v>0</v>
      </c>
      <c r="W205" s="727">
        <v>0</v>
      </c>
      <c r="X205" s="6">
        <v>0</v>
      </c>
      <c r="Y205" s="727">
        <v>0</v>
      </c>
      <c r="Z205" s="326">
        <v>0</v>
      </c>
      <c r="AA205" s="727">
        <v>0</v>
      </c>
      <c r="AB205" s="326">
        <v>0</v>
      </c>
      <c r="AC205" s="727">
        <v>0</v>
      </c>
      <c r="AD205" s="6">
        <v>0</v>
      </c>
      <c r="AE205" s="727">
        <v>0</v>
      </c>
      <c r="AF205" s="6">
        <v>0</v>
      </c>
      <c r="AG205" s="727">
        <v>0</v>
      </c>
      <c r="AH205" s="6">
        <v>0</v>
      </c>
      <c r="AI205" s="727">
        <v>0</v>
      </c>
      <c r="AJ205" s="6">
        <v>0</v>
      </c>
      <c r="AK205" s="727">
        <v>0</v>
      </c>
      <c r="AL205" s="6">
        <v>0</v>
      </c>
      <c r="AM205" s="727">
        <v>0</v>
      </c>
      <c r="AN205" s="6">
        <v>0</v>
      </c>
      <c r="AO205" s="727">
        <v>0</v>
      </c>
    </row>
    <row r="206" spans="1:41" x14ac:dyDescent="0.25">
      <c r="A206" s="750">
        <v>67</v>
      </c>
      <c r="B206" s="29" t="s">
        <v>378</v>
      </c>
      <c r="C206" s="188" t="s">
        <v>379</v>
      </c>
      <c r="D206" s="188" t="s">
        <v>380</v>
      </c>
      <c r="E206" s="29" t="s">
        <v>78</v>
      </c>
      <c r="F206" s="113">
        <f>N206+R206+V206+Z206+AD206+AH206+AL206+J206</f>
        <v>2062</v>
      </c>
      <c r="G206" s="315">
        <f>O206+S206+W206+AA206+AE206+AI206+AM206+K206</f>
        <v>175.16267000000002</v>
      </c>
      <c r="H206" s="113">
        <f>P206+T206+X206+AB206+AF206+AJ206+AN206+L206</f>
        <v>4057</v>
      </c>
      <c r="I206" s="315">
        <f>Q206+U206+Y206+AC206+AG206+AK206+AO206+M206</f>
        <v>235.887</v>
      </c>
      <c r="J206" s="6">
        <v>10</v>
      </c>
      <c r="K206" s="727">
        <v>0.33500000000000002</v>
      </c>
      <c r="L206" s="6">
        <v>112</v>
      </c>
      <c r="M206" s="727">
        <v>4.3120000000000003</v>
      </c>
      <c r="N206" s="6">
        <v>60</v>
      </c>
      <c r="O206" s="727">
        <v>5.0869999999999997</v>
      </c>
      <c r="P206" s="6">
        <v>686</v>
      </c>
      <c r="Q206" s="727">
        <v>35.049999999999997</v>
      </c>
      <c r="R206" s="6">
        <v>186</v>
      </c>
      <c r="S206" s="727">
        <v>17.13</v>
      </c>
      <c r="T206" s="6">
        <v>254</v>
      </c>
      <c r="U206" s="727">
        <v>19.681999999999999</v>
      </c>
      <c r="V206" s="6">
        <v>0</v>
      </c>
      <c r="W206" s="727">
        <v>0</v>
      </c>
      <c r="X206" s="6">
        <v>0</v>
      </c>
      <c r="Y206" s="727">
        <v>0</v>
      </c>
      <c r="Z206" s="326">
        <v>18</v>
      </c>
      <c r="AA206" s="727">
        <v>1.5170399999999999</v>
      </c>
      <c r="AB206" s="326">
        <v>90</v>
      </c>
      <c r="AC206" s="727">
        <v>14.1</v>
      </c>
      <c r="AD206" s="6">
        <v>0</v>
      </c>
      <c r="AE206" s="727">
        <v>0</v>
      </c>
      <c r="AF206" s="6">
        <v>0</v>
      </c>
      <c r="AG206" s="727">
        <v>0</v>
      </c>
      <c r="AH206" s="6">
        <v>66</v>
      </c>
      <c r="AI206" s="727">
        <v>5.5629999999999997</v>
      </c>
      <c r="AJ206" s="6">
        <v>1445</v>
      </c>
      <c r="AK206" s="727">
        <v>98.65</v>
      </c>
      <c r="AL206" s="6">
        <v>1722</v>
      </c>
      <c r="AM206" s="727">
        <v>145.53063</v>
      </c>
      <c r="AN206" s="6">
        <v>1470</v>
      </c>
      <c r="AO206" s="727">
        <v>64.093000000000004</v>
      </c>
    </row>
    <row r="207" spans="1:41" ht="24" customHeight="1" x14ac:dyDescent="0.25">
      <c r="A207" s="750"/>
      <c r="B207" s="29" t="s">
        <v>378</v>
      </c>
      <c r="C207" s="188" t="s">
        <v>381</v>
      </c>
      <c r="D207" s="188" t="s">
        <v>380</v>
      </c>
      <c r="E207" s="29" t="s">
        <v>153</v>
      </c>
      <c r="F207" s="113">
        <f>N207+R207+V207+Z207+AD207+AH207+AL207+J207</f>
        <v>2010</v>
      </c>
      <c r="G207" s="315">
        <f>O207+S207+W207+AA207+AE207+AI207+AM207+K207</f>
        <v>29.603999999999999</v>
      </c>
      <c r="H207" s="113">
        <f>P207+T207+X207+AB207+AF207+AJ207+AN207+L207</f>
        <v>2750</v>
      </c>
      <c r="I207" s="315">
        <f>Q207+U207+Y207+AC207+AG207+AK207+AO207+M207</f>
        <v>36.837000000000003</v>
      </c>
      <c r="J207" s="6">
        <v>0</v>
      </c>
      <c r="K207" s="727">
        <v>0</v>
      </c>
      <c r="L207" s="6">
        <v>0</v>
      </c>
      <c r="M207" s="727">
        <v>0</v>
      </c>
      <c r="N207" s="6">
        <v>1170</v>
      </c>
      <c r="O207" s="727">
        <v>19.02</v>
      </c>
      <c r="P207" s="6">
        <v>180</v>
      </c>
      <c r="Q207" s="727">
        <v>2.448</v>
      </c>
      <c r="R207" s="6">
        <v>150</v>
      </c>
      <c r="S207" s="727">
        <v>2.145</v>
      </c>
      <c r="T207" s="6">
        <v>0</v>
      </c>
      <c r="U207" s="727">
        <v>0</v>
      </c>
      <c r="V207" s="6">
        <v>120</v>
      </c>
      <c r="W207" s="727">
        <v>1.472</v>
      </c>
      <c r="X207" s="6">
        <v>40</v>
      </c>
      <c r="Y207" s="727">
        <v>0.48199999999999998</v>
      </c>
      <c r="Z207" s="326">
        <v>390</v>
      </c>
      <c r="AA207" s="727">
        <v>4.4470000000000001</v>
      </c>
      <c r="AB207" s="326">
        <v>1490</v>
      </c>
      <c r="AC207" s="727">
        <v>16.591999999999999</v>
      </c>
      <c r="AD207" s="6">
        <v>0</v>
      </c>
      <c r="AE207" s="727">
        <v>0</v>
      </c>
      <c r="AF207" s="6">
        <v>0</v>
      </c>
      <c r="AG207" s="727">
        <v>0</v>
      </c>
      <c r="AH207" s="6">
        <v>0</v>
      </c>
      <c r="AI207" s="727">
        <v>0</v>
      </c>
      <c r="AJ207" s="6">
        <v>0</v>
      </c>
      <c r="AK207" s="727">
        <v>0</v>
      </c>
      <c r="AL207" s="6">
        <v>180</v>
      </c>
      <c r="AM207" s="727">
        <v>2.52</v>
      </c>
      <c r="AN207" s="6">
        <v>1040</v>
      </c>
      <c r="AO207" s="727">
        <v>17.315000000000001</v>
      </c>
    </row>
    <row r="208" spans="1:41" ht="56.25" customHeight="1" x14ac:dyDescent="0.25">
      <c r="A208" s="709">
        <v>68</v>
      </c>
      <c r="B208" s="185" t="s">
        <v>382</v>
      </c>
      <c r="C208" s="188" t="s">
        <v>383</v>
      </c>
      <c r="D208" s="188" t="s">
        <v>384</v>
      </c>
      <c r="E208" s="29" t="s">
        <v>29</v>
      </c>
      <c r="F208" s="113">
        <f>N208+R208+V208+Z208+AD208+AH208+AL208+J208</f>
        <v>9472</v>
      </c>
      <c r="G208" s="315">
        <f>O208+S208+W208+AA208+AE208+AI208+AM208+K208</f>
        <v>144.2756</v>
      </c>
      <c r="H208" s="113">
        <f>P208+T208+X208+AB208+AF208+AJ208+AN208+L208</f>
        <v>2239</v>
      </c>
      <c r="I208" s="315">
        <f>Q208+U208+Y208+AC208+AG208+AK208+AO208+M208</f>
        <v>492.60600000000005</v>
      </c>
      <c r="J208" s="6">
        <v>580</v>
      </c>
      <c r="K208" s="727">
        <v>39.582099999999997</v>
      </c>
      <c r="L208" s="6">
        <v>13</v>
      </c>
      <c r="M208" s="727">
        <v>1.1719999999999999</v>
      </c>
      <c r="N208" s="6">
        <v>10</v>
      </c>
      <c r="O208" s="727">
        <v>4.3499999999999996</v>
      </c>
      <c r="P208" s="6">
        <v>243</v>
      </c>
      <c r="Q208" s="727">
        <v>17.5</v>
      </c>
      <c r="R208" s="6">
        <v>8612</v>
      </c>
      <c r="S208" s="727">
        <v>87.365499999999997</v>
      </c>
      <c r="T208" s="6">
        <v>270</v>
      </c>
      <c r="U208" s="727">
        <v>9.39</v>
      </c>
      <c r="V208" s="6">
        <v>210</v>
      </c>
      <c r="W208" s="727">
        <v>6.0780000000000003</v>
      </c>
      <c r="X208" s="6">
        <v>603</v>
      </c>
      <c r="Y208" s="727">
        <v>8.2439999999999998</v>
      </c>
      <c r="Z208" s="326">
        <v>60</v>
      </c>
      <c r="AA208" s="727">
        <v>6.9</v>
      </c>
      <c r="AB208" s="326">
        <v>10</v>
      </c>
      <c r="AC208" s="727">
        <v>4.2</v>
      </c>
      <c r="AD208" s="6">
        <v>0</v>
      </c>
      <c r="AE208" s="727">
        <v>0</v>
      </c>
      <c r="AF208" s="6">
        <v>100</v>
      </c>
      <c r="AG208" s="727">
        <v>2.1</v>
      </c>
      <c r="AH208" s="6">
        <v>0</v>
      </c>
      <c r="AI208" s="727">
        <v>0</v>
      </c>
      <c r="AJ208" s="6">
        <v>1000</v>
      </c>
      <c r="AK208" s="727">
        <v>450</v>
      </c>
      <c r="AL208" s="6">
        <v>0</v>
      </c>
      <c r="AM208" s="727">
        <v>0</v>
      </c>
      <c r="AN208" s="6">
        <v>0</v>
      </c>
      <c r="AO208" s="727">
        <v>0</v>
      </c>
    </row>
    <row r="209" spans="1:41" x14ac:dyDescent="0.25">
      <c r="A209" s="750">
        <v>69</v>
      </c>
      <c r="B209" s="185" t="s">
        <v>385</v>
      </c>
      <c r="C209" s="188" t="s">
        <v>386</v>
      </c>
      <c r="D209" s="188" t="s">
        <v>224</v>
      </c>
      <c r="E209" s="29" t="s">
        <v>153</v>
      </c>
      <c r="F209" s="113">
        <f>N209+R209+V209+Z209+AD209+AH209+AL209+J209</f>
        <v>117230</v>
      </c>
      <c r="G209" s="315">
        <f>O209+S209+W209+AA209+AE209+AI209+AM209+K209</f>
        <v>366.48509999999993</v>
      </c>
      <c r="H209" s="113">
        <f>P209+T209+X209+AB209+AF209+AJ209+AN209+L209</f>
        <v>21373</v>
      </c>
      <c r="I209" s="315">
        <f>Q209+U209+Y209+AC209+AG209+AK209+AO209+M209</f>
        <v>86.972789999999989</v>
      </c>
      <c r="J209" s="6">
        <v>680</v>
      </c>
      <c r="K209" s="727">
        <v>1.667</v>
      </c>
      <c r="L209" s="6">
        <v>800</v>
      </c>
      <c r="M209" s="727">
        <v>3.371</v>
      </c>
      <c r="N209" s="6">
        <v>58900</v>
      </c>
      <c r="O209" s="727">
        <v>206.13726</v>
      </c>
      <c r="P209" s="6">
        <v>6433</v>
      </c>
      <c r="Q209" s="727">
        <v>27.395760000000003</v>
      </c>
      <c r="R209" s="6">
        <v>7840</v>
      </c>
      <c r="S209" s="727">
        <v>46.643129999999999</v>
      </c>
      <c r="T209" s="6">
        <v>100</v>
      </c>
      <c r="U209" s="727">
        <v>3.7330000000000001</v>
      </c>
      <c r="V209" s="6">
        <v>440</v>
      </c>
      <c r="W209" s="727">
        <v>1.93</v>
      </c>
      <c r="X209" s="6">
        <v>120</v>
      </c>
      <c r="Y209" s="727">
        <v>0.50700000000000001</v>
      </c>
      <c r="Z209" s="326">
        <v>7160</v>
      </c>
      <c r="AA209" s="727">
        <v>18.116160000000001</v>
      </c>
      <c r="AB209" s="326">
        <v>2400</v>
      </c>
      <c r="AC209" s="727">
        <v>10.058</v>
      </c>
      <c r="AD209" s="6">
        <v>0</v>
      </c>
      <c r="AE209" s="727">
        <v>0</v>
      </c>
      <c r="AF209" s="6">
        <v>200</v>
      </c>
      <c r="AG209" s="727">
        <v>0.85</v>
      </c>
      <c r="AH209" s="6">
        <v>860</v>
      </c>
      <c r="AI209" s="727">
        <v>1.7629999999999999</v>
      </c>
      <c r="AJ209" s="6">
        <v>1150</v>
      </c>
      <c r="AK209" s="727">
        <v>7.3624999999999998</v>
      </c>
      <c r="AL209" s="6">
        <v>41350</v>
      </c>
      <c r="AM209" s="727">
        <v>90.228549999999998</v>
      </c>
      <c r="AN209" s="6">
        <v>10170</v>
      </c>
      <c r="AO209" s="727">
        <v>33.695529999999998</v>
      </c>
    </row>
    <row r="210" spans="1:41" x14ac:dyDescent="0.25">
      <c r="A210" s="750"/>
      <c r="B210" s="185" t="s">
        <v>385</v>
      </c>
      <c r="C210" s="188" t="s">
        <v>387</v>
      </c>
      <c r="D210" s="188" t="s">
        <v>224</v>
      </c>
      <c r="E210" s="29" t="s">
        <v>153</v>
      </c>
      <c r="F210" s="113">
        <f>N210+R210+V210+Z210+AD210+AH210+AL210+J210</f>
        <v>8840</v>
      </c>
      <c r="G210" s="315">
        <f>O210+S210+W210+AA210+AE210+AI210+AM210+K210</f>
        <v>154.15199999999999</v>
      </c>
      <c r="H210" s="113">
        <f>P210+T210+X210+AB210+AF210+AJ210+AN210+L210</f>
        <v>1120</v>
      </c>
      <c r="I210" s="315">
        <f>Q210+U210+Y210+AC210+AG210+AK210+AO210+M210</f>
        <v>3.9699999999999998</v>
      </c>
      <c r="J210" s="6">
        <v>0</v>
      </c>
      <c r="K210" s="727">
        <v>0</v>
      </c>
      <c r="L210" s="6">
        <v>20</v>
      </c>
      <c r="M210" s="727">
        <v>0.48</v>
      </c>
      <c r="N210" s="6">
        <v>0</v>
      </c>
      <c r="O210" s="727">
        <v>0</v>
      </c>
      <c r="P210" s="6">
        <v>0</v>
      </c>
      <c r="Q210" s="727">
        <v>0</v>
      </c>
      <c r="R210" s="6">
        <v>2600</v>
      </c>
      <c r="S210" s="727">
        <v>7.2</v>
      </c>
      <c r="T210" s="6">
        <v>0</v>
      </c>
      <c r="U210" s="727">
        <v>0</v>
      </c>
      <c r="V210" s="6">
        <v>6240</v>
      </c>
      <c r="W210" s="727">
        <v>146.952</v>
      </c>
      <c r="X210" s="6">
        <v>400</v>
      </c>
      <c r="Y210" s="727">
        <v>2.76</v>
      </c>
      <c r="Z210" s="326">
        <v>0</v>
      </c>
      <c r="AA210" s="727">
        <v>0</v>
      </c>
      <c r="AB210" s="326">
        <v>100</v>
      </c>
      <c r="AC210" s="727">
        <v>0.52</v>
      </c>
      <c r="AD210" s="6">
        <v>0</v>
      </c>
      <c r="AE210" s="727">
        <v>0</v>
      </c>
      <c r="AF210" s="6">
        <v>0</v>
      </c>
      <c r="AG210" s="727">
        <v>0</v>
      </c>
      <c r="AH210" s="6">
        <v>0</v>
      </c>
      <c r="AI210" s="727">
        <v>0</v>
      </c>
      <c r="AJ210" s="6">
        <v>0</v>
      </c>
      <c r="AK210" s="727">
        <v>0</v>
      </c>
      <c r="AL210" s="6">
        <v>0</v>
      </c>
      <c r="AM210" s="727">
        <v>0</v>
      </c>
      <c r="AN210" s="6">
        <v>600</v>
      </c>
      <c r="AO210" s="727">
        <v>0.21</v>
      </c>
    </row>
    <row r="211" spans="1:41" x14ac:dyDescent="0.25">
      <c r="A211" s="750"/>
      <c r="B211" s="185" t="s">
        <v>385</v>
      </c>
      <c r="C211" s="188" t="s">
        <v>388</v>
      </c>
      <c r="D211" s="188" t="s">
        <v>224</v>
      </c>
      <c r="E211" s="29" t="s">
        <v>153</v>
      </c>
      <c r="F211" s="113">
        <f>N211+R211+V211+Z211+AD211+AH211+AL211+J211</f>
        <v>6300</v>
      </c>
      <c r="G211" s="315">
        <f>O211+S211+W211+AA211+AE211+AI211+AM211+K211</f>
        <v>14.07</v>
      </c>
      <c r="H211" s="113">
        <f>P211+T211+X211+AB211+AF211+AJ211+AN211+L211</f>
        <v>450</v>
      </c>
      <c r="I211" s="315">
        <f>Q211+U211+Y211+AC211+AG211+AK211+AO211+M211</f>
        <v>2.165</v>
      </c>
      <c r="J211" s="6">
        <v>300</v>
      </c>
      <c r="K211" s="727">
        <v>1.17</v>
      </c>
      <c r="L211" s="6">
        <v>300</v>
      </c>
      <c r="M211" s="727">
        <v>1.17</v>
      </c>
      <c r="N211" s="6">
        <v>0</v>
      </c>
      <c r="O211" s="727">
        <v>0</v>
      </c>
      <c r="P211" s="6">
        <v>0</v>
      </c>
      <c r="Q211" s="727">
        <v>0</v>
      </c>
      <c r="R211" s="6">
        <v>0</v>
      </c>
      <c r="S211" s="727">
        <v>0</v>
      </c>
      <c r="T211" s="6">
        <v>0</v>
      </c>
      <c r="U211" s="727">
        <v>0</v>
      </c>
      <c r="V211" s="6">
        <v>0</v>
      </c>
      <c r="W211" s="727">
        <v>0</v>
      </c>
      <c r="X211" s="6">
        <v>0</v>
      </c>
      <c r="Y211" s="727">
        <v>0</v>
      </c>
      <c r="Z211" s="326">
        <v>0</v>
      </c>
      <c r="AA211" s="727">
        <v>0</v>
      </c>
      <c r="AB211" s="326">
        <v>100</v>
      </c>
      <c r="AC211" s="727">
        <v>0.56999999999999995</v>
      </c>
      <c r="AD211" s="6">
        <v>0</v>
      </c>
      <c r="AE211" s="727">
        <v>0</v>
      </c>
      <c r="AF211" s="6">
        <v>50</v>
      </c>
      <c r="AG211" s="727">
        <v>0.42499999999999999</v>
      </c>
      <c r="AH211" s="6">
        <v>6000</v>
      </c>
      <c r="AI211" s="727">
        <v>12.9</v>
      </c>
      <c r="AJ211" s="6">
        <v>0</v>
      </c>
      <c r="AK211" s="727">
        <v>0</v>
      </c>
      <c r="AL211" s="6">
        <v>0</v>
      </c>
      <c r="AM211" s="727">
        <v>0</v>
      </c>
      <c r="AN211" s="6">
        <v>0</v>
      </c>
      <c r="AO211" s="727">
        <v>0</v>
      </c>
    </row>
    <row r="212" spans="1:41" ht="31.5" x14ac:dyDescent="0.25">
      <c r="A212" s="709">
        <v>70</v>
      </c>
      <c r="B212" s="22" t="s">
        <v>389</v>
      </c>
      <c r="C212" s="188" t="s">
        <v>390</v>
      </c>
      <c r="D212" s="188" t="s">
        <v>391</v>
      </c>
      <c r="E212" s="29" t="s">
        <v>392</v>
      </c>
      <c r="F212" s="113">
        <f>N212+R212+V212+Z212+AD212+AH212+AL212+J212</f>
        <v>536</v>
      </c>
      <c r="G212" s="315">
        <f>O212+S212+W212+AA212+AE212+AI212+AM212+K212</f>
        <v>52.527999999999999</v>
      </c>
      <c r="H212" s="113">
        <f>P212+T212+X212+AB212+AF212+AJ212+AN212+L212</f>
        <v>1006.5</v>
      </c>
      <c r="I212" s="315">
        <f>Q212+U212+Y212+AC212+AG212+AK212+AO212+M212</f>
        <v>102.7</v>
      </c>
      <c r="J212" s="6">
        <v>0</v>
      </c>
      <c r="K212" s="727">
        <v>0</v>
      </c>
      <c r="L212" s="6">
        <v>0</v>
      </c>
      <c r="M212" s="727">
        <v>0</v>
      </c>
      <c r="N212" s="6">
        <v>0</v>
      </c>
      <c r="O212" s="727">
        <v>0</v>
      </c>
      <c r="P212" s="6">
        <v>5.5</v>
      </c>
      <c r="Q212" s="727">
        <v>1.7</v>
      </c>
      <c r="R212" s="6">
        <v>0</v>
      </c>
      <c r="S212" s="727">
        <v>0</v>
      </c>
      <c r="T212" s="6">
        <v>0</v>
      </c>
      <c r="U212" s="727">
        <v>0</v>
      </c>
      <c r="V212" s="6">
        <v>536</v>
      </c>
      <c r="W212" s="727">
        <v>52.527999999999999</v>
      </c>
      <c r="X212" s="6">
        <v>0</v>
      </c>
      <c r="Y212" s="727">
        <v>0</v>
      </c>
      <c r="Z212" s="326">
        <v>0</v>
      </c>
      <c r="AA212" s="727">
        <v>0</v>
      </c>
      <c r="AB212" s="326">
        <v>1</v>
      </c>
      <c r="AC212" s="727">
        <v>1</v>
      </c>
      <c r="AD212" s="6">
        <v>0</v>
      </c>
      <c r="AE212" s="727">
        <v>0</v>
      </c>
      <c r="AF212" s="6">
        <v>0</v>
      </c>
      <c r="AG212" s="727">
        <v>0</v>
      </c>
      <c r="AH212" s="6">
        <v>0</v>
      </c>
      <c r="AI212" s="727">
        <v>0</v>
      </c>
      <c r="AJ212" s="6">
        <v>1000</v>
      </c>
      <c r="AK212" s="727">
        <v>100</v>
      </c>
      <c r="AL212" s="6">
        <v>0</v>
      </c>
      <c r="AM212" s="727">
        <v>0</v>
      </c>
      <c r="AN212" s="6">
        <v>0</v>
      </c>
      <c r="AO212" s="727">
        <v>0</v>
      </c>
    </row>
    <row r="213" spans="1:41" ht="47.25" x14ac:dyDescent="0.25">
      <c r="A213" s="709">
        <v>71</v>
      </c>
      <c r="B213" s="22" t="s">
        <v>393</v>
      </c>
      <c r="C213" s="188" t="s">
        <v>394</v>
      </c>
      <c r="D213" s="188" t="s">
        <v>391</v>
      </c>
      <c r="E213" s="29" t="s">
        <v>392</v>
      </c>
      <c r="F213" s="113">
        <f>N213+R213+V213+Z213+AD213+AH213+AL213+J213</f>
        <v>2200</v>
      </c>
      <c r="G213" s="315">
        <f>O213+S213+W213+AA213+AE213+AI213+AM213+K213</f>
        <v>211.2</v>
      </c>
      <c r="H213" s="113">
        <f>P213+T213+X213+AB213+AF213+AJ213+AN213+L213</f>
        <v>187.5</v>
      </c>
      <c r="I213" s="315">
        <f>Q213+U213+Y213+AC213+AG213+AK213+AO213+M213</f>
        <v>22.16</v>
      </c>
      <c r="J213" s="6">
        <v>0</v>
      </c>
      <c r="K213" s="727">
        <v>0</v>
      </c>
      <c r="L213" s="6">
        <v>0</v>
      </c>
      <c r="M213" s="727">
        <v>0</v>
      </c>
      <c r="N213" s="6">
        <v>0</v>
      </c>
      <c r="O213" s="727">
        <v>0</v>
      </c>
      <c r="P213" s="6">
        <v>10.5</v>
      </c>
      <c r="Q213" s="727">
        <v>2.5</v>
      </c>
      <c r="R213" s="6">
        <v>0</v>
      </c>
      <c r="S213" s="727">
        <v>0</v>
      </c>
      <c r="T213" s="6">
        <v>0</v>
      </c>
      <c r="U213" s="727">
        <v>0</v>
      </c>
      <c r="V213" s="6">
        <v>2200</v>
      </c>
      <c r="W213" s="727">
        <v>211.2</v>
      </c>
      <c r="X213" s="6">
        <v>0</v>
      </c>
      <c r="Y213" s="727">
        <v>0</v>
      </c>
      <c r="Z213" s="326">
        <v>0</v>
      </c>
      <c r="AA213" s="727">
        <v>0</v>
      </c>
      <c r="AB213" s="326">
        <v>1</v>
      </c>
      <c r="AC213" s="727">
        <v>0.5</v>
      </c>
      <c r="AD213" s="6">
        <v>0</v>
      </c>
      <c r="AE213" s="727">
        <v>0</v>
      </c>
      <c r="AF213" s="6">
        <v>0</v>
      </c>
      <c r="AG213" s="727">
        <v>0</v>
      </c>
      <c r="AH213" s="6">
        <v>0</v>
      </c>
      <c r="AI213" s="727">
        <v>0</v>
      </c>
      <c r="AJ213" s="6">
        <v>100</v>
      </c>
      <c r="AK213" s="727">
        <v>7</v>
      </c>
      <c r="AL213" s="6">
        <v>0</v>
      </c>
      <c r="AM213" s="727">
        <v>0</v>
      </c>
      <c r="AN213" s="6">
        <v>76</v>
      </c>
      <c r="AO213" s="727">
        <v>12.16</v>
      </c>
    </row>
    <row r="214" spans="1:41" x14ac:dyDescent="0.25">
      <c r="A214" s="750">
        <v>72</v>
      </c>
      <c r="B214" s="188" t="s">
        <v>395</v>
      </c>
      <c r="C214" s="188" t="s">
        <v>396</v>
      </c>
      <c r="D214" s="188" t="s">
        <v>397</v>
      </c>
      <c r="E214" s="29" t="s">
        <v>78</v>
      </c>
      <c r="F214" s="113">
        <f>N214+R214+V214+Z214+AD214+AH214+AL214+J214</f>
        <v>5239</v>
      </c>
      <c r="G214" s="315">
        <f>O214+S214+W214+AA214+AE214+AI214+AM214+K214</f>
        <v>482.16583999999995</v>
      </c>
      <c r="H214" s="113">
        <f>P214+T214+X214+AB214+AF214+AJ214+AN214+L214</f>
        <v>2107</v>
      </c>
      <c r="I214" s="315">
        <f>Q214+U214+Y214+AC214+AG214+AK214+AO214+M214</f>
        <v>159.482</v>
      </c>
      <c r="J214" s="6">
        <v>499</v>
      </c>
      <c r="K214" s="727">
        <v>57.834099999999999</v>
      </c>
      <c r="L214" s="6">
        <v>150</v>
      </c>
      <c r="M214" s="727">
        <v>17.399999999999999</v>
      </c>
      <c r="N214" s="6">
        <v>0</v>
      </c>
      <c r="O214" s="727">
        <v>0</v>
      </c>
      <c r="P214" s="6">
        <v>0</v>
      </c>
      <c r="Q214" s="727">
        <v>0</v>
      </c>
      <c r="R214" s="6">
        <v>701</v>
      </c>
      <c r="S214" s="727">
        <v>60.142000000000003</v>
      </c>
      <c r="T214" s="6">
        <v>0</v>
      </c>
      <c r="U214" s="727">
        <v>0</v>
      </c>
      <c r="V214" s="6">
        <v>2741</v>
      </c>
      <c r="W214" s="727">
        <v>256.291</v>
      </c>
      <c r="X214" s="6">
        <v>195</v>
      </c>
      <c r="Y214" s="727">
        <v>12.122</v>
      </c>
      <c r="Z214" s="326">
        <v>0</v>
      </c>
      <c r="AA214" s="727">
        <v>0</v>
      </c>
      <c r="AB214" s="326">
        <v>50</v>
      </c>
      <c r="AC214" s="727">
        <v>2.5</v>
      </c>
      <c r="AD214" s="6">
        <v>165</v>
      </c>
      <c r="AE214" s="727">
        <v>11.09295</v>
      </c>
      <c r="AF214" s="6">
        <v>0</v>
      </c>
      <c r="AG214" s="727">
        <v>0</v>
      </c>
      <c r="AH214" s="6">
        <v>500</v>
      </c>
      <c r="AI214" s="727">
        <v>45.545999999999999</v>
      </c>
      <c r="AJ214" s="6">
        <v>42</v>
      </c>
      <c r="AK214" s="727">
        <v>2.8140000000000001</v>
      </c>
      <c r="AL214" s="6">
        <v>633</v>
      </c>
      <c r="AM214" s="727">
        <v>51.259790000000002</v>
      </c>
      <c r="AN214" s="6">
        <v>1670</v>
      </c>
      <c r="AO214" s="727">
        <v>124.646</v>
      </c>
    </row>
    <row r="215" spans="1:41" x14ac:dyDescent="0.25">
      <c r="A215" s="750"/>
      <c r="B215" s="188" t="s">
        <v>395</v>
      </c>
      <c r="C215" s="188" t="s">
        <v>398</v>
      </c>
      <c r="D215" s="188" t="s">
        <v>397</v>
      </c>
      <c r="E215" s="29" t="s">
        <v>78</v>
      </c>
      <c r="F215" s="113">
        <f>N215+R215+V215+Z215+AD215+AH215+AL215+J215</f>
        <v>11442</v>
      </c>
      <c r="G215" s="315">
        <f>O215+S215+W215+AA215+AE215+AI215+AM215+K215</f>
        <v>1015.33133135</v>
      </c>
      <c r="H215" s="113">
        <f>P215+T215+X215+AB215+AF215+AJ215+AN215+L215</f>
        <v>6153</v>
      </c>
      <c r="I215" s="315">
        <f>Q215+U215+Y215+AC215+AG215+AK215+AO215+M215</f>
        <v>669.17880000000002</v>
      </c>
      <c r="J215" s="6">
        <v>200</v>
      </c>
      <c r="K215" s="727">
        <v>13.587999999999999</v>
      </c>
      <c r="L215" s="6">
        <v>0</v>
      </c>
      <c r="M215" s="727">
        <v>0</v>
      </c>
      <c r="N215" s="6">
        <v>941</v>
      </c>
      <c r="O215" s="727">
        <v>56.130499999999998</v>
      </c>
      <c r="P215" s="6">
        <v>700</v>
      </c>
      <c r="Q215" s="727">
        <v>51.91</v>
      </c>
      <c r="R215" s="6">
        <v>2265</v>
      </c>
      <c r="S215" s="727">
        <v>256.88022999999998</v>
      </c>
      <c r="T215" s="6">
        <v>1600</v>
      </c>
      <c r="U215" s="727">
        <v>268.8</v>
      </c>
      <c r="V215" s="6">
        <v>440</v>
      </c>
      <c r="W215" s="727">
        <v>44.682000000000002</v>
      </c>
      <c r="X215" s="6">
        <v>815</v>
      </c>
      <c r="Y215" s="727">
        <v>96.087800000000001</v>
      </c>
      <c r="Z215" s="326">
        <v>350</v>
      </c>
      <c r="AA215" s="727">
        <v>23.53</v>
      </c>
      <c r="AB215" s="326">
        <v>100</v>
      </c>
      <c r="AC215" s="727">
        <v>6.7229999999999999</v>
      </c>
      <c r="AD215" s="6">
        <v>0</v>
      </c>
      <c r="AE215" s="727">
        <v>0</v>
      </c>
      <c r="AF215" s="6">
        <v>0</v>
      </c>
      <c r="AG215" s="727">
        <v>0</v>
      </c>
      <c r="AH215" s="6">
        <v>280</v>
      </c>
      <c r="AI215" s="727">
        <v>20.251999999999999</v>
      </c>
      <c r="AJ215" s="6">
        <v>10</v>
      </c>
      <c r="AK215" s="727">
        <v>8.6999999999999994E-2</v>
      </c>
      <c r="AL215" s="6">
        <v>6966</v>
      </c>
      <c r="AM215" s="727">
        <v>600.26860135000004</v>
      </c>
      <c r="AN215" s="6">
        <v>2928</v>
      </c>
      <c r="AO215" s="727">
        <v>245.571</v>
      </c>
    </row>
    <row r="216" spans="1:41" x14ac:dyDescent="0.25">
      <c r="A216" s="750"/>
      <c r="B216" s="188" t="s">
        <v>395</v>
      </c>
      <c r="C216" s="188" t="s">
        <v>399</v>
      </c>
      <c r="D216" s="188" t="s">
        <v>397</v>
      </c>
      <c r="E216" s="29" t="s">
        <v>29</v>
      </c>
      <c r="F216" s="113">
        <f>N216+R216+V216+Z216+AD216+AH216+AL216+J216</f>
        <v>20424</v>
      </c>
      <c r="G216" s="315">
        <f>O216+S216+W216+AA216+AE216+AI216+AM216+K216</f>
        <v>1415.24765</v>
      </c>
      <c r="H216" s="113">
        <f>P216+T216+X216+AB216+AF216+AJ216+AN216+L216</f>
        <v>8092</v>
      </c>
      <c r="I216" s="315">
        <f>Q216+U216+Y216+AC216+AG216+AK216+AO216+M216</f>
        <v>603.89340000000004</v>
      </c>
      <c r="J216" s="6">
        <v>2547</v>
      </c>
      <c r="K216" s="727">
        <v>173.33131</v>
      </c>
      <c r="L216" s="6">
        <v>1300</v>
      </c>
      <c r="M216" s="727">
        <v>87.397000000000006</v>
      </c>
      <c r="N216" s="6">
        <v>5390</v>
      </c>
      <c r="O216" s="727">
        <v>361.20954999999998</v>
      </c>
      <c r="P216" s="6">
        <v>1950</v>
      </c>
      <c r="Q216" s="727">
        <v>145.7355</v>
      </c>
      <c r="R216" s="6">
        <v>2860</v>
      </c>
      <c r="S216" s="727">
        <v>199.40199999999999</v>
      </c>
      <c r="T216" s="6">
        <v>1280</v>
      </c>
      <c r="U216" s="727">
        <v>125.6</v>
      </c>
      <c r="V216" s="6">
        <v>2505</v>
      </c>
      <c r="W216" s="727">
        <v>170.32825</v>
      </c>
      <c r="X216" s="6">
        <v>102</v>
      </c>
      <c r="Y216" s="727">
        <v>7.3780000000000001</v>
      </c>
      <c r="Z216" s="326">
        <v>1220</v>
      </c>
      <c r="AA216" s="727">
        <v>82.555840000000003</v>
      </c>
      <c r="AB216" s="326">
        <v>50</v>
      </c>
      <c r="AC216" s="727">
        <v>4</v>
      </c>
      <c r="AD216" s="6">
        <v>940</v>
      </c>
      <c r="AE216" s="727">
        <v>63.196199999999997</v>
      </c>
      <c r="AF216" s="6">
        <v>50</v>
      </c>
      <c r="AG216" s="727">
        <v>2</v>
      </c>
      <c r="AH216" s="6">
        <v>1200</v>
      </c>
      <c r="AI216" s="727">
        <v>80.628500000000003</v>
      </c>
      <c r="AJ216" s="6">
        <v>1510</v>
      </c>
      <c r="AK216" s="727">
        <v>101.2229</v>
      </c>
      <c r="AL216" s="6">
        <v>3762</v>
      </c>
      <c r="AM216" s="727">
        <v>284.596</v>
      </c>
      <c r="AN216" s="6">
        <v>1850</v>
      </c>
      <c r="AO216" s="727">
        <v>130.56</v>
      </c>
    </row>
    <row r="217" spans="1:41" ht="31.5" x14ac:dyDescent="0.25">
      <c r="A217" s="750">
        <v>73</v>
      </c>
      <c r="B217" s="185" t="s">
        <v>400</v>
      </c>
      <c r="C217" s="188" t="s">
        <v>401</v>
      </c>
      <c r="D217" s="188" t="s">
        <v>402</v>
      </c>
      <c r="E217" s="29" t="s">
        <v>29</v>
      </c>
      <c r="F217" s="113">
        <f>N217+R217+V217+Z217+AD217+AH217+AL217+J217</f>
        <v>102</v>
      </c>
      <c r="G217" s="315">
        <f>O217+S217+W217+AA217+AE217+AI217+AM217+K217</f>
        <v>20.294</v>
      </c>
      <c r="H217" s="113">
        <f>P217+T217+X217+AB217+AF217+AJ217+AN217+L217</f>
        <v>61</v>
      </c>
      <c r="I217" s="315">
        <f>Q217+U217+Y217+AC217+AG217+AK217+AO217+M217</f>
        <v>11.350999999999999</v>
      </c>
      <c r="J217" s="6">
        <v>0</v>
      </c>
      <c r="K217" s="727">
        <v>0</v>
      </c>
      <c r="L217" s="6">
        <v>0</v>
      </c>
      <c r="M217" s="727">
        <v>0</v>
      </c>
      <c r="N217" s="6">
        <v>73</v>
      </c>
      <c r="O217" s="727">
        <v>14.57</v>
      </c>
      <c r="P217" s="6">
        <v>10</v>
      </c>
      <c r="Q217" s="727">
        <v>1.94</v>
      </c>
      <c r="R217" s="6">
        <v>0</v>
      </c>
      <c r="S217" s="727">
        <v>0</v>
      </c>
      <c r="T217" s="6">
        <v>0</v>
      </c>
      <c r="U217" s="727">
        <v>0</v>
      </c>
      <c r="V217" s="6">
        <v>23</v>
      </c>
      <c r="W217" s="727">
        <v>4.6360000000000001</v>
      </c>
      <c r="X217" s="6">
        <v>11</v>
      </c>
      <c r="Y217" s="727">
        <v>1.5980000000000001</v>
      </c>
      <c r="Z217" s="326">
        <v>6</v>
      </c>
      <c r="AA217" s="727">
        <v>1.0880000000000001</v>
      </c>
      <c r="AB217" s="326">
        <v>40</v>
      </c>
      <c r="AC217" s="727">
        <v>7.8129999999999997</v>
      </c>
      <c r="AD217" s="6">
        <v>0</v>
      </c>
      <c r="AE217" s="727">
        <v>0</v>
      </c>
      <c r="AF217" s="6">
        <v>0</v>
      </c>
      <c r="AG217" s="727">
        <v>0</v>
      </c>
      <c r="AH217" s="6">
        <v>0</v>
      </c>
      <c r="AI217" s="727">
        <v>0</v>
      </c>
      <c r="AJ217" s="6">
        <v>0</v>
      </c>
      <c r="AK217" s="727">
        <v>0</v>
      </c>
      <c r="AL217" s="6">
        <v>0</v>
      </c>
      <c r="AM217" s="727">
        <v>0</v>
      </c>
      <c r="AN217" s="6">
        <v>0</v>
      </c>
      <c r="AO217" s="727">
        <v>0</v>
      </c>
    </row>
    <row r="218" spans="1:41" x14ac:dyDescent="0.25">
      <c r="A218" s="750"/>
      <c r="B218" s="317" t="s">
        <v>403</v>
      </c>
      <c r="C218" s="188" t="s">
        <v>404</v>
      </c>
      <c r="D218" s="188" t="s">
        <v>402</v>
      </c>
      <c r="E218" s="29" t="s">
        <v>29</v>
      </c>
      <c r="F218" s="113">
        <f>N218+R218+V218+Z218+AD218+AH218+AL218+J218</f>
        <v>32</v>
      </c>
      <c r="G218" s="315">
        <f>O218+S218+W218+AA218+AE218+AI218+AM218+K218</f>
        <v>6.5279999999999996</v>
      </c>
      <c r="H218" s="113">
        <f>P218+T218+X218+AB218+AF218+AJ218+AN218+L218</f>
        <v>56</v>
      </c>
      <c r="I218" s="315">
        <f>Q218+U218+Y218+AC218+AG218+AK218+AO218+M218</f>
        <v>15.399999999999999</v>
      </c>
      <c r="J218" s="6">
        <v>0</v>
      </c>
      <c r="K218" s="727">
        <v>0</v>
      </c>
      <c r="L218" s="6">
        <v>0</v>
      </c>
      <c r="M218" s="727">
        <v>0</v>
      </c>
      <c r="N218" s="6">
        <v>32</v>
      </c>
      <c r="O218" s="727">
        <v>6.5279999999999996</v>
      </c>
      <c r="P218" s="6">
        <v>6</v>
      </c>
      <c r="Q218" s="727">
        <v>4.2</v>
      </c>
      <c r="R218" s="6">
        <v>0</v>
      </c>
      <c r="S218" s="727">
        <v>0</v>
      </c>
      <c r="T218" s="6">
        <v>0</v>
      </c>
      <c r="U218" s="727">
        <v>0</v>
      </c>
      <c r="V218" s="6">
        <v>0</v>
      </c>
      <c r="W218" s="727">
        <v>0</v>
      </c>
      <c r="X218" s="6">
        <v>0</v>
      </c>
      <c r="Y218" s="727">
        <v>0</v>
      </c>
      <c r="Z218" s="326">
        <v>0</v>
      </c>
      <c r="AA218" s="727">
        <v>0</v>
      </c>
      <c r="AB218" s="326">
        <v>30</v>
      </c>
      <c r="AC218" s="727">
        <v>6</v>
      </c>
      <c r="AD218" s="6">
        <v>0</v>
      </c>
      <c r="AE218" s="727">
        <v>0</v>
      </c>
      <c r="AF218" s="6">
        <v>20</v>
      </c>
      <c r="AG218" s="727">
        <v>5.2</v>
      </c>
      <c r="AH218" s="6">
        <v>0</v>
      </c>
      <c r="AI218" s="727">
        <v>0</v>
      </c>
      <c r="AJ218" s="6">
        <v>0</v>
      </c>
      <c r="AK218" s="727">
        <v>0</v>
      </c>
      <c r="AL218" s="6">
        <v>0</v>
      </c>
      <c r="AM218" s="727">
        <v>0</v>
      </c>
      <c r="AN218" s="6">
        <v>0</v>
      </c>
      <c r="AO218" s="727">
        <v>0</v>
      </c>
    </row>
    <row r="219" spans="1:41" x14ac:dyDescent="0.25">
      <c r="A219" s="750"/>
      <c r="B219" s="317" t="s">
        <v>403</v>
      </c>
      <c r="C219" s="188" t="s">
        <v>405</v>
      </c>
      <c r="D219" s="188" t="s">
        <v>402</v>
      </c>
      <c r="E219" s="29" t="s">
        <v>406</v>
      </c>
      <c r="F219" s="113">
        <f>N219+R219+V219+Z219+AD219+AH219+AL219+J219</f>
        <v>0</v>
      </c>
      <c r="G219" s="315">
        <f>O219+S219+W219+AA219+AE219+AI219+AM219+K219</f>
        <v>0</v>
      </c>
      <c r="H219" s="113">
        <f>P219+T219+X219+AB219+AF219+AJ219+AN219+L219</f>
        <v>30</v>
      </c>
      <c r="I219" s="315">
        <f>Q219+U219+Y219+AC219+AG219+AK219+AO219+M219</f>
        <v>0.9</v>
      </c>
      <c r="J219" s="6">
        <v>0</v>
      </c>
      <c r="K219" s="727">
        <v>0</v>
      </c>
      <c r="L219" s="6">
        <v>0</v>
      </c>
      <c r="M219" s="727">
        <v>0</v>
      </c>
      <c r="N219" s="6">
        <v>0</v>
      </c>
      <c r="O219" s="727">
        <v>0</v>
      </c>
      <c r="P219" s="6">
        <v>0</v>
      </c>
      <c r="Q219" s="727">
        <v>0</v>
      </c>
      <c r="R219" s="6">
        <v>0</v>
      </c>
      <c r="S219" s="727">
        <v>0</v>
      </c>
      <c r="T219" s="6">
        <v>0</v>
      </c>
      <c r="U219" s="727">
        <v>0</v>
      </c>
      <c r="V219" s="6">
        <v>0</v>
      </c>
      <c r="W219" s="727">
        <v>0</v>
      </c>
      <c r="X219" s="6">
        <v>0</v>
      </c>
      <c r="Y219" s="727">
        <v>0</v>
      </c>
      <c r="Z219" s="326">
        <v>0</v>
      </c>
      <c r="AA219" s="727">
        <v>0</v>
      </c>
      <c r="AB219" s="326">
        <v>30</v>
      </c>
      <c r="AC219" s="727">
        <v>0.9</v>
      </c>
      <c r="AD219" s="6">
        <v>0</v>
      </c>
      <c r="AE219" s="727">
        <v>0</v>
      </c>
      <c r="AF219" s="6">
        <v>0</v>
      </c>
      <c r="AG219" s="727">
        <v>0</v>
      </c>
      <c r="AH219" s="6">
        <v>0</v>
      </c>
      <c r="AI219" s="727">
        <v>0</v>
      </c>
      <c r="AJ219" s="6">
        <v>0</v>
      </c>
      <c r="AK219" s="727">
        <v>0</v>
      </c>
      <c r="AL219" s="6">
        <v>0</v>
      </c>
      <c r="AM219" s="727">
        <v>0</v>
      </c>
      <c r="AN219" s="6">
        <v>0</v>
      </c>
      <c r="AO219" s="727">
        <v>0</v>
      </c>
    </row>
    <row r="220" spans="1:41" x14ac:dyDescent="0.25">
      <c r="A220" s="750"/>
      <c r="B220" s="317" t="s">
        <v>403</v>
      </c>
      <c r="C220" s="188" t="s">
        <v>407</v>
      </c>
      <c r="D220" s="188" t="s">
        <v>402</v>
      </c>
      <c r="E220" s="29" t="s">
        <v>406</v>
      </c>
      <c r="F220" s="113">
        <f>N220+R220+V220+Z220+AD220+AH220+AL220+J220</f>
        <v>680</v>
      </c>
      <c r="G220" s="315">
        <f>O220+S220+W220+AA220+AE220+AI220+AM220+K220</f>
        <v>9.329600000000001</v>
      </c>
      <c r="H220" s="113">
        <f>P220+T220+X220+AB220+AF220+AJ220+AN220+L220</f>
        <v>1606</v>
      </c>
      <c r="I220" s="315">
        <f>Q220+U220+Y220+AC220+AG220+AK220+AO220+M220</f>
        <v>32.71</v>
      </c>
      <c r="J220" s="6">
        <v>0</v>
      </c>
      <c r="K220" s="727">
        <v>0</v>
      </c>
      <c r="L220" s="6">
        <v>0</v>
      </c>
      <c r="M220" s="727">
        <v>0</v>
      </c>
      <c r="N220" s="6">
        <v>680</v>
      </c>
      <c r="O220" s="727">
        <v>9.329600000000001</v>
      </c>
      <c r="P220" s="6">
        <v>200</v>
      </c>
      <c r="Q220" s="727">
        <v>0.6</v>
      </c>
      <c r="R220" s="6">
        <v>0</v>
      </c>
      <c r="S220" s="727">
        <v>0</v>
      </c>
      <c r="T220" s="6">
        <v>0</v>
      </c>
      <c r="U220" s="727">
        <v>0</v>
      </c>
      <c r="V220" s="6">
        <v>0</v>
      </c>
      <c r="W220" s="727">
        <v>0</v>
      </c>
      <c r="X220" s="6">
        <v>0</v>
      </c>
      <c r="Y220" s="727">
        <v>0</v>
      </c>
      <c r="Z220" s="326">
        <v>0</v>
      </c>
      <c r="AA220" s="727">
        <v>0</v>
      </c>
      <c r="AB220" s="326">
        <v>30</v>
      </c>
      <c r="AC220" s="727">
        <v>0.9</v>
      </c>
      <c r="AD220" s="6">
        <v>0</v>
      </c>
      <c r="AE220" s="727">
        <v>0</v>
      </c>
      <c r="AF220" s="6">
        <v>300</v>
      </c>
      <c r="AG220" s="727">
        <v>0.45</v>
      </c>
      <c r="AH220" s="6">
        <v>0</v>
      </c>
      <c r="AI220" s="727">
        <v>0</v>
      </c>
      <c r="AJ220" s="6">
        <v>1000</v>
      </c>
      <c r="AK220" s="727">
        <v>30</v>
      </c>
      <c r="AL220" s="6">
        <v>0</v>
      </c>
      <c r="AM220" s="727">
        <v>0</v>
      </c>
      <c r="AN220" s="6">
        <v>76</v>
      </c>
      <c r="AO220" s="727">
        <v>0.76</v>
      </c>
    </row>
    <row r="221" spans="1:41" x14ac:dyDescent="0.25">
      <c r="A221" s="750"/>
      <c r="B221" s="317" t="s">
        <v>403</v>
      </c>
      <c r="C221" s="188" t="s">
        <v>408</v>
      </c>
      <c r="D221" s="188" t="s">
        <v>402</v>
      </c>
      <c r="E221" s="29" t="s">
        <v>29</v>
      </c>
      <c r="F221" s="113">
        <f>N221+R221+V221+Z221+AD221+AH221+AL221+J221</f>
        <v>240</v>
      </c>
      <c r="G221" s="315">
        <f>O221+S221+W221+AA221+AE221+AI221+AM221+K221</f>
        <v>10.8</v>
      </c>
      <c r="H221" s="113">
        <f>P221+T221+X221+AB221+AF221+AJ221+AN221+L221</f>
        <v>130</v>
      </c>
      <c r="I221" s="315">
        <f>Q221+U221+Y221+AC221+AG221+AK221+AO221+M221</f>
        <v>5.5</v>
      </c>
      <c r="J221" s="6">
        <v>0</v>
      </c>
      <c r="K221" s="727">
        <v>0</v>
      </c>
      <c r="L221" s="6">
        <v>0</v>
      </c>
      <c r="M221" s="727">
        <v>0</v>
      </c>
      <c r="N221" s="6">
        <v>0</v>
      </c>
      <c r="O221" s="727">
        <v>0</v>
      </c>
      <c r="P221" s="6">
        <v>0</v>
      </c>
      <c r="Q221" s="727">
        <v>0</v>
      </c>
      <c r="R221" s="6">
        <v>0</v>
      </c>
      <c r="S221" s="727">
        <v>0</v>
      </c>
      <c r="T221" s="6">
        <v>0</v>
      </c>
      <c r="U221" s="727">
        <v>0</v>
      </c>
      <c r="V221" s="6">
        <v>240</v>
      </c>
      <c r="W221" s="727">
        <v>10.8</v>
      </c>
      <c r="X221" s="6">
        <v>100</v>
      </c>
      <c r="Y221" s="727">
        <v>4</v>
      </c>
      <c r="Z221" s="326">
        <v>0</v>
      </c>
      <c r="AA221" s="727">
        <v>0</v>
      </c>
      <c r="AB221" s="326">
        <v>30</v>
      </c>
      <c r="AC221" s="727">
        <v>1.5</v>
      </c>
      <c r="AD221" s="6">
        <v>0</v>
      </c>
      <c r="AE221" s="727">
        <v>0</v>
      </c>
      <c r="AF221" s="6">
        <v>0</v>
      </c>
      <c r="AG221" s="727">
        <v>0</v>
      </c>
      <c r="AH221" s="6">
        <v>0</v>
      </c>
      <c r="AI221" s="727">
        <v>0</v>
      </c>
      <c r="AJ221" s="6">
        <v>0</v>
      </c>
      <c r="AK221" s="727">
        <v>0</v>
      </c>
      <c r="AL221" s="6">
        <v>0</v>
      </c>
      <c r="AM221" s="727">
        <v>0</v>
      </c>
      <c r="AN221" s="6">
        <v>0</v>
      </c>
      <c r="AO221" s="727">
        <v>0</v>
      </c>
    </row>
    <row r="222" spans="1:41" x14ac:dyDescent="0.25">
      <c r="A222" s="750"/>
      <c r="B222" s="317" t="s">
        <v>403</v>
      </c>
      <c r="C222" s="188" t="s">
        <v>409</v>
      </c>
      <c r="D222" s="188" t="s">
        <v>402</v>
      </c>
      <c r="E222" s="29" t="s">
        <v>29</v>
      </c>
      <c r="F222" s="113">
        <f>N222+R222+V222+Z222+AD222+AH222+AL222+J222</f>
        <v>3950</v>
      </c>
      <c r="G222" s="315">
        <f>O222+S222+W222+AA222+AE222+AI222+AM222+K222</f>
        <v>55.3</v>
      </c>
      <c r="H222" s="113">
        <f>P222+T222+X222+AB222+AF222+AJ222+AN222+L222</f>
        <v>10</v>
      </c>
      <c r="I222" s="315">
        <f>Q222+U222+Y222+AC222+AG222+AK222+AO222+M222</f>
        <v>0.4</v>
      </c>
      <c r="J222" s="6">
        <v>0</v>
      </c>
      <c r="K222" s="727">
        <v>0</v>
      </c>
      <c r="L222" s="6">
        <v>0</v>
      </c>
      <c r="M222" s="727">
        <v>0</v>
      </c>
      <c r="N222" s="6">
        <v>0</v>
      </c>
      <c r="O222" s="727">
        <v>0</v>
      </c>
      <c r="P222" s="6">
        <v>0</v>
      </c>
      <c r="Q222" s="727">
        <v>0</v>
      </c>
      <c r="R222" s="6">
        <v>0</v>
      </c>
      <c r="S222" s="727">
        <v>0</v>
      </c>
      <c r="T222" s="6">
        <v>0</v>
      </c>
      <c r="U222" s="727">
        <v>0</v>
      </c>
      <c r="V222" s="6">
        <v>3950</v>
      </c>
      <c r="W222" s="727">
        <v>55.3</v>
      </c>
      <c r="X222" s="6">
        <v>0</v>
      </c>
      <c r="Y222" s="727">
        <v>0</v>
      </c>
      <c r="Z222" s="326">
        <v>0</v>
      </c>
      <c r="AA222" s="727">
        <v>0</v>
      </c>
      <c r="AB222" s="326">
        <v>10</v>
      </c>
      <c r="AC222" s="727">
        <v>0.4</v>
      </c>
      <c r="AD222" s="6">
        <v>0</v>
      </c>
      <c r="AE222" s="727">
        <v>0</v>
      </c>
      <c r="AF222" s="6">
        <v>0</v>
      </c>
      <c r="AG222" s="727">
        <v>0</v>
      </c>
      <c r="AH222" s="6">
        <v>0</v>
      </c>
      <c r="AI222" s="727">
        <v>0</v>
      </c>
      <c r="AJ222" s="6">
        <v>0</v>
      </c>
      <c r="AK222" s="727">
        <v>0</v>
      </c>
      <c r="AL222" s="6">
        <v>0</v>
      </c>
      <c r="AM222" s="727">
        <v>0</v>
      </c>
      <c r="AN222" s="6">
        <v>0</v>
      </c>
      <c r="AO222" s="727">
        <v>0</v>
      </c>
    </row>
    <row r="223" spans="1:41" x14ac:dyDescent="0.25">
      <c r="A223" s="750">
        <v>74</v>
      </c>
      <c r="B223" s="29" t="s">
        <v>410</v>
      </c>
      <c r="C223" s="317" t="s">
        <v>411</v>
      </c>
      <c r="D223" s="317" t="s">
        <v>412</v>
      </c>
      <c r="E223" s="29" t="s">
        <v>78</v>
      </c>
      <c r="F223" s="113">
        <f>N223+R223+V223+Z223+AD223+AH223+AL223+J223</f>
        <v>23067</v>
      </c>
      <c r="G223" s="315">
        <f>O223+S223+W223+AA223+AE223+AI223+AM223+K223</f>
        <v>108.46195</v>
      </c>
      <c r="H223" s="113">
        <f>P223+T223+X223+AB223+AF223+AJ223+AN223+L223</f>
        <v>13724</v>
      </c>
      <c r="I223" s="315">
        <f>Q223+U223+Y223+AC223+AG223+AK223+AO223+M223</f>
        <v>854.97367000000008</v>
      </c>
      <c r="J223" s="6">
        <v>1720</v>
      </c>
      <c r="K223" s="727">
        <v>7.3218800000000002</v>
      </c>
      <c r="L223" s="6">
        <v>910</v>
      </c>
      <c r="M223" s="727">
        <v>4.6040000000000001</v>
      </c>
      <c r="N223" s="6">
        <v>3230</v>
      </c>
      <c r="O223" s="727">
        <v>15.78665</v>
      </c>
      <c r="P223" s="6">
        <v>2196</v>
      </c>
      <c r="Q223" s="727">
        <v>9.4792699999999979</v>
      </c>
      <c r="R223" s="6">
        <v>5110</v>
      </c>
      <c r="S223" s="727">
        <v>20.295000000000002</v>
      </c>
      <c r="T223" s="6">
        <v>340</v>
      </c>
      <c r="U223" s="727">
        <v>1.8149999999999999</v>
      </c>
      <c r="V223" s="6">
        <v>3652</v>
      </c>
      <c r="W223" s="727">
        <v>23.01125</v>
      </c>
      <c r="X223" s="6">
        <v>180</v>
      </c>
      <c r="Y223" s="727">
        <v>4.3280000000000003</v>
      </c>
      <c r="Z223" s="326">
        <v>900</v>
      </c>
      <c r="AA223" s="727">
        <v>4.5069600000000003</v>
      </c>
      <c r="AB223" s="326">
        <v>1230</v>
      </c>
      <c r="AC223" s="727">
        <v>4.5670000000000002</v>
      </c>
      <c r="AD223" s="6">
        <v>245</v>
      </c>
      <c r="AE223" s="727">
        <v>1.1777500000000001</v>
      </c>
      <c r="AF223" s="6">
        <v>150</v>
      </c>
      <c r="AG223" s="727">
        <v>0.68</v>
      </c>
      <c r="AH223" s="6">
        <v>2740</v>
      </c>
      <c r="AI223" s="727">
        <v>10.87</v>
      </c>
      <c r="AJ223" s="6">
        <v>450</v>
      </c>
      <c r="AK223" s="727">
        <v>1.91</v>
      </c>
      <c r="AL223" s="6">
        <v>5470</v>
      </c>
      <c r="AM223" s="727">
        <v>25.492459999999998</v>
      </c>
      <c r="AN223" s="6">
        <v>8268</v>
      </c>
      <c r="AO223" s="727">
        <v>827.59040000000005</v>
      </c>
    </row>
    <row r="224" spans="1:41" x14ac:dyDescent="0.25">
      <c r="A224" s="750"/>
      <c r="B224" s="29" t="s">
        <v>410</v>
      </c>
      <c r="C224" s="317" t="s">
        <v>413</v>
      </c>
      <c r="D224" s="317" t="s">
        <v>412</v>
      </c>
      <c r="E224" s="29" t="s">
        <v>78</v>
      </c>
      <c r="F224" s="113">
        <f>N224+R224+V224+Z224+AD224+AH224+AL224+J224</f>
        <v>17315</v>
      </c>
      <c r="G224" s="315">
        <f>O224+S224+W224+AA224+AE224+AI224+AM224+K224</f>
        <v>245.63312999999997</v>
      </c>
      <c r="H224" s="113">
        <f>P224+T224+X224+AB224+AF224+AJ224+AN224+L224</f>
        <v>10052</v>
      </c>
      <c r="I224" s="315">
        <f>Q224+U224+Y224+AC224+AG224+AK224+AO224+M224</f>
        <v>104.1544</v>
      </c>
      <c r="J224" s="6">
        <v>447</v>
      </c>
      <c r="K224" s="727">
        <v>8.8633299999999995</v>
      </c>
      <c r="L224" s="6">
        <v>35</v>
      </c>
      <c r="M224" s="727">
        <v>0.755</v>
      </c>
      <c r="N224" s="6">
        <v>2063</v>
      </c>
      <c r="O224" s="727">
        <v>33.014600000000002</v>
      </c>
      <c r="P224" s="6">
        <v>1252</v>
      </c>
      <c r="Q224" s="727">
        <v>21.403200000000002</v>
      </c>
      <c r="R224" s="6">
        <v>3225</v>
      </c>
      <c r="S224" s="727">
        <v>80.699449999999999</v>
      </c>
      <c r="T224" s="6">
        <v>1000</v>
      </c>
      <c r="U224" s="727">
        <v>13.8</v>
      </c>
      <c r="V224" s="6">
        <v>3670</v>
      </c>
      <c r="W224" s="727">
        <v>49.375</v>
      </c>
      <c r="X224" s="6">
        <v>1230</v>
      </c>
      <c r="Y224" s="727">
        <v>15.031000000000001</v>
      </c>
      <c r="Z224" s="326">
        <v>755</v>
      </c>
      <c r="AA224" s="727">
        <v>13.566600000000001</v>
      </c>
      <c r="AB224" s="326">
        <v>100</v>
      </c>
      <c r="AC224" s="727">
        <v>1.72</v>
      </c>
      <c r="AD224" s="6">
        <v>66</v>
      </c>
      <c r="AE224" s="727">
        <v>1.278</v>
      </c>
      <c r="AF224" s="6">
        <v>123</v>
      </c>
      <c r="AG224" s="727">
        <v>2.3109999999999999</v>
      </c>
      <c r="AH224" s="6">
        <v>650</v>
      </c>
      <c r="AI224" s="727">
        <v>9.8124000000000002</v>
      </c>
      <c r="AJ224" s="6">
        <v>520</v>
      </c>
      <c r="AK224" s="727">
        <v>6.8890000000000002</v>
      </c>
      <c r="AL224" s="6">
        <v>6439</v>
      </c>
      <c r="AM224" s="727">
        <v>49.02375</v>
      </c>
      <c r="AN224" s="6">
        <v>5792</v>
      </c>
      <c r="AO224" s="727">
        <v>42.245199999999997</v>
      </c>
    </row>
    <row r="225" spans="1:41" x14ac:dyDescent="0.25">
      <c r="A225" s="750"/>
      <c r="B225" s="29" t="s">
        <v>410</v>
      </c>
      <c r="C225" s="317" t="s">
        <v>414</v>
      </c>
      <c r="D225" s="317" t="s">
        <v>412</v>
      </c>
      <c r="E225" s="29" t="s">
        <v>78</v>
      </c>
      <c r="F225" s="113">
        <f>N225+R225+V225+Z225+AD225+AH225+AL225+J225</f>
        <v>4101</v>
      </c>
      <c r="G225" s="315">
        <f>O225+S225+W225+AA225+AE225+AI225+AM225+K225</f>
        <v>438.37300000000005</v>
      </c>
      <c r="H225" s="113">
        <f>P225+T225+X225+AB225+AF225+AJ225+AN225+L225</f>
        <v>860</v>
      </c>
      <c r="I225" s="315">
        <f>Q225+U225+Y225+AC225+AG225+AK225+AO225+M225</f>
        <v>39.878799999999998</v>
      </c>
      <c r="J225" s="6">
        <v>100</v>
      </c>
      <c r="K225" s="727">
        <v>3.1</v>
      </c>
      <c r="L225" s="6">
        <v>5</v>
      </c>
      <c r="M225" s="727">
        <v>0.4</v>
      </c>
      <c r="N225" s="6">
        <v>0</v>
      </c>
      <c r="O225" s="727">
        <v>0</v>
      </c>
      <c r="P225" s="6">
        <v>0</v>
      </c>
      <c r="Q225" s="727">
        <v>0</v>
      </c>
      <c r="R225" s="6">
        <v>37</v>
      </c>
      <c r="S225" s="727">
        <v>2.59</v>
      </c>
      <c r="T225" s="6">
        <v>20</v>
      </c>
      <c r="U225" s="727">
        <v>0.6</v>
      </c>
      <c r="V225" s="6">
        <v>88</v>
      </c>
      <c r="W225" s="727">
        <v>4.5510000000000002</v>
      </c>
      <c r="X225" s="6">
        <v>10</v>
      </c>
      <c r="Y225" s="727">
        <v>0.17880000000000001</v>
      </c>
      <c r="Z225" s="326">
        <v>300</v>
      </c>
      <c r="AA225" s="727">
        <v>9</v>
      </c>
      <c r="AB225" s="326">
        <v>20</v>
      </c>
      <c r="AC225" s="727">
        <v>1</v>
      </c>
      <c r="AD225" s="6">
        <v>0</v>
      </c>
      <c r="AE225" s="727">
        <v>0</v>
      </c>
      <c r="AF225" s="6">
        <v>0</v>
      </c>
      <c r="AG225" s="727">
        <v>0</v>
      </c>
      <c r="AH225" s="6">
        <v>0</v>
      </c>
      <c r="AI225" s="727">
        <v>0</v>
      </c>
      <c r="AJ225" s="6">
        <v>100</v>
      </c>
      <c r="AK225" s="727">
        <v>2</v>
      </c>
      <c r="AL225" s="6">
        <v>3576</v>
      </c>
      <c r="AM225" s="727">
        <v>419.13200000000001</v>
      </c>
      <c r="AN225" s="6">
        <v>705</v>
      </c>
      <c r="AO225" s="727">
        <v>35.700000000000003</v>
      </c>
    </row>
    <row r="226" spans="1:41" ht="15.75" customHeight="1" x14ac:dyDescent="0.25">
      <c r="A226" s="750">
        <v>75</v>
      </c>
      <c r="B226" s="29" t="s">
        <v>415</v>
      </c>
      <c r="C226" s="188" t="s">
        <v>416</v>
      </c>
      <c r="D226" s="188" t="s">
        <v>417</v>
      </c>
      <c r="E226" s="29" t="s">
        <v>29</v>
      </c>
      <c r="F226" s="113">
        <f>N226+R226+V226+Z226+AD226+AH226+AL226+J226</f>
        <v>674</v>
      </c>
      <c r="G226" s="315">
        <f>O226+S226+W226+AA226+AE226+AI226+AM226+K226</f>
        <v>134.88900000000001</v>
      </c>
      <c r="H226" s="113">
        <f>P226+T226+X226+AB226+AF226+AJ226+AN226+L226</f>
        <v>175</v>
      </c>
      <c r="I226" s="315">
        <f>Q226+U226+Y226+AC226+AG226+AK226+AO226+M226</f>
        <v>32.15</v>
      </c>
      <c r="J226" s="6">
        <v>0</v>
      </c>
      <c r="K226" s="727">
        <v>0</v>
      </c>
      <c r="L226" s="6">
        <v>5</v>
      </c>
      <c r="M226" s="727">
        <v>1</v>
      </c>
      <c r="N226" s="6">
        <v>249</v>
      </c>
      <c r="O226" s="727">
        <v>55.94</v>
      </c>
      <c r="P226" s="6">
        <v>50</v>
      </c>
      <c r="Q226" s="727">
        <v>9.85</v>
      </c>
      <c r="R226" s="6">
        <v>110</v>
      </c>
      <c r="S226" s="727">
        <v>24.074000000000002</v>
      </c>
      <c r="T226" s="6">
        <v>0</v>
      </c>
      <c r="U226" s="727">
        <v>0</v>
      </c>
      <c r="V226" s="6">
        <v>95</v>
      </c>
      <c r="W226" s="727">
        <v>4.2750000000000004</v>
      </c>
      <c r="X226" s="6">
        <v>0</v>
      </c>
      <c r="Y226" s="727">
        <v>0</v>
      </c>
      <c r="Z226" s="326">
        <v>0</v>
      </c>
      <c r="AA226" s="727">
        <v>0</v>
      </c>
      <c r="AB226" s="326">
        <v>10</v>
      </c>
      <c r="AC226" s="727">
        <v>3.3</v>
      </c>
      <c r="AD226" s="6">
        <v>0</v>
      </c>
      <c r="AE226" s="727">
        <v>0</v>
      </c>
      <c r="AF226" s="6">
        <v>0</v>
      </c>
      <c r="AG226" s="727">
        <v>0</v>
      </c>
      <c r="AH226" s="6">
        <v>0</v>
      </c>
      <c r="AI226" s="727">
        <v>0</v>
      </c>
      <c r="AJ226" s="6">
        <v>10</v>
      </c>
      <c r="AK226" s="727">
        <v>1.5</v>
      </c>
      <c r="AL226" s="6">
        <v>220</v>
      </c>
      <c r="AM226" s="727">
        <v>50.6</v>
      </c>
      <c r="AN226" s="6">
        <v>100</v>
      </c>
      <c r="AO226" s="727">
        <v>16.5</v>
      </c>
    </row>
    <row r="227" spans="1:41" x14ac:dyDescent="0.25">
      <c r="A227" s="750"/>
      <c r="B227" s="29" t="s">
        <v>415</v>
      </c>
      <c r="C227" s="188" t="s">
        <v>418</v>
      </c>
      <c r="D227" s="188" t="s">
        <v>419</v>
      </c>
      <c r="E227" s="29" t="s">
        <v>29</v>
      </c>
      <c r="F227" s="113">
        <f>N227+R227+V227+Z227+AD227+AH227+AL227+J227</f>
        <v>71</v>
      </c>
      <c r="G227" s="315">
        <f>O227+S227+W227+AA227+AE227+AI227+AM227+K227</f>
        <v>14.33</v>
      </c>
      <c r="H227" s="113">
        <f>P227+T227+X227+AB227+AF227+AJ227+AN227+L227</f>
        <v>530</v>
      </c>
      <c r="I227" s="315">
        <f>Q227+U227+Y227+AC227+AG227+AK227+AO227+M227</f>
        <v>29.7</v>
      </c>
      <c r="J227" s="6">
        <v>0</v>
      </c>
      <c r="K227" s="727">
        <v>0</v>
      </c>
      <c r="L227" s="6">
        <v>0</v>
      </c>
      <c r="M227" s="727">
        <v>0</v>
      </c>
      <c r="N227" s="6">
        <v>0</v>
      </c>
      <c r="O227" s="727">
        <v>0</v>
      </c>
      <c r="P227" s="6">
        <v>100</v>
      </c>
      <c r="Q227" s="727">
        <v>5</v>
      </c>
      <c r="R227" s="6">
        <v>0</v>
      </c>
      <c r="S227" s="727">
        <v>0</v>
      </c>
      <c r="T227" s="6">
        <v>30</v>
      </c>
      <c r="U227" s="727">
        <v>9</v>
      </c>
      <c r="V227" s="6">
        <v>71</v>
      </c>
      <c r="W227" s="727">
        <v>14.33</v>
      </c>
      <c r="X227" s="6">
        <v>60</v>
      </c>
      <c r="Y227" s="727">
        <v>4.5</v>
      </c>
      <c r="Z227" s="326">
        <v>0</v>
      </c>
      <c r="AA227" s="727">
        <v>0</v>
      </c>
      <c r="AB227" s="326">
        <v>10</v>
      </c>
      <c r="AC227" s="727">
        <v>2.5</v>
      </c>
      <c r="AD227" s="6">
        <v>0</v>
      </c>
      <c r="AE227" s="727">
        <v>0</v>
      </c>
      <c r="AF227" s="6">
        <v>0</v>
      </c>
      <c r="AG227" s="727">
        <v>0</v>
      </c>
      <c r="AH227" s="6">
        <v>0</v>
      </c>
      <c r="AI227" s="727">
        <v>0</v>
      </c>
      <c r="AJ227" s="6">
        <v>0</v>
      </c>
      <c r="AK227" s="727">
        <v>0</v>
      </c>
      <c r="AL227" s="6">
        <v>0</v>
      </c>
      <c r="AM227" s="727">
        <v>0</v>
      </c>
      <c r="AN227" s="6">
        <v>330</v>
      </c>
      <c r="AO227" s="727">
        <v>8.6999999999999993</v>
      </c>
    </row>
    <row r="228" spans="1:41" x14ac:dyDescent="0.25">
      <c r="A228" s="750">
        <v>76</v>
      </c>
      <c r="B228" s="21" t="s">
        <v>420</v>
      </c>
      <c r="C228" s="188" t="s">
        <v>421</v>
      </c>
      <c r="D228" s="188" t="s">
        <v>422</v>
      </c>
      <c r="E228" s="29" t="s">
        <v>78</v>
      </c>
      <c r="F228" s="113">
        <f>N228+R228+V228+Z228+AD228+AH228+AL228+J228</f>
        <v>5290</v>
      </c>
      <c r="G228" s="315">
        <f>O228+S228+W228+AA228+AE228+AI228+AM228+K228</f>
        <v>22.008839999999999</v>
      </c>
      <c r="H228" s="113">
        <f>P228+T228+X228+AB228+AF228+AJ228+AN228+L228</f>
        <v>5550</v>
      </c>
      <c r="I228" s="315">
        <f>Q228+U228+Y228+AC228+AG228+AK228+AO228+M228</f>
        <v>29.597799999999999</v>
      </c>
      <c r="J228" s="6">
        <v>0</v>
      </c>
      <c r="K228" s="727">
        <v>0</v>
      </c>
      <c r="L228" s="6">
        <v>0</v>
      </c>
      <c r="M228" s="727">
        <v>0</v>
      </c>
      <c r="N228" s="6">
        <v>2960</v>
      </c>
      <c r="O228" s="727">
        <v>11.295200000000001</v>
      </c>
      <c r="P228" s="6">
        <v>2370</v>
      </c>
      <c r="Q228" s="727">
        <v>8.484</v>
      </c>
      <c r="R228" s="6">
        <v>260</v>
      </c>
      <c r="S228" s="727">
        <v>1.0467</v>
      </c>
      <c r="T228" s="6">
        <v>200</v>
      </c>
      <c r="U228" s="727">
        <v>0.8</v>
      </c>
      <c r="V228" s="6">
        <v>190</v>
      </c>
      <c r="W228" s="727">
        <v>1.9</v>
      </c>
      <c r="X228" s="6">
        <v>100</v>
      </c>
      <c r="Y228" s="727">
        <v>0.83499999999999996</v>
      </c>
      <c r="Z228" s="326">
        <v>100</v>
      </c>
      <c r="AA228" s="727">
        <v>0.5</v>
      </c>
      <c r="AB228" s="326">
        <v>110</v>
      </c>
      <c r="AC228" s="727">
        <v>3.1</v>
      </c>
      <c r="AD228" s="6">
        <v>0</v>
      </c>
      <c r="AE228" s="727">
        <v>0</v>
      </c>
      <c r="AF228" s="6">
        <v>20</v>
      </c>
      <c r="AG228" s="727">
        <v>0.1</v>
      </c>
      <c r="AH228" s="6">
        <v>0</v>
      </c>
      <c r="AI228" s="727">
        <v>0</v>
      </c>
      <c r="AJ228" s="6">
        <v>10</v>
      </c>
      <c r="AK228" s="727">
        <v>0.4</v>
      </c>
      <c r="AL228" s="6">
        <v>1780</v>
      </c>
      <c r="AM228" s="727">
        <v>7.26694</v>
      </c>
      <c r="AN228" s="6">
        <v>2740</v>
      </c>
      <c r="AO228" s="727">
        <v>15.8788</v>
      </c>
    </row>
    <row r="229" spans="1:41" x14ac:dyDescent="0.25">
      <c r="A229" s="750"/>
      <c r="B229" s="21" t="s">
        <v>420</v>
      </c>
      <c r="C229" s="188" t="s">
        <v>423</v>
      </c>
      <c r="D229" s="188" t="s">
        <v>422</v>
      </c>
      <c r="E229" s="29" t="s">
        <v>78</v>
      </c>
      <c r="F229" s="113">
        <f>N229+R229+V229+Z229+AD229+AH229+AL229+J229</f>
        <v>2835.8013000000001</v>
      </c>
      <c r="G229" s="315">
        <f>O229+S229+W229+AA229+AE229+AI229+AM229+K229</f>
        <v>15.961160000000003</v>
      </c>
      <c r="H229" s="113">
        <f>P229+T229+X229+AB229+AF229+AJ229+AN229+L229</f>
        <v>1121</v>
      </c>
      <c r="I229" s="315">
        <f>Q229+U229+Y229+AC229+AG229+AK229+AO229+M229</f>
        <v>9886.6801999999989</v>
      </c>
      <c r="J229" s="6">
        <v>65</v>
      </c>
      <c r="K229" s="727">
        <v>0.35099999999999998</v>
      </c>
      <c r="L229" s="6">
        <v>50</v>
      </c>
      <c r="M229" s="727">
        <v>0.16650000000000001</v>
      </c>
      <c r="N229" s="6">
        <v>400</v>
      </c>
      <c r="O229" s="727">
        <v>1.52</v>
      </c>
      <c r="P229" s="6">
        <v>0</v>
      </c>
      <c r="Q229" s="727">
        <v>0</v>
      </c>
      <c r="R229" s="6">
        <v>1170</v>
      </c>
      <c r="S229" s="727">
        <v>6.8970000000000002</v>
      </c>
      <c r="T229" s="6">
        <v>0</v>
      </c>
      <c r="U229" s="727">
        <v>0</v>
      </c>
      <c r="V229" s="6">
        <v>50</v>
      </c>
      <c r="W229" s="727">
        <v>1.8</v>
      </c>
      <c r="X229" s="6">
        <v>100</v>
      </c>
      <c r="Y229" s="727">
        <v>0.5</v>
      </c>
      <c r="Z229" s="326">
        <v>90</v>
      </c>
      <c r="AA229" s="727">
        <v>0.41199999999999998</v>
      </c>
      <c r="AB229" s="326">
        <v>15</v>
      </c>
      <c r="AC229" s="727">
        <v>2.72</v>
      </c>
      <c r="AD229" s="6">
        <v>0.80130000000000001</v>
      </c>
      <c r="AE229" s="727">
        <v>0</v>
      </c>
      <c r="AF229" s="6">
        <v>20</v>
      </c>
      <c r="AG229" s="727">
        <v>6.5200000000000008E-2</v>
      </c>
      <c r="AH229" s="6">
        <v>490</v>
      </c>
      <c r="AI229" s="727">
        <v>1.6910000000000001</v>
      </c>
      <c r="AJ229" s="6">
        <v>80</v>
      </c>
      <c r="AK229" s="727">
        <v>0.30349999999999999</v>
      </c>
      <c r="AL229" s="6">
        <v>570</v>
      </c>
      <c r="AM229" s="727">
        <v>3.2901599999999998</v>
      </c>
      <c r="AN229" s="6">
        <v>856</v>
      </c>
      <c r="AO229" s="727">
        <v>9882.9249999999993</v>
      </c>
    </row>
    <row r="230" spans="1:41" x14ac:dyDescent="0.25">
      <c r="A230" s="750"/>
      <c r="B230" s="21" t="s">
        <v>420</v>
      </c>
      <c r="C230" s="188" t="s">
        <v>424</v>
      </c>
      <c r="D230" s="188" t="s">
        <v>422</v>
      </c>
      <c r="E230" s="29" t="s">
        <v>78</v>
      </c>
      <c r="F230" s="113">
        <f>N230+R230+V230+Z230+AD230+AH230+AL230+J230</f>
        <v>400</v>
      </c>
      <c r="G230" s="315">
        <f>O230+S230+W230+AA230+AE230+AI230+AM230+K230</f>
        <v>1.738</v>
      </c>
      <c r="H230" s="113">
        <f>P230+T230+X230+AB230+AF230+AJ230+AN230+L230</f>
        <v>70</v>
      </c>
      <c r="I230" s="315">
        <f>Q230+U230+Y230+AC230+AG230+AK230+AO230+M230</f>
        <v>3.9289000000000001</v>
      </c>
      <c r="J230" s="6">
        <v>0</v>
      </c>
      <c r="K230" s="727">
        <v>0</v>
      </c>
      <c r="L230" s="6">
        <v>0</v>
      </c>
      <c r="M230" s="727">
        <v>0</v>
      </c>
      <c r="N230" s="6">
        <v>200</v>
      </c>
      <c r="O230" s="727">
        <v>0.77800000000000002</v>
      </c>
      <c r="P230" s="6">
        <v>10</v>
      </c>
      <c r="Q230" s="727">
        <v>3.8899999999999997E-2</v>
      </c>
      <c r="R230" s="6">
        <v>0</v>
      </c>
      <c r="S230" s="727">
        <v>0</v>
      </c>
      <c r="T230" s="6">
        <v>0</v>
      </c>
      <c r="U230" s="727">
        <v>0</v>
      </c>
      <c r="V230" s="6">
        <v>200</v>
      </c>
      <c r="W230" s="727">
        <v>0.96</v>
      </c>
      <c r="X230" s="6">
        <v>0</v>
      </c>
      <c r="Y230" s="727">
        <v>0</v>
      </c>
      <c r="Z230" s="326">
        <v>0</v>
      </c>
      <c r="AA230" s="727">
        <v>0</v>
      </c>
      <c r="AB230" s="326">
        <v>60</v>
      </c>
      <c r="AC230" s="727">
        <v>3.89</v>
      </c>
      <c r="AD230" s="6">
        <v>0</v>
      </c>
      <c r="AE230" s="727">
        <v>0</v>
      </c>
      <c r="AF230" s="6">
        <v>0</v>
      </c>
      <c r="AG230" s="727">
        <v>0</v>
      </c>
      <c r="AH230" s="6">
        <v>0</v>
      </c>
      <c r="AI230" s="727">
        <v>0</v>
      </c>
      <c r="AJ230" s="6">
        <v>0</v>
      </c>
      <c r="AK230" s="727">
        <v>0</v>
      </c>
      <c r="AL230" s="6">
        <v>0</v>
      </c>
      <c r="AM230" s="727">
        <v>0</v>
      </c>
      <c r="AN230" s="6">
        <v>0</v>
      </c>
      <c r="AO230" s="727">
        <v>0</v>
      </c>
    </row>
    <row r="231" spans="1:41" x14ac:dyDescent="0.25">
      <c r="A231" s="750">
        <v>77</v>
      </c>
      <c r="B231" s="29" t="s">
        <v>425</v>
      </c>
      <c r="C231" s="188" t="s">
        <v>426</v>
      </c>
      <c r="D231" s="188" t="s">
        <v>77</v>
      </c>
      <c r="E231" s="29" t="s">
        <v>153</v>
      </c>
      <c r="F231" s="113">
        <f>N231+R231+V231+Z231+AD231+AH231+AL231+J231</f>
        <v>770</v>
      </c>
      <c r="G231" s="315">
        <f>O231+S231+W231+AA231+AE231+AI231+AM231+K231</f>
        <v>33.15</v>
      </c>
      <c r="H231" s="113">
        <f>P231+T231+X231+AB231+AF231+AJ231+AN231+L231</f>
        <v>1869</v>
      </c>
      <c r="I231" s="315">
        <f>Q231+U231+Y231+AC231+AG231+AK231+AO231+M231</f>
        <v>102.65599999999999</v>
      </c>
      <c r="J231" s="6">
        <v>770</v>
      </c>
      <c r="K231" s="727">
        <v>33.15</v>
      </c>
      <c r="L231" s="6">
        <v>748</v>
      </c>
      <c r="M231" s="727">
        <v>14.135999999999999</v>
      </c>
      <c r="N231" s="6">
        <v>0</v>
      </c>
      <c r="O231" s="727">
        <v>0</v>
      </c>
      <c r="P231" s="6">
        <v>5</v>
      </c>
      <c r="Q231" s="727">
        <v>0.1</v>
      </c>
      <c r="R231" s="6">
        <v>0</v>
      </c>
      <c r="S231" s="727">
        <v>0</v>
      </c>
      <c r="T231" s="6">
        <v>0</v>
      </c>
      <c r="U231" s="727">
        <v>0</v>
      </c>
      <c r="V231" s="6">
        <v>0</v>
      </c>
      <c r="W231" s="727">
        <v>0</v>
      </c>
      <c r="X231" s="6">
        <v>0</v>
      </c>
      <c r="Y231" s="727">
        <v>0</v>
      </c>
      <c r="Z231" s="326">
        <v>0</v>
      </c>
      <c r="AA231" s="727">
        <v>0</v>
      </c>
      <c r="AB231" s="326">
        <v>40</v>
      </c>
      <c r="AC231" s="727">
        <v>2</v>
      </c>
      <c r="AD231" s="6">
        <v>0</v>
      </c>
      <c r="AE231" s="727">
        <v>0</v>
      </c>
      <c r="AF231" s="6">
        <v>0</v>
      </c>
      <c r="AG231" s="727">
        <v>0</v>
      </c>
      <c r="AH231" s="6">
        <v>0</v>
      </c>
      <c r="AI231" s="727">
        <v>0</v>
      </c>
      <c r="AJ231" s="6">
        <v>1000</v>
      </c>
      <c r="AK231" s="727">
        <v>83</v>
      </c>
      <c r="AL231" s="6">
        <v>0</v>
      </c>
      <c r="AM231" s="727">
        <v>0</v>
      </c>
      <c r="AN231" s="6">
        <v>76</v>
      </c>
      <c r="AO231" s="727">
        <v>3.42</v>
      </c>
    </row>
    <row r="232" spans="1:41" x14ac:dyDescent="0.25">
      <c r="A232" s="750"/>
      <c r="B232" s="29" t="s">
        <v>427</v>
      </c>
      <c r="C232" s="188" t="s">
        <v>428</v>
      </c>
      <c r="D232" s="188" t="s">
        <v>77</v>
      </c>
      <c r="E232" s="29" t="s">
        <v>153</v>
      </c>
      <c r="F232" s="113">
        <f>N232+R232+V232+Z232+AD232+AH232+AL232+J232</f>
        <v>84</v>
      </c>
      <c r="G232" s="315">
        <f>O232+S232+W232+AA232+AE232+AI232+AM232+K232</f>
        <v>12.74</v>
      </c>
      <c r="H232" s="113">
        <f>P232+T232+X232+AB232+AF232+AJ232+AN232+L232</f>
        <v>1464</v>
      </c>
      <c r="I232" s="315">
        <f>Q232+U232+Y232+AC232+AG232+AK232+AO232+M232</f>
        <v>145.916</v>
      </c>
      <c r="J232" s="6">
        <v>0</v>
      </c>
      <c r="K232" s="727">
        <v>0</v>
      </c>
      <c r="L232" s="6">
        <v>0</v>
      </c>
      <c r="M232" s="727">
        <v>0</v>
      </c>
      <c r="N232" s="6">
        <v>0</v>
      </c>
      <c r="O232" s="727">
        <v>0</v>
      </c>
      <c r="P232" s="6">
        <v>0</v>
      </c>
      <c r="Q232" s="727">
        <v>0</v>
      </c>
      <c r="R232" s="6">
        <v>0</v>
      </c>
      <c r="S232" s="727">
        <v>0</v>
      </c>
      <c r="T232" s="6">
        <v>0</v>
      </c>
      <c r="U232" s="727">
        <v>0</v>
      </c>
      <c r="V232" s="6">
        <v>28</v>
      </c>
      <c r="W232" s="727">
        <v>4.7430000000000003</v>
      </c>
      <c r="X232" s="6">
        <v>0</v>
      </c>
      <c r="Y232" s="727">
        <v>0</v>
      </c>
      <c r="Z232" s="326">
        <v>56</v>
      </c>
      <c r="AA232" s="727">
        <v>7.9969999999999999</v>
      </c>
      <c r="AB232" s="326">
        <v>28</v>
      </c>
      <c r="AC232" s="727">
        <v>3.9980000000000002</v>
      </c>
      <c r="AD232" s="6">
        <v>0</v>
      </c>
      <c r="AE232" s="727">
        <v>0</v>
      </c>
      <c r="AF232" s="6">
        <v>100</v>
      </c>
      <c r="AG232" s="727">
        <v>1.75</v>
      </c>
      <c r="AH232" s="6">
        <v>0</v>
      </c>
      <c r="AI232" s="727">
        <v>0</v>
      </c>
      <c r="AJ232" s="6">
        <v>1000</v>
      </c>
      <c r="AK232" s="727">
        <v>83</v>
      </c>
      <c r="AL232" s="6">
        <v>0</v>
      </c>
      <c r="AM232" s="727">
        <v>0</v>
      </c>
      <c r="AN232" s="6">
        <v>336</v>
      </c>
      <c r="AO232" s="727">
        <v>57.167999999999999</v>
      </c>
    </row>
    <row r="233" spans="1:41" x14ac:dyDescent="0.25">
      <c r="A233" s="750"/>
      <c r="B233" s="29" t="s">
        <v>427</v>
      </c>
      <c r="C233" s="188" t="s">
        <v>429</v>
      </c>
      <c r="D233" s="188" t="s">
        <v>77</v>
      </c>
      <c r="E233" s="29" t="s">
        <v>153</v>
      </c>
      <c r="F233" s="113">
        <f>N233+R233+V233+Z233+AD233+AH233+AL233+J233</f>
        <v>0</v>
      </c>
      <c r="G233" s="315">
        <f>O233+S233+W233+AA233+AE233+AI233+AM233+K233</f>
        <v>0</v>
      </c>
      <c r="H233" s="113">
        <f>P233+T233+X233+AB233+AF233+AJ233+AN233+L233</f>
        <v>206</v>
      </c>
      <c r="I233" s="315">
        <f>Q233+U233+Y233+AC233+AG233+AK233+AO233+M233</f>
        <v>28.727999999999998</v>
      </c>
      <c r="J233" s="6">
        <v>0</v>
      </c>
      <c r="K233" s="727">
        <v>0</v>
      </c>
      <c r="L233" s="6">
        <v>0</v>
      </c>
      <c r="M233" s="727">
        <v>0</v>
      </c>
      <c r="N233" s="6">
        <v>0</v>
      </c>
      <c r="O233" s="727">
        <v>0</v>
      </c>
      <c r="P233" s="6">
        <v>140</v>
      </c>
      <c r="Q233" s="727">
        <v>20</v>
      </c>
      <c r="R233" s="6">
        <v>0</v>
      </c>
      <c r="S233" s="727">
        <v>0</v>
      </c>
      <c r="T233" s="6">
        <v>0</v>
      </c>
      <c r="U233" s="727">
        <v>0</v>
      </c>
      <c r="V233" s="6">
        <v>0</v>
      </c>
      <c r="W233" s="727">
        <v>0</v>
      </c>
      <c r="X233" s="6">
        <v>0</v>
      </c>
      <c r="Y233" s="727">
        <v>0</v>
      </c>
      <c r="Z233" s="326">
        <v>0</v>
      </c>
      <c r="AA233" s="727">
        <v>0</v>
      </c>
      <c r="AB233" s="326">
        <v>10</v>
      </c>
      <c r="AC233" s="727">
        <v>1.56</v>
      </c>
      <c r="AD233" s="6">
        <v>0</v>
      </c>
      <c r="AE233" s="727">
        <v>0</v>
      </c>
      <c r="AF233" s="6">
        <v>0</v>
      </c>
      <c r="AG233" s="727">
        <v>0</v>
      </c>
      <c r="AH233" s="6">
        <v>0</v>
      </c>
      <c r="AI233" s="727">
        <v>0</v>
      </c>
      <c r="AJ233" s="6">
        <v>0</v>
      </c>
      <c r="AK233" s="727">
        <v>0</v>
      </c>
      <c r="AL233" s="6">
        <v>0</v>
      </c>
      <c r="AM233" s="727">
        <v>0</v>
      </c>
      <c r="AN233" s="6">
        <v>56</v>
      </c>
      <c r="AO233" s="727">
        <v>7.1680000000000001</v>
      </c>
    </row>
    <row r="234" spans="1:41" x14ac:dyDescent="0.25">
      <c r="A234" s="750"/>
      <c r="B234" s="29" t="s">
        <v>427</v>
      </c>
      <c r="C234" s="188" t="s">
        <v>430</v>
      </c>
      <c r="D234" s="188" t="s">
        <v>77</v>
      </c>
      <c r="E234" s="29" t="s">
        <v>153</v>
      </c>
      <c r="F234" s="113">
        <f>N234+R234+V234+Z234+AD234+AH234+AL234+J234</f>
        <v>588</v>
      </c>
      <c r="G234" s="315">
        <f>O234+S234+W234+AA234+AE234+AI234+AM234+K234</f>
        <v>34.891999999999996</v>
      </c>
      <c r="H234" s="113">
        <f>P234+T234+X234+AB234+AF234+AJ234+AN234+L234</f>
        <v>2616</v>
      </c>
      <c r="I234" s="315">
        <f>Q234+U234+Y234+AC234+AG234+AK234+AO234+M234</f>
        <v>429.74799999999999</v>
      </c>
      <c r="J234" s="6">
        <v>56</v>
      </c>
      <c r="K234" s="727">
        <v>3.1920000000000002</v>
      </c>
      <c r="L234" s="6">
        <v>400</v>
      </c>
      <c r="M234" s="727">
        <v>22.8</v>
      </c>
      <c r="N234" s="6">
        <v>392</v>
      </c>
      <c r="O234" s="727">
        <v>23.24</v>
      </c>
      <c r="P234" s="6">
        <v>150</v>
      </c>
      <c r="Q234" s="727">
        <v>18</v>
      </c>
      <c r="R234" s="6">
        <v>0</v>
      </c>
      <c r="S234" s="727">
        <v>0</v>
      </c>
      <c r="T234" s="6">
        <v>0</v>
      </c>
      <c r="U234" s="727">
        <v>0</v>
      </c>
      <c r="V234" s="6">
        <v>0</v>
      </c>
      <c r="W234" s="727">
        <v>0</v>
      </c>
      <c r="X234" s="6">
        <v>0</v>
      </c>
      <c r="Y234" s="727">
        <v>0</v>
      </c>
      <c r="Z234" s="326">
        <v>140</v>
      </c>
      <c r="AA234" s="727">
        <v>8.4600000000000009</v>
      </c>
      <c r="AB234" s="326">
        <v>10</v>
      </c>
      <c r="AC234" s="727">
        <v>1.78</v>
      </c>
      <c r="AD234" s="6">
        <v>0</v>
      </c>
      <c r="AE234" s="727">
        <v>0</v>
      </c>
      <c r="AF234" s="6">
        <v>0</v>
      </c>
      <c r="AG234" s="727">
        <v>0</v>
      </c>
      <c r="AH234" s="6">
        <v>0</v>
      </c>
      <c r="AI234" s="727">
        <v>0</v>
      </c>
      <c r="AJ234" s="6">
        <v>2000</v>
      </c>
      <c r="AK234" s="727">
        <v>380</v>
      </c>
      <c r="AL234" s="6">
        <v>0</v>
      </c>
      <c r="AM234" s="727">
        <v>0</v>
      </c>
      <c r="AN234" s="6">
        <v>56</v>
      </c>
      <c r="AO234" s="727">
        <v>7.1680000000000001</v>
      </c>
    </row>
    <row r="235" spans="1:41" ht="30" customHeight="1" x14ac:dyDescent="0.25">
      <c r="A235" s="709">
        <v>78</v>
      </c>
      <c r="B235" s="334" t="s">
        <v>431</v>
      </c>
      <c r="C235" s="331" t="s">
        <v>432</v>
      </c>
      <c r="D235" s="354" t="s">
        <v>433</v>
      </c>
      <c r="E235" s="113" t="s">
        <v>29</v>
      </c>
      <c r="F235" s="113">
        <f>N235+R235+V235+Z235+AD235+AH235+AL235+J235</f>
        <v>0</v>
      </c>
      <c r="G235" s="315">
        <f>O235+S235+W235+AA235+AE235+AI235+AM235+K235</f>
        <v>0</v>
      </c>
      <c r="H235" s="113">
        <f>P235+T235+X235+AB235+AF235+AJ235+AN235+L235</f>
        <v>37</v>
      </c>
      <c r="I235" s="315">
        <f>Q235+U235+Y235+AC235+AG235+AK235+AO235+M235</f>
        <v>106.898</v>
      </c>
      <c r="J235" s="6">
        <v>0</v>
      </c>
      <c r="K235" s="727">
        <v>0</v>
      </c>
      <c r="L235" s="6">
        <v>0</v>
      </c>
      <c r="M235" s="727">
        <v>0</v>
      </c>
      <c r="N235" s="6">
        <v>0</v>
      </c>
      <c r="O235" s="727">
        <v>0</v>
      </c>
      <c r="P235" s="6">
        <v>5</v>
      </c>
      <c r="Q235" s="727">
        <v>0.15</v>
      </c>
      <c r="R235" s="6">
        <v>0</v>
      </c>
      <c r="S235" s="727">
        <v>0</v>
      </c>
      <c r="T235" s="6">
        <v>0</v>
      </c>
      <c r="U235" s="727">
        <v>0</v>
      </c>
      <c r="V235" s="6">
        <v>0</v>
      </c>
      <c r="W235" s="727">
        <v>0</v>
      </c>
      <c r="X235" s="6">
        <v>0</v>
      </c>
      <c r="Y235" s="727">
        <v>0</v>
      </c>
      <c r="Z235" s="326">
        <v>0</v>
      </c>
      <c r="AA235" s="727">
        <v>0</v>
      </c>
      <c r="AB235" s="326">
        <v>30</v>
      </c>
      <c r="AC235" s="727">
        <v>42</v>
      </c>
      <c r="AD235" s="6">
        <v>0</v>
      </c>
      <c r="AE235" s="727">
        <v>0</v>
      </c>
      <c r="AF235" s="6">
        <v>0</v>
      </c>
      <c r="AG235" s="727">
        <v>0</v>
      </c>
      <c r="AH235" s="6">
        <v>0</v>
      </c>
      <c r="AI235" s="727">
        <v>0</v>
      </c>
      <c r="AJ235" s="6">
        <v>0</v>
      </c>
      <c r="AK235" s="727">
        <v>0</v>
      </c>
      <c r="AL235" s="6">
        <v>0</v>
      </c>
      <c r="AM235" s="727">
        <v>0</v>
      </c>
      <c r="AN235" s="6">
        <v>2</v>
      </c>
      <c r="AO235" s="727">
        <v>64.748000000000005</v>
      </c>
    </row>
    <row r="236" spans="1:41" ht="30" customHeight="1" x14ac:dyDescent="0.25">
      <c r="A236" s="750">
        <v>79</v>
      </c>
      <c r="B236" s="334" t="s">
        <v>434</v>
      </c>
      <c r="C236" s="331" t="s">
        <v>435</v>
      </c>
      <c r="D236" s="331" t="s">
        <v>436</v>
      </c>
      <c r="E236" s="113" t="s">
        <v>153</v>
      </c>
      <c r="F236" s="113">
        <f>N236+R236+V236+Z236+AD236+AH236+AL236+J236</f>
        <v>0</v>
      </c>
      <c r="G236" s="315">
        <f>O236+S236+W236+AA236+AE236+AI236+AM236+K236</f>
        <v>0</v>
      </c>
      <c r="H236" s="113">
        <f>P236+T236+X236+AB236+AF236+AJ236+AN236+L236</f>
        <v>1920</v>
      </c>
      <c r="I236" s="315">
        <f>Q236+U236+Y236+AC236+AG236+AK236+AO236+M236</f>
        <v>95.790999999999997</v>
      </c>
      <c r="J236" s="6">
        <v>0</v>
      </c>
      <c r="K236" s="727">
        <v>0</v>
      </c>
      <c r="L236" s="6">
        <v>0</v>
      </c>
      <c r="M236" s="727">
        <v>0</v>
      </c>
      <c r="N236" s="6">
        <v>0</v>
      </c>
      <c r="O236" s="727">
        <v>0</v>
      </c>
      <c r="P236" s="6">
        <v>0</v>
      </c>
      <c r="Q236" s="727">
        <v>0</v>
      </c>
      <c r="R236" s="6">
        <v>0</v>
      </c>
      <c r="S236" s="727">
        <v>0</v>
      </c>
      <c r="T236" s="6">
        <v>0</v>
      </c>
      <c r="U236" s="727">
        <v>0</v>
      </c>
      <c r="V236" s="6">
        <v>0</v>
      </c>
      <c r="W236" s="727">
        <v>0</v>
      </c>
      <c r="X236" s="6">
        <v>0</v>
      </c>
      <c r="Y236" s="727">
        <v>0</v>
      </c>
      <c r="Z236" s="326">
        <v>0</v>
      </c>
      <c r="AA236" s="727">
        <v>0</v>
      </c>
      <c r="AB236" s="326">
        <v>20</v>
      </c>
      <c r="AC236" s="727">
        <v>4.42</v>
      </c>
      <c r="AD236" s="6">
        <v>0</v>
      </c>
      <c r="AE236" s="727">
        <v>0</v>
      </c>
      <c r="AF236" s="6">
        <v>0</v>
      </c>
      <c r="AG236" s="727">
        <v>0</v>
      </c>
      <c r="AH236" s="6">
        <v>0</v>
      </c>
      <c r="AI236" s="727">
        <v>0</v>
      </c>
      <c r="AJ236" s="6">
        <v>1000</v>
      </c>
      <c r="AK236" s="727">
        <v>50</v>
      </c>
      <c r="AL236" s="6">
        <v>0</v>
      </c>
      <c r="AM236" s="727">
        <v>0</v>
      </c>
      <c r="AN236" s="6">
        <v>900</v>
      </c>
      <c r="AO236" s="727">
        <v>41.371000000000002</v>
      </c>
    </row>
    <row r="237" spans="1:41" ht="30" customHeight="1" x14ac:dyDescent="0.25">
      <c r="A237" s="750"/>
      <c r="B237" s="334" t="s">
        <v>434</v>
      </c>
      <c r="C237" s="331" t="s">
        <v>437</v>
      </c>
      <c r="D237" s="331" t="s">
        <v>436</v>
      </c>
      <c r="E237" s="113" t="s">
        <v>153</v>
      </c>
      <c r="F237" s="113">
        <f>N237+R237+V237+Z237+AD237+AH237+AL237+J237</f>
        <v>0</v>
      </c>
      <c r="G237" s="315">
        <f>O237+S237+W237+AA237+AE237+AI237+AM237+K237</f>
        <v>0</v>
      </c>
      <c r="H237" s="113">
        <f>P237+T237+X237+AB237+AF237+AJ237+AN237+L237</f>
        <v>330</v>
      </c>
      <c r="I237" s="315">
        <f>Q237+U237+Y237+AC237+AG237+AK237+AO237+M237</f>
        <v>18.350999999999999</v>
      </c>
      <c r="J237" s="6">
        <v>0</v>
      </c>
      <c r="K237" s="727">
        <v>0</v>
      </c>
      <c r="L237" s="6">
        <v>0</v>
      </c>
      <c r="M237" s="727">
        <v>0</v>
      </c>
      <c r="N237" s="6">
        <v>0</v>
      </c>
      <c r="O237" s="727">
        <v>0</v>
      </c>
      <c r="P237" s="6">
        <v>10</v>
      </c>
      <c r="Q237" s="727">
        <v>0.3</v>
      </c>
      <c r="R237" s="6">
        <v>0</v>
      </c>
      <c r="S237" s="727">
        <v>0</v>
      </c>
      <c r="T237" s="6">
        <v>0</v>
      </c>
      <c r="U237" s="727">
        <v>0</v>
      </c>
      <c r="V237" s="6">
        <v>0</v>
      </c>
      <c r="W237" s="727">
        <v>0</v>
      </c>
      <c r="X237" s="6">
        <v>0</v>
      </c>
      <c r="Y237" s="727">
        <v>0</v>
      </c>
      <c r="Z237" s="326">
        <v>0</v>
      </c>
      <c r="AA237" s="727">
        <v>0</v>
      </c>
      <c r="AB237" s="326">
        <v>20</v>
      </c>
      <c r="AC237" s="727">
        <v>5</v>
      </c>
      <c r="AD237" s="6">
        <v>0</v>
      </c>
      <c r="AE237" s="727">
        <v>0</v>
      </c>
      <c r="AF237" s="6">
        <v>0</v>
      </c>
      <c r="AG237" s="727">
        <v>0</v>
      </c>
      <c r="AH237" s="6">
        <v>0</v>
      </c>
      <c r="AI237" s="727">
        <v>0</v>
      </c>
      <c r="AJ237" s="6">
        <v>0</v>
      </c>
      <c r="AK237" s="727">
        <v>0</v>
      </c>
      <c r="AL237" s="6">
        <v>0</v>
      </c>
      <c r="AM237" s="727">
        <v>0</v>
      </c>
      <c r="AN237" s="6">
        <v>300</v>
      </c>
      <c r="AO237" s="727">
        <v>13.051</v>
      </c>
    </row>
    <row r="238" spans="1:41" ht="30" customHeight="1" x14ac:dyDescent="0.25">
      <c r="A238" s="750">
        <v>80</v>
      </c>
      <c r="B238" s="334" t="s">
        <v>438</v>
      </c>
      <c r="C238" s="331" t="s">
        <v>439</v>
      </c>
      <c r="D238" s="331" t="s">
        <v>440</v>
      </c>
      <c r="E238" s="113" t="s">
        <v>25</v>
      </c>
      <c r="F238" s="113">
        <f>N238+R238+V238+Z238+AD238+AH238+AL238+J238</f>
        <v>0</v>
      </c>
      <c r="G238" s="315">
        <f>O238+S238+W238+AA238+AE238+AI238+AM238+K238</f>
        <v>0</v>
      </c>
      <c r="H238" s="113">
        <f>P238+T238+X238+AB238+AF238+AJ238+AN238+L238</f>
        <v>330</v>
      </c>
      <c r="I238" s="315">
        <f>Q238+U238+Y238+AC238+AG238+AK238+AO238+M238</f>
        <v>24.957799999999999</v>
      </c>
      <c r="J238" s="6">
        <v>0</v>
      </c>
      <c r="K238" s="727">
        <v>0</v>
      </c>
      <c r="L238" s="6">
        <v>0</v>
      </c>
      <c r="M238" s="727">
        <v>0</v>
      </c>
      <c r="N238" s="6"/>
      <c r="O238" s="727">
        <v>0</v>
      </c>
      <c r="P238" s="6"/>
      <c r="Q238" s="727">
        <v>0</v>
      </c>
      <c r="R238" s="6">
        <v>0</v>
      </c>
      <c r="S238" s="727">
        <v>0</v>
      </c>
      <c r="T238" s="6">
        <v>0</v>
      </c>
      <c r="U238" s="727">
        <v>0</v>
      </c>
      <c r="V238" s="6">
        <v>0</v>
      </c>
      <c r="W238" s="727">
        <v>0</v>
      </c>
      <c r="X238" s="6">
        <v>0</v>
      </c>
      <c r="Y238" s="727">
        <v>0</v>
      </c>
      <c r="Z238" s="326">
        <v>0</v>
      </c>
      <c r="AA238" s="727">
        <v>0</v>
      </c>
      <c r="AB238" s="326">
        <v>30</v>
      </c>
      <c r="AC238" s="727">
        <v>3.42</v>
      </c>
      <c r="AD238" s="6">
        <v>0</v>
      </c>
      <c r="AE238" s="727">
        <v>0</v>
      </c>
      <c r="AF238" s="6">
        <v>0</v>
      </c>
      <c r="AG238" s="727">
        <v>0</v>
      </c>
      <c r="AH238" s="6">
        <v>0</v>
      </c>
      <c r="AI238" s="727">
        <v>0</v>
      </c>
      <c r="AJ238" s="6">
        <v>0</v>
      </c>
      <c r="AK238" s="727">
        <v>0</v>
      </c>
      <c r="AL238" s="6">
        <v>0</v>
      </c>
      <c r="AM238" s="727">
        <v>0</v>
      </c>
      <c r="AN238" s="6">
        <v>300</v>
      </c>
      <c r="AO238" s="727">
        <v>21.537800000000001</v>
      </c>
    </row>
    <row r="239" spans="1:41" ht="30" customHeight="1" x14ac:dyDescent="0.25">
      <c r="A239" s="750"/>
      <c r="B239" s="334" t="s">
        <v>438</v>
      </c>
      <c r="C239" s="331" t="s">
        <v>441</v>
      </c>
      <c r="D239" s="331" t="s">
        <v>440</v>
      </c>
      <c r="E239" s="113" t="s">
        <v>25</v>
      </c>
      <c r="F239" s="113">
        <f>N239+R239+V239+Z239+AD239+AH239+AL239+J239</f>
        <v>0</v>
      </c>
      <c r="G239" s="315">
        <f>O239+S239+W239+AA239+AE239+AI239+AM239+K239</f>
        <v>0</v>
      </c>
      <c r="H239" s="113">
        <f>P239+T239+X239+AB239+AF239+AJ239+AN239+L239</f>
        <v>330</v>
      </c>
      <c r="I239" s="315">
        <f>Q239+U239+Y239+AC239+AG239+AK239+AO239+M239</f>
        <v>7.0430700000000002</v>
      </c>
      <c r="J239" s="6">
        <v>0</v>
      </c>
      <c r="K239" s="727">
        <v>0</v>
      </c>
      <c r="L239" s="6">
        <v>0</v>
      </c>
      <c r="M239" s="727">
        <v>0</v>
      </c>
      <c r="N239" s="6"/>
      <c r="O239" s="727">
        <v>0</v>
      </c>
      <c r="P239" s="6"/>
      <c r="Q239" s="727">
        <v>0</v>
      </c>
      <c r="R239" s="6">
        <v>0</v>
      </c>
      <c r="S239" s="727">
        <v>0</v>
      </c>
      <c r="T239" s="6">
        <v>0</v>
      </c>
      <c r="U239" s="727">
        <v>0</v>
      </c>
      <c r="V239" s="6">
        <v>0</v>
      </c>
      <c r="W239" s="727">
        <v>0</v>
      </c>
      <c r="X239" s="6">
        <v>0</v>
      </c>
      <c r="Y239" s="727">
        <v>0</v>
      </c>
      <c r="Z239" s="326">
        <v>0</v>
      </c>
      <c r="AA239" s="727">
        <v>0</v>
      </c>
      <c r="AB239" s="326">
        <v>30</v>
      </c>
      <c r="AC239" s="727">
        <v>3.6</v>
      </c>
      <c r="AD239" s="6">
        <v>0</v>
      </c>
      <c r="AE239" s="727">
        <v>0</v>
      </c>
      <c r="AF239" s="6">
        <v>0</v>
      </c>
      <c r="AG239" s="727">
        <v>0</v>
      </c>
      <c r="AH239" s="6">
        <v>0</v>
      </c>
      <c r="AI239" s="727">
        <v>0</v>
      </c>
      <c r="AJ239" s="6">
        <v>0</v>
      </c>
      <c r="AK239" s="727">
        <v>0</v>
      </c>
      <c r="AL239" s="6">
        <v>0</v>
      </c>
      <c r="AM239" s="727">
        <v>0</v>
      </c>
      <c r="AN239" s="6">
        <v>300</v>
      </c>
      <c r="AO239" s="727">
        <v>3.4430700000000001</v>
      </c>
    </row>
    <row r="240" spans="1:41" ht="30" customHeight="1" x14ac:dyDescent="0.25">
      <c r="A240" s="750"/>
      <c r="B240" s="334" t="s">
        <v>438</v>
      </c>
      <c r="C240" s="331" t="s">
        <v>442</v>
      </c>
      <c r="D240" s="331" t="s">
        <v>440</v>
      </c>
      <c r="E240" s="113" t="s">
        <v>25</v>
      </c>
      <c r="F240" s="113">
        <f>N240+R240+V240+Z240+AD240+AH240+AL240+J240</f>
        <v>0</v>
      </c>
      <c r="G240" s="315">
        <f>O240+S240+W240+AA240+AE240+AI240+AM240+K240</f>
        <v>0</v>
      </c>
      <c r="H240" s="113">
        <f>P240+T240+X240+AB240+AF240+AJ240+AN240+L240</f>
        <v>930</v>
      </c>
      <c r="I240" s="315">
        <f>Q240+U240+Y240+AC240+AG240+AK240+AO240+M240</f>
        <v>46.353999999999999</v>
      </c>
      <c r="J240" s="6">
        <v>0</v>
      </c>
      <c r="K240" s="727">
        <v>0</v>
      </c>
      <c r="L240" s="6">
        <v>0</v>
      </c>
      <c r="M240" s="727">
        <v>0</v>
      </c>
      <c r="N240" s="6"/>
      <c r="O240" s="727">
        <v>0</v>
      </c>
      <c r="P240" s="6"/>
      <c r="Q240" s="727">
        <v>0</v>
      </c>
      <c r="R240" s="6">
        <v>0</v>
      </c>
      <c r="S240" s="727">
        <v>0</v>
      </c>
      <c r="T240" s="6">
        <v>0</v>
      </c>
      <c r="U240" s="727">
        <v>0</v>
      </c>
      <c r="V240" s="6">
        <v>0</v>
      </c>
      <c r="W240" s="727">
        <v>0</v>
      </c>
      <c r="X240" s="6">
        <v>500</v>
      </c>
      <c r="Y240" s="727">
        <v>25</v>
      </c>
      <c r="Z240" s="326">
        <v>0</v>
      </c>
      <c r="AA240" s="727">
        <v>0</v>
      </c>
      <c r="AB240" s="326">
        <v>130</v>
      </c>
      <c r="AC240" s="727">
        <v>4.8</v>
      </c>
      <c r="AD240" s="6">
        <v>0</v>
      </c>
      <c r="AE240" s="727">
        <v>0</v>
      </c>
      <c r="AF240" s="6">
        <v>0</v>
      </c>
      <c r="AG240" s="727">
        <v>0</v>
      </c>
      <c r="AH240" s="6">
        <v>0</v>
      </c>
      <c r="AI240" s="727">
        <v>0</v>
      </c>
      <c r="AJ240" s="6">
        <v>0</v>
      </c>
      <c r="AK240" s="727">
        <v>0</v>
      </c>
      <c r="AL240" s="6">
        <v>0</v>
      </c>
      <c r="AM240" s="727">
        <v>0</v>
      </c>
      <c r="AN240" s="6">
        <v>300</v>
      </c>
      <c r="AO240" s="727">
        <v>16.553999999999998</v>
      </c>
    </row>
    <row r="241" spans="1:41" ht="30" customHeight="1" x14ac:dyDescent="0.25">
      <c r="A241" s="709">
        <v>81</v>
      </c>
      <c r="B241" s="334" t="s">
        <v>443</v>
      </c>
      <c r="C241" s="331" t="s">
        <v>444</v>
      </c>
      <c r="D241" s="331" t="s">
        <v>445</v>
      </c>
      <c r="E241" s="113" t="s">
        <v>153</v>
      </c>
      <c r="F241" s="113">
        <f>N241+R241+V241+Z241+AD241+AH241+AL241+J241</f>
        <v>0</v>
      </c>
      <c r="G241" s="315">
        <f>O241+S241+W241+AA241+AE241+AI241+AM241+K241</f>
        <v>0</v>
      </c>
      <c r="H241" s="113">
        <f>P241+T241+X241+AB241+AF241+AJ241+AN241+L241</f>
        <v>590</v>
      </c>
      <c r="I241" s="315">
        <f>Q241+U241+Y241+AC241+AG241+AK241+AO241+M241</f>
        <v>46.365000000000002</v>
      </c>
      <c r="J241" s="6">
        <v>0</v>
      </c>
      <c r="K241" s="727">
        <v>0</v>
      </c>
      <c r="L241" s="6">
        <v>0</v>
      </c>
      <c r="M241" s="727">
        <v>0</v>
      </c>
      <c r="N241" s="6"/>
      <c r="O241" s="727">
        <v>0</v>
      </c>
      <c r="P241" s="6"/>
      <c r="Q241" s="727">
        <v>0</v>
      </c>
      <c r="R241" s="6">
        <v>0</v>
      </c>
      <c r="S241" s="727">
        <v>0</v>
      </c>
      <c r="T241" s="6">
        <v>0</v>
      </c>
      <c r="U241" s="727">
        <v>0</v>
      </c>
      <c r="V241" s="6">
        <v>0</v>
      </c>
      <c r="W241" s="727">
        <v>0</v>
      </c>
      <c r="X241" s="6">
        <v>0</v>
      </c>
      <c r="Y241" s="727">
        <v>0</v>
      </c>
      <c r="Z241" s="326">
        <v>0</v>
      </c>
      <c r="AA241" s="727">
        <v>0</v>
      </c>
      <c r="AB241" s="326">
        <v>30</v>
      </c>
      <c r="AC241" s="727">
        <v>7.38</v>
      </c>
      <c r="AD241" s="6">
        <v>0</v>
      </c>
      <c r="AE241" s="727">
        <v>0</v>
      </c>
      <c r="AF241" s="6">
        <v>0</v>
      </c>
      <c r="AG241" s="727">
        <v>0</v>
      </c>
      <c r="AH241" s="6">
        <v>0</v>
      </c>
      <c r="AI241" s="727">
        <v>0</v>
      </c>
      <c r="AJ241" s="6">
        <v>0</v>
      </c>
      <c r="AK241" s="727">
        <v>0</v>
      </c>
      <c r="AL241" s="6">
        <v>0</v>
      </c>
      <c r="AM241" s="727">
        <v>0</v>
      </c>
      <c r="AN241" s="6">
        <v>560</v>
      </c>
      <c r="AO241" s="727">
        <v>38.984999999999999</v>
      </c>
    </row>
    <row r="242" spans="1:41" ht="31.5" x14ac:dyDescent="0.25">
      <c r="A242" s="750">
        <v>82</v>
      </c>
      <c r="B242" s="79" t="s">
        <v>446</v>
      </c>
      <c r="C242" s="331" t="s">
        <v>447</v>
      </c>
      <c r="D242" s="331" t="s">
        <v>448</v>
      </c>
      <c r="E242" s="113" t="s">
        <v>29</v>
      </c>
      <c r="F242" s="113">
        <f>N242+R242+V242+Z242+AD242+AH242+AL242+J242</f>
        <v>0</v>
      </c>
      <c r="G242" s="315">
        <f>O242+S242+W242+AA242+AE242+AI242+AM242+K242</f>
        <v>0</v>
      </c>
      <c r="H242" s="113">
        <f>P242+T242+X242+AB242+AF242+AJ242+AN242+L242</f>
        <v>120</v>
      </c>
      <c r="I242" s="315">
        <f>Q242+U242+Y242+AC242+AG242+AK242+AO242+M242</f>
        <v>4.4499999999999993</v>
      </c>
      <c r="J242" s="6">
        <v>0</v>
      </c>
      <c r="K242" s="727">
        <v>0</v>
      </c>
      <c r="L242" s="6">
        <v>0</v>
      </c>
      <c r="M242" s="727">
        <v>0</v>
      </c>
      <c r="N242" s="6">
        <v>0</v>
      </c>
      <c r="O242" s="727">
        <v>0</v>
      </c>
      <c r="P242" s="6">
        <v>20</v>
      </c>
      <c r="Q242" s="727">
        <v>0.42</v>
      </c>
      <c r="R242" s="6">
        <v>0</v>
      </c>
      <c r="S242" s="727">
        <v>0</v>
      </c>
      <c r="T242" s="6">
        <v>30</v>
      </c>
      <c r="U242" s="727">
        <v>1.2</v>
      </c>
      <c r="V242" s="6">
        <v>0</v>
      </c>
      <c r="W242" s="727">
        <v>0</v>
      </c>
      <c r="X242" s="6">
        <v>0</v>
      </c>
      <c r="Y242" s="727">
        <v>0</v>
      </c>
      <c r="Z242" s="326">
        <v>0</v>
      </c>
      <c r="AA242" s="727">
        <v>0</v>
      </c>
      <c r="AB242" s="326">
        <v>20</v>
      </c>
      <c r="AC242" s="727">
        <v>0.57999999999999996</v>
      </c>
      <c r="AD242" s="6">
        <v>0</v>
      </c>
      <c r="AE242" s="727">
        <v>0</v>
      </c>
      <c r="AF242" s="6">
        <v>0</v>
      </c>
      <c r="AG242" s="727">
        <v>0</v>
      </c>
      <c r="AH242" s="6">
        <v>0</v>
      </c>
      <c r="AI242" s="727">
        <v>0</v>
      </c>
      <c r="AJ242" s="6">
        <v>0</v>
      </c>
      <c r="AK242" s="727">
        <v>0</v>
      </c>
      <c r="AL242" s="6">
        <v>0</v>
      </c>
      <c r="AM242" s="727">
        <v>0</v>
      </c>
      <c r="AN242" s="6">
        <v>50</v>
      </c>
      <c r="AO242" s="727">
        <v>2.25</v>
      </c>
    </row>
    <row r="243" spans="1:41" ht="31.5" x14ac:dyDescent="0.25">
      <c r="A243" s="750"/>
      <c r="B243" s="79" t="s">
        <v>446</v>
      </c>
      <c r="C243" s="331" t="s">
        <v>449</v>
      </c>
      <c r="D243" s="331" t="s">
        <v>448</v>
      </c>
      <c r="E243" s="113" t="s">
        <v>29</v>
      </c>
      <c r="F243" s="113">
        <f>N243+R243+V243+Z243+AD243+AH243+AL243+J243</f>
        <v>373</v>
      </c>
      <c r="G243" s="315">
        <f>O243+S243+W243+AA243+AE243+AI243+AM243+K243</f>
        <v>9.5488</v>
      </c>
      <c r="H243" s="113">
        <f>P243+T243+X243+AB243+AF243+AJ243+AN243+L243</f>
        <v>620</v>
      </c>
      <c r="I243" s="315">
        <f>Q243+U243+Y243+AC243+AG243+AK243+AO243+M243</f>
        <v>19.100000000000001</v>
      </c>
      <c r="J243" s="6">
        <v>0</v>
      </c>
      <c r="K243" s="727">
        <v>0</v>
      </c>
      <c r="L243" s="6">
        <v>0</v>
      </c>
      <c r="M243" s="727">
        <v>0</v>
      </c>
      <c r="N243" s="6">
        <v>0</v>
      </c>
      <c r="O243" s="727">
        <v>0</v>
      </c>
      <c r="P243" s="6">
        <v>500</v>
      </c>
      <c r="Q243" s="727">
        <v>15</v>
      </c>
      <c r="R243" s="6">
        <v>0</v>
      </c>
      <c r="S243" s="727">
        <v>0</v>
      </c>
      <c r="T243" s="6">
        <v>0</v>
      </c>
      <c r="U243" s="727">
        <v>0</v>
      </c>
      <c r="V243" s="6">
        <v>0</v>
      </c>
      <c r="W243" s="727">
        <v>0</v>
      </c>
      <c r="X243" s="6">
        <v>0</v>
      </c>
      <c r="Y243" s="727">
        <v>0</v>
      </c>
      <c r="Z243" s="326">
        <v>0</v>
      </c>
      <c r="AA243" s="727">
        <v>0</v>
      </c>
      <c r="AB243" s="326">
        <v>20</v>
      </c>
      <c r="AC243" s="727">
        <v>0.6</v>
      </c>
      <c r="AD243" s="6">
        <v>0</v>
      </c>
      <c r="AE243" s="727">
        <v>0</v>
      </c>
      <c r="AF243" s="6">
        <v>0</v>
      </c>
      <c r="AG243" s="727">
        <v>0</v>
      </c>
      <c r="AH243" s="6">
        <v>373</v>
      </c>
      <c r="AI243" s="727">
        <v>9.5488</v>
      </c>
      <c r="AJ243" s="6">
        <v>0</v>
      </c>
      <c r="AK243" s="727">
        <v>0</v>
      </c>
      <c r="AL243" s="6">
        <v>0</v>
      </c>
      <c r="AM243" s="727">
        <v>0</v>
      </c>
      <c r="AN243" s="6">
        <v>100</v>
      </c>
      <c r="AO243" s="727">
        <v>3.5</v>
      </c>
    </row>
    <row r="244" spans="1:41" ht="31.5" x14ac:dyDescent="0.25">
      <c r="A244" s="750"/>
      <c r="B244" s="79" t="s">
        <v>446</v>
      </c>
      <c r="C244" s="331" t="s">
        <v>450</v>
      </c>
      <c r="D244" s="331" t="s">
        <v>448</v>
      </c>
      <c r="E244" s="113" t="s">
        <v>29</v>
      </c>
      <c r="F244" s="113">
        <f>N244+R244+V244+Z244+AD244+AH244+AL244+J244</f>
        <v>699</v>
      </c>
      <c r="G244" s="315">
        <f>O244+S244+W244+AA244+AE244+AI244+AM244+K244</f>
        <v>24.21245</v>
      </c>
      <c r="H244" s="113">
        <f>P244+T244+X244+AB244+AF244+AJ244+AN244+L244</f>
        <v>263</v>
      </c>
      <c r="I244" s="315">
        <f>Q244+U244+Y244+AC244+AG244+AK244+AO244+M244</f>
        <v>10.219999999999999</v>
      </c>
      <c r="J244" s="6">
        <v>65</v>
      </c>
      <c r="K244" s="727">
        <v>1.1240000000000001</v>
      </c>
      <c r="L244" s="6">
        <v>140</v>
      </c>
      <c r="M244" s="727">
        <v>5.72</v>
      </c>
      <c r="N244" s="6">
        <v>60</v>
      </c>
      <c r="O244" s="727">
        <v>2.52</v>
      </c>
      <c r="P244" s="6">
        <v>70</v>
      </c>
      <c r="Q244" s="727">
        <v>2.15</v>
      </c>
      <c r="R244" s="6">
        <v>119</v>
      </c>
      <c r="S244" s="727">
        <v>6.1310000000000002</v>
      </c>
      <c r="T244" s="6">
        <v>30</v>
      </c>
      <c r="U244" s="727">
        <v>1.5</v>
      </c>
      <c r="V244" s="6">
        <v>0</v>
      </c>
      <c r="W244" s="727">
        <v>0</v>
      </c>
      <c r="X244" s="6">
        <v>0</v>
      </c>
      <c r="Y244" s="727">
        <v>0</v>
      </c>
      <c r="Z244" s="326">
        <v>0</v>
      </c>
      <c r="AA244" s="727">
        <v>0</v>
      </c>
      <c r="AB244" s="326">
        <v>20</v>
      </c>
      <c r="AC244" s="727">
        <v>0.7</v>
      </c>
      <c r="AD244" s="6">
        <v>35</v>
      </c>
      <c r="AE244" s="727">
        <v>0.65024999999999999</v>
      </c>
      <c r="AF244" s="6">
        <v>3</v>
      </c>
      <c r="AG244" s="727">
        <v>0.15</v>
      </c>
      <c r="AH244" s="6">
        <v>380</v>
      </c>
      <c r="AI244" s="727">
        <v>12.172000000000001</v>
      </c>
      <c r="AJ244" s="6">
        <v>0</v>
      </c>
      <c r="AK244" s="727">
        <v>0</v>
      </c>
      <c r="AL244" s="6">
        <v>40</v>
      </c>
      <c r="AM244" s="727">
        <v>1.6152</v>
      </c>
      <c r="AN244" s="6">
        <v>0</v>
      </c>
      <c r="AO244" s="727">
        <v>0</v>
      </c>
    </row>
    <row r="245" spans="1:41" ht="31.5" x14ac:dyDescent="0.25">
      <c r="A245" s="750">
        <v>83</v>
      </c>
      <c r="B245" s="98" t="s">
        <v>451</v>
      </c>
      <c r="C245" s="331" t="s">
        <v>449</v>
      </c>
      <c r="D245" s="338" t="s">
        <v>448</v>
      </c>
      <c r="E245" s="113" t="s">
        <v>29</v>
      </c>
      <c r="F245" s="113">
        <f>N245+R245+V245+Z245+AD245+AH245+AL245+J245</f>
        <v>468</v>
      </c>
      <c r="G245" s="315">
        <f>O245+S245+W245+AA245+AE245+AI245+AM245+K245</f>
        <v>12.4079</v>
      </c>
      <c r="H245" s="113">
        <f>P245+T245+X245+AB245+AF245+AJ245+AN245+L245</f>
        <v>1180</v>
      </c>
      <c r="I245" s="315">
        <f>Q245+U245+Y245+AC245+AG245+AK245+AO245+M245</f>
        <v>36.635999999999996</v>
      </c>
      <c r="J245" s="6">
        <v>0</v>
      </c>
      <c r="K245" s="727">
        <v>0</v>
      </c>
      <c r="L245" s="6">
        <v>220</v>
      </c>
      <c r="M245" s="727">
        <v>5.1449999999999996</v>
      </c>
      <c r="N245" s="6">
        <v>278</v>
      </c>
      <c r="O245" s="727">
        <v>7.5529999999999999</v>
      </c>
      <c r="P245" s="6">
        <v>640</v>
      </c>
      <c r="Q245" s="727">
        <v>18.79</v>
      </c>
      <c r="R245" s="6">
        <v>30</v>
      </c>
      <c r="S245" s="727">
        <v>1.1399999999999999</v>
      </c>
      <c r="T245" s="6">
        <v>100</v>
      </c>
      <c r="U245" s="727">
        <v>6</v>
      </c>
      <c r="V245" s="6">
        <v>0</v>
      </c>
      <c r="W245" s="727">
        <v>0</v>
      </c>
      <c r="X245" s="6">
        <v>0</v>
      </c>
      <c r="Y245" s="727">
        <v>0</v>
      </c>
      <c r="Z245" s="326">
        <v>30</v>
      </c>
      <c r="AA245" s="727">
        <v>0.84</v>
      </c>
      <c r="AB245" s="326">
        <v>20</v>
      </c>
      <c r="AC245" s="727">
        <v>0.72</v>
      </c>
      <c r="AD245" s="6">
        <v>0</v>
      </c>
      <c r="AE245" s="727">
        <v>0</v>
      </c>
      <c r="AF245" s="6">
        <v>0</v>
      </c>
      <c r="AG245" s="727">
        <v>0</v>
      </c>
      <c r="AH245" s="6">
        <v>40</v>
      </c>
      <c r="AI245" s="727">
        <v>1.1819999999999999</v>
      </c>
      <c r="AJ245" s="6">
        <v>0</v>
      </c>
      <c r="AK245" s="727">
        <v>0</v>
      </c>
      <c r="AL245" s="6">
        <v>90</v>
      </c>
      <c r="AM245" s="727">
        <v>1.6929000000000001</v>
      </c>
      <c r="AN245" s="6">
        <v>200</v>
      </c>
      <c r="AO245" s="727">
        <v>5.9809999999999999</v>
      </c>
    </row>
    <row r="246" spans="1:41" ht="31.5" x14ac:dyDescent="0.25">
      <c r="A246" s="750"/>
      <c r="B246" s="98" t="s">
        <v>451</v>
      </c>
      <c r="C246" s="331" t="s">
        <v>450</v>
      </c>
      <c r="D246" s="338" t="s">
        <v>448</v>
      </c>
      <c r="E246" s="113" t="s">
        <v>29</v>
      </c>
      <c r="F246" s="113">
        <f>N246+R246+V246+Z246+AD246+AH246+AL246+J246</f>
        <v>234</v>
      </c>
      <c r="G246" s="315">
        <f>O246+S246+W246+AA246+AE246+AI246+AM246+K246</f>
        <v>10.200749999999999</v>
      </c>
      <c r="H246" s="113">
        <f>P246+T246+X246+AB246+AF246+AJ246+AN246+L246</f>
        <v>413</v>
      </c>
      <c r="I246" s="315">
        <f>Q246+U246+Y246+AC246+AG246+AK246+AO246+M246</f>
        <v>13.71</v>
      </c>
      <c r="J246" s="6">
        <v>0</v>
      </c>
      <c r="K246" s="727">
        <v>0</v>
      </c>
      <c r="L246" s="6">
        <v>340</v>
      </c>
      <c r="M246" s="727">
        <v>11.34</v>
      </c>
      <c r="N246" s="6">
        <v>19</v>
      </c>
      <c r="O246" s="727">
        <v>0.74099999999999999</v>
      </c>
      <c r="P246" s="6">
        <v>50</v>
      </c>
      <c r="Q246" s="727">
        <v>1.45</v>
      </c>
      <c r="R246" s="6">
        <v>30</v>
      </c>
      <c r="S246" s="727">
        <v>1.44</v>
      </c>
      <c r="T246" s="6">
        <v>0</v>
      </c>
      <c r="U246" s="727">
        <v>0</v>
      </c>
      <c r="V246" s="6">
        <v>0</v>
      </c>
      <c r="W246" s="727">
        <v>0</v>
      </c>
      <c r="X246" s="6">
        <v>0</v>
      </c>
      <c r="Y246" s="727">
        <v>0</v>
      </c>
      <c r="Z246" s="326">
        <v>0</v>
      </c>
      <c r="AA246" s="727">
        <v>0</v>
      </c>
      <c r="AB246" s="326">
        <v>20</v>
      </c>
      <c r="AC246" s="727">
        <v>0.8</v>
      </c>
      <c r="AD246" s="6">
        <v>185</v>
      </c>
      <c r="AE246" s="727">
        <v>8.0197500000000002</v>
      </c>
      <c r="AF246" s="6">
        <v>3</v>
      </c>
      <c r="AG246" s="727">
        <v>0.12</v>
      </c>
      <c r="AH246" s="6">
        <v>0</v>
      </c>
      <c r="AI246" s="727">
        <v>0</v>
      </c>
      <c r="AJ246" s="6">
        <v>0</v>
      </c>
      <c r="AK246" s="727">
        <v>0</v>
      </c>
      <c r="AL246" s="6">
        <v>0</v>
      </c>
      <c r="AM246" s="727">
        <v>0</v>
      </c>
      <c r="AN246" s="6">
        <v>0</v>
      </c>
      <c r="AO246" s="727">
        <v>0</v>
      </c>
    </row>
    <row r="247" spans="1:41" x14ac:dyDescent="0.25">
      <c r="A247" s="750">
        <v>84</v>
      </c>
      <c r="B247" s="114" t="s">
        <v>452</v>
      </c>
      <c r="C247" s="331" t="s">
        <v>453</v>
      </c>
      <c r="D247" s="332" t="s">
        <v>454</v>
      </c>
      <c r="E247" s="16" t="s">
        <v>78</v>
      </c>
      <c r="F247" s="113">
        <f>N247+R247+V247+Z247+AD247+AH247+AL247+J247</f>
        <v>11226</v>
      </c>
      <c r="G247" s="315">
        <f>O247+S247+W247+AA247+AE247+AI247+AM247+K247</f>
        <v>2040.2827500000001</v>
      </c>
      <c r="H247" s="113">
        <f>P247+T247+X247+AB247+AF247+AJ247+AN247+L247</f>
        <v>175</v>
      </c>
      <c r="I247" s="315">
        <f>Q247+U247+Y247+AC247+AG247+AK247+AO247+M247</f>
        <v>123.38352500000001</v>
      </c>
      <c r="J247" s="6">
        <v>2300</v>
      </c>
      <c r="K247" s="727">
        <v>350.75</v>
      </c>
      <c r="L247" s="6">
        <v>30</v>
      </c>
      <c r="M247" s="727">
        <v>45.75</v>
      </c>
      <c r="N247" s="6">
        <v>2496</v>
      </c>
      <c r="O247" s="727">
        <v>509.47320000000002</v>
      </c>
      <c r="P247" s="6">
        <v>40</v>
      </c>
      <c r="Q247" s="727">
        <v>47.009500000000003</v>
      </c>
      <c r="R247" s="6">
        <v>150</v>
      </c>
      <c r="S247" s="727">
        <v>227.4665</v>
      </c>
      <c r="T247" s="6">
        <v>0</v>
      </c>
      <c r="U247" s="727">
        <v>0</v>
      </c>
      <c r="V247" s="6">
        <v>600</v>
      </c>
      <c r="W247" s="727">
        <v>90.99</v>
      </c>
      <c r="X247" s="6">
        <v>0</v>
      </c>
      <c r="Y247" s="727">
        <v>0</v>
      </c>
      <c r="Z247" s="326">
        <v>310</v>
      </c>
      <c r="AA247" s="727">
        <v>47.256399999999999</v>
      </c>
      <c r="AB247" s="326">
        <v>0</v>
      </c>
      <c r="AC247" s="727">
        <v>0</v>
      </c>
      <c r="AD247" s="6">
        <v>0</v>
      </c>
      <c r="AE247" s="727">
        <v>0</v>
      </c>
      <c r="AF247" s="6">
        <v>0</v>
      </c>
      <c r="AG247" s="727">
        <v>0</v>
      </c>
      <c r="AH247" s="6">
        <v>2770</v>
      </c>
      <c r="AI247" s="727">
        <v>420.06965000000002</v>
      </c>
      <c r="AJ247" s="6">
        <v>45</v>
      </c>
      <c r="AK247" s="727">
        <v>6.8240249999999998</v>
      </c>
      <c r="AL247" s="6">
        <v>2600</v>
      </c>
      <c r="AM247" s="727">
        <v>394.27699999999999</v>
      </c>
      <c r="AN247" s="6">
        <v>60</v>
      </c>
      <c r="AO247" s="727">
        <v>23.8</v>
      </c>
    </row>
    <row r="248" spans="1:41" x14ac:dyDescent="0.25">
      <c r="A248" s="750"/>
      <c r="B248" s="114" t="s">
        <v>452</v>
      </c>
      <c r="C248" s="331" t="s">
        <v>455</v>
      </c>
      <c r="D248" s="332" t="s">
        <v>454</v>
      </c>
      <c r="E248" s="16" t="s">
        <v>78</v>
      </c>
      <c r="F248" s="113">
        <f>N248+R248+V248+Z248+AD248+AH248+AL248+J248</f>
        <v>29525</v>
      </c>
      <c r="G248" s="315">
        <f>O248+S248+W248+AA248+AE248+AI248+AM248+K248</f>
        <v>4396.4969209999999</v>
      </c>
      <c r="H248" s="113">
        <f>P248+T248+X248+AB248+AF248+AJ248+AN248+L248</f>
        <v>2145</v>
      </c>
      <c r="I248" s="315">
        <f>Q248+U248+Y248+AC248+AG248+AK248+AO248+M248</f>
        <v>345.9366</v>
      </c>
      <c r="J248" s="6">
        <v>3957</v>
      </c>
      <c r="K248" s="727">
        <v>603.4504609999999</v>
      </c>
      <c r="L248" s="6">
        <v>230</v>
      </c>
      <c r="M248" s="727">
        <v>11.443</v>
      </c>
      <c r="N248" s="6">
        <v>6660</v>
      </c>
      <c r="O248" s="727">
        <v>1037.2453</v>
      </c>
      <c r="P248" s="6">
        <v>505</v>
      </c>
      <c r="Q248" s="727">
        <v>77.622500000000002</v>
      </c>
      <c r="R248" s="6">
        <v>2870</v>
      </c>
      <c r="S248" s="727">
        <v>503.45549999999997</v>
      </c>
      <c r="T248" s="6">
        <v>0</v>
      </c>
      <c r="U248" s="727">
        <v>0</v>
      </c>
      <c r="V248" s="6">
        <v>3040</v>
      </c>
      <c r="W248" s="727">
        <v>652.07299999999998</v>
      </c>
      <c r="X248" s="6">
        <v>5</v>
      </c>
      <c r="Y248" s="727">
        <v>0.15159999999999998</v>
      </c>
      <c r="Z248" s="326">
        <v>795</v>
      </c>
      <c r="AA248" s="727">
        <v>169.21583999999999</v>
      </c>
      <c r="AB248" s="326">
        <v>50</v>
      </c>
      <c r="AC248" s="727">
        <v>7</v>
      </c>
      <c r="AD248" s="6">
        <v>340</v>
      </c>
      <c r="AE248" s="727">
        <v>152.447</v>
      </c>
      <c r="AF248" s="6">
        <v>0</v>
      </c>
      <c r="AG248" s="727">
        <v>0</v>
      </c>
      <c r="AH248" s="6">
        <v>1518</v>
      </c>
      <c r="AI248" s="727">
        <v>254.97660000000002</v>
      </c>
      <c r="AJ248" s="6">
        <v>500</v>
      </c>
      <c r="AK248" s="727">
        <v>76</v>
      </c>
      <c r="AL248" s="6">
        <v>10345</v>
      </c>
      <c r="AM248" s="727">
        <v>1023.6332199999999</v>
      </c>
      <c r="AN248" s="6">
        <v>855</v>
      </c>
      <c r="AO248" s="727">
        <v>173.71950000000001</v>
      </c>
    </row>
    <row r="249" spans="1:41" x14ac:dyDescent="0.25">
      <c r="A249" s="750">
        <v>85</v>
      </c>
      <c r="B249" s="79" t="s">
        <v>456</v>
      </c>
      <c r="C249" s="188" t="s">
        <v>457</v>
      </c>
      <c r="D249" s="195" t="s">
        <v>458</v>
      </c>
      <c r="E249" s="16" t="s">
        <v>29</v>
      </c>
      <c r="F249" s="113">
        <f>N249+R249+V249+Z249+AD249+AH249+AL249+J249</f>
        <v>3855</v>
      </c>
      <c r="G249" s="315">
        <f>O249+S249+W249+AA249+AE249+AI249+AM249+K249</f>
        <v>11143.975999999999</v>
      </c>
      <c r="H249" s="113">
        <f>P249+T249+X249+AB249+AF249+AJ249+AN249+L249</f>
        <v>272</v>
      </c>
      <c r="I249" s="315">
        <f>Q249+U249+Y249+AC249+AG249+AK249+AO249+M249</f>
        <v>928.46400000000006</v>
      </c>
      <c r="J249" s="6">
        <v>535</v>
      </c>
      <c r="K249" s="727">
        <v>1091.4000000000001</v>
      </c>
      <c r="L249" s="6">
        <v>15</v>
      </c>
      <c r="M249" s="727">
        <v>31.2</v>
      </c>
      <c r="N249" s="6">
        <v>892</v>
      </c>
      <c r="O249" s="727">
        <v>1852.3320000000001</v>
      </c>
      <c r="P249" s="6">
        <v>45</v>
      </c>
      <c r="Q249" s="727">
        <v>95.6</v>
      </c>
      <c r="R249" s="6">
        <v>400</v>
      </c>
      <c r="S249" s="727">
        <v>840.34</v>
      </c>
      <c r="T249" s="6">
        <v>5</v>
      </c>
      <c r="U249" s="727">
        <v>10</v>
      </c>
      <c r="V249" s="6">
        <v>281</v>
      </c>
      <c r="W249" s="727">
        <v>463.3</v>
      </c>
      <c r="X249" s="6">
        <v>15</v>
      </c>
      <c r="Y249" s="727">
        <v>23.664000000000001</v>
      </c>
      <c r="Z249" s="326">
        <v>157</v>
      </c>
      <c r="AA249" s="727">
        <v>356.29599999999999</v>
      </c>
      <c r="AB249" s="326">
        <v>5</v>
      </c>
      <c r="AC249" s="727">
        <v>10.199999999999999</v>
      </c>
      <c r="AD249" s="6">
        <v>104</v>
      </c>
      <c r="AE249" s="727">
        <v>122.4</v>
      </c>
      <c r="AF249" s="6">
        <v>0</v>
      </c>
      <c r="AG249" s="727">
        <v>0</v>
      </c>
      <c r="AH249" s="6">
        <v>463</v>
      </c>
      <c r="AI249" s="727">
        <v>4208.1880000000001</v>
      </c>
      <c r="AJ249" s="6">
        <v>55</v>
      </c>
      <c r="AK249" s="727">
        <v>112.2</v>
      </c>
      <c r="AL249" s="6">
        <v>1023</v>
      </c>
      <c r="AM249" s="727">
        <v>2209.7199999999998</v>
      </c>
      <c r="AN249" s="6">
        <v>132</v>
      </c>
      <c r="AO249" s="727">
        <v>645.6</v>
      </c>
    </row>
    <row r="250" spans="1:41" x14ac:dyDescent="0.25">
      <c r="A250" s="750"/>
      <c r="B250" s="79" t="s">
        <v>456</v>
      </c>
      <c r="C250" s="188" t="s">
        <v>459</v>
      </c>
      <c r="D250" s="195" t="s">
        <v>458</v>
      </c>
      <c r="E250" s="112" t="s">
        <v>29</v>
      </c>
      <c r="F250" s="113">
        <f>N250+R250+V250+Z250+AD250+AH250+AL250+J250</f>
        <v>125</v>
      </c>
      <c r="G250" s="315">
        <f>O250+S250+W250+AA250+AE250+AI250+AM250+K250</f>
        <v>269.60000000000002</v>
      </c>
      <c r="H250" s="113">
        <f>P250+T250+X250+AB250+AF250+AJ250+AN250+L250</f>
        <v>15</v>
      </c>
      <c r="I250" s="315">
        <f>Q250+U250+Y250+AC250+AG250+AK250+AO250+M250</f>
        <v>40</v>
      </c>
      <c r="J250" s="6">
        <v>0</v>
      </c>
      <c r="K250" s="727">
        <v>0</v>
      </c>
      <c r="L250" s="6">
        <v>0</v>
      </c>
      <c r="M250" s="727">
        <v>0</v>
      </c>
      <c r="N250" s="6">
        <v>0</v>
      </c>
      <c r="O250" s="727">
        <v>0</v>
      </c>
      <c r="P250" s="6">
        <v>0</v>
      </c>
      <c r="Q250" s="727">
        <v>0</v>
      </c>
      <c r="R250" s="6">
        <v>0</v>
      </c>
      <c r="S250" s="727">
        <v>0</v>
      </c>
      <c r="T250" s="6">
        <v>5</v>
      </c>
      <c r="U250" s="727">
        <v>10</v>
      </c>
      <c r="V250" s="6">
        <v>95</v>
      </c>
      <c r="W250" s="727">
        <v>193.8</v>
      </c>
      <c r="X250" s="6">
        <v>0</v>
      </c>
      <c r="Y250" s="727">
        <v>0</v>
      </c>
      <c r="Z250" s="326">
        <v>0</v>
      </c>
      <c r="AA250" s="727">
        <v>0</v>
      </c>
      <c r="AB250" s="326">
        <v>5</v>
      </c>
      <c r="AC250" s="727">
        <v>12.5</v>
      </c>
      <c r="AD250" s="6">
        <v>20</v>
      </c>
      <c r="AE250" s="727">
        <v>40.799999999999997</v>
      </c>
      <c r="AF250" s="6">
        <v>0</v>
      </c>
      <c r="AG250" s="727">
        <v>0</v>
      </c>
      <c r="AH250" s="6">
        <v>0</v>
      </c>
      <c r="AI250" s="727">
        <v>0</v>
      </c>
      <c r="AJ250" s="6">
        <v>0</v>
      </c>
      <c r="AK250" s="727">
        <v>0</v>
      </c>
      <c r="AL250" s="6">
        <v>10</v>
      </c>
      <c r="AM250" s="727">
        <v>35</v>
      </c>
      <c r="AN250" s="6">
        <v>5</v>
      </c>
      <c r="AO250" s="727">
        <v>17.5</v>
      </c>
    </row>
    <row r="251" spans="1:41" x14ac:dyDescent="0.25">
      <c r="A251" s="750"/>
      <c r="B251" s="79" t="s">
        <v>456</v>
      </c>
      <c r="C251" s="188" t="s">
        <v>460</v>
      </c>
      <c r="D251" s="195" t="s">
        <v>461</v>
      </c>
      <c r="E251" s="112" t="s">
        <v>29</v>
      </c>
      <c r="F251" s="113">
        <f>N251+R251+V251+Z251+AD251+AH251+AL251+J251</f>
        <v>88</v>
      </c>
      <c r="G251" s="315">
        <f>O251+S251+W251+AA251+AE251+AI251+AM251+K251</f>
        <v>2905.7033999999999</v>
      </c>
      <c r="H251" s="113">
        <f>P251+T251+X251+AB251+AF251+AJ251+AN251+L251</f>
        <v>5</v>
      </c>
      <c r="I251" s="315">
        <f>Q251+U251+Y251+AC251+AG251+AK251+AO251+M251</f>
        <v>15</v>
      </c>
      <c r="J251" s="6">
        <v>17</v>
      </c>
      <c r="K251" s="727">
        <v>34.68</v>
      </c>
      <c r="L251" s="6">
        <v>0</v>
      </c>
      <c r="M251" s="727">
        <v>0</v>
      </c>
      <c r="N251" s="6">
        <v>3</v>
      </c>
      <c r="O251" s="727">
        <v>10.5</v>
      </c>
      <c r="P251" s="6">
        <v>0</v>
      </c>
      <c r="Q251" s="727">
        <v>0</v>
      </c>
      <c r="R251" s="6">
        <v>3</v>
      </c>
      <c r="S251" s="727">
        <v>8.4</v>
      </c>
      <c r="T251" s="6">
        <v>0</v>
      </c>
      <c r="U251" s="727">
        <v>0</v>
      </c>
      <c r="V251" s="6">
        <v>55</v>
      </c>
      <c r="W251" s="727">
        <v>112</v>
      </c>
      <c r="X251" s="6">
        <v>0</v>
      </c>
      <c r="Y251" s="727">
        <v>0</v>
      </c>
      <c r="Z251" s="326">
        <v>0</v>
      </c>
      <c r="AA251" s="727">
        <v>0</v>
      </c>
      <c r="AB251" s="326">
        <v>5</v>
      </c>
      <c r="AC251" s="727">
        <v>15</v>
      </c>
      <c r="AD251" s="6">
        <v>0</v>
      </c>
      <c r="AE251" s="727">
        <v>0</v>
      </c>
      <c r="AF251" s="6">
        <v>0</v>
      </c>
      <c r="AG251" s="727">
        <v>0</v>
      </c>
      <c r="AH251" s="6">
        <v>10</v>
      </c>
      <c r="AI251" s="727">
        <v>2740.1233999999999</v>
      </c>
      <c r="AJ251" s="6">
        <v>0</v>
      </c>
      <c r="AK251" s="727">
        <v>0</v>
      </c>
      <c r="AL251" s="6">
        <v>0</v>
      </c>
      <c r="AM251" s="727">
        <v>0</v>
      </c>
      <c r="AN251" s="6">
        <v>0</v>
      </c>
      <c r="AO251" s="727">
        <v>0</v>
      </c>
    </row>
    <row r="252" spans="1:41" x14ac:dyDescent="0.25">
      <c r="A252" s="750"/>
      <c r="B252" s="79" t="s">
        <v>456</v>
      </c>
      <c r="C252" s="188" t="s">
        <v>462</v>
      </c>
      <c r="D252" s="195" t="s">
        <v>461</v>
      </c>
      <c r="E252" s="112" t="s">
        <v>29</v>
      </c>
      <c r="F252" s="113">
        <f>N252+R252+V252+Z252+AD252+AH252+AL252+J252</f>
        <v>200</v>
      </c>
      <c r="G252" s="315">
        <f>O252+S252+W252+AA252+AE252+AI252+AM252+K252</f>
        <v>408</v>
      </c>
      <c r="H252" s="113">
        <f>P252+T252+X252+AB252+AF252+AJ252+AN252+L252</f>
        <v>5</v>
      </c>
      <c r="I252" s="315">
        <f>Q252+U252+Y252+AC252+AG252+AK252+AO252+M252</f>
        <v>17.5</v>
      </c>
      <c r="J252" s="6">
        <v>0</v>
      </c>
      <c r="K252" s="727">
        <v>0</v>
      </c>
      <c r="L252" s="6">
        <v>0</v>
      </c>
      <c r="M252" s="727">
        <v>0</v>
      </c>
      <c r="N252" s="6">
        <v>0</v>
      </c>
      <c r="O252" s="727">
        <v>0</v>
      </c>
      <c r="P252" s="6">
        <v>0</v>
      </c>
      <c r="Q252" s="727">
        <v>0</v>
      </c>
      <c r="R252" s="6">
        <v>200</v>
      </c>
      <c r="S252" s="727">
        <v>408</v>
      </c>
      <c r="T252" s="6">
        <v>0</v>
      </c>
      <c r="U252" s="727">
        <v>0</v>
      </c>
      <c r="V252" s="6">
        <v>0</v>
      </c>
      <c r="W252" s="727">
        <v>0</v>
      </c>
      <c r="X252" s="6">
        <v>0</v>
      </c>
      <c r="Y252" s="727">
        <v>0</v>
      </c>
      <c r="Z252" s="326">
        <v>0</v>
      </c>
      <c r="AA252" s="727">
        <v>0</v>
      </c>
      <c r="AB252" s="326">
        <v>5</v>
      </c>
      <c r="AC252" s="727">
        <v>17.5</v>
      </c>
      <c r="AD252" s="6">
        <v>0</v>
      </c>
      <c r="AE252" s="727">
        <v>0</v>
      </c>
      <c r="AF252" s="6">
        <v>0</v>
      </c>
      <c r="AG252" s="727">
        <v>0</v>
      </c>
      <c r="AH252" s="6">
        <v>0</v>
      </c>
      <c r="AI252" s="727">
        <v>0</v>
      </c>
      <c r="AJ252" s="6">
        <v>0</v>
      </c>
      <c r="AK252" s="727">
        <v>0</v>
      </c>
      <c r="AL252" s="6">
        <v>0</v>
      </c>
      <c r="AM252" s="727">
        <v>0</v>
      </c>
      <c r="AN252" s="6">
        <v>0</v>
      </c>
      <c r="AO252" s="727">
        <v>0</v>
      </c>
    </row>
    <row r="253" spans="1:41" x14ac:dyDescent="0.25">
      <c r="A253" s="752">
        <v>86</v>
      </c>
      <c r="B253" s="21" t="s">
        <v>463</v>
      </c>
      <c r="C253" s="188" t="s">
        <v>464</v>
      </c>
      <c r="D253" s="195" t="s">
        <v>461</v>
      </c>
      <c r="E253" s="29" t="s">
        <v>29</v>
      </c>
      <c r="F253" s="113">
        <f>N253+R253+V253+Z253+AD253+AH253+AL253+J253</f>
        <v>0</v>
      </c>
      <c r="G253" s="315">
        <f>O253+S253+W253+AA253+AE253+AI253+AM253+K253</f>
        <v>0</v>
      </c>
      <c r="H253" s="113">
        <f>P253+T253+X253+AB253+AF253+AJ253+AN253+L253</f>
        <v>15</v>
      </c>
      <c r="I253" s="315">
        <f>Q253+U253+Y253+AC253+AG253+AK253+AO253+M253</f>
        <v>5.6</v>
      </c>
      <c r="J253" s="6">
        <v>0</v>
      </c>
      <c r="K253" s="727">
        <v>0</v>
      </c>
      <c r="L253" s="6">
        <v>0</v>
      </c>
      <c r="M253" s="727">
        <v>0</v>
      </c>
      <c r="N253" s="6">
        <v>0</v>
      </c>
      <c r="O253" s="727">
        <v>0</v>
      </c>
      <c r="P253" s="6">
        <v>10</v>
      </c>
      <c r="Q253" s="727">
        <v>0.6</v>
      </c>
      <c r="R253" s="6">
        <v>0</v>
      </c>
      <c r="S253" s="727">
        <v>0</v>
      </c>
      <c r="T253" s="6">
        <v>0</v>
      </c>
      <c r="U253" s="727">
        <v>0</v>
      </c>
      <c r="V253" s="6">
        <v>0</v>
      </c>
      <c r="W253" s="727">
        <v>0</v>
      </c>
      <c r="X253" s="6">
        <v>0</v>
      </c>
      <c r="Y253" s="727">
        <v>0</v>
      </c>
      <c r="Z253" s="326">
        <v>0</v>
      </c>
      <c r="AA253" s="727">
        <v>0</v>
      </c>
      <c r="AB253" s="326">
        <v>5</v>
      </c>
      <c r="AC253" s="727">
        <v>5</v>
      </c>
      <c r="AD253" s="6">
        <v>0</v>
      </c>
      <c r="AE253" s="727">
        <v>0</v>
      </c>
      <c r="AF253" s="6">
        <v>0</v>
      </c>
      <c r="AG253" s="727">
        <v>0</v>
      </c>
      <c r="AH253" s="6">
        <v>0</v>
      </c>
      <c r="AI253" s="727">
        <v>0</v>
      </c>
      <c r="AJ253" s="6">
        <v>0</v>
      </c>
      <c r="AK253" s="727">
        <v>0</v>
      </c>
      <c r="AL253" s="6">
        <v>0</v>
      </c>
      <c r="AM253" s="727">
        <v>0</v>
      </c>
      <c r="AN253" s="6">
        <v>0</v>
      </c>
      <c r="AO253" s="727">
        <v>0</v>
      </c>
    </row>
    <row r="254" spans="1:41" x14ac:dyDescent="0.25">
      <c r="A254" s="752"/>
      <c r="B254" s="21" t="s">
        <v>463</v>
      </c>
      <c r="C254" s="188" t="s">
        <v>465</v>
      </c>
      <c r="D254" s="195" t="s">
        <v>461</v>
      </c>
      <c r="E254" s="29" t="s">
        <v>29</v>
      </c>
      <c r="F254" s="113">
        <f>N254+R254+V254+Z254+AD254+AH254+AL254+J254</f>
        <v>28</v>
      </c>
      <c r="G254" s="315">
        <f>O254+S254+W254+AA254+AE254+AI254+AM254+K254</f>
        <v>57.12</v>
      </c>
      <c r="H254" s="113">
        <f>P254+T254+X254+AB254+AF254+AJ254+AN254+L254</f>
        <v>10</v>
      </c>
      <c r="I254" s="315">
        <f>Q254+U254+Y254+AC254+AG254+AK254+AO254+M254</f>
        <v>11.25</v>
      </c>
      <c r="J254" s="6">
        <v>0</v>
      </c>
      <c r="K254" s="727">
        <v>0</v>
      </c>
      <c r="L254" s="6">
        <v>0</v>
      </c>
      <c r="M254" s="727">
        <v>0</v>
      </c>
      <c r="N254" s="6">
        <v>28</v>
      </c>
      <c r="O254" s="727">
        <v>57.12</v>
      </c>
      <c r="P254" s="6">
        <v>0</v>
      </c>
      <c r="Q254" s="727">
        <v>0</v>
      </c>
      <c r="R254" s="6">
        <v>0</v>
      </c>
      <c r="S254" s="727">
        <v>0</v>
      </c>
      <c r="T254" s="6">
        <v>5</v>
      </c>
      <c r="U254" s="727">
        <v>6</v>
      </c>
      <c r="V254" s="6">
        <v>0</v>
      </c>
      <c r="W254" s="727">
        <v>0</v>
      </c>
      <c r="X254" s="6">
        <v>0</v>
      </c>
      <c r="Y254" s="727">
        <v>0</v>
      </c>
      <c r="Z254" s="326">
        <v>0</v>
      </c>
      <c r="AA254" s="727">
        <v>0</v>
      </c>
      <c r="AB254" s="326">
        <v>5</v>
      </c>
      <c r="AC254" s="727">
        <v>5.25</v>
      </c>
      <c r="AD254" s="6">
        <v>0</v>
      </c>
      <c r="AE254" s="727">
        <v>0</v>
      </c>
      <c r="AF254" s="6">
        <v>0</v>
      </c>
      <c r="AG254" s="727">
        <v>0</v>
      </c>
      <c r="AH254" s="6">
        <v>0</v>
      </c>
      <c r="AI254" s="727">
        <v>0</v>
      </c>
      <c r="AJ254" s="6">
        <v>0</v>
      </c>
      <c r="AK254" s="727">
        <v>0</v>
      </c>
      <c r="AL254" s="6">
        <v>0</v>
      </c>
      <c r="AM254" s="727">
        <v>0</v>
      </c>
      <c r="AN254" s="6">
        <v>0</v>
      </c>
      <c r="AO254" s="727">
        <v>0</v>
      </c>
    </row>
    <row r="255" spans="1:41" x14ac:dyDescent="0.25">
      <c r="A255" s="752"/>
      <c r="B255" s="21" t="s">
        <v>463</v>
      </c>
      <c r="C255" s="188" t="s">
        <v>466</v>
      </c>
      <c r="D255" s="195" t="s">
        <v>461</v>
      </c>
      <c r="E255" s="29" t="s">
        <v>29</v>
      </c>
      <c r="F255" s="113">
        <f>N255+R255+V255+Z255+AD255+AH255+AL255+J255</f>
        <v>0</v>
      </c>
      <c r="G255" s="315">
        <f>O255+S255+W255+AA255+AE255+AI255+AM255+K255</f>
        <v>0</v>
      </c>
      <c r="H255" s="113">
        <f>P255+T255+X255+AB255+AF255+AJ255+AN255+L255</f>
        <v>5</v>
      </c>
      <c r="I255" s="315">
        <f>Q255+U255+Y255+AC255+AG255+AK255+AO255+M255</f>
        <v>7.5</v>
      </c>
      <c r="J255" s="6">
        <v>0</v>
      </c>
      <c r="K255" s="727">
        <v>0</v>
      </c>
      <c r="L255" s="6">
        <v>0</v>
      </c>
      <c r="M255" s="727">
        <v>0</v>
      </c>
      <c r="N255" s="6">
        <v>0</v>
      </c>
      <c r="O255" s="727">
        <v>0</v>
      </c>
      <c r="P255" s="6">
        <v>0</v>
      </c>
      <c r="Q255" s="727">
        <v>0</v>
      </c>
      <c r="R255" s="6">
        <v>0</v>
      </c>
      <c r="S255" s="727">
        <v>0</v>
      </c>
      <c r="T255" s="6">
        <v>0</v>
      </c>
      <c r="U255" s="727">
        <v>0</v>
      </c>
      <c r="V255" s="6">
        <v>0</v>
      </c>
      <c r="W255" s="727">
        <v>0</v>
      </c>
      <c r="X255" s="6">
        <v>0</v>
      </c>
      <c r="Y255" s="727">
        <v>0</v>
      </c>
      <c r="Z255" s="326">
        <v>0</v>
      </c>
      <c r="AA255" s="727">
        <v>0</v>
      </c>
      <c r="AB255" s="326">
        <v>5</v>
      </c>
      <c r="AC255" s="727">
        <v>7.5</v>
      </c>
      <c r="AD255" s="6">
        <v>0</v>
      </c>
      <c r="AE255" s="727">
        <v>0</v>
      </c>
      <c r="AF255" s="6">
        <v>0</v>
      </c>
      <c r="AG255" s="727">
        <v>0</v>
      </c>
      <c r="AH255" s="6">
        <v>0</v>
      </c>
      <c r="AI255" s="727">
        <v>0</v>
      </c>
      <c r="AJ255" s="6">
        <v>0</v>
      </c>
      <c r="AK255" s="727">
        <v>0</v>
      </c>
      <c r="AL255" s="6">
        <v>0</v>
      </c>
      <c r="AM255" s="727">
        <v>0</v>
      </c>
      <c r="AN255" s="6">
        <v>0</v>
      </c>
      <c r="AO255" s="727">
        <v>0</v>
      </c>
    </row>
    <row r="256" spans="1:41" x14ac:dyDescent="0.25">
      <c r="A256" s="752"/>
      <c r="B256" s="21" t="s">
        <v>463</v>
      </c>
      <c r="C256" s="188" t="s">
        <v>467</v>
      </c>
      <c r="D256" s="195" t="s">
        <v>461</v>
      </c>
      <c r="E256" s="29" t="s">
        <v>29</v>
      </c>
      <c r="F256" s="113">
        <f>N256+R256+V256+Z256+AD256+AH256+AL256+J256</f>
        <v>0</v>
      </c>
      <c r="G256" s="315">
        <f>O256+S256+W256+AA256+AE256+AI256+AM256+K256</f>
        <v>0</v>
      </c>
      <c r="H256" s="113">
        <f>P256+T256+X256+AB256+AF256+AJ256+AN256+L256</f>
        <v>5</v>
      </c>
      <c r="I256" s="315">
        <f>Q256+U256+Y256+AC256+AG256+AK256+AO256+M256</f>
        <v>5</v>
      </c>
      <c r="J256" s="6">
        <v>0</v>
      </c>
      <c r="K256" s="727">
        <v>0</v>
      </c>
      <c r="L256" s="6">
        <v>0</v>
      </c>
      <c r="M256" s="727">
        <v>0</v>
      </c>
      <c r="N256" s="6">
        <v>0</v>
      </c>
      <c r="O256" s="727">
        <v>0</v>
      </c>
      <c r="P256" s="6">
        <v>0</v>
      </c>
      <c r="Q256" s="727">
        <v>0</v>
      </c>
      <c r="R256" s="6">
        <v>0</v>
      </c>
      <c r="S256" s="727">
        <v>0</v>
      </c>
      <c r="T256" s="6">
        <v>0</v>
      </c>
      <c r="U256" s="727">
        <v>0</v>
      </c>
      <c r="V256" s="6">
        <v>0</v>
      </c>
      <c r="W256" s="727">
        <v>0</v>
      </c>
      <c r="X256" s="6">
        <v>0</v>
      </c>
      <c r="Y256" s="727">
        <v>0</v>
      </c>
      <c r="Z256" s="326">
        <v>0</v>
      </c>
      <c r="AA256" s="727">
        <v>0</v>
      </c>
      <c r="AB256" s="326">
        <v>5</v>
      </c>
      <c r="AC256" s="727">
        <v>5</v>
      </c>
      <c r="AD256" s="6">
        <v>0</v>
      </c>
      <c r="AE256" s="727">
        <v>0</v>
      </c>
      <c r="AF256" s="6">
        <v>0</v>
      </c>
      <c r="AG256" s="727">
        <v>0</v>
      </c>
      <c r="AH256" s="6">
        <v>0</v>
      </c>
      <c r="AI256" s="727">
        <v>0</v>
      </c>
      <c r="AJ256" s="6">
        <v>0</v>
      </c>
      <c r="AK256" s="727">
        <v>0</v>
      </c>
      <c r="AL256" s="6">
        <v>0</v>
      </c>
      <c r="AM256" s="727">
        <v>0</v>
      </c>
      <c r="AN256" s="6">
        <v>0</v>
      </c>
      <c r="AO256" s="727">
        <v>0</v>
      </c>
    </row>
    <row r="257" spans="1:41" x14ac:dyDescent="0.25">
      <c r="A257" s="339">
        <v>87</v>
      </c>
      <c r="B257" s="29" t="s">
        <v>468</v>
      </c>
      <c r="C257" s="188" t="s">
        <v>469</v>
      </c>
      <c r="D257" s="195" t="s">
        <v>77</v>
      </c>
      <c r="E257" s="29"/>
      <c r="F257" s="113">
        <f>N257+R257+V257+Z257+AD257+AH257+AL257+J257</f>
        <v>19750</v>
      </c>
      <c r="G257" s="315">
        <f>O257+S257+W257+AA257+AE257+AI257+AM257+K257</f>
        <v>41.219640000000005</v>
      </c>
      <c r="H257" s="113">
        <f>P257+T257+X257+AB257+AF257+AJ257+AN257+L257</f>
        <v>4007</v>
      </c>
      <c r="I257" s="315">
        <f>Q257+U257+Y257+AC257+AG257+AK257+AO257+M257</f>
        <v>13.29914</v>
      </c>
      <c r="J257" s="6">
        <v>250</v>
      </c>
      <c r="K257" s="727">
        <v>0.88</v>
      </c>
      <c r="L257" s="6">
        <v>300</v>
      </c>
      <c r="M257" s="727">
        <v>1.35</v>
      </c>
      <c r="N257" s="6">
        <v>9550</v>
      </c>
      <c r="O257" s="727">
        <v>20.819599999999998</v>
      </c>
      <c r="P257" s="6">
        <v>900</v>
      </c>
      <c r="Q257" s="727">
        <v>2.0776800000000004</v>
      </c>
      <c r="R257" s="6">
        <v>200</v>
      </c>
      <c r="S257" s="727">
        <v>0.84</v>
      </c>
      <c r="T257" s="6">
        <v>0</v>
      </c>
      <c r="U257" s="727">
        <v>0</v>
      </c>
      <c r="V257" s="6">
        <v>1250</v>
      </c>
      <c r="W257" s="727">
        <v>2.8180000000000001</v>
      </c>
      <c r="X257" s="6">
        <v>325</v>
      </c>
      <c r="Y257" s="727">
        <v>0.73299999999999998</v>
      </c>
      <c r="Z257" s="326">
        <v>1100</v>
      </c>
      <c r="AA257" s="727">
        <v>2.1414</v>
      </c>
      <c r="AB257" s="326">
        <v>30</v>
      </c>
      <c r="AC257" s="727">
        <v>8.4000000000000005E-2</v>
      </c>
      <c r="AD257" s="6">
        <v>0</v>
      </c>
      <c r="AE257" s="727">
        <v>0</v>
      </c>
      <c r="AF257" s="6">
        <v>0</v>
      </c>
      <c r="AG257" s="727">
        <v>0</v>
      </c>
      <c r="AH257" s="6">
        <v>0</v>
      </c>
      <c r="AI257" s="727">
        <v>0</v>
      </c>
      <c r="AJ257" s="6">
        <v>0</v>
      </c>
      <c r="AK257" s="727">
        <v>0</v>
      </c>
      <c r="AL257" s="6">
        <v>7400</v>
      </c>
      <c r="AM257" s="727">
        <v>13.72064</v>
      </c>
      <c r="AN257" s="6">
        <v>2452</v>
      </c>
      <c r="AO257" s="727">
        <v>9.0544599999999988</v>
      </c>
    </row>
    <row r="258" spans="1:41" x14ac:dyDescent="0.25">
      <c r="A258" s="750">
        <v>88</v>
      </c>
      <c r="B258" s="112" t="s">
        <v>470</v>
      </c>
      <c r="C258" s="331" t="s">
        <v>471</v>
      </c>
      <c r="D258" s="332" t="s">
        <v>472</v>
      </c>
      <c r="E258" s="113" t="s">
        <v>29</v>
      </c>
      <c r="F258" s="113">
        <f>N258+R258+V258+Z258+AD258+AH258+AL258+J258</f>
        <v>12492</v>
      </c>
      <c r="G258" s="315">
        <f>O258+S258+W258+AA258+AE258+AI258+AM258+K258</f>
        <v>2148.1280000000002</v>
      </c>
      <c r="H258" s="113">
        <f>P258+T258+X258+AB258+AF258+AJ258+AN258+L258</f>
        <v>1350</v>
      </c>
      <c r="I258" s="315">
        <f>Q258+U258+Y258+AC258+AG258+AK258+AO258+M258</f>
        <v>212.45</v>
      </c>
      <c r="J258" s="6">
        <v>0</v>
      </c>
      <c r="K258" s="727">
        <v>0</v>
      </c>
      <c r="L258" s="6">
        <v>0</v>
      </c>
      <c r="M258" s="727">
        <v>0</v>
      </c>
      <c r="N258" s="6">
        <v>0</v>
      </c>
      <c r="O258" s="727">
        <v>0</v>
      </c>
      <c r="P258" s="6">
        <v>300</v>
      </c>
      <c r="Q258" s="727">
        <v>7.5</v>
      </c>
      <c r="R258" s="6">
        <v>0</v>
      </c>
      <c r="S258" s="727">
        <v>0</v>
      </c>
      <c r="T258" s="6">
        <v>0</v>
      </c>
      <c r="U258" s="727">
        <v>0</v>
      </c>
      <c r="V258" s="6">
        <v>0</v>
      </c>
      <c r="W258" s="727">
        <v>0</v>
      </c>
      <c r="X258" s="6">
        <v>0</v>
      </c>
      <c r="Y258" s="727">
        <v>0</v>
      </c>
      <c r="Z258" s="326">
        <v>0</v>
      </c>
      <c r="AA258" s="727">
        <v>0</v>
      </c>
      <c r="AB258" s="326">
        <v>50</v>
      </c>
      <c r="AC258" s="727">
        <v>1.75</v>
      </c>
      <c r="AD258" s="6">
        <v>0</v>
      </c>
      <c r="AE258" s="727">
        <v>0</v>
      </c>
      <c r="AF258" s="6">
        <v>0</v>
      </c>
      <c r="AG258" s="727">
        <v>0</v>
      </c>
      <c r="AH258" s="6">
        <v>0</v>
      </c>
      <c r="AI258" s="727">
        <v>0</v>
      </c>
      <c r="AJ258" s="6">
        <v>600</v>
      </c>
      <c r="AK258" s="727">
        <v>120</v>
      </c>
      <c r="AL258" s="6">
        <v>12492</v>
      </c>
      <c r="AM258" s="727">
        <v>2148.1280000000002</v>
      </c>
      <c r="AN258" s="6">
        <v>400</v>
      </c>
      <c r="AO258" s="727">
        <v>83.2</v>
      </c>
    </row>
    <row r="259" spans="1:41" x14ac:dyDescent="0.25">
      <c r="A259" s="750"/>
      <c r="B259" s="112" t="s">
        <v>470</v>
      </c>
      <c r="C259" s="331" t="s">
        <v>473</v>
      </c>
      <c r="D259" s="332" t="s">
        <v>472</v>
      </c>
      <c r="E259" s="29" t="s">
        <v>29</v>
      </c>
      <c r="F259" s="113">
        <f>N259+R259+V259+Z259+AD259+AH259+AL259+J259</f>
        <v>2565</v>
      </c>
      <c r="G259" s="315">
        <f>O259+S259+W259+AA259+AE259+AI259+AM259+K259</f>
        <v>233.04599999999999</v>
      </c>
      <c r="H259" s="113">
        <f>P259+T259+X259+AB259+AF259+AJ259+AN259+L259</f>
        <v>1560</v>
      </c>
      <c r="I259" s="315">
        <f>Q259+U259+Y259+AC259+AG259+AK259+AO259+M259</f>
        <v>145.44</v>
      </c>
      <c r="J259" s="6">
        <v>0</v>
      </c>
      <c r="K259" s="727">
        <v>0</v>
      </c>
      <c r="L259" s="6">
        <v>0</v>
      </c>
      <c r="M259" s="727">
        <v>0</v>
      </c>
      <c r="N259" s="6">
        <v>1860</v>
      </c>
      <c r="O259" s="727">
        <v>164.17599999999999</v>
      </c>
      <c r="P259" s="6">
        <v>700</v>
      </c>
      <c r="Q259" s="727">
        <v>63.7</v>
      </c>
      <c r="R259" s="6">
        <v>0</v>
      </c>
      <c r="S259" s="727">
        <v>0</v>
      </c>
      <c r="T259" s="6">
        <v>0</v>
      </c>
      <c r="U259" s="727">
        <v>0</v>
      </c>
      <c r="V259" s="6">
        <v>0</v>
      </c>
      <c r="W259" s="727">
        <v>0</v>
      </c>
      <c r="X259" s="6">
        <v>0</v>
      </c>
      <c r="Y259" s="727">
        <v>0</v>
      </c>
      <c r="Z259" s="326">
        <v>0</v>
      </c>
      <c r="AA259" s="727">
        <v>0</v>
      </c>
      <c r="AB259" s="326">
        <v>50</v>
      </c>
      <c r="AC259" s="727">
        <v>2</v>
      </c>
      <c r="AD259" s="6">
        <v>0</v>
      </c>
      <c r="AE259" s="727">
        <v>0</v>
      </c>
      <c r="AF259" s="6">
        <v>0</v>
      </c>
      <c r="AG259" s="727">
        <v>0</v>
      </c>
      <c r="AH259" s="6">
        <v>700</v>
      </c>
      <c r="AI259" s="727">
        <v>68</v>
      </c>
      <c r="AJ259" s="6">
        <v>0</v>
      </c>
      <c r="AK259" s="727">
        <v>0</v>
      </c>
      <c r="AL259" s="6">
        <v>5</v>
      </c>
      <c r="AM259" s="727">
        <v>0.87</v>
      </c>
      <c r="AN259" s="6">
        <v>810</v>
      </c>
      <c r="AO259" s="727">
        <v>79.739999999999995</v>
      </c>
    </row>
    <row r="260" spans="1:41" ht="63" x14ac:dyDescent="0.25">
      <c r="A260" s="750">
        <v>89</v>
      </c>
      <c r="B260" s="185" t="s">
        <v>474</v>
      </c>
      <c r="C260" s="195" t="s">
        <v>475</v>
      </c>
      <c r="D260" s="195" t="s">
        <v>476</v>
      </c>
      <c r="E260" s="195" t="s">
        <v>153</v>
      </c>
      <c r="F260" s="113">
        <f>N260+R260+V260+Z260+AD260+AH260+AL260+J260</f>
        <v>0</v>
      </c>
      <c r="G260" s="315">
        <f>O260+S260+W260+AA260+AE260+AI260+AM260+K260</f>
        <v>0</v>
      </c>
      <c r="H260" s="113">
        <f>P260+T260+X260+AB260+AF260+AJ260+AN260+L260</f>
        <v>150</v>
      </c>
      <c r="I260" s="315">
        <f>Q260+U260+Y260+AC260+AG260+AK260+AO260+M260</f>
        <v>0.75</v>
      </c>
      <c r="J260" s="6">
        <v>0</v>
      </c>
      <c r="K260" s="727">
        <v>0</v>
      </c>
      <c r="L260" s="6">
        <v>0</v>
      </c>
      <c r="M260" s="727">
        <v>0</v>
      </c>
      <c r="N260" s="6">
        <v>0</v>
      </c>
      <c r="O260" s="727">
        <v>0</v>
      </c>
      <c r="P260" s="6">
        <v>100</v>
      </c>
      <c r="Q260" s="727">
        <v>0.5</v>
      </c>
      <c r="R260" s="6">
        <v>0</v>
      </c>
      <c r="S260" s="727">
        <v>0</v>
      </c>
      <c r="T260" s="6">
        <v>0</v>
      </c>
      <c r="U260" s="727">
        <v>0</v>
      </c>
      <c r="V260" s="6">
        <v>0</v>
      </c>
      <c r="W260" s="727">
        <v>0</v>
      </c>
      <c r="X260" s="6">
        <v>0</v>
      </c>
      <c r="Y260" s="727">
        <v>0</v>
      </c>
      <c r="Z260" s="326">
        <v>0</v>
      </c>
      <c r="AA260" s="727">
        <v>0</v>
      </c>
      <c r="AB260" s="326">
        <v>50</v>
      </c>
      <c r="AC260" s="727">
        <v>0.25</v>
      </c>
      <c r="AD260" s="6">
        <v>0</v>
      </c>
      <c r="AE260" s="727">
        <v>0</v>
      </c>
      <c r="AF260" s="6">
        <v>0</v>
      </c>
      <c r="AG260" s="727">
        <v>0</v>
      </c>
      <c r="AH260" s="6">
        <v>0</v>
      </c>
      <c r="AI260" s="727">
        <v>0</v>
      </c>
      <c r="AJ260" s="6">
        <v>0</v>
      </c>
      <c r="AK260" s="727">
        <v>0</v>
      </c>
      <c r="AL260" s="6">
        <v>0</v>
      </c>
      <c r="AM260" s="727">
        <v>0</v>
      </c>
      <c r="AN260" s="6">
        <v>0</v>
      </c>
      <c r="AO260" s="727">
        <v>0</v>
      </c>
    </row>
    <row r="261" spans="1:41" ht="63" x14ac:dyDescent="0.25">
      <c r="A261" s="750"/>
      <c r="B261" s="185" t="s">
        <v>474</v>
      </c>
      <c r="C261" s="195" t="s">
        <v>477</v>
      </c>
      <c r="D261" s="195" t="s">
        <v>476</v>
      </c>
      <c r="E261" s="195" t="s">
        <v>153</v>
      </c>
      <c r="F261" s="113">
        <f>N261+R261+V261+Z261+AD261+AH261+AL261+J261</f>
        <v>0</v>
      </c>
      <c r="G261" s="315">
        <f>O261+S261+W261+AA261+AE261+AI261+AM261+K261</f>
        <v>0</v>
      </c>
      <c r="H261" s="113">
        <f>P261+T261+X261+AB261+AF261+AJ261+AN261+L261</f>
        <v>70</v>
      </c>
      <c r="I261" s="315">
        <f>Q261+U261+Y261+AC261+AG261+AK261+AO261+M261</f>
        <v>1.1100000000000001</v>
      </c>
      <c r="J261" s="6">
        <v>0</v>
      </c>
      <c r="K261" s="727">
        <v>0</v>
      </c>
      <c r="L261" s="6">
        <v>0</v>
      </c>
      <c r="M261" s="727">
        <v>0</v>
      </c>
      <c r="N261" s="6">
        <v>0</v>
      </c>
      <c r="O261" s="727">
        <v>0</v>
      </c>
      <c r="P261" s="6">
        <v>0</v>
      </c>
      <c r="Q261" s="727">
        <v>0</v>
      </c>
      <c r="R261" s="6">
        <v>0</v>
      </c>
      <c r="S261" s="727">
        <v>0</v>
      </c>
      <c r="T261" s="6">
        <v>0</v>
      </c>
      <c r="U261" s="727">
        <v>0</v>
      </c>
      <c r="V261" s="6">
        <v>0</v>
      </c>
      <c r="W261" s="727">
        <v>0</v>
      </c>
      <c r="X261" s="6">
        <v>0</v>
      </c>
      <c r="Y261" s="727">
        <v>0</v>
      </c>
      <c r="Z261" s="326">
        <v>0</v>
      </c>
      <c r="AA261" s="727">
        <v>0</v>
      </c>
      <c r="AB261" s="326">
        <v>70</v>
      </c>
      <c r="AC261" s="727">
        <v>1.1100000000000001</v>
      </c>
      <c r="AD261" s="6">
        <v>0</v>
      </c>
      <c r="AE261" s="727">
        <v>0</v>
      </c>
      <c r="AF261" s="6">
        <v>0</v>
      </c>
      <c r="AG261" s="727">
        <v>0</v>
      </c>
      <c r="AH261" s="6">
        <v>0</v>
      </c>
      <c r="AI261" s="727">
        <v>0</v>
      </c>
      <c r="AJ261" s="6">
        <v>0</v>
      </c>
      <c r="AK261" s="727">
        <v>0</v>
      </c>
      <c r="AL261" s="6">
        <v>0</v>
      </c>
      <c r="AM261" s="727">
        <v>0</v>
      </c>
      <c r="AN261" s="6">
        <v>0</v>
      </c>
      <c r="AO261" s="727">
        <v>0</v>
      </c>
    </row>
    <row r="262" spans="1:41" ht="63" x14ac:dyDescent="0.25">
      <c r="A262" s="750"/>
      <c r="B262" s="185" t="s">
        <v>478</v>
      </c>
      <c r="C262" s="195" t="s">
        <v>479</v>
      </c>
      <c r="D262" s="195" t="s">
        <v>476</v>
      </c>
      <c r="E262" s="195" t="s">
        <v>153</v>
      </c>
      <c r="F262" s="113">
        <f>N262+R262+V262+Z262+AD262+AH262+AL262+J262</f>
        <v>0</v>
      </c>
      <c r="G262" s="315">
        <f>O262+S262+W262+AA262+AE262+AI262+AM262+K262</f>
        <v>0</v>
      </c>
      <c r="H262" s="113">
        <f>P262+T262+X262+AB262+AF262+AJ262+AN262+L262</f>
        <v>130</v>
      </c>
      <c r="I262" s="315">
        <f>Q262+U262+Y262+AC262+AG262+AK262+AO262+M262</f>
        <v>0.56000000000000005</v>
      </c>
      <c r="J262" s="6">
        <v>0</v>
      </c>
      <c r="K262" s="727">
        <v>0</v>
      </c>
      <c r="L262" s="6">
        <v>0</v>
      </c>
      <c r="M262" s="727">
        <v>0</v>
      </c>
      <c r="N262" s="6">
        <v>0</v>
      </c>
      <c r="O262" s="727">
        <v>0</v>
      </c>
      <c r="P262" s="6">
        <v>100</v>
      </c>
      <c r="Q262" s="727">
        <v>0.5</v>
      </c>
      <c r="R262" s="6">
        <v>0</v>
      </c>
      <c r="S262" s="727">
        <v>0</v>
      </c>
      <c r="T262" s="6">
        <v>0</v>
      </c>
      <c r="U262" s="727">
        <v>0</v>
      </c>
      <c r="V262" s="6">
        <v>0</v>
      </c>
      <c r="W262" s="727">
        <v>0</v>
      </c>
      <c r="X262" s="6">
        <v>0</v>
      </c>
      <c r="Y262" s="727">
        <v>0</v>
      </c>
      <c r="Z262" s="326">
        <v>0</v>
      </c>
      <c r="AA262" s="727">
        <v>0</v>
      </c>
      <c r="AB262" s="326">
        <v>30</v>
      </c>
      <c r="AC262" s="727">
        <v>0.06</v>
      </c>
      <c r="AD262" s="6">
        <v>0</v>
      </c>
      <c r="AE262" s="727">
        <v>0</v>
      </c>
      <c r="AF262" s="6">
        <v>0</v>
      </c>
      <c r="AG262" s="727">
        <v>0</v>
      </c>
      <c r="AH262" s="6">
        <v>0</v>
      </c>
      <c r="AI262" s="727">
        <v>0</v>
      </c>
      <c r="AJ262" s="6">
        <v>0</v>
      </c>
      <c r="AK262" s="727">
        <v>0</v>
      </c>
      <c r="AL262" s="6">
        <v>0</v>
      </c>
      <c r="AM262" s="727">
        <v>0</v>
      </c>
      <c r="AN262" s="6">
        <v>0</v>
      </c>
      <c r="AO262" s="727">
        <v>0</v>
      </c>
    </row>
    <row r="263" spans="1:41" ht="94.5" x14ac:dyDescent="0.25">
      <c r="A263" s="750"/>
      <c r="B263" s="112" t="s">
        <v>480</v>
      </c>
      <c r="C263" s="195" t="s">
        <v>479</v>
      </c>
      <c r="D263" s="195" t="s">
        <v>476</v>
      </c>
      <c r="E263" s="195" t="s">
        <v>153</v>
      </c>
      <c r="F263" s="113">
        <f>N263+R263+V263+Z263+AD263+AH263+AL263+J263</f>
        <v>0</v>
      </c>
      <c r="G263" s="315">
        <f>O263+S263+W263+AA263+AE263+AI263+AM263+K263</f>
        <v>0</v>
      </c>
      <c r="H263" s="113">
        <f>P263+T263+X263+AB263+AF263+AJ263+AN263+L263</f>
        <v>130</v>
      </c>
      <c r="I263" s="315">
        <f>Q263+U263+Y263+AC263+AG263+AK263+AO263+M263</f>
        <v>0.42499999999999999</v>
      </c>
      <c r="J263" s="6">
        <v>0</v>
      </c>
      <c r="K263" s="727">
        <v>0</v>
      </c>
      <c r="L263" s="6">
        <v>100</v>
      </c>
      <c r="M263" s="727">
        <v>0.22999999999999998</v>
      </c>
      <c r="N263" s="6">
        <v>0</v>
      </c>
      <c r="O263" s="727">
        <v>0</v>
      </c>
      <c r="P263" s="6">
        <v>0</v>
      </c>
      <c r="Q263" s="727">
        <v>0</v>
      </c>
      <c r="R263" s="6">
        <v>0</v>
      </c>
      <c r="S263" s="727">
        <v>0</v>
      </c>
      <c r="T263" s="6">
        <v>0</v>
      </c>
      <c r="U263" s="727">
        <v>0</v>
      </c>
      <c r="V263" s="6">
        <v>0</v>
      </c>
      <c r="W263" s="727">
        <v>0</v>
      </c>
      <c r="X263" s="6">
        <v>0</v>
      </c>
      <c r="Y263" s="727">
        <v>0</v>
      </c>
      <c r="Z263" s="326">
        <v>0</v>
      </c>
      <c r="AA263" s="727">
        <v>0</v>
      </c>
      <c r="AB263" s="326">
        <v>30</v>
      </c>
      <c r="AC263" s="727">
        <v>0.19500000000000001</v>
      </c>
      <c r="AD263" s="6">
        <v>0</v>
      </c>
      <c r="AE263" s="727">
        <v>0</v>
      </c>
      <c r="AF263" s="6">
        <v>0</v>
      </c>
      <c r="AG263" s="727">
        <v>0</v>
      </c>
      <c r="AH263" s="6">
        <v>0</v>
      </c>
      <c r="AI263" s="727">
        <v>0</v>
      </c>
      <c r="AJ263" s="6">
        <v>0</v>
      </c>
      <c r="AK263" s="727">
        <v>0</v>
      </c>
      <c r="AL263" s="6">
        <v>0</v>
      </c>
      <c r="AM263" s="727">
        <v>0</v>
      </c>
      <c r="AN263" s="6">
        <v>0</v>
      </c>
      <c r="AO263" s="727">
        <v>0</v>
      </c>
    </row>
    <row r="264" spans="1:41" ht="47.25" x14ac:dyDescent="0.25">
      <c r="A264" s="709">
        <v>90</v>
      </c>
      <c r="B264" s="185" t="s">
        <v>481</v>
      </c>
      <c r="C264" s="188" t="s">
        <v>338</v>
      </c>
      <c r="D264" s="188" t="s">
        <v>476</v>
      </c>
      <c r="E264" s="29" t="s">
        <v>153</v>
      </c>
      <c r="F264" s="113">
        <f>N264+R264+V264+Z264+AD264+AH264+AL264+J264</f>
        <v>0</v>
      </c>
      <c r="G264" s="315">
        <f>O264+S264+W264+AA264+AE264+AI264+AM264+K264</f>
        <v>0</v>
      </c>
      <c r="H264" s="113">
        <f>P264+T264+X264+AB264+AF264+AJ264+AN264+L264</f>
        <v>50</v>
      </c>
      <c r="I264" s="315">
        <f>Q264+U264+Y264+AC264+AG264+AK264+AO264+M264</f>
        <v>2.31</v>
      </c>
      <c r="J264" s="6">
        <v>0</v>
      </c>
      <c r="K264" s="727">
        <v>0</v>
      </c>
      <c r="L264" s="6">
        <v>0</v>
      </c>
      <c r="M264" s="727">
        <v>0</v>
      </c>
      <c r="N264" s="6">
        <v>0</v>
      </c>
      <c r="O264" s="727">
        <v>0</v>
      </c>
      <c r="P264" s="6">
        <v>0</v>
      </c>
      <c r="Q264" s="727">
        <v>0</v>
      </c>
      <c r="R264" s="6">
        <v>0</v>
      </c>
      <c r="S264" s="727">
        <v>0</v>
      </c>
      <c r="T264" s="6">
        <v>0</v>
      </c>
      <c r="U264" s="727">
        <v>0</v>
      </c>
      <c r="V264" s="6">
        <v>0</v>
      </c>
      <c r="W264" s="727">
        <v>0</v>
      </c>
      <c r="X264" s="6">
        <v>0</v>
      </c>
      <c r="Y264" s="727">
        <v>0</v>
      </c>
      <c r="Z264" s="326">
        <v>0</v>
      </c>
      <c r="AA264" s="727">
        <v>0</v>
      </c>
      <c r="AB264" s="326">
        <v>50</v>
      </c>
      <c r="AC264" s="727">
        <v>2.31</v>
      </c>
      <c r="AD264" s="6">
        <v>0</v>
      </c>
      <c r="AE264" s="727">
        <v>0</v>
      </c>
      <c r="AF264" s="6">
        <v>0</v>
      </c>
      <c r="AG264" s="727">
        <v>0</v>
      </c>
      <c r="AH264" s="6">
        <v>0</v>
      </c>
      <c r="AI264" s="727">
        <v>0</v>
      </c>
      <c r="AJ264" s="6">
        <v>0</v>
      </c>
      <c r="AK264" s="727">
        <v>0</v>
      </c>
      <c r="AL264" s="6">
        <v>0</v>
      </c>
      <c r="AM264" s="727">
        <v>0</v>
      </c>
      <c r="AN264" s="6">
        <v>0</v>
      </c>
      <c r="AO264" s="727">
        <v>0</v>
      </c>
    </row>
    <row r="265" spans="1:41" ht="31.5" x14ac:dyDescent="0.25">
      <c r="A265" s="709">
        <v>91</v>
      </c>
      <c r="B265" s="185" t="s">
        <v>482</v>
      </c>
      <c r="C265" s="188" t="s">
        <v>483</v>
      </c>
      <c r="D265" s="188" t="s">
        <v>484</v>
      </c>
      <c r="E265" s="195" t="s">
        <v>153</v>
      </c>
      <c r="F265" s="113">
        <f>N265+R265+V265+Z265+AD265+AH265+AL265+J265</f>
        <v>19300</v>
      </c>
      <c r="G265" s="315">
        <f>O265+S265+W265+AA265+AE265+AI265+AM265+K265</f>
        <v>53.306999999999995</v>
      </c>
      <c r="H265" s="113">
        <f>P265+T265+X265+AB265+AF265+AJ265+AN265+L265</f>
        <v>5750</v>
      </c>
      <c r="I265" s="315">
        <f>Q265+U265+Y265+AC265+AG265+AK265+AO265+M265</f>
        <v>26.48</v>
      </c>
      <c r="J265" s="6">
        <v>0</v>
      </c>
      <c r="K265" s="727">
        <v>0</v>
      </c>
      <c r="L265" s="6">
        <v>0</v>
      </c>
      <c r="M265" s="727">
        <v>0</v>
      </c>
      <c r="N265" s="6">
        <v>0</v>
      </c>
      <c r="O265" s="727">
        <v>0</v>
      </c>
      <c r="P265" s="6">
        <v>200</v>
      </c>
      <c r="Q265" s="727">
        <v>1.2</v>
      </c>
      <c r="R265" s="6">
        <v>0</v>
      </c>
      <c r="S265" s="727">
        <v>0</v>
      </c>
      <c r="T265" s="6">
        <v>0</v>
      </c>
      <c r="U265" s="727">
        <v>0</v>
      </c>
      <c r="V265" s="6">
        <v>19000</v>
      </c>
      <c r="W265" s="727">
        <v>52.44</v>
      </c>
      <c r="X265" s="6">
        <v>5500</v>
      </c>
      <c r="Y265" s="727">
        <v>22.68</v>
      </c>
      <c r="Z265" s="326">
        <v>300</v>
      </c>
      <c r="AA265" s="727">
        <v>0.86699999999999999</v>
      </c>
      <c r="AB265" s="326">
        <v>50</v>
      </c>
      <c r="AC265" s="727">
        <v>2.6</v>
      </c>
      <c r="AD265" s="6">
        <v>0</v>
      </c>
      <c r="AE265" s="727">
        <v>0</v>
      </c>
      <c r="AF265" s="6">
        <v>0</v>
      </c>
      <c r="AG265" s="727">
        <v>0</v>
      </c>
      <c r="AH265" s="6">
        <v>0</v>
      </c>
      <c r="AI265" s="727">
        <v>0</v>
      </c>
      <c r="AJ265" s="6">
        <v>0</v>
      </c>
      <c r="AK265" s="727">
        <v>0</v>
      </c>
      <c r="AL265" s="6">
        <v>0</v>
      </c>
      <c r="AM265" s="727">
        <v>0</v>
      </c>
      <c r="AN265" s="6">
        <v>0</v>
      </c>
      <c r="AO265" s="727">
        <v>0</v>
      </c>
    </row>
    <row r="266" spans="1:41" ht="31.5" x14ac:dyDescent="0.25">
      <c r="A266" s="709">
        <v>92</v>
      </c>
      <c r="B266" s="185" t="s">
        <v>485</v>
      </c>
      <c r="C266" s="188" t="s">
        <v>486</v>
      </c>
      <c r="D266" s="188" t="s">
        <v>476</v>
      </c>
      <c r="E266" s="195" t="s">
        <v>153</v>
      </c>
      <c r="F266" s="113">
        <f>N266+R266+V266+Z266+AD266+AH266+AL266+J266</f>
        <v>2900</v>
      </c>
      <c r="G266" s="315">
        <f>O266+S266+W266+AA266+AE266+AI266+AM266+K266</f>
        <v>8.47926</v>
      </c>
      <c r="H266" s="113">
        <f>P266+T266+X266+AB266+AF266+AJ266+AN266+L266</f>
        <v>900</v>
      </c>
      <c r="I266" s="315">
        <f>Q266+U266+Y266+AC266+AG266+AK266+AO266+M266</f>
        <v>3.4139999999999997</v>
      </c>
      <c r="J266" s="6">
        <v>0</v>
      </c>
      <c r="K266" s="727">
        <v>0</v>
      </c>
      <c r="L266" s="6">
        <v>0</v>
      </c>
      <c r="M266" s="727">
        <v>0</v>
      </c>
      <c r="N266" s="6">
        <v>2500</v>
      </c>
      <c r="O266" s="727">
        <v>7.3895</v>
      </c>
      <c r="P266" s="6">
        <v>600</v>
      </c>
      <c r="Q266" s="727">
        <v>1.754</v>
      </c>
      <c r="R266" s="6">
        <v>0</v>
      </c>
      <c r="S266" s="727">
        <v>0</v>
      </c>
      <c r="T266" s="6">
        <v>0</v>
      </c>
      <c r="U266" s="727">
        <v>0</v>
      </c>
      <c r="V266" s="6">
        <v>0</v>
      </c>
      <c r="W266" s="727">
        <v>0</v>
      </c>
      <c r="X266" s="6">
        <v>0</v>
      </c>
      <c r="Y266" s="727">
        <v>0</v>
      </c>
      <c r="Z266" s="326">
        <v>0</v>
      </c>
      <c r="AA266" s="727">
        <v>0</v>
      </c>
      <c r="AB266" s="326">
        <v>50</v>
      </c>
      <c r="AC266" s="727">
        <v>0.16</v>
      </c>
      <c r="AD266" s="6">
        <v>0</v>
      </c>
      <c r="AE266" s="727">
        <v>0</v>
      </c>
      <c r="AF266" s="6">
        <v>0</v>
      </c>
      <c r="AG266" s="727">
        <v>0</v>
      </c>
      <c r="AH266" s="6">
        <v>0</v>
      </c>
      <c r="AI266" s="727">
        <v>0</v>
      </c>
      <c r="AJ266" s="6">
        <v>0</v>
      </c>
      <c r="AK266" s="727">
        <v>0</v>
      </c>
      <c r="AL266" s="6">
        <v>400</v>
      </c>
      <c r="AM266" s="727">
        <v>1.0897600000000001</v>
      </c>
      <c r="AN266" s="6">
        <v>250</v>
      </c>
      <c r="AO266" s="727">
        <v>1.5</v>
      </c>
    </row>
    <row r="267" spans="1:41" x14ac:dyDescent="0.25">
      <c r="A267" s="750">
        <v>93</v>
      </c>
      <c r="B267" s="336" t="s">
        <v>487</v>
      </c>
      <c r="C267" s="188" t="s">
        <v>488</v>
      </c>
      <c r="D267" s="188" t="s">
        <v>402</v>
      </c>
      <c r="E267" s="29" t="s">
        <v>153</v>
      </c>
      <c r="F267" s="113">
        <f>N267+R267+V267+Z267+AD267+AH267+AL267+J267</f>
        <v>0</v>
      </c>
      <c r="G267" s="315">
        <f>O267+S267+W267+AA267+AE267+AI267+AM267+K267</f>
        <v>0</v>
      </c>
      <c r="H267" s="113">
        <f>P267+T267+X267+AB267+AF267+AJ267+AN267+L267</f>
        <v>130</v>
      </c>
      <c r="I267" s="315">
        <f>Q267+U267+Y267+AC267+AG267+AK267+AO267+M267</f>
        <v>1.6</v>
      </c>
      <c r="J267" s="6">
        <v>0</v>
      </c>
      <c r="K267" s="727">
        <v>0</v>
      </c>
      <c r="L267" s="6">
        <v>0</v>
      </c>
      <c r="M267" s="727">
        <v>0</v>
      </c>
      <c r="N267" s="6">
        <v>0</v>
      </c>
      <c r="O267" s="727">
        <v>0</v>
      </c>
      <c r="P267" s="6">
        <v>30</v>
      </c>
      <c r="Q267" s="727">
        <v>1</v>
      </c>
      <c r="R267" s="6">
        <v>0</v>
      </c>
      <c r="S267" s="727">
        <v>0</v>
      </c>
      <c r="T267" s="6">
        <v>0</v>
      </c>
      <c r="U267" s="727">
        <v>0</v>
      </c>
      <c r="V267" s="6">
        <v>0</v>
      </c>
      <c r="W267" s="727">
        <v>0</v>
      </c>
      <c r="X267" s="6">
        <v>0</v>
      </c>
      <c r="Y267" s="727">
        <v>0</v>
      </c>
      <c r="Z267" s="326">
        <v>0</v>
      </c>
      <c r="AA267" s="727">
        <v>0</v>
      </c>
      <c r="AB267" s="326">
        <v>100</v>
      </c>
      <c r="AC267" s="727">
        <v>0.6</v>
      </c>
      <c r="AD267" s="6">
        <v>0</v>
      </c>
      <c r="AE267" s="727">
        <v>0</v>
      </c>
      <c r="AF267" s="6">
        <v>0</v>
      </c>
      <c r="AG267" s="727">
        <v>0</v>
      </c>
      <c r="AH267" s="6">
        <v>0</v>
      </c>
      <c r="AI267" s="727">
        <v>0</v>
      </c>
      <c r="AJ267" s="6">
        <v>0</v>
      </c>
      <c r="AK267" s="727">
        <v>0</v>
      </c>
      <c r="AL267" s="6">
        <v>0</v>
      </c>
      <c r="AM267" s="727">
        <v>0</v>
      </c>
      <c r="AN267" s="6">
        <v>0</v>
      </c>
      <c r="AO267" s="727">
        <v>0</v>
      </c>
    </row>
    <row r="268" spans="1:41" x14ac:dyDescent="0.25">
      <c r="A268" s="750"/>
      <c r="B268" s="336" t="s">
        <v>489</v>
      </c>
      <c r="C268" s="188" t="s">
        <v>490</v>
      </c>
      <c r="D268" s="188" t="s">
        <v>402</v>
      </c>
      <c r="E268" s="29" t="s">
        <v>153</v>
      </c>
      <c r="F268" s="113">
        <f>N268+R268+V268+Z268+AD268+AH268+AL268+J268</f>
        <v>0</v>
      </c>
      <c r="G268" s="315">
        <f>O268+S268+W268+AA268+AE268+AI268+AM268+K268</f>
        <v>0</v>
      </c>
      <c r="H268" s="113">
        <f>P268+T268+X268+AB268+AF268+AJ268+AN268+L268</f>
        <v>260</v>
      </c>
      <c r="I268" s="315">
        <f>Q268+U268+Y268+AC268+AG268+AK268+AO268+M268</f>
        <v>1.1499999999999999</v>
      </c>
      <c r="J268" s="6">
        <v>0</v>
      </c>
      <c r="K268" s="727">
        <v>0</v>
      </c>
      <c r="L268" s="6">
        <v>0</v>
      </c>
      <c r="M268" s="727">
        <v>0</v>
      </c>
      <c r="N268" s="6">
        <v>0</v>
      </c>
      <c r="O268" s="727">
        <v>0</v>
      </c>
      <c r="P268" s="6">
        <v>100</v>
      </c>
      <c r="Q268" s="727">
        <v>0.3</v>
      </c>
      <c r="R268" s="6">
        <v>0</v>
      </c>
      <c r="S268" s="727">
        <v>0</v>
      </c>
      <c r="T268" s="6">
        <v>0</v>
      </c>
      <c r="U268" s="727">
        <v>0</v>
      </c>
      <c r="V268" s="6">
        <v>0</v>
      </c>
      <c r="W268" s="727">
        <v>0</v>
      </c>
      <c r="X268" s="6">
        <v>0</v>
      </c>
      <c r="Y268" s="727">
        <v>0</v>
      </c>
      <c r="Z268" s="326">
        <v>0</v>
      </c>
      <c r="AA268" s="727">
        <v>0</v>
      </c>
      <c r="AB268" s="326">
        <v>160</v>
      </c>
      <c r="AC268" s="727">
        <v>0.85</v>
      </c>
      <c r="AD268" s="6">
        <v>0</v>
      </c>
      <c r="AE268" s="727">
        <v>0</v>
      </c>
      <c r="AF268" s="6">
        <v>0</v>
      </c>
      <c r="AG268" s="727">
        <v>0</v>
      </c>
      <c r="AH268" s="6">
        <v>0</v>
      </c>
      <c r="AI268" s="727">
        <v>0</v>
      </c>
      <c r="AJ268" s="6">
        <v>0</v>
      </c>
      <c r="AK268" s="727">
        <v>0</v>
      </c>
      <c r="AL268" s="6">
        <v>0</v>
      </c>
      <c r="AM268" s="727">
        <v>0</v>
      </c>
      <c r="AN268" s="6">
        <v>0</v>
      </c>
      <c r="AO268" s="727">
        <v>0</v>
      </c>
    </row>
    <row r="269" spans="1:41" x14ac:dyDescent="0.25">
      <c r="A269" s="750"/>
      <c r="B269" s="29" t="s">
        <v>491</v>
      </c>
      <c r="C269" s="188" t="s">
        <v>492</v>
      </c>
      <c r="D269" s="188" t="s">
        <v>402</v>
      </c>
      <c r="E269" s="29" t="s">
        <v>29</v>
      </c>
      <c r="F269" s="113">
        <f>N269+R269+V269+Z269+AD269+AH269+AL269+J269</f>
        <v>6</v>
      </c>
      <c r="G269" s="315">
        <f>O269+S269+W269+AA269+AE269+AI269+AM269+K269</f>
        <v>2.82</v>
      </c>
      <c r="H269" s="113">
        <f>P269+T269+X269+AB269+AF269+AJ269+AN269+L269</f>
        <v>110</v>
      </c>
      <c r="I269" s="315">
        <f>Q269+U269+Y269+AC269+AG269+AK269+AO269+M269</f>
        <v>12.3</v>
      </c>
      <c r="J269" s="6">
        <v>0</v>
      </c>
      <c r="K269" s="727">
        <v>0</v>
      </c>
      <c r="L269" s="6">
        <v>0</v>
      </c>
      <c r="M269" s="727">
        <v>0</v>
      </c>
      <c r="N269" s="6">
        <v>6</v>
      </c>
      <c r="O269" s="727">
        <v>2.82</v>
      </c>
      <c r="P269" s="6">
        <v>0</v>
      </c>
      <c r="Q269" s="727">
        <v>0</v>
      </c>
      <c r="R269" s="6">
        <v>0</v>
      </c>
      <c r="S269" s="727">
        <v>0</v>
      </c>
      <c r="T269" s="6">
        <v>0</v>
      </c>
      <c r="U269" s="727">
        <v>0</v>
      </c>
      <c r="V269" s="6">
        <v>0</v>
      </c>
      <c r="W269" s="727">
        <v>0</v>
      </c>
      <c r="X269" s="6">
        <v>0</v>
      </c>
      <c r="Y269" s="727">
        <v>0</v>
      </c>
      <c r="Z269" s="326">
        <v>0</v>
      </c>
      <c r="AA269" s="727">
        <v>0</v>
      </c>
      <c r="AB269" s="326">
        <v>110</v>
      </c>
      <c r="AC269" s="727">
        <v>12.3</v>
      </c>
      <c r="AD269" s="6">
        <v>0</v>
      </c>
      <c r="AE269" s="727">
        <v>0</v>
      </c>
      <c r="AF269" s="6">
        <v>0</v>
      </c>
      <c r="AG269" s="727">
        <v>0</v>
      </c>
      <c r="AH269" s="6">
        <v>0</v>
      </c>
      <c r="AI269" s="727">
        <v>0</v>
      </c>
      <c r="AJ269" s="6">
        <v>0</v>
      </c>
      <c r="AK269" s="727">
        <v>0</v>
      </c>
      <c r="AL269" s="6">
        <v>0</v>
      </c>
      <c r="AM269" s="727">
        <v>0</v>
      </c>
      <c r="AN269" s="6">
        <v>0</v>
      </c>
      <c r="AO269" s="727">
        <v>0</v>
      </c>
    </row>
    <row r="270" spans="1:41" x14ac:dyDescent="0.25">
      <c r="A270" s="750">
        <v>94</v>
      </c>
      <c r="B270" s="29" t="s">
        <v>493</v>
      </c>
      <c r="C270" s="188" t="s">
        <v>494</v>
      </c>
      <c r="D270" s="188" t="s">
        <v>495</v>
      </c>
      <c r="E270" s="29" t="s">
        <v>78</v>
      </c>
      <c r="F270" s="113">
        <f>N270+R270+V270+Z270+AD270+AH270+AL270+J270</f>
        <v>3435</v>
      </c>
      <c r="G270" s="315">
        <f>O270+S270+W270+AA270+AE270+AI270+AM270+K270</f>
        <v>90.062219999999996</v>
      </c>
      <c r="H270" s="113">
        <f>P270+T270+X270+AB270+AF270+AJ270+AN270+L270</f>
        <v>590</v>
      </c>
      <c r="I270" s="315">
        <f>Q270+U270+Y270+AC270+AG270+AK270+AO270+M270</f>
        <v>15.641500000000001</v>
      </c>
      <c r="J270" s="6">
        <v>0</v>
      </c>
      <c r="K270" s="727">
        <v>0</v>
      </c>
      <c r="L270" s="6">
        <v>0</v>
      </c>
      <c r="M270" s="727">
        <v>0</v>
      </c>
      <c r="N270" s="6">
        <v>0</v>
      </c>
      <c r="O270" s="727">
        <v>0</v>
      </c>
      <c r="P270" s="6">
        <v>0</v>
      </c>
      <c r="Q270" s="727">
        <v>0</v>
      </c>
      <c r="R270" s="6">
        <v>25</v>
      </c>
      <c r="S270" s="727">
        <v>0.8</v>
      </c>
      <c r="T270" s="6">
        <v>0</v>
      </c>
      <c r="U270" s="727">
        <v>0</v>
      </c>
      <c r="V270" s="6">
        <v>250</v>
      </c>
      <c r="W270" s="727">
        <v>9.2274999999999991</v>
      </c>
      <c r="X270" s="6">
        <v>50</v>
      </c>
      <c r="Y270" s="727">
        <v>1.845</v>
      </c>
      <c r="Z270" s="326">
        <v>1020</v>
      </c>
      <c r="AA270" s="727">
        <v>27.210720000000002</v>
      </c>
      <c r="AB270" s="326">
        <v>25</v>
      </c>
      <c r="AC270" s="727">
        <v>1.1140000000000001</v>
      </c>
      <c r="AD270" s="6">
        <v>0</v>
      </c>
      <c r="AE270" s="727">
        <v>0</v>
      </c>
      <c r="AF270" s="6">
        <v>0</v>
      </c>
      <c r="AG270" s="727">
        <v>0</v>
      </c>
      <c r="AH270" s="6">
        <v>0</v>
      </c>
      <c r="AI270" s="727">
        <v>0</v>
      </c>
      <c r="AJ270" s="6">
        <v>5</v>
      </c>
      <c r="AK270" s="727">
        <v>0.11650000000000001</v>
      </c>
      <c r="AL270" s="6">
        <v>2140</v>
      </c>
      <c r="AM270" s="727">
        <v>52.823999999999998</v>
      </c>
      <c r="AN270" s="6">
        <v>510</v>
      </c>
      <c r="AO270" s="727">
        <v>12.566000000000001</v>
      </c>
    </row>
    <row r="271" spans="1:41" x14ac:dyDescent="0.25">
      <c r="A271" s="750"/>
      <c r="B271" s="29" t="s">
        <v>493</v>
      </c>
      <c r="C271" s="188" t="s">
        <v>496</v>
      </c>
      <c r="D271" s="282"/>
      <c r="E271" s="30"/>
      <c r="F271" s="113">
        <f>N271+R271+V271+Z271+AD271+AH271+AL271+J271</f>
        <v>0</v>
      </c>
      <c r="G271" s="315">
        <f>O271+S271+W271+AA271+AE271+AI271+AM271+K271</f>
        <v>0</v>
      </c>
      <c r="H271" s="113">
        <f>P271+T271+X271+AB271+AF271+AJ271+AN271+L271</f>
        <v>5</v>
      </c>
      <c r="I271" s="315">
        <f>Q271+U271+Y271+AC271+AG271+AK271+AO271+M271</f>
        <v>0.15</v>
      </c>
      <c r="J271" s="6">
        <v>0</v>
      </c>
      <c r="K271" s="727">
        <v>0</v>
      </c>
      <c r="L271" s="6">
        <v>0</v>
      </c>
      <c r="M271" s="727">
        <v>0</v>
      </c>
      <c r="N271" s="6">
        <v>0</v>
      </c>
      <c r="O271" s="727">
        <v>0</v>
      </c>
      <c r="P271" s="6">
        <v>0</v>
      </c>
      <c r="Q271" s="727">
        <v>0</v>
      </c>
      <c r="R271" s="6">
        <v>0</v>
      </c>
      <c r="S271" s="727">
        <v>0</v>
      </c>
      <c r="T271" s="6">
        <v>0</v>
      </c>
      <c r="U271" s="727">
        <v>0</v>
      </c>
      <c r="V271" s="6">
        <v>0</v>
      </c>
      <c r="W271" s="727">
        <v>0</v>
      </c>
      <c r="X271" s="6">
        <v>0</v>
      </c>
      <c r="Y271" s="727">
        <v>0</v>
      </c>
      <c r="Z271" s="326">
        <v>0</v>
      </c>
      <c r="AA271" s="727">
        <v>0</v>
      </c>
      <c r="AB271" s="326">
        <v>5</v>
      </c>
      <c r="AC271" s="727">
        <v>0.15</v>
      </c>
      <c r="AD271" s="6">
        <v>0</v>
      </c>
      <c r="AE271" s="727">
        <v>0</v>
      </c>
      <c r="AF271" s="6">
        <v>0</v>
      </c>
      <c r="AG271" s="727">
        <v>0</v>
      </c>
      <c r="AH271" s="6">
        <v>0</v>
      </c>
      <c r="AI271" s="727">
        <v>0</v>
      </c>
      <c r="AJ271" s="6">
        <v>0</v>
      </c>
      <c r="AK271" s="727">
        <v>0</v>
      </c>
      <c r="AL271" s="6">
        <v>0</v>
      </c>
      <c r="AM271" s="727">
        <v>0</v>
      </c>
      <c r="AN271" s="6">
        <v>0</v>
      </c>
      <c r="AO271" s="727">
        <v>0</v>
      </c>
    </row>
    <row r="272" spans="1:41" x14ac:dyDescent="0.25">
      <c r="A272" s="750"/>
      <c r="B272" s="29" t="s">
        <v>493</v>
      </c>
      <c r="C272" s="188" t="s">
        <v>497</v>
      </c>
      <c r="D272" s="188" t="s">
        <v>495</v>
      </c>
      <c r="E272" s="29" t="s">
        <v>153</v>
      </c>
      <c r="F272" s="113">
        <f>N272+R272+V272+Z272+AD272+AH272+AL272+J272</f>
        <v>1500</v>
      </c>
      <c r="G272" s="315">
        <f>O272+S272+W272+AA272+AE272+AI272+AM272+K272</f>
        <v>3.3</v>
      </c>
      <c r="H272" s="113">
        <f>P272+T272+X272+AB272+AF272+AJ272+AN272+L272</f>
        <v>1145</v>
      </c>
      <c r="I272" s="315">
        <f>Q272+U272+Y272+AC272+AG272+AK272+AO272+M272</f>
        <v>2.835</v>
      </c>
      <c r="J272" s="6">
        <v>0</v>
      </c>
      <c r="K272" s="727">
        <v>0</v>
      </c>
      <c r="L272" s="6">
        <v>0</v>
      </c>
      <c r="M272" s="727">
        <v>0</v>
      </c>
      <c r="N272" s="6">
        <v>0</v>
      </c>
      <c r="O272" s="727">
        <v>0</v>
      </c>
      <c r="P272" s="6">
        <v>140</v>
      </c>
      <c r="Q272" s="727">
        <v>0.86</v>
      </c>
      <c r="R272" s="6">
        <v>0</v>
      </c>
      <c r="S272" s="727">
        <v>0</v>
      </c>
      <c r="T272" s="6">
        <v>0</v>
      </c>
      <c r="U272" s="727">
        <v>0</v>
      </c>
      <c r="V272" s="6">
        <v>1500</v>
      </c>
      <c r="W272" s="727">
        <v>3.3</v>
      </c>
      <c r="X272" s="6">
        <v>1000</v>
      </c>
      <c r="Y272" s="727">
        <v>1.8</v>
      </c>
      <c r="Z272" s="326">
        <v>0</v>
      </c>
      <c r="AA272" s="727">
        <v>0</v>
      </c>
      <c r="AB272" s="326">
        <v>5</v>
      </c>
      <c r="AC272" s="727">
        <v>0.17499999999999999</v>
      </c>
      <c r="AD272" s="6">
        <v>0</v>
      </c>
      <c r="AE272" s="727">
        <v>0</v>
      </c>
      <c r="AF272" s="6">
        <v>0</v>
      </c>
      <c r="AG272" s="727">
        <v>0</v>
      </c>
      <c r="AH272" s="6">
        <v>0</v>
      </c>
      <c r="AI272" s="727">
        <v>0</v>
      </c>
      <c r="AJ272" s="6">
        <v>0</v>
      </c>
      <c r="AK272" s="727">
        <v>0</v>
      </c>
      <c r="AL272" s="6">
        <v>0</v>
      </c>
      <c r="AM272" s="727">
        <v>0</v>
      </c>
      <c r="AN272" s="6">
        <v>0</v>
      </c>
      <c r="AO272" s="727">
        <v>0</v>
      </c>
    </row>
    <row r="273" spans="1:41" x14ac:dyDescent="0.25">
      <c r="A273" s="750"/>
      <c r="B273" s="29" t="s">
        <v>493</v>
      </c>
      <c r="C273" s="188" t="s">
        <v>498</v>
      </c>
      <c r="D273" s="188" t="s">
        <v>495</v>
      </c>
      <c r="E273" s="29" t="s">
        <v>153</v>
      </c>
      <c r="F273" s="113">
        <f>N273+R273+V273+Z273+AD273+AH273+AL273+J273</f>
        <v>22650</v>
      </c>
      <c r="G273" s="315">
        <f>O273+S273+W273+AA273+AE273+AI273+AM273+K273</f>
        <v>41.187330000000003</v>
      </c>
      <c r="H273" s="113">
        <f>P273+T273+X273+AB273+AF273+AJ273+AN273+L273</f>
        <v>6005</v>
      </c>
      <c r="I273" s="315">
        <f>Q273+U273+Y273+AC273+AG273+AK273+AO273+M273</f>
        <v>10.49475</v>
      </c>
      <c r="J273" s="6">
        <v>12750</v>
      </c>
      <c r="K273" s="727">
        <v>20.13015</v>
      </c>
      <c r="L273" s="6">
        <v>4500</v>
      </c>
      <c r="M273" s="727">
        <v>7.1047500000000001</v>
      </c>
      <c r="N273" s="6">
        <v>0</v>
      </c>
      <c r="O273" s="727">
        <v>0</v>
      </c>
      <c r="P273" s="6">
        <v>0</v>
      </c>
      <c r="Q273" s="727">
        <v>0</v>
      </c>
      <c r="R273" s="6">
        <v>0</v>
      </c>
      <c r="S273" s="727">
        <v>0</v>
      </c>
      <c r="T273" s="6">
        <v>0</v>
      </c>
      <c r="U273" s="727">
        <v>0</v>
      </c>
      <c r="V273" s="6">
        <v>4500</v>
      </c>
      <c r="W273" s="727">
        <v>10.92</v>
      </c>
      <c r="X273" s="6">
        <v>500</v>
      </c>
      <c r="Y273" s="727">
        <v>1.24</v>
      </c>
      <c r="Z273" s="326">
        <v>2650</v>
      </c>
      <c r="AA273" s="727">
        <v>4.7471800000000002</v>
      </c>
      <c r="AB273" s="326">
        <v>5</v>
      </c>
      <c r="AC273" s="727">
        <v>0.19</v>
      </c>
      <c r="AD273" s="6">
        <v>0</v>
      </c>
      <c r="AE273" s="727">
        <v>0</v>
      </c>
      <c r="AF273" s="6">
        <v>0</v>
      </c>
      <c r="AG273" s="727">
        <v>0</v>
      </c>
      <c r="AH273" s="6">
        <v>0</v>
      </c>
      <c r="AI273" s="727">
        <v>0</v>
      </c>
      <c r="AJ273" s="6">
        <v>0</v>
      </c>
      <c r="AK273" s="727">
        <v>0</v>
      </c>
      <c r="AL273" s="6">
        <v>2750</v>
      </c>
      <c r="AM273" s="727">
        <v>5.39</v>
      </c>
      <c r="AN273" s="6">
        <v>1000</v>
      </c>
      <c r="AO273" s="727">
        <v>1.96</v>
      </c>
    </row>
    <row r="274" spans="1:41" x14ac:dyDescent="0.25">
      <c r="A274" s="750">
        <v>95</v>
      </c>
      <c r="B274" s="29" t="s">
        <v>499</v>
      </c>
      <c r="C274" s="188" t="s">
        <v>500</v>
      </c>
      <c r="D274" s="188" t="s">
        <v>495</v>
      </c>
      <c r="E274" s="29" t="s">
        <v>78</v>
      </c>
      <c r="F274" s="113">
        <f>N274+R274+V274+Z274+AD274+AH274+AL274+J274</f>
        <v>0</v>
      </c>
      <c r="G274" s="315">
        <f>O274+S274+W274+AA274+AE274+AI274+AM274+K274</f>
        <v>0</v>
      </c>
      <c r="H274" s="113">
        <f>P274+T274+X274+AB274+AF274+AJ274+AN274+L274</f>
        <v>35</v>
      </c>
      <c r="I274" s="315">
        <f>Q274+U274+Y274+AC274+AG274+AK274+AO274+M274</f>
        <v>12.42</v>
      </c>
      <c r="J274" s="6">
        <v>0</v>
      </c>
      <c r="K274" s="727">
        <v>0</v>
      </c>
      <c r="L274" s="6">
        <v>20</v>
      </c>
      <c r="M274" s="727">
        <v>0.1</v>
      </c>
      <c r="N274" s="6">
        <v>0</v>
      </c>
      <c r="O274" s="727">
        <v>0</v>
      </c>
      <c r="P274" s="6">
        <v>0</v>
      </c>
      <c r="Q274" s="727">
        <v>0</v>
      </c>
      <c r="R274" s="6">
        <v>0</v>
      </c>
      <c r="S274" s="727">
        <v>0</v>
      </c>
      <c r="T274" s="6">
        <v>0</v>
      </c>
      <c r="U274" s="727">
        <v>0</v>
      </c>
      <c r="V274" s="6">
        <v>0</v>
      </c>
      <c r="W274" s="727">
        <v>0</v>
      </c>
      <c r="X274" s="6">
        <v>0</v>
      </c>
      <c r="Y274" s="727">
        <v>0</v>
      </c>
      <c r="Z274" s="326">
        <v>0</v>
      </c>
      <c r="AA274" s="727">
        <v>0</v>
      </c>
      <c r="AB274" s="326">
        <v>10</v>
      </c>
      <c r="AC274" s="727">
        <v>0.32</v>
      </c>
      <c r="AD274" s="6">
        <v>0</v>
      </c>
      <c r="AE274" s="727">
        <v>0</v>
      </c>
      <c r="AF274" s="6">
        <v>0</v>
      </c>
      <c r="AG274" s="727">
        <v>0</v>
      </c>
      <c r="AH274" s="6">
        <v>0</v>
      </c>
      <c r="AI274" s="727">
        <v>0</v>
      </c>
      <c r="AJ274" s="6">
        <v>0</v>
      </c>
      <c r="AK274" s="727">
        <v>0</v>
      </c>
      <c r="AL274" s="6">
        <v>0</v>
      </c>
      <c r="AM274" s="727">
        <v>0</v>
      </c>
      <c r="AN274" s="6">
        <v>5</v>
      </c>
      <c r="AO274" s="727">
        <v>12</v>
      </c>
    </row>
    <row r="275" spans="1:41" x14ac:dyDescent="0.25">
      <c r="A275" s="750"/>
      <c r="B275" s="29" t="s">
        <v>499</v>
      </c>
      <c r="C275" s="188" t="s">
        <v>501</v>
      </c>
      <c r="D275" s="188" t="s">
        <v>495</v>
      </c>
      <c r="E275" s="29" t="s">
        <v>153</v>
      </c>
      <c r="F275" s="113">
        <f>N275+R275+V275+Z275+AD275+AH275+AL275+J275</f>
        <v>0</v>
      </c>
      <c r="G275" s="315">
        <f>O275+S275+W275+AA275+AE275+AI275+AM275+K275</f>
        <v>0</v>
      </c>
      <c r="H275" s="113">
        <f>P275+T275+X275+AB275+AF275+AJ275+AN275+L275</f>
        <v>10</v>
      </c>
      <c r="I275" s="315">
        <f>Q275+U275+Y275+AC275+AG275+AK275+AO275+M275</f>
        <v>0.16</v>
      </c>
      <c r="J275" s="6">
        <v>0</v>
      </c>
      <c r="K275" s="727">
        <v>0</v>
      </c>
      <c r="L275" s="6">
        <v>0</v>
      </c>
      <c r="M275" s="727">
        <v>0</v>
      </c>
      <c r="N275" s="6">
        <v>0</v>
      </c>
      <c r="O275" s="727">
        <v>0</v>
      </c>
      <c r="P275" s="6">
        <v>0</v>
      </c>
      <c r="Q275" s="727">
        <v>0</v>
      </c>
      <c r="R275" s="6"/>
      <c r="S275" s="727">
        <v>0</v>
      </c>
      <c r="T275" s="6">
        <v>0</v>
      </c>
      <c r="U275" s="727">
        <v>0</v>
      </c>
      <c r="V275" s="6">
        <v>0</v>
      </c>
      <c r="W275" s="727">
        <v>0</v>
      </c>
      <c r="X275" s="6">
        <v>0</v>
      </c>
      <c r="Y275" s="727">
        <v>0</v>
      </c>
      <c r="Z275" s="326">
        <v>0</v>
      </c>
      <c r="AA275" s="727">
        <v>0</v>
      </c>
      <c r="AB275" s="326">
        <v>10</v>
      </c>
      <c r="AC275" s="727">
        <v>0.16</v>
      </c>
      <c r="AD275" s="6">
        <v>0</v>
      </c>
      <c r="AE275" s="727">
        <v>0</v>
      </c>
      <c r="AF275" s="6">
        <v>0</v>
      </c>
      <c r="AG275" s="727">
        <v>0</v>
      </c>
      <c r="AH275" s="6">
        <v>0</v>
      </c>
      <c r="AI275" s="727">
        <v>0</v>
      </c>
      <c r="AJ275" s="6">
        <v>0</v>
      </c>
      <c r="AK275" s="727">
        <v>0</v>
      </c>
      <c r="AL275" s="6">
        <v>0</v>
      </c>
      <c r="AM275" s="727">
        <v>0</v>
      </c>
      <c r="AN275" s="6">
        <v>0</v>
      </c>
      <c r="AO275" s="727">
        <v>0</v>
      </c>
    </row>
    <row r="276" spans="1:41" x14ac:dyDescent="0.25">
      <c r="A276" s="340" t="s">
        <v>502</v>
      </c>
      <c r="B276" s="341" t="s">
        <v>503</v>
      </c>
      <c r="C276" s="730" t="s">
        <v>504</v>
      </c>
      <c r="D276" s="730" t="s">
        <v>505</v>
      </c>
      <c r="E276" s="29" t="s">
        <v>29</v>
      </c>
      <c r="F276" s="113">
        <f>N276+R276+V276+Z276+AD276+AH276+AL276+J276</f>
        <v>440</v>
      </c>
      <c r="G276" s="315">
        <f>O276+S276+W276+AA276+AE276+AI276+AM276+K276</f>
        <v>1809.6363999999999</v>
      </c>
      <c r="H276" s="113">
        <f>P276+T276+X276+AB276+AF276+AJ276+AN276+L276</f>
        <v>0</v>
      </c>
      <c r="I276" s="315">
        <f>Q276+U276+Y276+AC276+AG276+AK276+AO276+M276</f>
        <v>0</v>
      </c>
      <c r="J276" s="6"/>
      <c r="K276" s="727">
        <v>0</v>
      </c>
      <c r="L276" s="6"/>
      <c r="M276" s="727">
        <v>0</v>
      </c>
      <c r="N276" s="6"/>
      <c r="O276" s="727">
        <v>0</v>
      </c>
      <c r="P276" s="6"/>
      <c r="Q276" s="727">
        <v>0</v>
      </c>
      <c r="R276" s="6"/>
      <c r="S276" s="727">
        <v>0</v>
      </c>
      <c r="T276" s="6"/>
      <c r="U276" s="727">
        <v>0</v>
      </c>
      <c r="V276" s="6"/>
      <c r="W276" s="727">
        <v>0</v>
      </c>
      <c r="X276" s="6"/>
      <c r="Y276" s="727">
        <v>0</v>
      </c>
      <c r="Z276" s="326"/>
      <c r="AA276" s="727">
        <v>0</v>
      </c>
      <c r="AB276" s="326"/>
      <c r="AC276" s="727">
        <v>0</v>
      </c>
      <c r="AD276" s="6"/>
      <c r="AE276" s="727">
        <v>0</v>
      </c>
      <c r="AF276" s="6"/>
      <c r="AG276" s="727">
        <v>0</v>
      </c>
      <c r="AH276" s="6"/>
      <c r="AI276" s="727">
        <v>0</v>
      </c>
      <c r="AJ276" s="6"/>
      <c r="AK276" s="727">
        <v>0</v>
      </c>
      <c r="AL276" s="6">
        <v>440</v>
      </c>
      <c r="AM276" s="727">
        <v>1809.6363999999999</v>
      </c>
      <c r="AN276" s="6">
        <v>0</v>
      </c>
      <c r="AO276" s="727">
        <v>0</v>
      </c>
    </row>
    <row r="277" spans="1:41" x14ac:dyDescent="0.25">
      <c r="A277" s="340"/>
      <c r="B277" s="341" t="s">
        <v>217</v>
      </c>
      <c r="C277" s="730" t="s">
        <v>507</v>
      </c>
      <c r="D277" s="730" t="s">
        <v>508</v>
      </c>
      <c r="E277" s="29" t="s">
        <v>29</v>
      </c>
      <c r="F277" s="113">
        <f>N277+R277+V277+Z277+AD277+AH277+AL277+J277</f>
        <v>0</v>
      </c>
      <c r="G277" s="315">
        <f>O277+S277+W277+AA277+AE277+AI277+AM277+K277</f>
        <v>0</v>
      </c>
      <c r="H277" s="113">
        <f>P277+T277+X277+AB277+AF277+AJ277+AN277+L277</f>
        <v>0</v>
      </c>
      <c r="I277" s="315">
        <f>Q277+U277+Y277+AC277+AG277+AK277+AO277+M277</f>
        <v>0</v>
      </c>
      <c r="J277" s="6"/>
      <c r="K277" s="727">
        <v>0</v>
      </c>
      <c r="L277" s="6"/>
      <c r="M277" s="727">
        <v>0</v>
      </c>
      <c r="N277" s="6"/>
      <c r="O277" s="727">
        <v>0</v>
      </c>
      <c r="P277" s="6"/>
      <c r="Q277" s="727">
        <v>0</v>
      </c>
      <c r="R277" s="6"/>
      <c r="S277" s="727">
        <v>0</v>
      </c>
      <c r="T277" s="6"/>
      <c r="U277" s="727">
        <v>0</v>
      </c>
      <c r="V277" s="6"/>
      <c r="W277" s="727">
        <v>0</v>
      </c>
      <c r="X277" s="6"/>
      <c r="Y277" s="727">
        <v>0</v>
      </c>
      <c r="Z277" s="326"/>
      <c r="AA277" s="727">
        <v>0</v>
      </c>
      <c r="AB277" s="326"/>
      <c r="AC277" s="727">
        <v>0</v>
      </c>
      <c r="AD277" s="6"/>
      <c r="AE277" s="727">
        <v>0</v>
      </c>
      <c r="AF277" s="6"/>
      <c r="AG277" s="727">
        <v>0</v>
      </c>
      <c r="AH277" s="6"/>
      <c r="AI277" s="727">
        <v>0</v>
      </c>
      <c r="AJ277" s="6"/>
      <c r="AK277" s="727">
        <v>0</v>
      </c>
      <c r="AL277" s="6">
        <v>0</v>
      </c>
      <c r="AM277" s="727">
        <v>0</v>
      </c>
      <c r="AN277" s="6">
        <v>0</v>
      </c>
      <c r="AO277" s="727">
        <v>0</v>
      </c>
    </row>
    <row r="278" spans="1:41" x14ac:dyDescent="0.25">
      <c r="A278" s="340"/>
      <c r="B278" s="66" t="s">
        <v>680</v>
      </c>
      <c r="C278" s="734" t="s">
        <v>681</v>
      </c>
      <c r="D278" s="730" t="s">
        <v>506</v>
      </c>
      <c r="E278" s="29" t="s">
        <v>78</v>
      </c>
      <c r="F278" s="113">
        <f>N278+R278+V278+Z278+AD278+AH278+AL278+J278</f>
        <v>0</v>
      </c>
      <c r="G278" s="315">
        <f>O278+S278+W278+AA278+AE278+AI278+AM278+K278</f>
        <v>0</v>
      </c>
      <c r="H278" s="113">
        <f>P278+T278+X278+AB278+AF278+AJ278+AN278+L278</f>
        <v>0</v>
      </c>
      <c r="I278" s="315">
        <f>Q278+U278+Y278+AC278+AG278+AK278+AO278+M278</f>
        <v>0</v>
      </c>
      <c r="J278" s="6"/>
      <c r="K278" s="727">
        <v>0</v>
      </c>
      <c r="L278" s="6"/>
      <c r="M278" s="727">
        <v>0</v>
      </c>
      <c r="N278" s="6"/>
      <c r="O278" s="727">
        <v>0</v>
      </c>
      <c r="P278" s="6"/>
      <c r="Q278" s="727">
        <v>0</v>
      </c>
      <c r="R278" s="6"/>
      <c r="S278" s="727">
        <v>0</v>
      </c>
      <c r="T278" s="6"/>
      <c r="U278" s="727">
        <v>0</v>
      </c>
      <c r="V278" s="6"/>
      <c r="W278" s="727">
        <v>0</v>
      </c>
      <c r="X278" s="6"/>
      <c r="Y278" s="727">
        <v>0</v>
      </c>
      <c r="Z278" s="326"/>
      <c r="AA278" s="727">
        <v>0</v>
      </c>
      <c r="AB278" s="326"/>
      <c r="AC278" s="727">
        <v>0</v>
      </c>
      <c r="AD278" s="6"/>
      <c r="AE278" s="727">
        <v>0</v>
      </c>
      <c r="AF278" s="6"/>
      <c r="AG278" s="727">
        <v>0</v>
      </c>
      <c r="AH278" s="6"/>
      <c r="AI278" s="727">
        <v>0</v>
      </c>
      <c r="AJ278" s="6"/>
      <c r="AK278" s="727">
        <v>0</v>
      </c>
      <c r="AL278" s="6">
        <v>0</v>
      </c>
      <c r="AM278" s="727">
        <v>0</v>
      </c>
      <c r="AN278" s="6">
        <v>0</v>
      </c>
      <c r="AO278" s="727">
        <v>0</v>
      </c>
    </row>
    <row r="279" spans="1:41" ht="72.75" customHeight="1" x14ac:dyDescent="0.25">
      <c r="A279" s="343"/>
      <c r="B279" s="751" t="s">
        <v>509</v>
      </c>
      <c r="C279" s="751"/>
      <c r="D279" s="731"/>
      <c r="E279" s="344"/>
      <c r="F279" s="519">
        <f t="shared" ref="F279:AO279" si="0">SUM(F5:F278)</f>
        <v>7022787.1863000002</v>
      </c>
      <c r="G279" s="736">
        <f t="shared" si="0"/>
        <v>314581.44253935013</v>
      </c>
      <c r="H279" s="519">
        <f t="shared" si="0"/>
        <v>2220154.5099999998</v>
      </c>
      <c r="I279" s="736">
        <f t="shared" si="0"/>
        <v>117731.29933369438</v>
      </c>
      <c r="J279" s="519">
        <f t="shared" si="0"/>
        <v>499190</v>
      </c>
      <c r="K279" s="728">
        <f t="shared" si="0"/>
        <v>22581.786930999995</v>
      </c>
      <c r="L279" s="519">
        <f t="shared" si="0"/>
        <v>140613</v>
      </c>
      <c r="M279" s="728">
        <f t="shared" si="0"/>
        <v>6038.014750000003</v>
      </c>
      <c r="N279" s="519">
        <f t="shared" si="0"/>
        <v>1701102</v>
      </c>
      <c r="O279" s="728">
        <f t="shared" si="0"/>
        <v>67364.841130000015</v>
      </c>
      <c r="P279" s="519">
        <f t="shared" si="0"/>
        <v>265731</v>
      </c>
      <c r="Q279" s="728">
        <f t="shared" si="0"/>
        <v>9012.3069400000059</v>
      </c>
      <c r="R279" s="519">
        <f t="shared" si="0"/>
        <v>1132214.6299999999</v>
      </c>
      <c r="S279" s="728">
        <f t="shared" si="0"/>
        <v>49322.880926999962</v>
      </c>
      <c r="T279" s="519">
        <f t="shared" si="0"/>
        <v>87821</v>
      </c>
      <c r="U279" s="728">
        <f t="shared" si="0"/>
        <v>3662.5096600000011</v>
      </c>
      <c r="V279" s="519">
        <f t="shared" si="0"/>
        <v>593196.23</v>
      </c>
      <c r="W279" s="728">
        <f t="shared" si="0"/>
        <v>27804.388070000001</v>
      </c>
      <c r="X279" s="519">
        <f t="shared" si="0"/>
        <v>124751.85</v>
      </c>
      <c r="Y279" s="728">
        <f t="shared" si="0"/>
        <v>6522.8268000000007</v>
      </c>
      <c r="Z279" s="519">
        <f t="shared" si="0"/>
        <v>287792.52500000002</v>
      </c>
      <c r="AA279" s="728">
        <f t="shared" si="0"/>
        <v>11790.422320000001</v>
      </c>
      <c r="AB279" s="519">
        <f t="shared" si="0"/>
        <v>74272</v>
      </c>
      <c r="AC279" s="728">
        <f t="shared" si="0"/>
        <v>2961.8066599999997</v>
      </c>
      <c r="AD279" s="519">
        <f t="shared" si="0"/>
        <v>196728.80129999999</v>
      </c>
      <c r="AE279" s="728">
        <f t="shared" si="0"/>
        <v>7794.6381699999984</v>
      </c>
      <c r="AF279" s="519">
        <f t="shared" si="0"/>
        <v>57253</v>
      </c>
      <c r="AG279" s="728">
        <f t="shared" si="0"/>
        <v>2547.6892799999996</v>
      </c>
      <c r="AH279" s="519">
        <f t="shared" si="0"/>
        <v>729903</v>
      </c>
      <c r="AI279" s="728">
        <f t="shared" si="0"/>
        <v>41768.607910000006</v>
      </c>
      <c r="AJ279" s="519">
        <f t="shared" si="0"/>
        <v>640029.66</v>
      </c>
      <c r="AK279" s="728">
        <f t="shared" si="0"/>
        <v>22203.832053694314</v>
      </c>
      <c r="AL279" s="519">
        <f t="shared" si="0"/>
        <v>1882660</v>
      </c>
      <c r="AM279" s="728">
        <f t="shared" si="0"/>
        <v>86153.877081349958</v>
      </c>
      <c r="AN279" s="519">
        <f t="shared" si="0"/>
        <v>829683</v>
      </c>
      <c r="AO279" s="728">
        <f t="shared" si="0"/>
        <v>64782.313189999964</v>
      </c>
    </row>
    <row r="280" spans="1:41" x14ac:dyDescent="0.25">
      <c r="A280" s="30"/>
      <c r="B280" s="187" t="s">
        <v>510</v>
      </c>
      <c r="C280" s="282"/>
      <c r="D280" s="282"/>
      <c r="E280" s="30"/>
      <c r="F280" s="30"/>
      <c r="G280" s="741"/>
      <c r="H280" s="30"/>
      <c r="I280" s="741"/>
      <c r="J280" s="6"/>
      <c r="K280" s="727">
        <v>0</v>
      </c>
      <c r="L280" s="6"/>
      <c r="M280" s="727">
        <v>0</v>
      </c>
      <c r="N280" s="21"/>
      <c r="O280" s="727">
        <v>0</v>
      </c>
      <c r="P280" s="21"/>
      <c r="Q280" s="727">
        <v>0</v>
      </c>
      <c r="R280" s="21"/>
      <c r="S280" s="727">
        <v>0</v>
      </c>
      <c r="T280" s="21"/>
      <c r="U280" s="727">
        <v>0</v>
      </c>
      <c r="V280" s="21"/>
      <c r="W280" s="727">
        <v>0</v>
      </c>
      <c r="X280" s="21"/>
      <c r="Y280" s="727">
        <v>0</v>
      </c>
      <c r="Z280" s="21"/>
      <c r="AA280" s="727">
        <v>0</v>
      </c>
      <c r="AB280" s="21"/>
      <c r="AC280" s="727">
        <v>0</v>
      </c>
      <c r="AD280" s="21"/>
      <c r="AE280" s="727">
        <v>0</v>
      </c>
      <c r="AF280" s="21"/>
      <c r="AG280" s="727">
        <v>0</v>
      </c>
      <c r="AH280" s="21"/>
      <c r="AI280" s="727">
        <v>0</v>
      </c>
      <c r="AJ280" s="21"/>
      <c r="AK280" s="727">
        <v>0</v>
      </c>
      <c r="AL280" s="21"/>
      <c r="AM280" s="727">
        <v>0</v>
      </c>
      <c r="AN280" s="21"/>
      <c r="AO280" s="727">
        <v>0</v>
      </c>
    </row>
    <row r="281" spans="1:41" x14ac:dyDescent="0.25">
      <c r="A281" s="346">
        <v>1</v>
      </c>
      <c r="B281" s="118" t="s">
        <v>511</v>
      </c>
      <c r="C281" s="118"/>
      <c r="D281" s="118" t="s">
        <v>512</v>
      </c>
      <c r="E281" s="29" t="s">
        <v>513</v>
      </c>
      <c r="F281" s="29">
        <f>N281+R281+V281+Z281+AD281+AH281+AL281+J281</f>
        <v>110152</v>
      </c>
      <c r="G281" s="737">
        <f>O281+S281+W281+AA281+AE281+AI281+AM281+K281</f>
        <v>3251.8083600000004</v>
      </c>
      <c r="H281" s="29">
        <f>P281+T281+X281+AB281+AF281+AJ281+AN281+L281</f>
        <v>20575</v>
      </c>
      <c r="I281" s="737">
        <f>Q281+U281+Y281+AC281+AG281+AK281+AO281+M281</f>
        <v>773.15246999999999</v>
      </c>
      <c r="J281" s="6">
        <v>8468</v>
      </c>
      <c r="K281" s="727">
        <v>303.56041000000005</v>
      </c>
      <c r="L281" s="6">
        <v>4428</v>
      </c>
      <c r="M281" s="727">
        <v>186.28459999999998</v>
      </c>
      <c r="N281" s="6">
        <v>19507</v>
      </c>
      <c r="O281" s="727">
        <v>707.96464000000003</v>
      </c>
      <c r="P281" s="6">
        <v>2160</v>
      </c>
      <c r="Q281" s="727">
        <v>113.38856</v>
      </c>
      <c r="R281" s="6">
        <v>5823</v>
      </c>
      <c r="S281" s="727">
        <v>288.81829999999997</v>
      </c>
      <c r="T281" s="6">
        <v>1360</v>
      </c>
      <c r="U281" s="727">
        <v>37.31</v>
      </c>
      <c r="V281" s="6">
        <v>19663</v>
      </c>
      <c r="W281" s="727">
        <v>328.17440000000005</v>
      </c>
      <c r="X281" s="6">
        <v>1550</v>
      </c>
      <c r="Y281" s="727">
        <v>25.314</v>
      </c>
      <c r="Z281" s="6">
        <v>15152</v>
      </c>
      <c r="AA281" s="727">
        <v>129.46430000000001</v>
      </c>
      <c r="AB281" s="6">
        <v>200</v>
      </c>
      <c r="AC281" s="727">
        <v>10</v>
      </c>
      <c r="AD281" s="6">
        <v>1495</v>
      </c>
      <c r="AE281" s="727">
        <v>52.795949999999998</v>
      </c>
      <c r="AF281" s="6">
        <v>1000</v>
      </c>
      <c r="AG281" s="727">
        <v>41.78</v>
      </c>
      <c r="AH281" s="6">
        <v>10563</v>
      </c>
      <c r="AI281" s="727">
        <v>384.584</v>
      </c>
      <c r="AJ281" s="6">
        <v>3622</v>
      </c>
      <c r="AK281" s="727">
        <v>135.542</v>
      </c>
      <c r="AL281" s="6">
        <v>29481</v>
      </c>
      <c r="AM281" s="727">
        <v>1056.4463600000001</v>
      </c>
      <c r="AN281" s="6">
        <v>6255</v>
      </c>
      <c r="AO281" s="727">
        <v>223.53331</v>
      </c>
    </row>
    <row r="282" spans="1:41" x14ac:dyDescent="0.25">
      <c r="A282" s="753">
        <v>2</v>
      </c>
      <c r="B282" s="118" t="s">
        <v>514</v>
      </c>
      <c r="C282" s="118" t="s">
        <v>515</v>
      </c>
      <c r="D282" s="118" t="s">
        <v>512</v>
      </c>
      <c r="E282" s="29" t="s">
        <v>513</v>
      </c>
      <c r="F282" s="29">
        <f>N282+R282+V282+Z282+AD282+AH282+AL282+J282</f>
        <v>746025</v>
      </c>
      <c r="G282" s="737">
        <f>O282+S282+W282+AA282+AE282+AI282+AM282+K282</f>
        <v>4582.7712580000007</v>
      </c>
      <c r="H282" s="29">
        <f>P282+T282+X282+AB282+AF282+AJ282+AN282+L282</f>
        <v>75905</v>
      </c>
      <c r="I282" s="737">
        <f>Q282+U282+Y282+AC282+AG282+AK282+AO282+M282</f>
        <v>310.59872000000001</v>
      </c>
      <c r="J282" s="6">
        <v>82805</v>
      </c>
      <c r="K282" s="727">
        <v>207.24271999999999</v>
      </c>
      <c r="L282" s="6">
        <v>5500</v>
      </c>
      <c r="M282" s="727">
        <v>13.12</v>
      </c>
      <c r="N282" s="6">
        <v>76800</v>
      </c>
      <c r="O282" s="727">
        <v>438.10399999999998</v>
      </c>
      <c r="P282" s="6">
        <v>2250</v>
      </c>
      <c r="Q282" s="727">
        <v>17.844999999999999</v>
      </c>
      <c r="R282" s="6">
        <v>119126</v>
      </c>
      <c r="S282" s="727">
        <v>296.34980000000002</v>
      </c>
      <c r="T282" s="6">
        <v>0</v>
      </c>
      <c r="U282" s="727">
        <v>0</v>
      </c>
      <c r="V282" s="6">
        <v>128760</v>
      </c>
      <c r="W282" s="727">
        <v>480.49699800000002</v>
      </c>
      <c r="X282" s="6">
        <v>14500</v>
      </c>
      <c r="Y282" s="727">
        <v>44.09</v>
      </c>
      <c r="Z282" s="6">
        <v>50084</v>
      </c>
      <c r="AA282" s="727">
        <v>125.12050000000001</v>
      </c>
      <c r="AB282" s="6">
        <v>1800</v>
      </c>
      <c r="AC282" s="727">
        <v>4.3499999999999996</v>
      </c>
      <c r="AD282" s="6">
        <v>60800</v>
      </c>
      <c r="AE282" s="727">
        <v>210.006</v>
      </c>
      <c r="AF282" s="6">
        <v>2500</v>
      </c>
      <c r="AG282" s="727">
        <v>12.5</v>
      </c>
      <c r="AH282" s="6">
        <v>49577</v>
      </c>
      <c r="AI282" s="727">
        <v>139.863</v>
      </c>
      <c r="AJ282" s="6">
        <v>21495</v>
      </c>
      <c r="AK282" s="727">
        <v>133.27000000000001</v>
      </c>
      <c r="AL282" s="6">
        <v>178073</v>
      </c>
      <c r="AM282" s="727">
        <v>2685.58824</v>
      </c>
      <c r="AN282" s="6">
        <v>27860</v>
      </c>
      <c r="AO282" s="727">
        <v>85.423720000000003</v>
      </c>
    </row>
    <row r="283" spans="1:41" x14ac:dyDescent="0.25">
      <c r="A283" s="754"/>
      <c r="B283" s="118" t="s">
        <v>514</v>
      </c>
      <c r="C283" s="118">
        <v>5</v>
      </c>
      <c r="D283" s="118" t="s">
        <v>512</v>
      </c>
      <c r="E283" s="29" t="s">
        <v>513</v>
      </c>
      <c r="F283" s="29">
        <f>N283+R283+V283+Z283+AD283+AH283+AL283+J283</f>
        <v>2084978</v>
      </c>
      <c r="G283" s="737">
        <f>O283+S283+W283+AA283+AE283+AI283+AM283+K283</f>
        <v>4688.8257899999999</v>
      </c>
      <c r="H283" s="29">
        <f>P283+T283+X283+AB283+AF283+AJ283+AN283+L283</f>
        <v>439250</v>
      </c>
      <c r="I283" s="737">
        <f>Q283+U283+Y283+AC283+AG283+AK283+AO283+M283</f>
        <v>991.02291636363634</v>
      </c>
      <c r="J283" s="6">
        <v>72975</v>
      </c>
      <c r="K283" s="727">
        <v>157.99</v>
      </c>
      <c r="L283" s="6">
        <v>36000</v>
      </c>
      <c r="M283" s="727">
        <v>77.134</v>
      </c>
      <c r="N283" s="6">
        <v>358480</v>
      </c>
      <c r="O283" s="727">
        <v>702.86291000000006</v>
      </c>
      <c r="P283" s="6">
        <v>87800</v>
      </c>
      <c r="Q283" s="727">
        <v>195.042</v>
      </c>
      <c r="R283" s="6">
        <v>148002</v>
      </c>
      <c r="S283" s="727">
        <v>345.85116000000005</v>
      </c>
      <c r="T283" s="6">
        <v>1800</v>
      </c>
      <c r="U283" s="727">
        <v>4.8600000000000003</v>
      </c>
      <c r="V283" s="6">
        <v>150515</v>
      </c>
      <c r="W283" s="727">
        <v>392.11991999999998</v>
      </c>
      <c r="X283" s="6">
        <v>20600</v>
      </c>
      <c r="Y283" s="727">
        <v>72.542000000000002</v>
      </c>
      <c r="Z283" s="6">
        <v>34984</v>
      </c>
      <c r="AA283" s="727">
        <v>90.70192999999999</v>
      </c>
      <c r="AB283" s="6">
        <v>3600</v>
      </c>
      <c r="AC283" s="727">
        <v>12.78</v>
      </c>
      <c r="AD283" s="6">
        <v>84557</v>
      </c>
      <c r="AE283" s="727">
        <v>184.02099999999999</v>
      </c>
      <c r="AF283" s="6">
        <v>16500</v>
      </c>
      <c r="AG283" s="727">
        <v>34.200000000000003</v>
      </c>
      <c r="AH283" s="6">
        <v>192410</v>
      </c>
      <c r="AI283" s="727">
        <v>405.98484999999999</v>
      </c>
      <c r="AJ283" s="6">
        <v>83760</v>
      </c>
      <c r="AK283" s="727">
        <v>189.28338636363634</v>
      </c>
      <c r="AL283" s="6">
        <v>1043055</v>
      </c>
      <c r="AM283" s="727">
        <v>2409.2940200000003</v>
      </c>
      <c r="AN283" s="6">
        <v>189190</v>
      </c>
      <c r="AO283" s="727">
        <v>405.18152999999995</v>
      </c>
    </row>
    <row r="284" spans="1:41" x14ac:dyDescent="0.25">
      <c r="A284" s="754"/>
      <c r="B284" s="118" t="s">
        <v>516</v>
      </c>
      <c r="C284" s="118">
        <v>10</v>
      </c>
      <c r="D284" s="118" t="s">
        <v>512</v>
      </c>
      <c r="E284" s="29" t="s">
        <v>513</v>
      </c>
      <c r="F284" s="29">
        <f>N284+R284+V284+Z284+AD284+AH284+AL284+J284</f>
        <v>1390481</v>
      </c>
      <c r="G284" s="737">
        <f>O284+S284+W284+AA284+AE284+AI284+AM284+K284</f>
        <v>4417.9434700000002</v>
      </c>
      <c r="H284" s="29">
        <f>P284+T284+X284+AB284+AF284+AJ284+AN284+L284</f>
        <v>380929</v>
      </c>
      <c r="I284" s="737">
        <f>Q284+U284+Y284+AC284+AG284+AK284+AO284+M284</f>
        <v>1244.9712399999999</v>
      </c>
      <c r="J284" s="6">
        <v>168011</v>
      </c>
      <c r="K284" s="727">
        <v>581.27936999999997</v>
      </c>
      <c r="L284" s="6">
        <v>32966</v>
      </c>
      <c r="M284" s="727">
        <v>89.716540000000009</v>
      </c>
      <c r="N284" s="6">
        <v>301653</v>
      </c>
      <c r="O284" s="727">
        <v>910.31425000000002</v>
      </c>
      <c r="P284" s="6">
        <v>50400</v>
      </c>
      <c r="Q284" s="727">
        <v>184.56100000000001</v>
      </c>
      <c r="R284" s="6">
        <v>98793</v>
      </c>
      <c r="S284" s="727">
        <v>352.61384999999996</v>
      </c>
      <c r="T284" s="6">
        <v>0</v>
      </c>
      <c r="U284" s="727">
        <v>0</v>
      </c>
      <c r="V284" s="6">
        <v>88931</v>
      </c>
      <c r="W284" s="727">
        <v>307.10025999999999</v>
      </c>
      <c r="X284" s="6">
        <v>24780</v>
      </c>
      <c r="Y284" s="727">
        <v>91.372</v>
      </c>
      <c r="Z284" s="6">
        <v>37333</v>
      </c>
      <c r="AA284" s="727">
        <v>124.11818</v>
      </c>
      <c r="AB284" s="6">
        <v>3600</v>
      </c>
      <c r="AC284" s="727">
        <v>14.526</v>
      </c>
      <c r="AD284" s="6">
        <v>70020</v>
      </c>
      <c r="AE284" s="727">
        <v>228.54656</v>
      </c>
      <c r="AF284" s="6">
        <v>16500</v>
      </c>
      <c r="AG284" s="727">
        <v>52.84</v>
      </c>
      <c r="AH284" s="6">
        <v>113245</v>
      </c>
      <c r="AI284" s="727">
        <v>334.43065000000001</v>
      </c>
      <c r="AJ284" s="6">
        <v>77135</v>
      </c>
      <c r="AK284" s="727">
        <v>239.01575</v>
      </c>
      <c r="AL284" s="6">
        <v>512495</v>
      </c>
      <c r="AM284" s="727">
        <v>1579.54035</v>
      </c>
      <c r="AN284" s="6">
        <v>175548</v>
      </c>
      <c r="AO284" s="727">
        <v>572.93994999999995</v>
      </c>
    </row>
    <row r="285" spans="1:41" x14ac:dyDescent="0.25">
      <c r="A285" s="755"/>
      <c r="B285" s="118" t="s">
        <v>514</v>
      </c>
      <c r="C285" s="118">
        <v>20</v>
      </c>
      <c r="D285" s="118" t="s">
        <v>512</v>
      </c>
      <c r="E285" s="29" t="s">
        <v>513</v>
      </c>
      <c r="F285" s="29">
        <f>N285+R285+V285+Z285+AD285+AH285+AL285+J285</f>
        <v>260143</v>
      </c>
      <c r="G285" s="737">
        <f>O285+S285+W285+AA285+AE285+AI285+AM285+K285</f>
        <v>1374.38969</v>
      </c>
      <c r="H285" s="29">
        <f>P285+T285+X285+AB285+AF285+AJ285+AN285+L285</f>
        <v>132270</v>
      </c>
      <c r="I285" s="737">
        <f>Q285+U285+Y285+AC285+AG285+AK285+AO285+M285</f>
        <v>3222.4970399999997</v>
      </c>
      <c r="J285" s="6">
        <v>23585</v>
      </c>
      <c r="K285" s="727">
        <v>167.09354999999999</v>
      </c>
      <c r="L285" s="6">
        <v>6615</v>
      </c>
      <c r="M285" s="727">
        <v>28.792000000000002</v>
      </c>
      <c r="N285" s="6">
        <v>19264</v>
      </c>
      <c r="O285" s="727">
        <v>84.683320000000009</v>
      </c>
      <c r="P285" s="6">
        <v>6480</v>
      </c>
      <c r="Q285" s="727">
        <v>27.616199999999999</v>
      </c>
      <c r="R285" s="6">
        <v>26374</v>
      </c>
      <c r="S285" s="727">
        <v>123.29480000000001</v>
      </c>
      <c r="T285" s="6">
        <v>10000</v>
      </c>
      <c r="U285" s="727">
        <v>17.45</v>
      </c>
      <c r="V285" s="6">
        <v>23809</v>
      </c>
      <c r="W285" s="727">
        <v>174.761</v>
      </c>
      <c r="X285" s="6">
        <v>4430</v>
      </c>
      <c r="Y285" s="727">
        <v>36.344999999999999</v>
      </c>
      <c r="Z285" s="6">
        <v>16337</v>
      </c>
      <c r="AA285" s="727">
        <v>88.72529999999999</v>
      </c>
      <c r="AB285" s="6">
        <v>1500</v>
      </c>
      <c r="AC285" s="727">
        <v>6.89</v>
      </c>
      <c r="AD285" s="6">
        <v>6318</v>
      </c>
      <c r="AE285" s="727">
        <v>32.915639999999996</v>
      </c>
      <c r="AF285" s="6">
        <v>12500</v>
      </c>
      <c r="AG285" s="727">
        <v>77.900000000000006</v>
      </c>
      <c r="AH285" s="6">
        <v>19042</v>
      </c>
      <c r="AI285" s="727">
        <v>128.29665</v>
      </c>
      <c r="AJ285" s="6">
        <v>20749</v>
      </c>
      <c r="AK285" s="727">
        <v>140.09920000000002</v>
      </c>
      <c r="AL285" s="6">
        <v>125414</v>
      </c>
      <c r="AM285" s="727">
        <v>574.61943000000008</v>
      </c>
      <c r="AN285" s="6">
        <v>69996</v>
      </c>
      <c r="AO285" s="727">
        <v>2887.4046399999997</v>
      </c>
    </row>
    <row r="286" spans="1:41" x14ac:dyDescent="0.25">
      <c r="A286" s="346">
        <v>3</v>
      </c>
      <c r="B286" s="118" t="s">
        <v>517</v>
      </c>
      <c r="C286" s="118" t="s">
        <v>518</v>
      </c>
      <c r="D286" s="118" t="s">
        <v>512</v>
      </c>
      <c r="E286" s="29" t="s">
        <v>513</v>
      </c>
      <c r="F286" s="29">
        <f>N286+R286+V286+Z286+AD286+AH286+AL286+J286</f>
        <v>926216</v>
      </c>
      <c r="G286" s="737">
        <f>O286+S286+W286+AA286+AE286+AI286+AM286+K286</f>
        <v>8554.7253799999999</v>
      </c>
      <c r="H286" s="29">
        <f>P286+T286+X286+AB286+AF286+AJ286+AN286+L286</f>
        <v>284225</v>
      </c>
      <c r="I286" s="737">
        <f>Q286+U286+Y286+AC286+AG286+AK286+AO286+M286</f>
        <v>3019.9746600000003</v>
      </c>
      <c r="J286" s="6">
        <v>31163</v>
      </c>
      <c r="K286" s="727">
        <v>286.13208000000003</v>
      </c>
      <c r="L286" s="6">
        <v>28025</v>
      </c>
      <c r="M286" s="727">
        <v>865.26400000000001</v>
      </c>
      <c r="N286" s="6">
        <v>208043</v>
      </c>
      <c r="O286" s="727">
        <v>1537.6626799999997</v>
      </c>
      <c r="P286" s="6">
        <v>48500</v>
      </c>
      <c r="Q286" s="727">
        <v>400.20279999999997</v>
      </c>
      <c r="R286" s="6">
        <v>174944</v>
      </c>
      <c r="S286" s="727">
        <v>1527.0054200000002</v>
      </c>
      <c r="T286" s="6">
        <v>0</v>
      </c>
      <c r="U286" s="727">
        <v>0</v>
      </c>
      <c r="V286" s="6">
        <v>89225</v>
      </c>
      <c r="W286" s="727">
        <v>1074.6210000000001</v>
      </c>
      <c r="X286" s="6">
        <v>14740</v>
      </c>
      <c r="Y286" s="727">
        <v>127.673</v>
      </c>
      <c r="Z286" s="6">
        <v>22529</v>
      </c>
      <c r="AA286" s="727">
        <v>207.09231</v>
      </c>
      <c r="AB286" s="6">
        <v>3000</v>
      </c>
      <c r="AC286" s="727">
        <v>27.5</v>
      </c>
      <c r="AD286" s="6">
        <v>20590</v>
      </c>
      <c r="AE286" s="727">
        <v>203.66200000000001</v>
      </c>
      <c r="AF286" s="6">
        <v>7600</v>
      </c>
      <c r="AG286" s="727">
        <v>81.22</v>
      </c>
      <c r="AH286" s="6">
        <v>73360</v>
      </c>
      <c r="AI286" s="727">
        <v>680.69180000000006</v>
      </c>
      <c r="AJ286" s="6">
        <v>58710</v>
      </c>
      <c r="AK286" s="727">
        <v>511.53500000000003</v>
      </c>
      <c r="AL286" s="6">
        <v>306362</v>
      </c>
      <c r="AM286" s="727">
        <v>3037.8580900000002</v>
      </c>
      <c r="AN286" s="6">
        <v>123650</v>
      </c>
      <c r="AO286" s="727">
        <v>1006.5798599999999</v>
      </c>
    </row>
    <row r="287" spans="1:41" x14ac:dyDescent="0.25">
      <c r="A287" s="753">
        <v>4</v>
      </c>
      <c r="B287" s="118" t="s">
        <v>519</v>
      </c>
      <c r="C287" s="118" t="s">
        <v>520</v>
      </c>
      <c r="D287" s="118" t="s">
        <v>512</v>
      </c>
      <c r="E287" s="29" t="s">
        <v>513</v>
      </c>
      <c r="F287" s="29">
        <f>N287+R287+V287+Z287+AD287+AH287+AL287+J287</f>
        <v>185227</v>
      </c>
      <c r="G287" s="737">
        <f>O287+S287+W287+AA287+AE287+AI287+AM287+K287</f>
        <v>2712.1546800000001</v>
      </c>
      <c r="H287" s="29">
        <f>P287+T287+X287+AB287+AF287+AJ287+AN287+L287</f>
        <v>51288</v>
      </c>
      <c r="I287" s="737">
        <f>Q287+U287+Y287+AC287+AG287+AK287+AO287+M287</f>
        <v>636.65436</v>
      </c>
      <c r="J287" s="6">
        <v>6314</v>
      </c>
      <c r="K287" s="727">
        <v>93.036760000000001</v>
      </c>
      <c r="L287" s="6">
        <v>3880</v>
      </c>
      <c r="M287" s="727">
        <v>49.87</v>
      </c>
      <c r="N287" s="6">
        <v>61872</v>
      </c>
      <c r="O287" s="727">
        <v>796.15599999999995</v>
      </c>
      <c r="P287" s="6">
        <v>4640</v>
      </c>
      <c r="Q287" s="727">
        <v>67.670919999999995</v>
      </c>
      <c r="R287" s="6">
        <v>17832</v>
      </c>
      <c r="S287" s="727">
        <v>360.7833</v>
      </c>
      <c r="T287" s="6">
        <v>0</v>
      </c>
      <c r="U287" s="727">
        <v>0</v>
      </c>
      <c r="V287" s="6">
        <v>9441</v>
      </c>
      <c r="W287" s="727">
        <v>198.922</v>
      </c>
      <c r="X287" s="6">
        <v>1947</v>
      </c>
      <c r="Y287" s="727">
        <v>44.124300000000005</v>
      </c>
      <c r="Z287" s="6">
        <v>6875</v>
      </c>
      <c r="AA287" s="727">
        <v>107.74299999999999</v>
      </c>
      <c r="AB287" s="6">
        <v>1100</v>
      </c>
      <c r="AC287" s="727">
        <v>26.765000000000001</v>
      </c>
      <c r="AD287" s="6">
        <v>11723</v>
      </c>
      <c r="AE287" s="727">
        <v>203.96549999999999</v>
      </c>
      <c r="AF287" s="6">
        <v>410</v>
      </c>
      <c r="AG287" s="727">
        <v>6.13</v>
      </c>
      <c r="AH287" s="6">
        <v>5561</v>
      </c>
      <c r="AI287" s="727">
        <v>85.261049999999997</v>
      </c>
      <c r="AJ287" s="6">
        <v>4470</v>
      </c>
      <c r="AK287" s="727">
        <v>59.938499999999998</v>
      </c>
      <c r="AL287" s="6">
        <v>65609</v>
      </c>
      <c r="AM287" s="727">
        <v>866.28706999999997</v>
      </c>
      <c r="AN287" s="6">
        <v>34841</v>
      </c>
      <c r="AO287" s="727">
        <v>382.15564000000001</v>
      </c>
    </row>
    <row r="288" spans="1:41" x14ac:dyDescent="0.25">
      <c r="A288" s="755"/>
      <c r="B288" s="118" t="s">
        <v>521</v>
      </c>
      <c r="C288" s="118" t="s">
        <v>522</v>
      </c>
      <c r="D288" s="118" t="s">
        <v>512</v>
      </c>
      <c r="E288" s="29" t="s">
        <v>513</v>
      </c>
      <c r="F288" s="29">
        <f>N288+R288+V288+Z288+AD288+AH288+AL288+J288</f>
        <v>21649</v>
      </c>
      <c r="G288" s="737">
        <f>O288+S288+W288+AA288+AE288+AI288+AM288+K288</f>
        <v>1011.7680000000001</v>
      </c>
      <c r="H288" s="29">
        <f>P288+T288+X288+AB288+AF288+AJ288+AN288+L288</f>
        <v>10592</v>
      </c>
      <c r="I288" s="737">
        <f>Q288+U288+Y288+AC288+AG288+AK288+AO288+M288</f>
        <v>794.64853000000005</v>
      </c>
      <c r="J288" s="6">
        <v>1959</v>
      </c>
      <c r="K288" s="727">
        <v>28.417999999999999</v>
      </c>
      <c r="L288" s="6">
        <v>2270</v>
      </c>
      <c r="M288" s="727">
        <v>66.754000000000005</v>
      </c>
      <c r="N288" s="6">
        <v>204</v>
      </c>
      <c r="O288" s="727">
        <v>72.201999999999998</v>
      </c>
      <c r="P288" s="6">
        <v>92</v>
      </c>
      <c r="Q288" s="727">
        <v>44.2</v>
      </c>
      <c r="R288" s="6">
        <v>3407</v>
      </c>
      <c r="S288" s="727">
        <v>132.10400000000001</v>
      </c>
      <c r="T288" s="6">
        <v>0</v>
      </c>
      <c r="U288" s="727">
        <v>0</v>
      </c>
      <c r="V288" s="6">
        <v>2113</v>
      </c>
      <c r="W288" s="727">
        <v>117.337</v>
      </c>
      <c r="X288" s="6">
        <v>605</v>
      </c>
      <c r="Y288" s="727">
        <v>10.7</v>
      </c>
      <c r="Z288" s="6">
        <v>450</v>
      </c>
      <c r="AA288" s="727">
        <v>8.6</v>
      </c>
      <c r="AB288" s="6">
        <v>50</v>
      </c>
      <c r="AC288" s="727">
        <v>0</v>
      </c>
      <c r="AD288" s="6">
        <v>223</v>
      </c>
      <c r="AE288" s="727">
        <v>7.702</v>
      </c>
      <c r="AF288" s="6">
        <v>500</v>
      </c>
      <c r="AG288" s="727">
        <v>16.5</v>
      </c>
      <c r="AH288" s="6">
        <v>192</v>
      </c>
      <c r="AI288" s="727">
        <v>5.6760000000000002</v>
      </c>
      <c r="AJ288" s="6">
        <v>168</v>
      </c>
      <c r="AK288" s="727">
        <v>110.952</v>
      </c>
      <c r="AL288" s="6">
        <v>13101</v>
      </c>
      <c r="AM288" s="727">
        <v>639.72900000000004</v>
      </c>
      <c r="AN288" s="6">
        <v>6907</v>
      </c>
      <c r="AO288" s="727">
        <v>545.54253000000006</v>
      </c>
    </row>
    <row r="289" spans="1:42" x14ac:dyDescent="0.25">
      <c r="A289" s="753">
        <v>5</v>
      </c>
      <c r="B289" s="118" t="s">
        <v>523</v>
      </c>
      <c r="C289" s="118" t="s">
        <v>524</v>
      </c>
      <c r="D289" s="118" t="s">
        <v>512</v>
      </c>
      <c r="E289" s="29" t="s">
        <v>513</v>
      </c>
      <c r="F289" s="29">
        <f>N289+R289+V289+Z289+AD289+AH289+AL289+J289</f>
        <v>32854</v>
      </c>
      <c r="G289" s="737">
        <f>O289+S289+W289+AA289+AE289+AI289+AM289+K289</f>
        <v>1409.12096</v>
      </c>
      <c r="H289" s="29">
        <f>P289+T289+X289+AB289+AF289+AJ289+AN289+L289</f>
        <v>5073</v>
      </c>
      <c r="I289" s="737">
        <f>Q289+U289+Y289+AC289+AG289+AK289+AO289+M289</f>
        <v>284.39494999999999</v>
      </c>
      <c r="J289" s="6">
        <v>353</v>
      </c>
      <c r="K289" s="727">
        <v>20.887</v>
      </c>
      <c r="L289" s="6">
        <v>840</v>
      </c>
      <c r="M289" s="727">
        <v>16.760000000000002</v>
      </c>
      <c r="N289" s="6">
        <v>7447</v>
      </c>
      <c r="O289" s="727">
        <v>319.55670999999995</v>
      </c>
      <c r="P289" s="6">
        <v>750</v>
      </c>
      <c r="Q289" s="727">
        <v>37.312390000000001</v>
      </c>
      <c r="R289" s="6">
        <v>10052</v>
      </c>
      <c r="S289" s="727">
        <v>300.92619999999999</v>
      </c>
      <c r="T289" s="6">
        <v>10</v>
      </c>
      <c r="U289" s="727">
        <v>1</v>
      </c>
      <c r="V289" s="6">
        <v>3856</v>
      </c>
      <c r="W289" s="727">
        <v>166.16499999999999</v>
      </c>
      <c r="X289" s="6">
        <v>153</v>
      </c>
      <c r="Y289" s="727">
        <v>9.5549999999999997</v>
      </c>
      <c r="Z289" s="6">
        <v>443</v>
      </c>
      <c r="AA289" s="727">
        <v>20.162770000000002</v>
      </c>
      <c r="AB289" s="6">
        <v>120</v>
      </c>
      <c r="AC289" s="727">
        <v>8.08</v>
      </c>
      <c r="AD289" s="6">
        <v>363</v>
      </c>
      <c r="AE289" s="727">
        <v>15.284000000000001</v>
      </c>
      <c r="AF289" s="6">
        <v>100</v>
      </c>
      <c r="AG289" s="727">
        <v>5.0599999999999996</v>
      </c>
      <c r="AH289" s="6">
        <v>2301</v>
      </c>
      <c r="AI289" s="727">
        <v>110.47828</v>
      </c>
      <c r="AJ289" s="6">
        <v>605</v>
      </c>
      <c r="AK289" s="727">
        <v>27.62265</v>
      </c>
      <c r="AL289" s="6">
        <v>8039</v>
      </c>
      <c r="AM289" s="727">
        <v>455.661</v>
      </c>
      <c r="AN289" s="6">
        <v>2495</v>
      </c>
      <c r="AO289" s="727">
        <v>179.00491</v>
      </c>
    </row>
    <row r="290" spans="1:42" x14ac:dyDescent="0.25">
      <c r="A290" s="755"/>
      <c r="B290" s="118" t="s">
        <v>523</v>
      </c>
      <c r="C290" s="118" t="s">
        <v>525</v>
      </c>
      <c r="D290" s="118" t="s">
        <v>512</v>
      </c>
      <c r="E290" s="29" t="s">
        <v>513</v>
      </c>
      <c r="F290" s="29">
        <f>N290+R290+V290+Z290+AD290+AH290+AL290+J290</f>
        <v>5759</v>
      </c>
      <c r="G290" s="737">
        <f>O290+S290+W290+AA290+AE290+AI290+AM290+K290</f>
        <v>197.78380000000001</v>
      </c>
      <c r="H290" s="29">
        <f>P290+T290+X290+AB290+AF290+AJ290+AN290+L290</f>
        <v>1438</v>
      </c>
      <c r="I290" s="737">
        <f>Q290+U290+Y290+AC290+AG290+AK290+AO290+M290</f>
        <v>168.96069999999997</v>
      </c>
      <c r="J290" s="6">
        <v>72</v>
      </c>
      <c r="K290" s="727">
        <v>17.741700000000002</v>
      </c>
      <c r="L290" s="6">
        <v>314</v>
      </c>
      <c r="M290" s="727">
        <v>77.424999999999997</v>
      </c>
      <c r="N290" s="6">
        <v>1563</v>
      </c>
      <c r="O290" s="727">
        <v>66.459100000000007</v>
      </c>
      <c r="P290" s="6">
        <v>154</v>
      </c>
      <c r="Q290" s="727">
        <v>9.2297000000000011</v>
      </c>
      <c r="R290" s="6">
        <v>2728</v>
      </c>
      <c r="S290" s="727">
        <v>35.435000000000002</v>
      </c>
      <c r="T290" s="6">
        <v>0</v>
      </c>
      <c r="U290" s="727">
        <v>0</v>
      </c>
      <c r="V290" s="6">
        <v>16</v>
      </c>
      <c r="W290" s="727">
        <v>0.95399999999999996</v>
      </c>
      <c r="X290" s="6">
        <v>135</v>
      </c>
      <c r="Y290" s="727">
        <v>15.43</v>
      </c>
      <c r="Z290" s="6">
        <v>120</v>
      </c>
      <c r="AA290" s="727">
        <v>12</v>
      </c>
      <c r="AB290" s="6">
        <v>20</v>
      </c>
      <c r="AC290" s="727">
        <v>6</v>
      </c>
      <c r="AD290" s="6">
        <v>105</v>
      </c>
      <c r="AE290" s="727">
        <v>5.5650000000000004</v>
      </c>
      <c r="AF290" s="6">
        <v>0</v>
      </c>
      <c r="AG290" s="727">
        <v>0</v>
      </c>
      <c r="AH290" s="6">
        <v>100</v>
      </c>
      <c r="AI290" s="727">
        <v>5</v>
      </c>
      <c r="AJ290" s="6">
        <v>100</v>
      </c>
      <c r="AK290" s="727">
        <v>5</v>
      </c>
      <c r="AL290" s="6">
        <v>1055</v>
      </c>
      <c r="AM290" s="727">
        <v>54.628999999999998</v>
      </c>
      <c r="AN290" s="6">
        <v>715</v>
      </c>
      <c r="AO290" s="727">
        <v>55.875999999999998</v>
      </c>
    </row>
    <row r="291" spans="1:42" x14ac:dyDescent="0.25">
      <c r="A291" s="30"/>
      <c r="B291" s="347" t="s">
        <v>514</v>
      </c>
      <c r="C291" s="732">
        <v>2</v>
      </c>
      <c r="D291" s="732" t="s">
        <v>512</v>
      </c>
      <c r="E291" s="151" t="s">
        <v>513</v>
      </c>
      <c r="F291" s="29">
        <f>N291+R291+V291+Z291+AD291+AH291+AL291+J291</f>
        <v>8057</v>
      </c>
      <c r="G291" s="737">
        <f>O291+S291+W291+AA291+AE291+AI291+AM291+K291</f>
        <v>43.557000000000002</v>
      </c>
      <c r="H291" s="29">
        <f>P291+T291+X291+AB291+AF291+AJ291+AN291+L291</f>
        <v>200</v>
      </c>
      <c r="I291" s="737">
        <f>Q291+U291+Y291+AC291+AG291+AK291+AO291+M291</f>
        <v>5.67</v>
      </c>
      <c r="J291" s="6"/>
      <c r="K291" s="727">
        <v>0</v>
      </c>
      <c r="L291" s="6"/>
      <c r="M291" s="727">
        <v>0</v>
      </c>
      <c r="N291" s="6"/>
      <c r="O291" s="727">
        <v>0</v>
      </c>
      <c r="P291" s="6"/>
      <c r="Q291" s="727">
        <v>0</v>
      </c>
      <c r="R291" s="6"/>
      <c r="S291" s="727">
        <v>0</v>
      </c>
      <c r="T291" s="6"/>
      <c r="U291" s="727">
        <v>0</v>
      </c>
      <c r="V291" s="6"/>
      <c r="W291" s="727">
        <v>0</v>
      </c>
      <c r="X291" s="6"/>
      <c r="Y291" s="727">
        <v>0</v>
      </c>
      <c r="Z291" s="6"/>
      <c r="AA291" s="727">
        <v>0</v>
      </c>
      <c r="AB291" s="6"/>
      <c r="AC291" s="727">
        <v>0</v>
      </c>
      <c r="AD291" s="6"/>
      <c r="AE291" s="727">
        <v>0</v>
      </c>
      <c r="AF291" s="6"/>
      <c r="AG291" s="727">
        <v>0</v>
      </c>
      <c r="AH291" s="6"/>
      <c r="AI291" s="727">
        <v>0</v>
      </c>
      <c r="AJ291" s="6"/>
      <c r="AK291" s="727">
        <v>0</v>
      </c>
      <c r="AL291" s="6">
        <v>8057</v>
      </c>
      <c r="AM291" s="727">
        <v>43.557000000000002</v>
      </c>
      <c r="AN291" s="6">
        <v>200</v>
      </c>
      <c r="AO291" s="727">
        <v>5.67</v>
      </c>
    </row>
    <row r="292" spans="1:42" x14ac:dyDescent="0.25">
      <c r="A292" s="348"/>
      <c r="B292" s="749" t="s">
        <v>526</v>
      </c>
      <c r="C292" s="749"/>
      <c r="D292" s="733"/>
      <c r="E292" s="349"/>
      <c r="F292" s="525">
        <f>SUM(F281:F291)</f>
        <v>5771541</v>
      </c>
      <c r="G292" s="738">
        <f t="shared" ref="G292:AO292" si="1">SUM(G281:G291)</f>
        <v>32244.848388000006</v>
      </c>
      <c r="H292" s="525">
        <f t="shared" si="1"/>
        <v>1401745</v>
      </c>
      <c r="I292" s="738">
        <f t="shared" si="1"/>
        <v>11452.545586363636</v>
      </c>
      <c r="J292" s="525">
        <f t="shared" si="1"/>
        <v>395705</v>
      </c>
      <c r="K292" s="729">
        <f t="shared" si="1"/>
        <v>1863.38159</v>
      </c>
      <c r="L292" s="525">
        <f t="shared" si="1"/>
        <v>120838</v>
      </c>
      <c r="M292" s="729">
        <f t="shared" si="1"/>
        <v>1471.1201399999998</v>
      </c>
      <c r="N292" s="525">
        <f t="shared" si="1"/>
        <v>1054833</v>
      </c>
      <c r="O292" s="729">
        <f t="shared" si="1"/>
        <v>5635.9656100000002</v>
      </c>
      <c r="P292" s="525">
        <f t="shared" si="1"/>
        <v>203226</v>
      </c>
      <c r="Q292" s="729">
        <f t="shared" si="1"/>
        <v>1097.0685700000004</v>
      </c>
      <c r="R292" s="525">
        <f t="shared" si="1"/>
        <v>607081</v>
      </c>
      <c r="S292" s="729">
        <f t="shared" si="1"/>
        <v>3763.1818299999995</v>
      </c>
      <c r="T292" s="525">
        <f t="shared" si="1"/>
        <v>13170</v>
      </c>
      <c r="U292" s="729">
        <f t="shared" si="1"/>
        <v>60.620000000000005</v>
      </c>
      <c r="V292" s="525">
        <f t="shared" si="1"/>
        <v>516329</v>
      </c>
      <c r="W292" s="729">
        <f t="shared" si="1"/>
        <v>3240.6515780000004</v>
      </c>
      <c r="X292" s="525">
        <f t="shared" si="1"/>
        <v>83440</v>
      </c>
      <c r="Y292" s="729">
        <f t="shared" si="1"/>
        <v>477.14530000000002</v>
      </c>
      <c r="Z292" s="525">
        <f t="shared" si="1"/>
        <v>184307</v>
      </c>
      <c r="AA292" s="729">
        <f t="shared" si="1"/>
        <v>913.72829000000002</v>
      </c>
      <c r="AB292" s="525">
        <f t="shared" si="1"/>
        <v>14990</v>
      </c>
      <c r="AC292" s="729">
        <f t="shared" si="1"/>
        <v>116.89099999999999</v>
      </c>
      <c r="AD292" s="525">
        <f t="shared" si="1"/>
        <v>256194</v>
      </c>
      <c r="AE292" s="729">
        <f t="shared" si="1"/>
        <v>1144.4636500000001</v>
      </c>
      <c r="AF292" s="525">
        <f t="shared" si="1"/>
        <v>57610</v>
      </c>
      <c r="AG292" s="729">
        <f t="shared" si="1"/>
        <v>328.13</v>
      </c>
      <c r="AH292" s="525">
        <f t="shared" si="1"/>
        <v>466351</v>
      </c>
      <c r="AI292" s="729">
        <f t="shared" si="1"/>
        <v>2280.2662799999998</v>
      </c>
      <c r="AJ292" s="525">
        <f t="shared" si="1"/>
        <v>270814</v>
      </c>
      <c r="AK292" s="729">
        <f t="shared" si="1"/>
        <v>1552.2584863636364</v>
      </c>
      <c r="AL292" s="525">
        <f t="shared" si="1"/>
        <v>2290741</v>
      </c>
      <c r="AM292" s="729">
        <f t="shared" si="1"/>
        <v>13403.209560000001</v>
      </c>
      <c r="AN292" s="525">
        <f t="shared" si="1"/>
        <v>637657</v>
      </c>
      <c r="AO292" s="729">
        <f t="shared" si="1"/>
        <v>6349.3120899999994</v>
      </c>
    </row>
    <row r="293" spans="1:42" x14ac:dyDescent="0.25">
      <c r="A293" s="30"/>
      <c r="B293" s="30"/>
      <c r="C293" s="282"/>
      <c r="D293" s="282"/>
      <c r="E293" s="30"/>
      <c r="F293" s="30"/>
      <c r="G293" s="741"/>
      <c r="H293" s="30"/>
      <c r="I293" s="741"/>
      <c r="J293" s="21"/>
      <c r="K293" s="727">
        <v>0</v>
      </c>
      <c r="L293" s="21"/>
      <c r="M293" s="727">
        <v>0</v>
      </c>
      <c r="N293" s="21"/>
      <c r="O293" s="727">
        <v>0</v>
      </c>
      <c r="P293" s="21"/>
      <c r="Q293" s="727">
        <v>0</v>
      </c>
      <c r="R293" s="21"/>
      <c r="S293" s="727">
        <v>0</v>
      </c>
      <c r="T293" s="21"/>
      <c r="U293" s="727">
        <v>0</v>
      </c>
      <c r="V293" s="21"/>
      <c r="W293" s="727">
        <v>0</v>
      </c>
      <c r="X293" s="21"/>
      <c r="Y293" s="727">
        <v>0</v>
      </c>
      <c r="Z293" s="21"/>
      <c r="AA293" s="727">
        <v>0</v>
      </c>
      <c r="AB293" s="21"/>
      <c r="AC293" s="727">
        <v>0</v>
      </c>
      <c r="AD293" s="21"/>
      <c r="AE293" s="727">
        <v>0</v>
      </c>
      <c r="AF293" s="21"/>
      <c r="AG293" s="727">
        <v>0</v>
      </c>
      <c r="AH293" s="21"/>
      <c r="AI293" s="727">
        <v>0</v>
      </c>
      <c r="AJ293" s="21"/>
      <c r="AK293" s="727">
        <v>0</v>
      </c>
      <c r="AL293" s="21"/>
      <c r="AM293" s="727">
        <v>0</v>
      </c>
      <c r="AN293" s="21"/>
      <c r="AO293" s="727">
        <v>0</v>
      </c>
    </row>
    <row r="294" spans="1:42" s="353" customFormat="1" x14ac:dyDescent="0.25">
      <c r="A294" s="351"/>
      <c r="B294" s="352"/>
      <c r="C294" s="749" t="s">
        <v>527</v>
      </c>
      <c r="D294" s="749"/>
      <c r="E294" s="352"/>
      <c r="F294" s="521">
        <f>F292+F279</f>
        <v>12794328.1863</v>
      </c>
      <c r="G294" s="736">
        <f t="shared" ref="G294:AO294" si="2">G292+G279</f>
        <v>346826.29092735011</v>
      </c>
      <c r="H294" s="519">
        <f t="shared" si="2"/>
        <v>3621899.51</v>
      </c>
      <c r="I294" s="736">
        <f t="shared" si="2"/>
        <v>129183.84492005801</v>
      </c>
      <c r="J294" s="519">
        <f t="shared" si="2"/>
        <v>894895</v>
      </c>
      <c r="K294" s="728">
        <f t="shared" si="2"/>
        <v>24445.168520999996</v>
      </c>
      <c r="L294" s="519">
        <f t="shared" si="2"/>
        <v>261451</v>
      </c>
      <c r="M294" s="728">
        <f t="shared" si="2"/>
        <v>7509.134890000003</v>
      </c>
      <c r="N294" s="519">
        <f t="shared" si="2"/>
        <v>2755935</v>
      </c>
      <c r="O294" s="728">
        <f t="shared" si="2"/>
        <v>73000.806740000015</v>
      </c>
      <c r="P294" s="519">
        <f t="shared" si="2"/>
        <v>468957</v>
      </c>
      <c r="Q294" s="728">
        <f t="shared" si="2"/>
        <v>10109.375510000005</v>
      </c>
      <c r="R294" s="519">
        <f t="shared" si="2"/>
        <v>1739295.63</v>
      </c>
      <c r="S294" s="728">
        <f t="shared" si="2"/>
        <v>53086.062756999963</v>
      </c>
      <c r="T294" s="519">
        <f t="shared" si="2"/>
        <v>100991</v>
      </c>
      <c r="U294" s="728">
        <f t="shared" si="2"/>
        <v>3723.129660000001</v>
      </c>
      <c r="V294" s="519">
        <f t="shared" si="2"/>
        <v>1109525.23</v>
      </c>
      <c r="W294" s="728">
        <f t="shared" si="2"/>
        <v>31045.039648000002</v>
      </c>
      <c r="X294" s="519">
        <f t="shared" si="2"/>
        <v>208191.85</v>
      </c>
      <c r="Y294" s="728">
        <f t="shared" si="2"/>
        <v>6999.9721000000009</v>
      </c>
      <c r="Z294" s="519">
        <f t="shared" si="2"/>
        <v>472099.52500000002</v>
      </c>
      <c r="AA294" s="728">
        <f t="shared" si="2"/>
        <v>12704.150610000001</v>
      </c>
      <c r="AB294" s="519">
        <f t="shared" si="2"/>
        <v>89262</v>
      </c>
      <c r="AC294" s="728">
        <f t="shared" si="2"/>
        <v>3078.6976599999998</v>
      </c>
      <c r="AD294" s="519">
        <f t="shared" si="2"/>
        <v>452922.80129999999</v>
      </c>
      <c r="AE294" s="728">
        <f t="shared" si="2"/>
        <v>8939.101819999998</v>
      </c>
      <c r="AF294" s="519">
        <f t="shared" si="2"/>
        <v>114863</v>
      </c>
      <c r="AG294" s="728">
        <f t="shared" si="2"/>
        <v>2875.8192799999997</v>
      </c>
      <c r="AH294" s="519">
        <f t="shared" si="2"/>
        <v>1196254</v>
      </c>
      <c r="AI294" s="728">
        <f t="shared" si="2"/>
        <v>44048.874190000002</v>
      </c>
      <c r="AJ294" s="519">
        <f t="shared" si="2"/>
        <v>910843.66</v>
      </c>
      <c r="AK294" s="728">
        <f t="shared" si="2"/>
        <v>23756.09054005795</v>
      </c>
      <c r="AL294" s="519">
        <f t="shared" si="2"/>
        <v>4173401</v>
      </c>
      <c r="AM294" s="728">
        <f t="shared" si="2"/>
        <v>99557.086641349961</v>
      </c>
      <c r="AN294" s="519">
        <f t="shared" si="2"/>
        <v>1467340</v>
      </c>
      <c r="AO294" s="728">
        <f t="shared" si="2"/>
        <v>71131.625279999964</v>
      </c>
      <c r="AP294" s="19"/>
    </row>
    <row r="299" spans="1:42" x14ac:dyDescent="0.25">
      <c r="AH299" s="390"/>
      <c r="AJ299" s="390"/>
    </row>
    <row r="310" spans="34:34" ht="25.5" customHeight="1" x14ac:dyDescent="0.25">
      <c r="AH310" s="512"/>
    </row>
  </sheetData>
  <autoFilter ref="B2:B310"/>
  <mergeCells count="107">
    <mergeCell ref="AL2:AO2"/>
    <mergeCell ref="A3:A4"/>
    <mergeCell ref="B3:B4"/>
    <mergeCell ref="C3:C4"/>
    <mergeCell ref="D3:D4"/>
    <mergeCell ref="E3:E4"/>
    <mergeCell ref="F3:G3"/>
    <mergeCell ref="A2:E2"/>
    <mergeCell ref="F2:I2"/>
    <mergeCell ref="J2:M2"/>
    <mergeCell ref="N2:Q2"/>
    <mergeCell ref="R2:U2"/>
    <mergeCell ref="V2:Y2"/>
    <mergeCell ref="H3:I3"/>
    <mergeCell ref="J3:K3"/>
    <mergeCell ref="L3:M3"/>
    <mergeCell ref="N3:O3"/>
    <mergeCell ref="Z2:AC2"/>
    <mergeCell ref="AD2:AG2"/>
    <mergeCell ref="AH2:AK2"/>
    <mergeCell ref="AN3:AO3"/>
    <mergeCell ref="A5:A8"/>
    <mergeCell ref="A9:A10"/>
    <mergeCell ref="A11:A14"/>
    <mergeCell ref="A15:A21"/>
    <mergeCell ref="AF3:AG3"/>
    <mergeCell ref="AH3:AI3"/>
    <mergeCell ref="AJ3:AK3"/>
    <mergeCell ref="AL3:AM3"/>
    <mergeCell ref="X3:Y3"/>
    <mergeCell ref="Z3:AA3"/>
    <mergeCell ref="AB3:AC3"/>
    <mergeCell ref="AD3:AE3"/>
    <mergeCell ref="P3:Q3"/>
    <mergeCell ref="R3:S3"/>
    <mergeCell ref="T3:U3"/>
    <mergeCell ref="V3:W3"/>
    <mergeCell ref="A47:A49"/>
    <mergeCell ref="A51:A57"/>
    <mergeCell ref="A59:A60"/>
    <mergeCell ref="A61:A63"/>
    <mergeCell ref="A64:A65"/>
    <mergeCell ref="A66:A67"/>
    <mergeCell ref="A22:A23"/>
    <mergeCell ref="A24:A28"/>
    <mergeCell ref="A30:A32"/>
    <mergeCell ref="A33:A36"/>
    <mergeCell ref="A39:A40"/>
    <mergeCell ref="A43:A46"/>
    <mergeCell ref="A90:A92"/>
    <mergeCell ref="A95:A97"/>
    <mergeCell ref="A98:A100"/>
    <mergeCell ref="A101:A105"/>
    <mergeCell ref="A106:A107"/>
    <mergeCell ref="A108:A112"/>
    <mergeCell ref="A68:A71"/>
    <mergeCell ref="A72:A75"/>
    <mergeCell ref="A76:A78"/>
    <mergeCell ref="A79:A81"/>
    <mergeCell ref="A83:A85"/>
    <mergeCell ref="A86:A88"/>
    <mergeCell ref="A139:A140"/>
    <mergeCell ref="A141:A145"/>
    <mergeCell ref="A146:A147"/>
    <mergeCell ref="A148:A156"/>
    <mergeCell ref="A157:A159"/>
    <mergeCell ref="A160:A163"/>
    <mergeCell ref="A114:A115"/>
    <mergeCell ref="A116:A117"/>
    <mergeCell ref="A118:A119"/>
    <mergeCell ref="A120:A123"/>
    <mergeCell ref="A124:A130"/>
    <mergeCell ref="A132:A138"/>
    <mergeCell ref="A190:A195"/>
    <mergeCell ref="A199:A205"/>
    <mergeCell ref="A206:A207"/>
    <mergeCell ref="A209:A211"/>
    <mergeCell ref="A214:A216"/>
    <mergeCell ref="A217:A222"/>
    <mergeCell ref="A164:A172"/>
    <mergeCell ref="A173:A175"/>
    <mergeCell ref="A176:A179"/>
    <mergeCell ref="A180:A183"/>
    <mergeCell ref="A184:A185"/>
    <mergeCell ref="A186:A187"/>
    <mergeCell ref="A242:A244"/>
    <mergeCell ref="A245:A246"/>
    <mergeCell ref="A247:A248"/>
    <mergeCell ref="A249:A252"/>
    <mergeCell ref="A253:A256"/>
    <mergeCell ref="A258:A259"/>
    <mergeCell ref="A223:A225"/>
    <mergeCell ref="A226:A227"/>
    <mergeCell ref="A228:A230"/>
    <mergeCell ref="A231:A234"/>
    <mergeCell ref="A236:A237"/>
    <mergeCell ref="A238:A240"/>
    <mergeCell ref="A287:A288"/>
    <mergeCell ref="A289:A290"/>
    <mergeCell ref="B292:C292"/>
    <mergeCell ref="C294:D294"/>
    <mergeCell ref="A260:A263"/>
    <mergeCell ref="A267:A269"/>
    <mergeCell ref="A270:A273"/>
    <mergeCell ref="A274:A275"/>
    <mergeCell ref="B279:C279"/>
    <mergeCell ref="A282:A2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K22"/>
  <sheetViews>
    <sheetView topLeftCell="E1" workbookViewId="0">
      <selection activeCell="I32" sqref="I32"/>
    </sheetView>
  </sheetViews>
  <sheetFormatPr defaultRowHeight="15.75" outlineLevelCol="1" x14ac:dyDescent="0.25"/>
  <cols>
    <col min="1" max="4" width="9" hidden="1" customWidth="1" outlineLevel="1"/>
    <col min="5" max="5" width="9" collapsed="1"/>
    <col min="6" max="6" width="16.125" hidden="1" customWidth="1"/>
    <col min="7" max="7" width="21.875" bestFit="1" customWidth="1"/>
    <col min="8" max="8" width="15.875" customWidth="1"/>
    <col min="9" max="9" width="16.125" customWidth="1"/>
    <col min="10" max="10" width="12.875" customWidth="1"/>
    <col min="11" max="11" width="11.625" bestFit="1" customWidth="1"/>
  </cols>
  <sheetData>
    <row r="4" spans="1:11" x14ac:dyDescent="0.25">
      <c r="A4" t="s">
        <v>689</v>
      </c>
      <c r="G4" s="724" t="s">
        <v>705</v>
      </c>
      <c r="H4" s="725"/>
    </row>
    <row r="5" spans="1:11" ht="47.25" x14ac:dyDescent="0.25">
      <c r="A5" t="s">
        <v>684</v>
      </c>
      <c r="B5" t="s">
        <v>685</v>
      </c>
      <c r="C5" t="s">
        <v>686</v>
      </c>
      <c r="D5" t="s">
        <v>687</v>
      </c>
      <c r="F5" t="s">
        <v>706</v>
      </c>
      <c r="G5" s="431" t="s">
        <v>684</v>
      </c>
      <c r="H5" s="432" t="s">
        <v>685</v>
      </c>
      <c r="I5" s="432" t="s">
        <v>686</v>
      </c>
      <c r="J5" s="432" t="s">
        <v>687</v>
      </c>
      <c r="K5" s="432" t="s">
        <v>690</v>
      </c>
    </row>
    <row r="6" spans="1:11" x14ac:dyDescent="0.25">
      <c r="A6" t="s">
        <v>683</v>
      </c>
      <c r="B6">
        <v>21650.020980999998</v>
      </c>
      <c r="C6">
        <v>6038.2327500000029</v>
      </c>
      <c r="D6">
        <v>20394.079109999999</v>
      </c>
      <c r="F6" s="716">
        <v>23415</v>
      </c>
      <c r="G6" s="324" t="s">
        <v>683</v>
      </c>
      <c r="H6" s="515">
        <v>22581.786930999995</v>
      </c>
      <c r="I6" s="515">
        <v>6038.014750000003</v>
      </c>
      <c r="J6" s="515">
        <v>20393.42311</v>
      </c>
      <c r="K6" s="515">
        <f>H6-F6</f>
        <v>-833.21306900000491</v>
      </c>
    </row>
    <row r="7" spans="1:11" x14ac:dyDescent="0.25">
      <c r="A7" t="s">
        <v>682</v>
      </c>
      <c r="B7">
        <v>67454.483519999994</v>
      </c>
      <c r="C7">
        <v>9136.9613200000058</v>
      </c>
      <c r="D7">
        <v>26791.157659999997</v>
      </c>
      <c r="F7" s="717">
        <v>68214.100000000006</v>
      </c>
      <c r="G7" s="324" t="s">
        <v>682</v>
      </c>
      <c r="H7" s="515">
        <v>67364.841130000015</v>
      </c>
      <c r="I7" s="515">
        <v>9012.3069400000059</v>
      </c>
      <c r="J7" s="515">
        <v>26812.213470000002</v>
      </c>
      <c r="K7" s="515">
        <f t="shared" ref="K7:K14" si="0">H7-F7</f>
        <v>-849.25886999999057</v>
      </c>
    </row>
    <row r="8" spans="1:11" x14ac:dyDescent="0.25">
      <c r="A8" t="s">
        <v>3</v>
      </c>
      <c r="B8">
        <v>54948.314188999968</v>
      </c>
      <c r="C8">
        <v>3662.5096600000011</v>
      </c>
      <c r="D8">
        <v>19635.461200000002</v>
      </c>
      <c r="F8" s="717">
        <v>49670.7</v>
      </c>
      <c r="G8" s="324" t="s">
        <v>3</v>
      </c>
      <c r="H8" s="515">
        <v>49322.880926999962</v>
      </c>
      <c r="I8" s="515">
        <v>3662.5096600000011</v>
      </c>
      <c r="J8" s="515">
        <v>19635.461200000002</v>
      </c>
      <c r="K8" s="515">
        <f t="shared" si="0"/>
        <v>-347.81907300003513</v>
      </c>
    </row>
    <row r="9" spans="1:11" x14ac:dyDescent="0.25">
      <c r="A9" t="s">
        <v>4</v>
      </c>
      <c r="B9">
        <v>26701.938139999991</v>
      </c>
      <c r="C9">
        <v>5903.7099400000034</v>
      </c>
      <c r="D9">
        <v>8608.0860850000026</v>
      </c>
      <c r="F9" s="717">
        <v>27325.7</v>
      </c>
      <c r="G9" s="324" t="s">
        <v>4</v>
      </c>
      <c r="H9" s="515">
        <v>27804.388070000001</v>
      </c>
      <c r="I9" s="515">
        <v>6522.8268000000007</v>
      </c>
      <c r="J9" s="515">
        <v>12286.957385000002</v>
      </c>
      <c r="K9" s="515">
        <f t="shared" si="0"/>
        <v>478.68807000000015</v>
      </c>
    </row>
    <row r="10" spans="1:11" x14ac:dyDescent="0.25">
      <c r="A10" t="s">
        <v>5</v>
      </c>
      <c r="B10">
        <v>12106.577730000003</v>
      </c>
      <c r="C10">
        <v>3164.2826600000003</v>
      </c>
      <c r="D10">
        <v>8293.6660000000011</v>
      </c>
      <c r="F10" s="717">
        <v>11775.6</v>
      </c>
      <c r="G10" s="324" t="s">
        <v>5</v>
      </c>
      <c r="H10" s="515">
        <v>11790.422320000001</v>
      </c>
      <c r="I10" s="515">
        <v>2961.8066599999997</v>
      </c>
      <c r="J10" s="515">
        <v>7877.4519000000046</v>
      </c>
      <c r="K10" s="515">
        <f t="shared" si="0"/>
        <v>14.822320000001127</v>
      </c>
    </row>
    <row r="11" spans="1:11" x14ac:dyDescent="0.25">
      <c r="A11" t="s">
        <v>6</v>
      </c>
      <c r="B11">
        <v>9881.1616399999984</v>
      </c>
      <c r="C11">
        <v>2548.4806799999997</v>
      </c>
      <c r="D11">
        <v>6151.2285699999993</v>
      </c>
      <c r="F11" s="717">
        <v>8051</v>
      </c>
      <c r="G11" s="324" t="s">
        <v>6</v>
      </c>
      <c r="H11" s="515">
        <v>7794.6381699999984</v>
      </c>
      <c r="I11" s="515">
        <v>2547.6892799999996</v>
      </c>
      <c r="J11" s="515">
        <v>6148.8543699999991</v>
      </c>
      <c r="K11" s="515">
        <f t="shared" si="0"/>
        <v>-256.36183000000165</v>
      </c>
    </row>
    <row r="12" spans="1:11" x14ac:dyDescent="0.25">
      <c r="A12" t="s">
        <v>7</v>
      </c>
      <c r="B12">
        <v>38826.021539000001</v>
      </c>
      <c r="C12">
        <v>21886.693053796833</v>
      </c>
      <c r="D12">
        <v>58013.344971390477</v>
      </c>
      <c r="F12" s="717">
        <v>51496.5</v>
      </c>
      <c r="G12" s="324" t="s">
        <v>7</v>
      </c>
      <c r="H12" s="515">
        <v>41768.607910000006</v>
      </c>
      <c r="I12" s="515">
        <v>22203.832053694314</v>
      </c>
      <c r="J12" s="515">
        <v>58964.761972082946</v>
      </c>
      <c r="K12" s="515">
        <f t="shared" si="0"/>
        <v>-9727.8920899999939</v>
      </c>
    </row>
    <row r="13" spans="1:11" x14ac:dyDescent="0.25">
      <c r="A13" t="s">
        <v>8</v>
      </c>
      <c r="B13">
        <v>68556.146900000007</v>
      </c>
      <c r="C13">
        <v>64546.333399999996</v>
      </c>
      <c r="D13">
        <v>208198.38216000001</v>
      </c>
      <c r="F13" s="717">
        <v>94148.9</v>
      </c>
      <c r="G13" s="324" t="s">
        <v>8</v>
      </c>
      <c r="H13" s="515">
        <v>86153.877081349958</v>
      </c>
      <c r="I13" s="515">
        <v>64782.313189999964</v>
      </c>
      <c r="J13" s="515">
        <v>207840.23009000006</v>
      </c>
      <c r="K13" s="515">
        <f t="shared" si="0"/>
        <v>-7995.0229186500364</v>
      </c>
    </row>
    <row r="14" spans="1:11" x14ac:dyDescent="0.25">
      <c r="A14" t="s">
        <v>691</v>
      </c>
      <c r="B14">
        <v>300124.66463899997</v>
      </c>
      <c r="C14">
        <v>116887.20346379685</v>
      </c>
      <c r="D14">
        <v>356085.40575639048</v>
      </c>
      <c r="F14" s="718">
        <v>334097.5</v>
      </c>
      <c r="G14" s="735" t="s">
        <v>688</v>
      </c>
      <c r="H14" s="711">
        <v>314581.44253935013</v>
      </c>
      <c r="I14" s="711">
        <v>117731.29933369433</v>
      </c>
      <c r="J14" s="711">
        <v>359959.35349708272</v>
      </c>
      <c r="K14" s="711">
        <f t="shared" si="0"/>
        <v>-19516.05746064987</v>
      </c>
    </row>
    <row r="15" spans="1:11" x14ac:dyDescent="0.25">
      <c r="H15" s="721"/>
      <c r="I15" s="721"/>
      <c r="J15" s="721"/>
      <c r="K15" s="722"/>
    </row>
    <row r="16" spans="1:11" x14ac:dyDescent="0.25">
      <c r="F16" s="719">
        <v>367065.06723199988</v>
      </c>
      <c r="G16" s="304" t="s">
        <v>527</v>
      </c>
      <c r="H16" s="720">
        <v>346826.29092735011</v>
      </c>
      <c r="I16" s="720">
        <v>129183.84492005796</v>
      </c>
      <c r="J16" s="720">
        <v>395347.32900617365</v>
      </c>
      <c r="K16" s="723">
        <f>H16-F16</f>
        <v>-20238.776304649771</v>
      </c>
    </row>
    <row r="18" spans="7:10" x14ac:dyDescent="0.25">
      <c r="H18" s="514"/>
      <c r="I18" s="514"/>
      <c r="J18" s="514"/>
    </row>
    <row r="22" spans="7:10" x14ac:dyDescent="0.25">
      <c r="G22" s="32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H289"/>
  <sheetViews>
    <sheetView zoomScale="70" zoomScaleNormal="70" workbookViewId="0">
      <selection activeCell="AP1" sqref="AP1:AQ1048576"/>
    </sheetView>
  </sheetViews>
  <sheetFormatPr defaultColWidth="27.125" defaultRowHeight="15.75" x14ac:dyDescent="0.25"/>
  <cols>
    <col min="1" max="1" width="5.125" style="219" customWidth="1"/>
    <col min="2" max="2" width="22.5" style="219" customWidth="1"/>
    <col min="3" max="3" width="37.75" style="219" customWidth="1"/>
    <col min="4" max="4" width="13.625" style="219" customWidth="1"/>
    <col min="5" max="38" width="8.25" style="219" customWidth="1"/>
    <col min="39" max="39" width="19.75" style="219" customWidth="1"/>
    <col min="40" max="40" width="8.25" style="219" customWidth="1"/>
    <col min="41" max="41" width="14.75" style="219" customWidth="1"/>
    <col min="42" max="16384" width="27.125" style="219"/>
  </cols>
  <sheetData>
    <row r="2" spans="1:49" s="218" customFormat="1" ht="72" customHeight="1" x14ac:dyDescent="0.25">
      <c r="A2" s="785" t="s">
        <v>693</v>
      </c>
      <c r="B2" s="786"/>
      <c r="C2" s="786"/>
      <c r="D2" s="786"/>
      <c r="E2" s="787"/>
      <c r="F2" s="779" t="s">
        <v>572</v>
      </c>
      <c r="G2" s="780"/>
      <c r="H2" s="780"/>
      <c r="I2" s="780"/>
      <c r="J2" s="779" t="s">
        <v>573</v>
      </c>
      <c r="K2" s="780"/>
      <c r="L2" s="780"/>
      <c r="M2" s="780"/>
      <c r="N2" s="779" t="s">
        <v>574</v>
      </c>
      <c r="O2" s="780"/>
      <c r="P2" s="780"/>
      <c r="Q2" s="780"/>
      <c r="R2" s="779" t="s">
        <v>575</v>
      </c>
      <c r="S2" s="780"/>
      <c r="T2" s="780"/>
      <c r="U2" s="780"/>
      <c r="V2" s="779" t="s">
        <v>576</v>
      </c>
      <c r="W2" s="780"/>
      <c r="X2" s="780"/>
      <c r="Y2" s="780"/>
      <c r="Z2" s="779" t="s">
        <v>577</v>
      </c>
      <c r="AA2" s="780"/>
      <c r="AB2" s="780"/>
      <c r="AC2" s="780"/>
      <c r="AD2" s="779" t="s">
        <v>578</v>
      </c>
      <c r="AE2" s="780"/>
      <c r="AF2" s="780"/>
      <c r="AG2" s="780"/>
      <c r="AH2" s="779" t="s">
        <v>579</v>
      </c>
      <c r="AI2" s="780"/>
      <c r="AJ2" s="780"/>
      <c r="AK2" s="780"/>
      <c r="AL2" s="779" t="s">
        <v>580</v>
      </c>
      <c r="AM2" s="780"/>
      <c r="AN2" s="780"/>
      <c r="AO2" s="780"/>
      <c r="AP2" s="217"/>
      <c r="AQ2" s="217"/>
      <c r="AR2" s="217"/>
      <c r="AS2" s="217"/>
      <c r="AT2" s="217"/>
      <c r="AU2" s="217"/>
      <c r="AV2" s="217"/>
      <c r="AW2" s="217"/>
    </row>
    <row r="3" spans="1:49" ht="60.75" customHeight="1" x14ac:dyDescent="0.25">
      <c r="A3" s="781" t="s">
        <v>9</v>
      </c>
      <c r="B3" s="781" t="s">
        <v>10</v>
      </c>
      <c r="C3" s="781" t="s">
        <v>11</v>
      </c>
      <c r="D3" s="783" t="s">
        <v>12</v>
      </c>
      <c r="E3" s="781" t="s">
        <v>13</v>
      </c>
      <c r="F3" s="775" t="s">
        <v>14</v>
      </c>
      <c r="G3" s="776"/>
      <c r="H3" s="777" t="s">
        <v>16</v>
      </c>
      <c r="I3" s="778"/>
      <c r="J3" s="775" t="s">
        <v>14</v>
      </c>
      <c r="K3" s="776"/>
      <c r="L3" s="777" t="s">
        <v>16</v>
      </c>
      <c r="M3" s="778"/>
      <c r="N3" s="775" t="s">
        <v>14</v>
      </c>
      <c r="O3" s="776"/>
      <c r="P3" s="777" t="s">
        <v>16</v>
      </c>
      <c r="Q3" s="778"/>
      <c r="R3" s="775" t="s">
        <v>14</v>
      </c>
      <c r="S3" s="776"/>
      <c r="T3" s="777" t="s">
        <v>16</v>
      </c>
      <c r="U3" s="778"/>
      <c r="V3" s="775" t="s">
        <v>14</v>
      </c>
      <c r="W3" s="776"/>
      <c r="X3" s="777" t="s">
        <v>16</v>
      </c>
      <c r="Y3" s="778"/>
      <c r="Z3" s="775" t="s">
        <v>14</v>
      </c>
      <c r="AA3" s="776"/>
      <c r="AB3" s="777" t="s">
        <v>16</v>
      </c>
      <c r="AC3" s="778"/>
      <c r="AD3" s="775" t="s">
        <v>14</v>
      </c>
      <c r="AE3" s="776"/>
      <c r="AF3" s="777" t="s">
        <v>16</v>
      </c>
      <c r="AG3" s="778"/>
      <c r="AH3" s="775" t="s">
        <v>14</v>
      </c>
      <c r="AI3" s="776"/>
      <c r="AJ3" s="777" t="s">
        <v>16</v>
      </c>
      <c r="AK3" s="778"/>
      <c r="AL3" s="775" t="s">
        <v>14</v>
      </c>
      <c r="AM3" s="776"/>
      <c r="AN3" s="777" t="s">
        <v>16</v>
      </c>
      <c r="AO3" s="778"/>
    </row>
    <row r="4" spans="1:49" ht="39" customHeight="1" x14ac:dyDescent="0.25">
      <c r="A4" s="782"/>
      <c r="B4" s="782"/>
      <c r="C4" s="782"/>
      <c r="D4" s="784"/>
      <c r="E4" s="782"/>
      <c r="F4" s="111" t="s">
        <v>19</v>
      </c>
      <c r="G4" s="111" t="s">
        <v>20</v>
      </c>
      <c r="H4" s="111" t="s">
        <v>21</v>
      </c>
      <c r="I4" s="111" t="s">
        <v>20</v>
      </c>
      <c r="J4" s="111" t="s">
        <v>19</v>
      </c>
      <c r="K4" s="111" t="s">
        <v>20</v>
      </c>
      <c r="L4" s="111" t="s">
        <v>21</v>
      </c>
      <c r="M4" s="111" t="s">
        <v>20</v>
      </c>
      <c r="N4" s="111" t="s">
        <v>19</v>
      </c>
      <c r="O4" s="111" t="s">
        <v>20</v>
      </c>
      <c r="P4" s="111" t="s">
        <v>21</v>
      </c>
      <c r="Q4" s="111" t="s">
        <v>20</v>
      </c>
      <c r="R4" s="111" t="s">
        <v>19</v>
      </c>
      <c r="S4" s="111" t="s">
        <v>20</v>
      </c>
      <c r="T4" s="111" t="s">
        <v>21</v>
      </c>
      <c r="U4" s="111" t="s">
        <v>20</v>
      </c>
      <c r="V4" s="111" t="s">
        <v>19</v>
      </c>
      <c r="W4" s="111" t="s">
        <v>20</v>
      </c>
      <c r="X4" s="111" t="s">
        <v>21</v>
      </c>
      <c r="Y4" s="111" t="s">
        <v>20</v>
      </c>
      <c r="Z4" s="111" t="s">
        <v>19</v>
      </c>
      <c r="AA4" s="111" t="s">
        <v>20</v>
      </c>
      <c r="AB4" s="111" t="s">
        <v>21</v>
      </c>
      <c r="AC4" s="111" t="s">
        <v>20</v>
      </c>
      <c r="AD4" s="111" t="s">
        <v>19</v>
      </c>
      <c r="AE4" s="111" t="s">
        <v>20</v>
      </c>
      <c r="AF4" s="111" t="s">
        <v>21</v>
      </c>
      <c r="AG4" s="111" t="s">
        <v>20</v>
      </c>
      <c r="AH4" s="111" t="s">
        <v>19</v>
      </c>
      <c r="AI4" s="111" t="s">
        <v>20</v>
      </c>
      <c r="AJ4" s="111" t="s">
        <v>21</v>
      </c>
      <c r="AK4" s="111" t="s">
        <v>20</v>
      </c>
      <c r="AL4" s="111" t="s">
        <v>19</v>
      </c>
      <c r="AM4" s="111" t="s">
        <v>20</v>
      </c>
      <c r="AN4" s="111" t="s">
        <v>21</v>
      </c>
      <c r="AO4" s="111" t="s">
        <v>20</v>
      </c>
    </row>
    <row r="5" spans="1:49" ht="25.5" customHeight="1" x14ac:dyDescent="0.25">
      <c r="A5" s="772">
        <v>1</v>
      </c>
      <c r="B5" s="112" t="s">
        <v>22</v>
      </c>
      <c r="C5" s="113" t="s">
        <v>23</v>
      </c>
      <c r="D5" s="113" t="s">
        <v>24</v>
      </c>
      <c r="E5" s="113" t="s">
        <v>25</v>
      </c>
      <c r="F5" s="459"/>
      <c r="G5" s="459"/>
      <c r="H5" s="457"/>
      <c r="I5" s="457"/>
      <c r="J5" s="459"/>
      <c r="K5" s="459"/>
      <c r="L5" s="457">
        <v>207</v>
      </c>
      <c r="M5" s="533">
        <v>3519</v>
      </c>
      <c r="N5" s="459">
        <v>0</v>
      </c>
      <c r="O5" s="459">
        <v>0</v>
      </c>
      <c r="P5" s="457">
        <v>60</v>
      </c>
      <c r="Q5" s="457">
        <v>720</v>
      </c>
      <c r="R5" s="459">
        <v>0</v>
      </c>
      <c r="S5" s="459">
        <v>0</v>
      </c>
      <c r="T5" s="457">
        <v>200</v>
      </c>
      <c r="U5" s="457">
        <v>7258</v>
      </c>
      <c r="V5" s="459">
        <v>0</v>
      </c>
      <c r="W5" s="459">
        <v>0</v>
      </c>
      <c r="X5" s="459">
        <v>0</v>
      </c>
      <c r="Y5" s="459">
        <v>0</v>
      </c>
      <c r="Z5" s="459">
        <v>12</v>
      </c>
      <c r="AA5" s="459">
        <v>96.6</v>
      </c>
      <c r="AB5" s="457">
        <v>100</v>
      </c>
      <c r="AC5" s="457">
        <v>3890</v>
      </c>
      <c r="AD5" s="459"/>
      <c r="AE5" s="459"/>
      <c r="AF5" s="457"/>
      <c r="AG5" s="457"/>
      <c r="AH5" s="459"/>
      <c r="AI5" s="459"/>
      <c r="AJ5" s="457"/>
      <c r="AK5" s="457"/>
      <c r="AL5" s="534">
        <f>F5+J5+N5+R5+V5+Z5+AD5+AH5</f>
        <v>12</v>
      </c>
      <c r="AM5" s="534">
        <f>G5+K5+O5+S5+W5+AA5+AE5+AI5</f>
        <v>96.6</v>
      </c>
      <c r="AN5" s="534">
        <f>H5+L5+P5+T5+X5+AB5+AF5+AJ5</f>
        <v>567</v>
      </c>
      <c r="AO5" s="534">
        <f>I5+M5+Q5+U5+Y5+AC5+AG5+AK5</f>
        <v>15387</v>
      </c>
    </row>
    <row r="6" spans="1:49" ht="23.25" customHeight="1" x14ac:dyDescent="0.25">
      <c r="A6" s="773"/>
      <c r="B6" s="112" t="s">
        <v>26</v>
      </c>
      <c r="C6" s="113" t="s">
        <v>27</v>
      </c>
      <c r="D6" s="113" t="s">
        <v>24</v>
      </c>
      <c r="E6" s="113" t="s">
        <v>25</v>
      </c>
      <c r="F6" s="459">
        <v>939</v>
      </c>
      <c r="G6" s="459">
        <v>15024</v>
      </c>
      <c r="H6" s="457">
        <v>400</v>
      </c>
      <c r="I6" s="457">
        <v>6400</v>
      </c>
      <c r="J6" s="459">
        <v>350</v>
      </c>
      <c r="K6" s="459">
        <v>10591</v>
      </c>
      <c r="L6" s="457">
        <v>432</v>
      </c>
      <c r="M6" s="535">
        <v>113758.56</v>
      </c>
      <c r="N6" s="459">
        <v>0</v>
      </c>
      <c r="O6" s="459">
        <v>0</v>
      </c>
      <c r="P6" s="457">
        <v>100</v>
      </c>
      <c r="Q6" s="457">
        <v>4400</v>
      </c>
      <c r="R6" s="459">
        <v>306</v>
      </c>
      <c r="S6" s="459">
        <v>5691.6</v>
      </c>
      <c r="T6" s="457">
        <v>300</v>
      </c>
      <c r="U6" s="457">
        <v>10887</v>
      </c>
      <c r="V6" s="459"/>
      <c r="W6" s="459"/>
      <c r="X6" s="459">
        <v>970</v>
      </c>
      <c r="Y6" s="459">
        <v>32000</v>
      </c>
      <c r="Z6" s="459">
        <v>1026</v>
      </c>
      <c r="AA6" s="459">
        <v>30780</v>
      </c>
      <c r="AB6" s="457">
        <v>100</v>
      </c>
      <c r="AC6" s="457">
        <v>3000</v>
      </c>
      <c r="AD6" s="459">
        <v>120</v>
      </c>
      <c r="AE6" s="459">
        <v>2730</v>
      </c>
      <c r="AF6" s="457">
        <v>50</v>
      </c>
      <c r="AG6" s="457">
        <v>1138</v>
      </c>
      <c r="AH6" s="459">
        <v>0</v>
      </c>
      <c r="AI6" s="459">
        <v>0</v>
      </c>
      <c r="AJ6" s="457">
        <v>100</v>
      </c>
      <c r="AK6" s="457">
        <v>1100</v>
      </c>
      <c r="AL6" s="534">
        <f>F6+J6+N6+R6+V6+Z6+AD6+AH6</f>
        <v>2741</v>
      </c>
      <c r="AM6" s="534">
        <f>G6+K6+O6+S6+W6+AA6+AE6+AI6</f>
        <v>64816.6</v>
      </c>
      <c r="AN6" s="534">
        <f>H6+L6+P6+T6+X6+AB6+AF6+AJ6</f>
        <v>2452</v>
      </c>
      <c r="AO6" s="534">
        <f>I6+M6+Q6+U6+Y6+AC6+AG6+AK6</f>
        <v>172683.56</v>
      </c>
    </row>
    <row r="7" spans="1:49" ht="37.5" customHeight="1" x14ac:dyDescent="0.25">
      <c r="A7" s="773"/>
      <c r="B7" s="112" t="s">
        <v>26</v>
      </c>
      <c r="C7" s="113" t="s">
        <v>28</v>
      </c>
      <c r="D7" s="113" t="s">
        <v>24</v>
      </c>
      <c r="E7" s="113" t="s">
        <v>29</v>
      </c>
      <c r="F7" s="459"/>
      <c r="G7" s="459"/>
      <c r="H7" s="457"/>
      <c r="I7" s="457"/>
      <c r="J7" s="459"/>
      <c r="K7" s="459"/>
      <c r="L7" s="457">
        <v>70</v>
      </c>
      <c r="M7" s="533">
        <v>38290</v>
      </c>
      <c r="N7" s="459"/>
      <c r="O7" s="459"/>
      <c r="P7" s="457"/>
      <c r="Q7" s="457"/>
      <c r="R7" s="459"/>
      <c r="S7" s="459"/>
      <c r="T7" s="457"/>
      <c r="U7" s="457"/>
      <c r="V7" s="459">
        <v>0</v>
      </c>
      <c r="W7" s="459">
        <v>0</v>
      </c>
      <c r="X7" s="459">
        <v>0</v>
      </c>
      <c r="Y7" s="459">
        <v>0</v>
      </c>
      <c r="Z7" s="459"/>
      <c r="AA7" s="459"/>
      <c r="AB7" s="457"/>
      <c r="AC7" s="457"/>
      <c r="AD7" s="459"/>
      <c r="AE7" s="459"/>
      <c r="AF7" s="457"/>
      <c r="AG7" s="457"/>
      <c r="AH7" s="459"/>
      <c r="AI7" s="459"/>
      <c r="AJ7" s="457"/>
      <c r="AK7" s="457"/>
      <c r="AL7" s="534">
        <f>F7+J7+N7+R7+V7+Z7+AD7+AH7</f>
        <v>0</v>
      </c>
      <c r="AM7" s="534">
        <f>G7+K7+O7+S7+W7+AA7+AE7+AI7</f>
        <v>0</v>
      </c>
      <c r="AN7" s="534">
        <f>H7+L7+P7+T7+X7+AB7+AF7+AJ7</f>
        <v>70</v>
      </c>
      <c r="AO7" s="534">
        <f>I7+M7+Q7+U7+Y7+AC7+AG7+AK7</f>
        <v>38290</v>
      </c>
    </row>
    <row r="8" spans="1:49" ht="26.25" customHeight="1" x14ac:dyDescent="0.25">
      <c r="A8" s="774"/>
      <c r="B8" s="112" t="s">
        <v>26</v>
      </c>
      <c r="C8" s="113" t="s">
        <v>30</v>
      </c>
      <c r="D8" s="113" t="s">
        <v>24</v>
      </c>
      <c r="E8" s="113" t="s">
        <v>29</v>
      </c>
      <c r="F8" s="459"/>
      <c r="G8" s="459"/>
      <c r="H8" s="457"/>
      <c r="I8" s="457"/>
      <c r="J8" s="459"/>
      <c r="K8" s="459"/>
      <c r="L8" s="536"/>
      <c r="M8" s="536"/>
      <c r="N8" s="459"/>
      <c r="O8" s="459"/>
      <c r="P8" s="457"/>
      <c r="Q8" s="457"/>
      <c r="R8" s="459"/>
      <c r="S8" s="459"/>
      <c r="T8" s="457"/>
      <c r="U8" s="457"/>
      <c r="V8" s="459">
        <v>0</v>
      </c>
      <c r="W8" s="459">
        <v>0</v>
      </c>
      <c r="X8" s="459">
        <v>0</v>
      </c>
      <c r="Y8" s="459">
        <v>0</v>
      </c>
      <c r="Z8" s="459"/>
      <c r="AA8" s="459"/>
      <c r="AB8" s="457"/>
      <c r="AC8" s="457"/>
      <c r="AD8" s="459"/>
      <c r="AE8" s="459"/>
      <c r="AF8" s="457"/>
      <c r="AG8" s="457"/>
      <c r="AH8" s="459"/>
      <c r="AI8" s="459"/>
      <c r="AJ8" s="457"/>
      <c r="AK8" s="457"/>
      <c r="AL8" s="534">
        <f>F8+J8+N8+R8+V8+Z8+AD8+AH8</f>
        <v>0</v>
      </c>
      <c r="AM8" s="534">
        <f>G8+K8+O8+S8+W8+AA8+AE8+AI8</f>
        <v>0</v>
      </c>
      <c r="AN8" s="534">
        <f>H8+L8+P8+T8+X8+AB8+AF8+AJ8</f>
        <v>0</v>
      </c>
      <c r="AO8" s="534">
        <f>I8+M8+Q8+U8+Y8+AC8+AG8+AK8</f>
        <v>0</v>
      </c>
    </row>
    <row r="9" spans="1:49" ht="34.5" customHeight="1" x14ac:dyDescent="0.25">
      <c r="A9" s="772">
        <v>2</v>
      </c>
      <c r="B9" s="112" t="s">
        <v>31</v>
      </c>
      <c r="C9" s="113" t="s">
        <v>32</v>
      </c>
      <c r="D9" s="113" t="s">
        <v>33</v>
      </c>
      <c r="E9" s="113" t="s">
        <v>29</v>
      </c>
      <c r="F9" s="459">
        <v>18</v>
      </c>
      <c r="G9" s="459">
        <v>66600</v>
      </c>
      <c r="H9" s="457">
        <v>10</v>
      </c>
      <c r="I9" s="457">
        <v>38000</v>
      </c>
      <c r="J9" s="459"/>
      <c r="K9" s="459"/>
      <c r="L9" s="457"/>
      <c r="M9" s="457"/>
      <c r="N9" s="459"/>
      <c r="O9" s="459"/>
      <c r="P9" s="457"/>
      <c r="Q9" s="457"/>
      <c r="R9" s="459"/>
      <c r="S9" s="459"/>
      <c r="T9" s="457"/>
      <c r="U9" s="457"/>
      <c r="V9" s="459">
        <v>20</v>
      </c>
      <c r="W9" s="459">
        <v>2000</v>
      </c>
      <c r="X9" s="459">
        <v>0</v>
      </c>
      <c r="Y9" s="459">
        <v>0</v>
      </c>
      <c r="Z9" s="459"/>
      <c r="AA9" s="459"/>
      <c r="AB9" s="457"/>
      <c r="AC9" s="457"/>
      <c r="AD9" s="459"/>
      <c r="AE9" s="459"/>
      <c r="AF9" s="457"/>
      <c r="AG9" s="457"/>
      <c r="AH9" s="459"/>
      <c r="AI9" s="459"/>
      <c r="AJ9" s="457"/>
      <c r="AK9" s="457"/>
      <c r="AL9" s="534">
        <f>F9+J9+N9+R9+V9+Z9+AD9+AH9</f>
        <v>38</v>
      </c>
      <c r="AM9" s="534">
        <f>G9+K9+O9+S9+W9+AA9+AE9+AI9</f>
        <v>68600</v>
      </c>
      <c r="AN9" s="534">
        <f>H9+L9+P9+T9+X9+AB9+AF9+AJ9</f>
        <v>10</v>
      </c>
      <c r="AO9" s="534">
        <f>I9+M9+Q9+U9+Y9+AC9+AG9+AK9</f>
        <v>38000</v>
      </c>
    </row>
    <row r="10" spans="1:49" ht="36" customHeight="1" x14ac:dyDescent="0.25">
      <c r="A10" s="774"/>
      <c r="B10" s="112" t="s">
        <v>34</v>
      </c>
      <c r="C10" s="113" t="s">
        <v>35</v>
      </c>
      <c r="D10" s="113" t="s">
        <v>33</v>
      </c>
      <c r="E10" s="113" t="s">
        <v>29</v>
      </c>
      <c r="F10" s="459">
        <v>20</v>
      </c>
      <c r="G10" s="459">
        <v>44000</v>
      </c>
      <c r="H10" s="457"/>
      <c r="I10" s="457"/>
      <c r="J10" s="459"/>
      <c r="K10" s="459"/>
      <c r="L10" s="457"/>
      <c r="M10" s="457"/>
      <c r="N10" s="459"/>
      <c r="O10" s="459"/>
      <c r="P10" s="457"/>
      <c r="Q10" s="457"/>
      <c r="R10" s="459">
        <v>3</v>
      </c>
      <c r="S10" s="459">
        <v>8775</v>
      </c>
      <c r="T10" s="457">
        <v>1</v>
      </c>
      <c r="U10" s="457">
        <v>4500</v>
      </c>
      <c r="V10" s="459">
        <v>0</v>
      </c>
      <c r="W10" s="459">
        <v>0</v>
      </c>
      <c r="X10" s="532">
        <v>10</v>
      </c>
      <c r="Y10" s="532">
        <v>1000</v>
      </c>
      <c r="Z10" s="459"/>
      <c r="AA10" s="459"/>
      <c r="AB10" s="457"/>
      <c r="AC10" s="457"/>
      <c r="AD10" s="459"/>
      <c r="AE10" s="459"/>
      <c r="AF10" s="457"/>
      <c r="AG10" s="457"/>
      <c r="AH10" s="459"/>
      <c r="AI10" s="459"/>
      <c r="AJ10" s="457"/>
      <c r="AK10" s="457"/>
      <c r="AL10" s="534">
        <f>F10+J10+N10+R10+V10+Z10+AD10+AH10</f>
        <v>23</v>
      </c>
      <c r="AM10" s="534">
        <f>G10+K10+O10+S10+W10+AA10+AE10+AI10</f>
        <v>52775</v>
      </c>
      <c r="AN10" s="534">
        <f>H10+L10+P10+T10+X10+AB10+AF10+AJ10</f>
        <v>11</v>
      </c>
      <c r="AO10" s="534">
        <f>I10+M10+Q10+U10+Y10+AC10+AG10+AK10</f>
        <v>5500</v>
      </c>
    </row>
    <row r="11" spans="1:49" ht="51" customHeight="1" x14ac:dyDescent="0.25">
      <c r="A11" s="772">
        <v>3</v>
      </c>
      <c r="B11" s="112" t="s">
        <v>36</v>
      </c>
      <c r="C11" s="113" t="s">
        <v>37</v>
      </c>
      <c r="D11" s="113" t="s">
        <v>38</v>
      </c>
      <c r="E11" s="275" t="s">
        <v>29</v>
      </c>
      <c r="F11" s="459"/>
      <c r="G11" s="459"/>
      <c r="H11" s="457">
        <v>20</v>
      </c>
      <c r="I11" s="457">
        <v>1300</v>
      </c>
      <c r="J11" s="459"/>
      <c r="K11" s="459"/>
      <c r="L11" s="457">
        <v>3</v>
      </c>
      <c r="M11" s="457">
        <v>567</v>
      </c>
      <c r="N11" s="459"/>
      <c r="O11" s="459"/>
      <c r="P11" s="457"/>
      <c r="Q11" s="457"/>
      <c r="R11" s="459"/>
      <c r="S11" s="459"/>
      <c r="T11" s="457"/>
      <c r="U11" s="457"/>
      <c r="V11" s="459">
        <v>0</v>
      </c>
      <c r="W11" s="459">
        <v>0</v>
      </c>
      <c r="X11" s="532">
        <v>0</v>
      </c>
      <c r="Y11" s="532">
        <v>0</v>
      </c>
      <c r="Z11" s="459"/>
      <c r="AA11" s="459"/>
      <c r="AB11" s="457"/>
      <c r="AC11" s="457"/>
      <c r="AD11" s="459"/>
      <c r="AE11" s="459"/>
      <c r="AF11" s="457"/>
      <c r="AG11" s="457"/>
      <c r="AH11" s="459"/>
      <c r="AI11" s="459"/>
      <c r="AJ11" s="457"/>
      <c r="AK11" s="457"/>
      <c r="AL11" s="534">
        <f>F11+J11+N11+R11+V11+Z11+AD11+AH11</f>
        <v>0</v>
      </c>
      <c r="AM11" s="534">
        <f>G11+K11+O11+S11+W11+AA11+AE11+AI11</f>
        <v>0</v>
      </c>
      <c r="AN11" s="534">
        <f>H11+L11+P11+T11+X11+AB11+AF11+AJ11</f>
        <v>23</v>
      </c>
      <c r="AO11" s="534">
        <f>I11+M11+Q11+U11+Y11+AC11+AG11+AK11</f>
        <v>1867</v>
      </c>
    </row>
    <row r="12" spans="1:49" ht="44.25" customHeight="1" x14ac:dyDescent="0.25">
      <c r="A12" s="773"/>
      <c r="B12" s="112" t="s">
        <v>39</v>
      </c>
      <c r="C12" s="113" t="s">
        <v>40</v>
      </c>
      <c r="D12" s="113" t="s">
        <v>38</v>
      </c>
      <c r="E12" s="275" t="s">
        <v>29</v>
      </c>
      <c r="F12" s="459"/>
      <c r="G12" s="459"/>
      <c r="H12" s="457">
        <v>20</v>
      </c>
      <c r="I12" s="457">
        <v>1600</v>
      </c>
      <c r="J12" s="459"/>
      <c r="K12" s="459"/>
      <c r="L12" s="457"/>
      <c r="M12" s="457"/>
      <c r="N12" s="459"/>
      <c r="O12" s="459"/>
      <c r="P12" s="457"/>
      <c r="Q12" s="457"/>
      <c r="R12" s="459"/>
      <c r="S12" s="459"/>
      <c r="T12" s="457"/>
      <c r="U12" s="457"/>
      <c r="V12" s="459">
        <v>0</v>
      </c>
      <c r="W12" s="459">
        <v>0</v>
      </c>
      <c r="X12" s="532">
        <v>0</v>
      </c>
      <c r="Y12" s="532">
        <v>0</v>
      </c>
      <c r="Z12" s="459"/>
      <c r="AA12" s="459"/>
      <c r="AB12" s="457"/>
      <c r="AC12" s="457"/>
      <c r="AD12" s="459"/>
      <c r="AE12" s="459"/>
      <c r="AF12" s="457"/>
      <c r="AG12" s="457"/>
      <c r="AH12" s="459"/>
      <c r="AI12" s="459"/>
      <c r="AJ12" s="457"/>
      <c r="AK12" s="457"/>
      <c r="AL12" s="534">
        <f>F12+J12+N12+R12+V12+Z12+AD12+AH12</f>
        <v>0</v>
      </c>
      <c r="AM12" s="534">
        <f>G12+K12+O12+S12+W12+AA12+AE12+AI12</f>
        <v>0</v>
      </c>
      <c r="AN12" s="534">
        <f>H12+L12+P12+T12+X12+AB12+AF12+AJ12</f>
        <v>20</v>
      </c>
      <c r="AO12" s="534">
        <f>I12+M12+Q12+U12+Y12+AC12+AG12+AK12</f>
        <v>1600</v>
      </c>
    </row>
    <row r="13" spans="1:49" ht="36.75" customHeight="1" x14ac:dyDescent="0.25">
      <c r="A13" s="773"/>
      <c r="B13" s="112" t="s">
        <v>39</v>
      </c>
      <c r="C13" s="113" t="s">
        <v>41</v>
      </c>
      <c r="D13" s="113" t="s">
        <v>38</v>
      </c>
      <c r="E13" s="275" t="s">
        <v>42</v>
      </c>
      <c r="F13" s="459">
        <v>1540</v>
      </c>
      <c r="G13" s="459">
        <v>46816</v>
      </c>
      <c r="H13" s="457"/>
      <c r="I13" s="457"/>
      <c r="J13" s="459"/>
      <c r="K13" s="459"/>
      <c r="L13" s="457">
        <v>3</v>
      </c>
      <c r="M13" s="457">
        <v>567</v>
      </c>
      <c r="N13" s="459"/>
      <c r="O13" s="459"/>
      <c r="P13" s="457"/>
      <c r="Q13" s="457"/>
      <c r="R13" s="459">
        <v>8280</v>
      </c>
      <c r="S13" s="459">
        <v>12929.22</v>
      </c>
      <c r="T13" s="457">
        <v>2000</v>
      </c>
      <c r="U13" s="457">
        <v>22660</v>
      </c>
      <c r="V13" s="459">
        <v>0</v>
      </c>
      <c r="W13" s="459">
        <v>0</v>
      </c>
      <c r="X13" s="532">
        <v>1000</v>
      </c>
      <c r="Y13" s="532">
        <v>10000</v>
      </c>
      <c r="Z13" s="459">
        <v>5640</v>
      </c>
      <c r="AA13" s="459">
        <v>8014.44</v>
      </c>
      <c r="AB13" s="457">
        <v>500</v>
      </c>
      <c r="AC13" s="457">
        <v>500</v>
      </c>
      <c r="AD13" s="459">
        <v>600</v>
      </c>
      <c r="AE13" s="459">
        <v>906</v>
      </c>
      <c r="AF13" s="457">
        <v>200</v>
      </c>
      <c r="AG13" s="457">
        <v>302</v>
      </c>
      <c r="AH13" s="459"/>
      <c r="AI13" s="459"/>
      <c r="AJ13" s="457"/>
      <c r="AK13" s="457"/>
      <c r="AL13" s="534">
        <f>F13+J13+N13+R13+V13+Z13+AD13+AH13</f>
        <v>16060</v>
      </c>
      <c r="AM13" s="534">
        <f>G13+K13+O13+S13+W13+AA13+AE13+AI13</f>
        <v>68665.66</v>
      </c>
      <c r="AN13" s="534">
        <f>H13+L13+P13+T13+X13+AB13+AF13+AJ13</f>
        <v>3703</v>
      </c>
      <c r="AO13" s="534">
        <f>I13+M13+Q13+U13+Y13+AC13+AG13+AK13</f>
        <v>34029</v>
      </c>
    </row>
    <row r="14" spans="1:49" ht="35.25" customHeight="1" x14ac:dyDescent="0.25">
      <c r="A14" s="774"/>
      <c r="B14" s="112" t="s">
        <v>39</v>
      </c>
      <c r="C14" s="113" t="s">
        <v>43</v>
      </c>
      <c r="D14" s="113" t="s">
        <v>38</v>
      </c>
      <c r="E14" s="275" t="s">
        <v>42</v>
      </c>
      <c r="F14" s="459">
        <v>1000</v>
      </c>
      <c r="G14" s="459">
        <v>63000</v>
      </c>
      <c r="H14" s="457">
        <v>200</v>
      </c>
      <c r="I14" s="457">
        <v>320</v>
      </c>
      <c r="J14" s="459"/>
      <c r="K14" s="459"/>
      <c r="L14" s="457"/>
      <c r="M14" s="457"/>
      <c r="N14" s="459"/>
      <c r="O14" s="459"/>
      <c r="P14" s="457"/>
      <c r="Q14" s="457"/>
      <c r="R14" s="459">
        <v>5740</v>
      </c>
      <c r="S14" s="459">
        <v>15498</v>
      </c>
      <c r="T14" s="457">
        <v>300</v>
      </c>
      <c r="U14" s="457">
        <v>1446</v>
      </c>
      <c r="V14" s="459">
        <v>0</v>
      </c>
      <c r="W14" s="459">
        <v>0</v>
      </c>
      <c r="X14" s="459">
        <v>0</v>
      </c>
      <c r="Y14" s="459">
        <v>0</v>
      </c>
      <c r="Z14" s="459">
        <v>5360</v>
      </c>
      <c r="AA14" s="459">
        <v>14707.84</v>
      </c>
      <c r="AB14" s="457">
        <v>500</v>
      </c>
      <c r="AC14" s="457">
        <v>2150</v>
      </c>
      <c r="AD14" s="459"/>
      <c r="AE14" s="459"/>
      <c r="AF14" s="457"/>
      <c r="AG14" s="457"/>
      <c r="AH14" s="459"/>
      <c r="AI14" s="459"/>
      <c r="AJ14" s="457"/>
      <c r="AK14" s="457"/>
      <c r="AL14" s="534">
        <f>F14+J14+N14+R14+V14+Z14+AD14+AH14</f>
        <v>12100</v>
      </c>
      <c r="AM14" s="534">
        <f>G14+K14+O14+S14+W14+AA14+AE14+AI14</f>
        <v>93205.84</v>
      </c>
      <c r="AN14" s="534">
        <f>H14+L14+P14+T14+X14+AB14+AF14+AJ14</f>
        <v>1000</v>
      </c>
      <c r="AO14" s="534">
        <f>I14+M14+Q14+U14+Y14+AC14+AG14+AK14</f>
        <v>3916</v>
      </c>
    </row>
    <row r="15" spans="1:49" ht="40.5" customHeight="1" x14ac:dyDescent="0.25">
      <c r="A15" s="772">
        <v>4</v>
      </c>
      <c r="B15" s="112" t="s">
        <v>44</v>
      </c>
      <c r="C15" s="113" t="s">
        <v>45</v>
      </c>
      <c r="D15" s="113" t="s">
        <v>46</v>
      </c>
      <c r="E15" s="113" t="s">
        <v>29</v>
      </c>
      <c r="F15" s="459"/>
      <c r="G15" s="459"/>
      <c r="H15" s="457"/>
      <c r="I15" s="457"/>
      <c r="J15" s="459">
        <v>2456</v>
      </c>
      <c r="K15" s="459">
        <v>30159.679999999997</v>
      </c>
      <c r="L15" s="457">
        <v>3</v>
      </c>
      <c r="M15" s="457">
        <v>1140</v>
      </c>
      <c r="N15" s="459"/>
      <c r="O15" s="459"/>
      <c r="P15" s="457"/>
      <c r="Q15" s="457"/>
      <c r="R15" s="459"/>
      <c r="S15" s="459"/>
      <c r="T15" s="457"/>
      <c r="U15" s="457"/>
      <c r="V15" s="459">
        <v>0</v>
      </c>
      <c r="W15" s="459">
        <v>0</v>
      </c>
      <c r="X15" s="459">
        <v>0</v>
      </c>
      <c r="Y15" s="459">
        <v>0</v>
      </c>
      <c r="Z15" s="459"/>
      <c r="AA15" s="459"/>
      <c r="AB15" s="457"/>
      <c r="AC15" s="457"/>
      <c r="AD15" s="459"/>
      <c r="AE15" s="459"/>
      <c r="AF15" s="457"/>
      <c r="AG15" s="457"/>
      <c r="AH15" s="459"/>
      <c r="AI15" s="459"/>
      <c r="AJ15" s="457"/>
      <c r="AK15" s="457"/>
      <c r="AL15" s="534">
        <f>F15+J15+N15+R15+V15+Z15+AD15+AH15</f>
        <v>2456</v>
      </c>
      <c r="AM15" s="534">
        <f>G15+K15+O15+S15+W15+AA15+AE15+AI15</f>
        <v>30159.679999999997</v>
      </c>
      <c r="AN15" s="534">
        <f>H15+L15+P15+T15+X15+AB15+AF15+AJ15</f>
        <v>3</v>
      </c>
      <c r="AO15" s="534">
        <f>I15+M15+Q15+U15+Y15+AC15+AG15+AK15</f>
        <v>1140</v>
      </c>
    </row>
    <row r="16" spans="1:49" ht="41.25" customHeight="1" x14ac:dyDescent="0.25">
      <c r="A16" s="773"/>
      <c r="B16" s="112" t="s">
        <v>47</v>
      </c>
      <c r="C16" s="113" t="s">
        <v>48</v>
      </c>
      <c r="D16" s="113" t="s">
        <v>46</v>
      </c>
      <c r="E16" s="113" t="s">
        <v>29</v>
      </c>
      <c r="F16" s="459"/>
      <c r="G16" s="459"/>
      <c r="H16" s="457"/>
      <c r="I16" s="457"/>
      <c r="J16" s="459"/>
      <c r="K16" s="459"/>
      <c r="L16" s="457"/>
      <c r="M16" s="457"/>
      <c r="N16" s="459"/>
      <c r="O16" s="459"/>
      <c r="P16" s="457"/>
      <c r="Q16" s="457"/>
      <c r="R16" s="459">
        <v>1806</v>
      </c>
      <c r="S16" s="459">
        <v>179263.56</v>
      </c>
      <c r="T16" s="457">
        <v>400</v>
      </c>
      <c r="U16" s="457">
        <v>39704</v>
      </c>
      <c r="V16" s="459">
        <v>0</v>
      </c>
      <c r="W16" s="459">
        <v>0</v>
      </c>
      <c r="X16" s="459">
        <v>0</v>
      </c>
      <c r="Y16" s="459">
        <v>0</v>
      </c>
      <c r="Z16" s="459"/>
      <c r="AA16" s="459"/>
      <c r="AB16" s="457"/>
      <c r="AC16" s="457"/>
      <c r="AD16" s="459"/>
      <c r="AE16" s="459"/>
      <c r="AF16" s="457"/>
      <c r="AG16" s="457"/>
      <c r="AH16" s="459"/>
      <c r="AI16" s="459"/>
      <c r="AJ16" s="457"/>
      <c r="AK16" s="457"/>
      <c r="AL16" s="534">
        <f>F16+J16+N16+R16+V16+Z16+AD16+AH16</f>
        <v>1806</v>
      </c>
      <c r="AM16" s="534">
        <f>G16+K16+O16+S16+W16+AA16+AE16+AI16</f>
        <v>179263.56</v>
      </c>
      <c r="AN16" s="534">
        <f>H16+L16+P16+T16+X16+AB16+AF16+AJ16</f>
        <v>400</v>
      </c>
      <c r="AO16" s="534">
        <f>I16+M16+Q16+U16+Y16+AC16+AG16+AK16</f>
        <v>39704</v>
      </c>
    </row>
    <row r="17" spans="1:41" ht="30.75" customHeight="1" x14ac:dyDescent="0.25">
      <c r="A17" s="773"/>
      <c r="B17" s="112" t="s">
        <v>47</v>
      </c>
      <c r="C17" s="113" t="s">
        <v>49</v>
      </c>
      <c r="D17" s="113" t="s">
        <v>46</v>
      </c>
      <c r="E17" s="113" t="s">
        <v>29</v>
      </c>
      <c r="F17" s="459"/>
      <c r="G17" s="459"/>
      <c r="H17" s="457"/>
      <c r="I17" s="457"/>
      <c r="J17" s="459"/>
      <c r="K17" s="459"/>
      <c r="L17" s="536"/>
      <c r="M17" s="536"/>
      <c r="N17" s="459"/>
      <c r="O17" s="459"/>
      <c r="P17" s="457"/>
      <c r="Q17" s="457"/>
      <c r="R17" s="459"/>
      <c r="S17" s="459"/>
      <c r="T17" s="457"/>
      <c r="U17" s="457"/>
      <c r="V17" s="459">
        <v>0</v>
      </c>
      <c r="W17" s="459">
        <v>0</v>
      </c>
      <c r="X17" s="459">
        <v>0</v>
      </c>
      <c r="Y17" s="459">
        <v>0</v>
      </c>
      <c r="Z17" s="459"/>
      <c r="AA17" s="459"/>
      <c r="AB17" s="457"/>
      <c r="AC17" s="457"/>
      <c r="AD17" s="459"/>
      <c r="AE17" s="459"/>
      <c r="AF17" s="457"/>
      <c r="AG17" s="457"/>
      <c r="AH17" s="459"/>
      <c r="AI17" s="459"/>
      <c r="AJ17" s="457"/>
      <c r="AK17" s="457"/>
      <c r="AL17" s="534">
        <f>F17+J17+N17+R17+V17+Z17+AD17+AH17</f>
        <v>0</v>
      </c>
      <c r="AM17" s="534">
        <f>G17+K17+O17+S17+W17+AA17+AE17+AI17</f>
        <v>0</v>
      </c>
      <c r="AN17" s="534">
        <f>H17+L17+P17+T17+X17+AB17+AF17+AJ17</f>
        <v>0</v>
      </c>
      <c r="AO17" s="534">
        <f>I17+M17+Q17+U17+Y17+AC17+AG17+AK17</f>
        <v>0</v>
      </c>
    </row>
    <row r="18" spans="1:41" ht="48" customHeight="1" x14ac:dyDescent="0.25">
      <c r="A18" s="773"/>
      <c r="B18" s="112" t="s">
        <v>47</v>
      </c>
      <c r="C18" s="113" t="s">
        <v>50</v>
      </c>
      <c r="D18" s="113" t="s">
        <v>46</v>
      </c>
      <c r="E18" s="113" t="s">
        <v>29</v>
      </c>
      <c r="F18" s="459">
        <v>4860</v>
      </c>
      <c r="G18" s="459">
        <v>787320</v>
      </c>
      <c r="H18" s="457">
        <v>2000</v>
      </c>
      <c r="I18" s="457">
        <v>204000</v>
      </c>
      <c r="J18" s="459"/>
      <c r="K18" s="459"/>
      <c r="L18" s="457">
        <v>20</v>
      </c>
      <c r="M18" s="457">
        <v>7600</v>
      </c>
      <c r="N18" s="459">
        <v>4000</v>
      </c>
      <c r="O18" s="459">
        <v>397040</v>
      </c>
      <c r="P18" s="457">
        <v>0</v>
      </c>
      <c r="Q18" s="457">
        <v>0</v>
      </c>
      <c r="R18" s="459"/>
      <c r="S18" s="459"/>
      <c r="T18" s="457"/>
      <c r="U18" s="457"/>
      <c r="V18" s="459">
        <v>0</v>
      </c>
      <c r="W18" s="459">
        <v>0</v>
      </c>
      <c r="X18" s="459">
        <v>0</v>
      </c>
      <c r="Y18" s="459">
        <v>0</v>
      </c>
      <c r="Z18" s="459">
        <v>1776</v>
      </c>
      <c r="AA18" s="459">
        <v>176285.76</v>
      </c>
      <c r="AB18" s="457"/>
      <c r="AC18" s="457"/>
      <c r="AD18" s="459">
        <v>470</v>
      </c>
      <c r="AE18" s="459">
        <v>58753</v>
      </c>
      <c r="AF18" s="457">
        <v>1000</v>
      </c>
      <c r="AG18" s="457">
        <v>125000</v>
      </c>
      <c r="AH18" s="459"/>
      <c r="AI18" s="459"/>
      <c r="AJ18" s="457"/>
      <c r="AK18" s="457"/>
      <c r="AL18" s="534">
        <f>F18+J18+N18+R18+V18+Z18+AD18+AH18</f>
        <v>11106</v>
      </c>
      <c r="AM18" s="534">
        <f>G18+K18+O18+S18+W18+AA18+AE18+AI18</f>
        <v>1419398.76</v>
      </c>
      <c r="AN18" s="534">
        <f>H18+L18+P18+T18+X18+AB18+AF18+AJ18</f>
        <v>3020</v>
      </c>
      <c r="AO18" s="534">
        <f>I18+M18+Q18+U18+Y18+AC18+AG18+AK18</f>
        <v>336600</v>
      </c>
    </row>
    <row r="19" spans="1:41" ht="48" customHeight="1" x14ac:dyDescent="0.25">
      <c r="A19" s="773"/>
      <c r="B19" s="112" t="s">
        <v>47</v>
      </c>
      <c r="C19" s="113" t="s">
        <v>51</v>
      </c>
      <c r="D19" s="113" t="s">
        <v>46</v>
      </c>
      <c r="E19" s="113" t="s">
        <v>42</v>
      </c>
      <c r="F19" s="459"/>
      <c r="G19" s="459"/>
      <c r="H19" s="457"/>
      <c r="I19" s="457"/>
      <c r="J19" s="459"/>
      <c r="K19" s="459"/>
      <c r="L19" s="457">
        <v>20</v>
      </c>
      <c r="M19" s="457">
        <v>7600</v>
      </c>
      <c r="N19" s="459"/>
      <c r="O19" s="459"/>
      <c r="P19" s="457"/>
      <c r="Q19" s="457"/>
      <c r="R19" s="459"/>
      <c r="S19" s="459"/>
      <c r="T19" s="457"/>
      <c r="U19" s="457"/>
      <c r="V19" s="459">
        <v>0</v>
      </c>
      <c r="W19" s="459">
        <v>0</v>
      </c>
      <c r="X19" s="459">
        <v>0</v>
      </c>
      <c r="Y19" s="459">
        <v>0</v>
      </c>
      <c r="Z19" s="459"/>
      <c r="AA19" s="459"/>
      <c r="AB19" s="457"/>
      <c r="AC19" s="457"/>
      <c r="AD19" s="459"/>
      <c r="AE19" s="459"/>
      <c r="AF19" s="457"/>
      <c r="AG19" s="457"/>
      <c r="AH19" s="459"/>
      <c r="AI19" s="459"/>
      <c r="AJ19" s="457"/>
      <c r="AK19" s="457"/>
      <c r="AL19" s="534">
        <f>F19+J19+N19+R19+V19+Z19+AD19+AH19</f>
        <v>0</v>
      </c>
      <c r="AM19" s="534">
        <f>G19+K19+O19+S19+W19+AA19+AE19+AI19</f>
        <v>0</v>
      </c>
      <c r="AN19" s="534">
        <f>H19+L19+P19+T19+X19+AB19+AF19+AJ19</f>
        <v>20</v>
      </c>
      <c r="AO19" s="534">
        <f>I19+M19+Q19+U19+Y19+AC19+AG19+AK19</f>
        <v>7600</v>
      </c>
    </row>
    <row r="20" spans="1:41" ht="48" customHeight="1" x14ac:dyDescent="0.25">
      <c r="A20" s="773"/>
      <c r="B20" s="112" t="s">
        <v>47</v>
      </c>
      <c r="C20" s="113" t="s">
        <v>52</v>
      </c>
      <c r="D20" s="113" t="s">
        <v>46</v>
      </c>
      <c r="E20" s="113" t="s">
        <v>42</v>
      </c>
      <c r="F20" s="459"/>
      <c r="G20" s="459"/>
      <c r="H20" s="457">
        <v>60</v>
      </c>
      <c r="I20" s="457">
        <v>180</v>
      </c>
      <c r="J20" s="459"/>
      <c r="K20" s="459"/>
      <c r="L20" s="457"/>
      <c r="M20" s="457"/>
      <c r="N20" s="459">
        <v>3000</v>
      </c>
      <c r="O20" s="459">
        <v>45000</v>
      </c>
      <c r="P20" s="457">
        <v>0</v>
      </c>
      <c r="Q20" s="457">
        <v>0</v>
      </c>
      <c r="R20" s="459"/>
      <c r="S20" s="459"/>
      <c r="T20" s="457">
        <v>0</v>
      </c>
      <c r="U20" s="457">
        <v>0</v>
      </c>
      <c r="V20" s="459">
        <v>0</v>
      </c>
      <c r="W20" s="459">
        <v>0</v>
      </c>
      <c r="X20" s="459">
        <v>0</v>
      </c>
      <c r="Y20" s="459">
        <v>0</v>
      </c>
      <c r="Z20" s="459"/>
      <c r="AA20" s="459"/>
      <c r="AB20" s="457"/>
      <c r="AC20" s="457"/>
      <c r="AD20" s="459"/>
      <c r="AE20" s="459"/>
      <c r="AF20" s="457"/>
      <c r="AG20" s="457"/>
      <c r="AH20" s="459"/>
      <c r="AI20" s="459"/>
      <c r="AJ20" s="457"/>
      <c r="AK20" s="457"/>
      <c r="AL20" s="534">
        <f>F20+J20+N20+R20+V20+Z20+AD20+AH20</f>
        <v>3000</v>
      </c>
      <c r="AM20" s="534">
        <f>G20+K20+O20+S20+W20+AA20+AE20+AI20</f>
        <v>45000</v>
      </c>
      <c r="AN20" s="534">
        <f>H20+L20+P20+T20+X20+AB20+AF20+AJ20</f>
        <v>60</v>
      </c>
      <c r="AO20" s="534">
        <f>I20+M20+Q20+U20+Y20+AC20+AG20+AK20</f>
        <v>180</v>
      </c>
    </row>
    <row r="21" spans="1:41" ht="48.75" customHeight="1" x14ac:dyDescent="0.25">
      <c r="A21" s="774"/>
      <c r="B21" s="112" t="s">
        <v>47</v>
      </c>
      <c r="C21" s="113" t="s">
        <v>53</v>
      </c>
      <c r="D21" s="113" t="s">
        <v>46</v>
      </c>
      <c r="E21" s="113" t="s">
        <v>42</v>
      </c>
      <c r="F21" s="459"/>
      <c r="G21" s="459"/>
      <c r="H21" s="459">
        <v>60</v>
      </c>
      <c r="I21" s="457">
        <v>240</v>
      </c>
      <c r="J21" s="459"/>
      <c r="K21" s="459"/>
      <c r="L21" s="457"/>
      <c r="M21" s="457"/>
      <c r="N21" s="459"/>
      <c r="O21" s="459"/>
      <c r="P21" s="459"/>
      <c r="Q21" s="457"/>
      <c r="R21" s="459"/>
      <c r="S21" s="459"/>
      <c r="T21" s="459"/>
      <c r="U21" s="457"/>
      <c r="V21" s="459">
        <v>0</v>
      </c>
      <c r="W21" s="459">
        <v>0</v>
      </c>
      <c r="X21" s="459">
        <v>0</v>
      </c>
      <c r="Y21" s="459">
        <v>0</v>
      </c>
      <c r="Z21" s="459"/>
      <c r="AA21" s="459"/>
      <c r="AB21" s="459"/>
      <c r="AC21" s="457"/>
      <c r="AD21" s="459"/>
      <c r="AE21" s="459"/>
      <c r="AF21" s="459"/>
      <c r="AG21" s="457"/>
      <c r="AH21" s="459"/>
      <c r="AI21" s="459"/>
      <c r="AJ21" s="459"/>
      <c r="AK21" s="457"/>
      <c r="AL21" s="534">
        <f>F21+J21+N21+R21+V21+Z21+AD21+AH21</f>
        <v>0</v>
      </c>
      <c r="AM21" s="534">
        <f>G21+K21+O21+S21+W21+AA21+AE21+AI21</f>
        <v>0</v>
      </c>
      <c r="AN21" s="534">
        <f>H21+L21+P21+T21+X21+AB21+AF21+AJ21</f>
        <v>60</v>
      </c>
      <c r="AO21" s="534">
        <f>I21+M21+Q21+U21+Y21+AC21+AG21+AK21</f>
        <v>240</v>
      </c>
    </row>
    <row r="22" spans="1:41" ht="20.25" customHeight="1" x14ac:dyDescent="0.25">
      <c r="A22" s="772">
        <v>5</v>
      </c>
      <c r="B22" s="79" t="s">
        <v>54</v>
      </c>
      <c r="C22" s="113" t="s">
        <v>55</v>
      </c>
      <c r="D22" s="113" t="s">
        <v>38</v>
      </c>
      <c r="E22" s="275" t="s">
        <v>29</v>
      </c>
      <c r="F22" s="459"/>
      <c r="G22" s="459"/>
      <c r="H22" s="457">
        <v>500</v>
      </c>
      <c r="I22" s="457">
        <v>4500</v>
      </c>
      <c r="J22" s="459">
        <v>250</v>
      </c>
      <c r="K22" s="459">
        <v>2750</v>
      </c>
      <c r="L22" s="457">
        <v>250</v>
      </c>
      <c r="M22" s="537">
        <v>1266.5</v>
      </c>
      <c r="N22" s="459">
        <v>450</v>
      </c>
      <c r="O22" s="459">
        <v>4950</v>
      </c>
      <c r="P22" s="457">
        <v>0</v>
      </c>
      <c r="Q22" s="457">
        <v>0</v>
      </c>
      <c r="R22" s="459">
        <v>4900</v>
      </c>
      <c r="S22" s="459">
        <v>65540</v>
      </c>
      <c r="T22" s="457">
        <v>200</v>
      </c>
      <c r="U22" s="457">
        <v>3140</v>
      </c>
      <c r="V22" s="459">
        <v>0</v>
      </c>
      <c r="W22" s="459">
        <v>0</v>
      </c>
      <c r="X22" s="532">
        <v>0</v>
      </c>
      <c r="Y22" s="532">
        <v>0</v>
      </c>
      <c r="Z22" s="459">
        <v>728</v>
      </c>
      <c r="AA22" s="459">
        <v>8771.6200000000008</v>
      </c>
      <c r="AB22" s="457">
        <v>500</v>
      </c>
      <c r="AC22" s="457">
        <v>4050</v>
      </c>
      <c r="AD22" s="459"/>
      <c r="AE22" s="459"/>
      <c r="AF22" s="457"/>
      <c r="AG22" s="457"/>
      <c r="AH22" s="459">
        <v>500</v>
      </c>
      <c r="AI22" s="459">
        <v>4350</v>
      </c>
      <c r="AJ22" s="457">
        <v>500</v>
      </c>
      <c r="AK22" s="457">
        <v>3400</v>
      </c>
      <c r="AL22" s="534">
        <f>F22+J22+N22+R22+V22+Z22+AD22+AH22</f>
        <v>6828</v>
      </c>
      <c r="AM22" s="534">
        <f>G22+K22+O22+S22+W22+AA22+AE22+AI22</f>
        <v>86361.62</v>
      </c>
      <c r="AN22" s="534">
        <f>H22+L22+P22+T22+X22+AB22+AF22+AJ22</f>
        <v>1950</v>
      </c>
      <c r="AO22" s="534">
        <f>I22+M22+Q22+U22+Y22+AC22+AG22+AK22</f>
        <v>16356.5</v>
      </c>
    </row>
    <row r="23" spans="1:41" ht="28.5" customHeight="1" x14ac:dyDescent="0.25">
      <c r="A23" s="774"/>
      <c r="B23" s="79" t="s">
        <v>56</v>
      </c>
      <c r="C23" s="113" t="s">
        <v>57</v>
      </c>
      <c r="D23" s="113" t="s">
        <v>38</v>
      </c>
      <c r="E23" s="275" t="s">
        <v>29</v>
      </c>
      <c r="F23" s="459">
        <v>300</v>
      </c>
      <c r="G23" s="459">
        <v>2922</v>
      </c>
      <c r="H23" s="457">
        <v>1000</v>
      </c>
      <c r="I23" s="457">
        <v>13000</v>
      </c>
      <c r="J23" s="459"/>
      <c r="K23" s="459">
        <v>0</v>
      </c>
      <c r="L23" s="457">
        <v>250</v>
      </c>
      <c r="M23" s="457">
        <v>186.6</v>
      </c>
      <c r="N23" s="459">
        <v>1000</v>
      </c>
      <c r="O23" s="459">
        <v>13700</v>
      </c>
      <c r="P23" s="457">
        <v>0</v>
      </c>
      <c r="Q23" s="457">
        <v>0</v>
      </c>
      <c r="R23" s="459">
        <v>0</v>
      </c>
      <c r="S23" s="459">
        <v>0</v>
      </c>
      <c r="T23" s="457">
        <v>600</v>
      </c>
      <c r="U23" s="457">
        <v>9420</v>
      </c>
      <c r="V23" s="459">
        <v>100</v>
      </c>
      <c r="W23" s="459">
        <v>1400</v>
      </c>
      <c r="X23" s="459">
        <v>300</v>
      </c>
      <c r="Y23" s="459">
        <v>5400</v>
      </c>
      <c r="Z23" s="459">
        <v>860</v>
      </c>
      <c r="AA23" s="459">
        <v>13656.8</v>
      </c>
      <c r="AB23" s="457">
        <v>500</v>
      </c>
      <c r="AC23" s="457">
        <v>6080</v>
      </c>
      <c r="AD23" s="459">
        <v>200</v>
      </c>
      <c r="AE23" s="459">
        <v>11200</v>
      </c>
      <c r="AF23" s="457">
        <v>500</v>
      </c>
      <c r="AG23" s="457">
        <v>6980</v>
      </c>
      <c r="AH23" s="459">
        <v>245</v>
      </c>
      <c r="AI23" s="459">
        <v>3657</v>
      </c>
      <c r="AJ23" s="457">
        <v>500</v>
      </c>
      <c r="AK23" s="457">
        <v>5419</v>
      </c>
      <c r="AL23" s="534">
        <f>F23+J23+N23+R23+V23+Z23+AD23+AH23</f>
        <v>2705</v>
      </c>
      <c r="AM23" s="534">
        <f>G23+K23+O23+S23+W23+AA23+AE23+AI23</f>
        <v>46535.8</v>
      </c>
      <c r="AN23" s="534">
        <f>H23+L23+P23+T23+X23+AB23+AF23+AJ23</f>
        <v>3650</v>
      </c>
      <c r="AO23" s="534">
        <f>I23+M23+Q23+U23+Y23+AC23+AG23+AK23</f>
        <v>46485.599999999999</v>
      </c>
    </row>
    <row r="24" spans="1:41" ht="27.75" customHeight="1" x14ac:dyDescent="0.25">
      <c r="A24" s="772">
        <v>6</v>
      </c>
      <c r="B24" s="112" t="s">
        <v>58</v>
      </c>
      <c r="C24" s="113" t="s">
        <v>59</v>
      </c>
      <c r="D24" s="113" t="s">
        <v>60</v>
      </c>
      <c r="E24" s="113" t="s">
        <v>42</v>
      </c>
      <c r="F24" s="459"/>
      <c r="G24" s="459"/>
      <c r="H24" s="457"/>
      <c r="I24" s="457"/>
      <c r="J24" s="459"/>
      <c r="K24" s="459"/>
      <c r="L24" s="536"/>
      <c r="M24" s="536"/>
      <c r="N24" s="459"/>
      <c r="O24" s="459"/>
      <c r="P24" s="457"/>
      <c r="Q24" s="457"/>
      <c r="R24" s="459">
        <v>3600</v>
      </c>
      <c r="S24" s="459">
        <v>6766.15</v>
      </c>
      <c r="T24" s="457">
        <v>400</v>
      </c>
      <c r="U24" s="457">
        <v>712</v>
      </c>
      <c r="V24" s="459"/>
      <c r="W24" s="459"/>
      <c r="X24" s="459">
        <v>0</v>
      </c>
      <c r="Y24" s="459">
        <v>0</v>
      </c>
      <c r="Z24" s="459"/>
      <c r="AA24" s="459"/>
      <c r="AB24" s="457"/>
      <c r="AC24" s="457"/>
      <c r="AD24" s="459"/>
      <c r="AE24" s="459"/>
      <c r="AF24" s="457"/>
      <c r="AG24" s="457"/>
      <c r="AH24" s="459"/>
      <c r="AI24" s="459"/>
      <c r="AJ24" s="457"/>
      <c r="AK24" s="457"/>
      <c r="AL24" s="534">
        <f>F24+J24+N24+R24+V24+Z24+AD24+AH24</f>
        <v>3600</v>
      </c>
      <c r="AM24" s="534">
        <f>G24+K24+O24+S24+W24+AA24+AE24+AI24</f>
        <v>6766.15</v>
      </c>
      <c r="AN24" s="534">
        <f>H24+L24+P24+T24+X24+AB24+AF24+AJ24</f>
        <v>400</v>
      </c>
      <c r="AO24" s="534">
        <f>I24+M24+Q24+U24+Y24+AC24+AG24+AK24</f>
        <v>712</v>
      </c>
    </row>
    <row r="25" spans="1:41" ht="25.5" customHeight="1" x14ac:dyDescent="0.25">
      <c r="A25" s="773"/>
      <c r="B25" s="112" t="s">
        <v>61</v>
      </c>
      <c r="C25" s="113" t="s">
        <v>62</v>
      </c>
      <c r="D25" s="113" t="s">
        <v>60</v>
      </c>
      <c r="E25" s="113" t="s">
        <v>42</v>
      </c>
      <c r="F25" s="459"/>
      <c r="G25" s="459"/>
      <c r="H25" s="457"/>
      <c r="I25" s="457"/>
      <c r="J25" s="459"/>
      <c r="K25" s="459"/>
      <c r="L25" s="457"/>
      <c r="M25" s="457"/>
      <c r="N25" s="459"/>
      <c r="O25" s="459"/>
      <c r="P25" s="457"/>
      <c r="Q25" s="457"/>
      <c r="R25" s="459"/>
      <c r="S25" s="459"/>
      <c r="T25" s="457"/>
      <c r="U25" s="457"/>
      <c r="V25" s="459"/>
      <c r="W25" s="459"/>
      <c r="X25" s="459">
        <v>0</v>
      </c>
      <c r="Y25" s="459">
        <v>0</v>
      </c>
      <c r="Z25" s="459">
        <v>5170</v>
      </c>
      <c r="AA25" s="459">
        <v>3879.84</v>
      </c>
      <c r="AB25" s="457">
        <v>200</v>
      </c>
      <c r="AC25" s="457">
        <v>120</v>
      </c>
      <c r="AD25" s="459"/>
      <c r="AE25" s="459"/>
      <c r="AF25" s="457"/>
      <c r="AG25" s="457"/>
      <c r="AH25" s="459"/>
      <c r="AI25" s="459"/>
      <c r="AJ25" s="457"/>
      <c r="AK25" s="457"/>
      <c r="AL25" s="534">
        <f>F25+J25+N25+R25+V25+Z25+AD25+AH25</f>
        <v>5170</v>
      </c>
      <c r="AM25" s="534">
        <f>G25+K25+O25+S25+W25+AA25+AE25+AI25</f>
        <v>3879.84</v>
      </c>
      <c r="AN25" s="534">
        <f>H25+L25+P25+T25+X25+AB25+AF25+AJ25</f>
        <v>200</v>
      </c>
      <c r="AO25" s="534">
        <f>I25+M25+Q25+U25+Y25+AC25+AG25+AK25</f>
        <v>120</v>
      </c>
    </row>
    <row r="26" spans="1:41" ht="17.25" customHeight="1" x14ac:dyDescent="0.25">
      <c r="A26" s="773"/>
      <c r="B26" s="112" t="s">
        <v>61</v>
      </c>
      <c r="C26" s="113" t="s">
        <v>63</v>
      </c>
      <c r="D26" s="113" t="s">
        <v>60</v>
      </c>
      <c r="E26" s="113" t="s">
        <v>42</v>
      </c>
      <c r="F26" s="459"/>
      <c r="G26" s="459"/>
      <c r="H26" s="457">
        <v>500</v>
      </c>
      <c r="I26" s="457">
        <v>1253</v>
      </c>
      <c r="J26" s="459"/>
      <c r="K26" s="459"/>
      <c r="L26" s="457"/>
      <c r="M26" s="457"/>
      <c r="N26" s="459"/>
      <c r="O26" s="459"/>
      <c r="P26" s="457"/>
      <c r="Q26" s="457"/>
      <c r="R26" s="459">
        <v>1200</v>
      </c>
      <c r="S26" s="459">
        <v>2256</v>
      </c>
      <c r="T26" s="457">
        <v>200</v>
      </c>
      <c r="U26" s="457">
        <v>376</v>
      </c>
      <c r="V26" s="459"/>
      <c r="W26" s="459"/>
      <c r="X26" s="459">
        <v>0</v>
      </c>
      <c r="Y26" s="459">
        <v>0</v>
      </c>
      <c r="Z26" s="459">
        <v>850</v>
      </c>
      <c r="AA26" s="459">
        <v>1598</v>
      </c>
      <c r="AB26" s="457">
        <v>100</v>
      </c>
      <c r="AC26" s="457">
        <v>188</v>
      </c>
      <c r="AD26" s="459"/>
      <c r="AE26" s="459"/>
      <c r="AF26" s="457"/>
      <c r="AG26" s="457"/>
      <c r="AH26" s="459"/>
      <c r="AI26" s="459"/>
      <c r="AJ26" s="457"/>
      <c r="AK26" s="457"/>
      <c r="AL26" s="534">
        <f>F26+J26+N26+R26+V26+Z26+AD26+AH26</f>
        <v>2050</v>
      </c>
      <c r="AM26" s="534">
        <f>G26+K26+O26+S26+W26+AA26+AE26+AI26</f>
        <v>3854</v>
      </c>
      <c r="AN26" s="534">
        <f>H26+L26+P26+T26+X26+AB26+AF26+AJ26</f>
        <v>800</v>
      </c>
      <c r="AO26" s="534">
        <f>I26+M26+Q26+U26+Y26+AC26+AG26+AK26</f>
        <v>1817</v>
      </c>
    </row>
    <row r="27" spans="1:41" ht="18" customHeight="1" x14ac:dyDescent="0.25">
      <c r="A27" s="773"/>
      <c r="B27" s="112" t="s">
        <v>61</v>
      </c>
      <c r="C27" s="113" t="s">
        <v>64</v>
      </c>
      <c r="D27" s="113" t="s">
        <v>60</v>
      </c>
      <c r="E27" s="113" t="s">
        <v>42</v>
      </c>
      <c r="F27" s="459"/>
      <c r="G27" s="459"/>
      <c r="H27" s="457"/>
      <c r="I27" s="457"/>
      <c r="J27" s="459"/>
      <c r="K27" s="459"/>
      <c r="L27" s="457"/>
      <c r="M27" s="457"/>
      <c r="N27" s="459"/>
      <c r="O27" s="459"/>
      <c r="P27" s="457"/>
      <c r="Q27" s="457"/>
      <c r="R27" s="459"/>
      <c r="S27" s="459"/>
      <c r="T27" s="457"/>
      <c r="U27" s="457"/>
      <c r="V27" s="459"/>
      <c r="W27" s="459"/>
      <c r="X27" s="459">
        <v>0</v>
      </c>
      <c r="Y27" s="459">
        <v>0</v>
      </c>
      <c r="Z27" s="459"/>
      <c r="AA27" s="459"/>
      <c r="AB27" s="457"/>
      <c r="AC27" s="457"/>
      <c r="AD27" s="459"/>
      <c r="AE27" s="459"/>
      <c r="AF27" s="457"/>
      <c r="AG27" s="457"/>
      <c r="AH27" s="459"/>
      <c r="AI27" s="459"/>
      <c r="AJ27" s="457"/>
      <c r="AK27" s="457"/>
      <c r="AL27" s="534">
        <f>F27+J27+N27+R27+V27+Z27+AD27+AH27</f>
        <v>0</v>
      </c>
      <c r="AM27" s="534">
        <f>G27+K27+O27+S27+W27+AA27+AE27+AI27</f>
        <v>0</v>
      </c>
      <c r="AN27" s="534">
        <f>H27+L27+P27+T27+X27+AB27+AF27+AJ27</f>
        <v>0</v>
      </c>
      <c r="AO27" s="534">
        <f>I27+M27+Q27+U27+Y27+AC27+AG27+AK27</f>
        <v>0</v>
      </c>
    </row>
    <row r="28" spans="1:41" ht="21.75" customHeight="1" x14ac:dyDescent="0.25">
      <c r="A28" s="774"/>
      <c r="B28" s="112" t="s">
        <v>61</v>
      </c>
      <c r="C28" s="113" t="s">
        <v>65</v>
      </c>
      <c r="D28" s="113" t="s">
        <v>60</v>
      </c>
      <c r="E28" s="113" t="s">
        <v>42</v>
      </c>
      <c r="F28" s="459">
        <v>32940</v>
      </c>
      <c r="G28" s="459">
        <v>23058</v>
      </c>
      <c r="H28" s="457">
        <v>1000</v>
      </c>
      <c r="I28" s="457">
        <v>890</v>
      </c>
      <c r="J28" s="459">
        <v>2190</v>
      </c>
      <c r="K28" s="538">
        <v>1620.6</v>
      </c>
      <c r="L28" s="457"/>
      <c r="M28" s="457"/>
      <c r="N28" s="459">
        <v>1770</v>
      </c>
      <c r="O28" s="459">
        <v>885</v>
      </c>
      <c r="P28" s="457">
        <v>0</v>
      </c>
      <c r="Q28" s="457">
        <v>0</v>
      </c>
      <c r="R28" s="459">
        <v>17530</v>
      </c>
      <c r="S28" s="459">
        <v>10087.98</v>
      </c>
      <c r="T28" s="457">
        <v>200</v>
      </c>
      <c r="U28" s="457">
        <v>152</v>
      </c>
      <c r="V28" s="459">
        <v>1500</v>
      </c>
      <c r="W28" s="459">
        <v>750</v>
      </c>
      <c r="X28" s="459">
        <v>0</v>
      </c>
      <c r="Y28" s="459">
        <v>0</v>
      </c>
      <c r="Z28" s="459"/>
      <c r="AA28" s="459"/>
      <c r="AB28" s="457"/>
      <c r="AC28" s="457"/>
      <c r="AD28" s="459">
        <v>4630</v>
      </c>
      <c r="AE28" s="459">
        <v>2516</v>
      </c>
      <c r="AF28" s="457">
        <v>100</v>
      </c>
      <c r="AG28" s="457">
        <v>55</v>
      </c>
      <c r="AH28" s="459">
        <v>40</v>
      </c>
      <c r="AI28" s="459">
        <v>24</v>
      </c>
      <c r="AJ28" s="457">
        <v>40</v>
      </c>
      <c r="AK28" s="457">
        <v>24</v>
      </c>
      <c r="AL28" s="534">
        <f>F28+J28+N28+R28+V28+Z28+AD28+AH28</f>
        <v>60600</v>
      </c>
      <c r="AM28" s="534">
        <f>G28+K28+O28+S28+W28+AA28+AE28+AI28</f>
        <v>38941.58</v>
      </c>
      <c r="AN28" s="534">
        <f>H28+L28+P28+T28+X28+AB28+AF28+AJ28</f>
        <v>1340</v>
      </c>
      <c r="AO28" s="534">
        <f>I28+M28+Q28+U28+Y28+AC28+AG28+AK28</f>
        <v>1121</v>
      </c>
    </row>
    <row r="29" spans="1:41" ht="68.25" customHeight="1" x14ac:dyDescent="0.25">
      <c r="A29" s="276">
        <v>7</v>
      </c>
      <c r="B29" s="79" t="s">
        <v>66</v>
      </c>
      <c r="C29" s="113" t="s">
        <v>67</v>
      </c>
      <c r="D29" s="277" t="s">
        <v>68</v>
      </c>
      <c r="E29" s="113" t="s">
        <v>29</v>
      </c>
      <c r="F29" s="459">
        <v>600</v>
      </c>
      <c r="G29" s="459">
        <v>57600</v>
      </c>
      <c r="H29" s="457">
        <v>100</v>
      </c>
      <c r="I29" s="457">
        <v>9600</v>
      </c>
      <c r="J29" s="459"/>
      <c r="K29" s="459">
        <v>0</v>
      </c>
      <c r="L29" s="457">
        <v>500</v>
      </c>
      <c r="M29" s="533">
        <v>40000</v>
      </c>
      <c r="N29" s="459">
        <v>25</v>
      </c>
      <c r="O29" s="459">
        <v>2400</v>
      </c>
      <c r="P29" s="457">
        <v>300</v>
      </c>
      <c r="Q29" s="457">
        <v>28800</v>
      </c>
      <c r="R29" s="459">
        <v>100</v>
      </c>
      <c r="S29" s="459">
        <v>9600</v>
      </c>
      <c r="T29" s="457">
        <v>25</v>
      </c>
      <c r="U29" s="457">
        <v>2318.75</v>
      </c>
      <c r="V29" s="459">
        <v>275</v>
      </c>
      <c r="W29" s="459">
        <v>26400</v>
      </c>
      <c r="X29" s="459">
        <v>0</v>
      </c>
      <c r="Y29" s="459">
        <v>0</v>
      </c>
      <c r="Z29" s="459">
        <v>265</v>
      </c>
      <c r="AA29" s="459">
        <v>25440</v>
      </c>
      <c r="AB29" s="457"/>
      <c r="AC29" s="457"/>
      <c r="AD29" s="459">
        <v>575</v>
      </c>
      <c r="AE29" s="459">
        <v>53475</v>
      </c>
      <c r="AF29" s="457">
        <v>20</v>
      </c>
      <c r="AG29" s="457">
        <v>1860</v>
      </c>
      <c r="AH29" s="459"/>
      <c r="AI29" s="459"/>
      <c r="AJ29" s="457"/>
      <c r="AK29" s="457"/>
      <c r="AL29" s="534">
        <f>F29+J29+N29+R29+V29+Z29+AD29+AH29</f>
        <v>1840</v>
      </c>
      <c r="AM29" s="534">
        <f>G29+K29+O29+S29+W29+AA29+AE29+AI29</f>
        <v>174915</v>
      </c>
      <c r="AN29" s="534">
        <f>H29+L29+P29+T29+X29+AB29+AF29+AJ29</f>
        <v>945</v>
      </c>
      <c r="AO29" s="534">
        <f>I29+M29+Q29+U29+Y29+AC29+AG29+AK29</f>
        <v>82578.75</v>
      </c>
    </row>
    <row r="30" spans="1:41" ht="18.75" customHeight="1" x14ac:dyDescent="0.25">
      <c r="A30" s="772">
        <v>8</v>
      </c>
      <c r="B30" s="112" t="s">
        <v>69</v>
      </c>
      <c r="C30" s="113" t="s">
        <v>70</v>
      </c>
      <c r="D30" s="113" t="s">
        <v>71</v>
      </c>
      <c r="E30" s="113" t="s">
        <v>29</v>
      </c>
      <c r="F30" s="459"/>
      <c r="G30" s="459"/>
      <c r="H30" s="457"/>
      <c r="I30" s="457"/>
      <c r="J30" s="459"/>
      <c r="K30" s="459"/>
      <c r="L30" s="536"/>
      <c r="M30" s="536"/>
      <c r="N30" s="459"/>
      <c r="O30" s="459"/>
      <c r="P30" s="457"/>
      <c r="Q30" s="457"/>
      <c r="R30" s="459"/>
      <c r="S30" s="459"/>
      <c r="T30" s="457"/>
      <c r="U30" s="457"/>
      <c r="V30" s="459">
        <v>0</v>
      </c>
      <c r="W30" s="459">
        <v>0</v>
      </c>
      <c r="X30" s="459">
        <v>0</v>
      </c>
      <c r="Y30" s="459">
        <v>0</v>
      </c>
      <c r="Z30" s="459"/>
      <c r="AA30" s="459"/>
      <c r="AB30" s="457"/>
      <c r="AC30" s="457"/>
      <c r="AD30" s="459"/>
      <c r="AE30" s="459"/>
      <c r="AF30" s="457"/>
      <c r="AG30" s="457"/>
      <c r="AH30" s="459"/>
      <c r="AI30" s="459"/>
      <c r="AJ30" s="457"/>
      <c r="AK30" s="457"/>
      <c r="AL30" s="534">
        <f>F30+J30+N30+R30+V30+Z30+AD30+AH30</f>
        <v>0</v>
      </c>
      <c r="AM30" s="534">
        <f>G30+K30+O30+S30+W30+AA30+AE30+AI30</f>
        <v>0</v>
      </c>
      <c r="AN30" s="534">
        <f>H30+L30+P30+T30+X30+AB30+AF30+AJ30</f>
        <v>0</v>
      </c>
      <c r="AO30" s="534">
        <f>I30+M30+Q30+U30+Y30+AC30+AG30+AK30</f>
        <v>0</v>
      </c>
    </row>
    <row r="31" spans="1:41" ht="24.75" customHeight="1" x14ac:dyDescent="0.25">
      <c r="A31" s="773"/>
      <c r="B31" s="112" t="s">
        <v>72</v>
      </c>
      <c r="C31" s="113" t="s">
        <v>73</v>
      </c>
      <c r="D31" s="113" t="s">
        <v>71</v>
      </c>
      <c r="E31" s="113" t="s">
        <v>29</v>
      </c>
      <c r="F31" s="459"/>
      <c r="G31" s="459"/>
      <c r="H31" s="457"/>
      <c r="I31" s="457"/>
      <c r="J31" s="459"/>
      <c r="K31" s="459"/>
      <c r="L31" s="457"/>
      <c r="M31" s="457"/>
      <c r="N31" s="459">
        <v>1000</v>
      </c>
      <c r="O31" s="459">
        <v>153000</v>
      </c>
      <c r="P31" s="457">
        <v>0</v>
      </c>
      <c r="Q31" s="457">
        <v>0</v>
      </c>
      <c r="R31" s="459"/>
      <c r="S31" s="459"/>
      <c r="T31" s="457"/>
      <c r="U31" s="457"/>
      <c r="V31" s="459">
        <v>0</v>
      </c>
      <c r="W31" s="459">
        <v>0</v>
      </c>
      <c r="X31" s="459">
        <v>0</v>
      </c>
      <c r="Y31" s="459">
        <v>0</v>
      </c>
      <c r="Z31" s="459"/>
      <c r="AA31" s="459"/>
      <c r="AB31" s="457"/>
      <c r="AC31" s="457"/>
      <c r="AD31" s="459"/>
      <c r="AE31" s="459"/>
      <c r="AF31" s="457"/>
      <c r="AG31" s="457"/>
      <c r="AH31" s="459"/>
      <c r="AI31" s="459"/>
      <c r="AJ31" s="457"/>
      <c r="AK31" s="457"/>
      <c r="AL31" s="534">
        <f>F31+J31+N31+R31+V31+Z31+AD31+AH31</f>
        <v>1000</v>
      </c>
      <c r="AM31" s="534">
        <f>G31+K31+O31+S31+W31+AA31+AE31+AI31</f>
        <v>153000</v>
      </c>
      <c r="AN31" s="534">
        <f>H31+L31+P31+T31+X31+AB31+AF31+AJ31</f>
        <v>0</v>
      </c>
      <c r="AO31" s="534">
        <f>I31+M31+Q31+U31+Y31+AC31+AG31+AK31</f>
        <v>0</v>
      </c>
    </row>
    <row r="32" spans="1:41" ht="17.25" customHeight="1" x14ac:dyDescent="0.25">
      <c r="A32" s="774"/>
      <c r="B32" s="112" t="s">
        <v>72</v>
      </c>
      <c r="C32" s="113" t="s">
        <v>74</v>
      </c>
      <c r="D32" s="113" t="s">
        <v>71</v>
      </c>
      <c r="E32" s="113" t="s">
        <v>29</v>
      </c>
      <c r="F32" s="459">
        <v>344</v>
      </c>
      <c r="G32" s="459">
        <v>57448</v>
      </c>
      <c r="H32" s="457">
        <v>200</v>
      </c>
      <c r="I32" s="457">
        <v>26000</v>
      </c>
      <c r="J32" s="459">
        <v>125</v>
      </c>
      <c r="K32" s="459">
        <v>4375</v>
      </c>
      <c r="L32" s="457"/>
      <c r="M32" s="533"/>
      <c r="N32" s="459">
        <v>520</v>
      </c>
      <c r="O32" s="459">
        <v>118040</v>
      </c>
      <c r="P32" s="457">
        <v>500</v>
      </c>
      <c r="Q32" s="457">
        <v>83500</v>
      </c>
      <c r="R32" s="459">
        <v>180</v>
      </c>
      <c r="S32" s="459">
        <v>41400</v>
      </c>
      <c r="T32" s="457">
        <v>84</v>
      </c>
      <c r="U32" s="457">
        <v>19320</v>
      </c>
      <c r="V32" s="459">
        <v>0</v>
      </c>
      <c r="W32" s="459">
        <v>0</v>
      </c>
      <c r="X32" s="459">
        <v>0</v>
      </c>
      <c r="Y32" s="459">
        <v>0</v>
      </c>
      <c r="Z32" s="459">
        <v>220</v>
      </c>
      <c r="AA32" s="459">
        <v>37910</v>
      </c>
      <c r="AB32" s="457"/>
      <c r="AC32" s="457"/>
      <c r="AD32" s="459">
        <v>248</v>
      </c>
      <c r="AE32" s="459">
        <v>49600</v>
      </c>
      <c r="AF32" s="457">
        <v>100</v>
      </c>
      <c r="AG32" s="457">
        <v>20000</v>
      </c>
      <c r="AH32" s="459"/>
      <c r="AI32" s="459"/>
      <c r="AJ32" s="457"/>
      <c r="AK32" s="457"/>
      <c r="AL32" s="534">
        <f>F32+J32+N32+R32+V32+Z32+AD32+AH32</f>
        <v>1637</v>
      </c>
      <c r="AM32" s="534">
        <f>G32+K32+O32+S32+W32+AA32+AE32+AI32</f>
        <v>308773</v>
      </c>
      <c r="AN32" s="534">
        <f>H32+L32+P32+T32+X32+AB32+AF32+AJ32</f>
        <v>884</v>
      </c>
      <c r="AO32" s="534">
        <f>I32+M32+Q32+U32+Y32+AC32+AG32+AK32</f>
        <v>148820</v>
      </c>
    </row>
    <row r="33" spans="1:41" ht="17.25" customHeight="1" x14ac:dyDescent="0.25">
      <c r="A33" s="772">
        <v>9</v>
      </c>
      <c r="B33" s="112" t="s">
        <v>75</v>
      </c>
      <c r="C33" s="113" t="s">
        <v>76</v>
      </c>
      <c r="D33" s="113" t="s">
        <v>77</v>
      </c>
      <c r="E33" s="113" t="s">
        <v>78</v>
      </c>
      <c r="F33" s="459"/>
      <c r="G33" s="459"/>
      <c r="H33" s="457"/>
      <c r="I33" s="457"/>
      <c r="J33" s="459"/>
      <c r="K33" s="459"/>
      <c r="L33" s="457"/>
      <c r="M33" s="457"/>
      <c r="N33" s="459"/>
      <c r="O33" s="459"/>
      <c r="P33" s="457"/>
      <c r="Q33" s="457"/>
      <c r="R33" s="459"/>
      <c r="S33" s="459"/>
      <c r="T33" s="457"/>
      <c r="U33" s="457"/>
      <c r="V33" s="459">
        <v>0</v>
      </c>
      <c r="W33" s="459">
        <v>0</v>
      </c>
      <c r="X33" s="459">
        <v>0</v>
      </c>
      <c r="Y33" s="459">
        <v>0</v>
      </c>
      <c r="Z33" s="459"/>
      <c r="AA33" s="459"/>
      <c r="AB33" s="457"/>
      <c r="AC33" s="457"/>
      <c r="AD33" s="459"/>
      <c r="AE33" s="459"/>
      <c r="AF33" s="457"/>
      <c r="AG33" s="457"/>
      <c r="AH33" s="459"/>
      <c r="AI33" s="459"/>
      <c r="AJ33" s="457"/>
      <c r="AK33" s="457"/>
      <c r="AL33" s="534">
        <f>F33+J33+N33+R33+V33+Z33+AD33+AH33</f>
        <v>0</v>
      </c>
      <c r="AM33" s="534">
        <f>G33+K33+O33+S33+W33+AA33+AE33+AI33</f>
        <v>0</v>
      </c>
      <c r="AN33" s="534">
        <f>H33+L33+P33+T33+X33+AB33+AF33+AJ33</f>
        <v>0</v>
      </c>
      <c r="AO33" s="534">
        <f>I33+M33+Q33+U33+Y33+AC33+AG33+AK33</f>
        <v>0</v>
      </c>
    </row>
    <row r="34" spans="1:41" ht="19.5" customHeight="1" x14ac:dyDescent="0.25">
      <c r="A34" s="773"/>
      <c r="B34" s="112" t="s">
        <v>79</v>
      </c>
      <c r="C34" s="113" t="s">
        <v>80</v>
      </c>
      <c r="D34" s="113" t="s">
        <v>77</v>
      </c>
      <c r="E34" s="113" t="s">
        <v>78</v>
      </c>
      <c r="F34" s="459">
        <v>6463</v>
      </c>
      <c r="G34" s="459">
        <v>1486490</v>
      </c>
      <c r="H34" s="457">
        <v>1500</v>
      </c>
      <c r="I34" s="457">
        <v>358500</v>
      </c>
      <c r="J34" s="459"/>
      <c r="K34" s="459">
        <v>0</v>
      </c>
      <c r="L34" s="457">
        <v>365</v>
      </c>
      <c r="M34" s="537">
        <v>29911.75</v>
      </c>
      <c r="N34" s="459"/>
      <c r="O34" s="459"/>
      <c r="P34" s="457"/>
      <c r="Q34" s="457"/>
      <c r="R34" s="459">
        <v>367</v>
      </c>
      <c r="S34" s="459">
        <v>84828.75</v>
      </c>
      <c r="T34" s="457">
        <v>150</v>
      </c>
      <c r="U34" s="457">
        <v>36000</v>
      </c>
      <c r="V34" s="459">
        <v>0</v>
      </c>
      <c r="W34" s="459">
        <v>0</v>
      </c>
      <c r="X34" s="459">
        <v>0</v>
      </c>
      <c r="Y34" s="459">
        <v>0</v>
      </c>
      <c r="Z34" s="459">
        <v>213</v>
      </c>
      <c r="AA34" s="459">
        <v>17450.240000000002</v>
      </c>
      <c r="AB34" s="457"/>
      <c r="AC34" s="457"/>
      <c r="AD34" s="459"/>
      <c r="AE34" s="459"/>
      <c r="AF34" s="457"/>
      <c r="AG34" s="457"/>
      <c r="AH34" s="459">
        <v>50</v>
      </c>
      <c r="AI34" s="459">
        <v>11250</v>
      </c>
      <c r="AJ34" s="457">
        <v>50</v>
      </c>
      <c r="AK34" s="457">
        <v>12000</v>
      </c>
      <c r="AL34" s="534">
        <f>F34+J34+N34+R34+V34+Z34+AD34+AH34</f>
        <v>7093</v>
      </c>
      <c r="AM34" s="534">
        <f>G34+K34+O34+S34+W34+AA34+AE34+AI34</f>
        <v>1600018.99</v>
      </c>
      <c r="AN34" s="534">
        <f>H34+L34+P34+T34+X34+AB34+AF34+AJ34</f>
        <v>2065</v>
      </c>
      <c r="AO34" s="534">
        <f>I34+M34+Q34+U34+Y34+AC34+AG34+AK34</f>
        <v>436411.75</v>
      </c>
    </row>
    <row r="35" spans="1:41" ht="19.5" customHeight="1" x14ac:dyDescent="0.25">
      <c r="A35" s="773"/>
      <c r="B35" s="112" t="s">
        <v>79</v>
      </c>
      <c r="C35" s="113" t="s">
        <v>81</v>
      </c>
      <c r="D35" s="113" t="s">
        <v>77</v>
      </c>
      <c r="E35" s="113" t="s">
        <v>78</v>
      </c>
      <c r="F35" s="459"/>
      <c r="G35" s="459"/>
      <c r="H35" s="457"/>
      <c r="I35" s="457"/>
      <c r="J35" s="459"/>
      <c r="K35" s="459"/>
      <c r="L35" s="457"/>
      <c r="M35" s="457"/>
      <c r="N35" s="459"/>
      <c r="O35" s="459"/>
      <c r="P35" s="457"/>
      <c r="Q35" s="457"/>
      <c r="R35" s="459"/>
      <c r="S35" s="459"/>
      <c r="T35" s="457"/>
      <c r="U35" s="457"/>
      <c r="V35" s="459">
        <v>0</v>
      </c>
      <c r="W35" s="459">
        <v>0</v>
      </c>
      <c r="X35" s="459">
        <v>0</v>
      </c>
      <c r="Y35" s="459">
        <v>0</v>
      </c>
      <c r="Z35" s="459"/>
      <c r="AA35" s="459"/>
      <c r="AB35" s="457"/>
      <c r="AC35" s="457"/>
      <c r="AD35" s="459"/>
      <c r="AE35" s="459"/>
      <c r="AF35" s="457"/>
      <c r="AG35" s="457"/>
      <c r="AH35" s="459"/>
      <c r="AI35" s="459"/>
      <c r="AJ35" s="457"/>
      <c r="AK35" s="457"/>
      <c r="AL35" s="534">
        <f>F35+J35+N35+R35+V35+Z35+AD35+AH35</f>
        <v>0</v>
      </c>
      <c r="AM35" s="534">
        <f>G35+K35+O35+S35+W35+AA35+AE35+AI35</f>
        <v>0</v>
      </c>
      <c r="AN35" s="534">
        <f>H35+L35+P35+T35+X35+AB35+AF35+AJ35</f>
        <v>0</v>
      </c>
      <c r="AO35" s="534">
        <f>I35+M35+Q35+U35+Y35+AC35+AG35+AK35</f>
        <v>0</v>
      </c>
    </row>
    <row r="36" spans="1:41" ht="19.5" customHeight="1" x14ac:dyDescent="0.25">
      <c r="A36" s="774"/>
      <c r="B36" s="112" t="s">
        <v>79</v>
      </c>
      <c r="C36" s="113" t="s">
        <v>82</v>
      </c>
      <c r="D36" s="113" t="s">
        <v>77</v>
      </c>
      <c r="E36" s="113" t="s">
        <v>78</v>
      </c>
      <c r="F36" s="459"/>
      <c r="G36" s="459"/>
      <c r="H36" s="457"/>
      <c r="I36" s="457"/>
      <c r="J36" s="459"/>
      <c r="K36" s="459"/>
      <c r="L36" s="457"/>
      <c r="M36" s="457"/>
      <c r="N36" s="459">
        <v>4870</v>
      </c>
      <c r="O36" s="459">
        <v>1127161</v>
      </c>
      <c r="P36" s="457">
        <v>0</v>
      </c>
      <c r="Q36" s="457">
        <v>0</v>
      </c>
      <c r="R36" s="459"/>
      <c r="S36" s="459"/>
      <c r="T36" s="457"/>
      <c r="U36" s="457"/>
      <c r="V36" s="459">
        <v>210</v>
      </c>
      <c r="W36" s="459">
        <v>92400</v>
      </c>
      <c r="X36" s="459">
        <v>0</v>
      </c>
      <c r="Y36" s="459">
        <v>0</v>
      </c>
      <c r="Z36" s="459">
        <v>192</v>
      </c>
      <c r="AA36" s="459">
        <v>42000.02</v>
      </c>
      <c r="AB36" s="457"/>
      <c r="AC36" s="457"/>
      <c r="AD36" s="459">
        <v>20</v>
      </c>
      <c r="AE36" s="459">
        <v>4100</v>
      </c>
      <c r="AF36" s="457">
        <v>150</v>
      </c>
      <c r="AG36" s="457">
        <v>46774</v>
      </c>
      <c r="AH36" s="459"/>
      <c r="AI36" s="459"/>
      <c r="AJ36" s="457"/>
      <c r="AK36" s="457"/>
      <c r="AL36" s="534">
        <f>F36+J36+N36+R36+V36+Z36+AD36+AH36</f>
        <v>5292</v>
      </c>
      <c r="AM36" s="534">
        <f>G36+K36+O36+S36+W36+AA36+AE36+AI36</f>
        <v>1265661.02</v>
      </c>
      <c r="AN36" s="534">
        <f>H36+L36+P36+T36+X36+AB36+AF36+AJ36</f>
        <v>150</v>
      </c>
      <c r="AO36" s="534">
        <f>I36+M36+Q36+U36+Y36+AC36+AG36+AK36</f>
        <v>46774</v>
      </c>
    </row>
    <row r="37" spans="1:41" ht="19.5" customHeight="1" x14ac:dyDescent="0.25">
      <c r="A37" s="276">
        <v>10</v>
      </c>
      <c r="B37" s="113" t="s">
        <v>83</v>
      </c>
      <c r="C37" s="113" t="s">
        <v>84</v>
      </c>
      <c r="D37" s="113" t="s">
        <v>85</v>
      </c>
      <c r="E37" s="113" t="s">
        <v>78</v>
      </c>
      <c r="F37" s="459"/>
      <c r="G37" s="459"/>
      <c r="H37" s="457">
        <v>100</v>
      </c>
      <c r="I37" s="457">
        <v>2600</v>
      </c>
      <c r="J37" s="459"/>
      <c r="K37" s="459">
        <v>0</v>
      </c>
      <c r="L37" s="457"/>
      <c r="M37" s="457"/>
      <c r="N37" s="459"/>
      <c r="O37" s="459"/>
      <c r="P37" s="457"/>
      <c r="Q37" s="457"/>
      <c r="R37" s="459"/>
      <c r="S37" s="459"/>
      <c r="T37" s="457">
        <v>50</v>
      </c>
      <c r="U37" s="457">
        <v>7500</v>
      </c>
      <c r="V37" s="459">
        <v>0</v>
      </c>
      <c r="W37" s="459">
        <v>0</v>
      </c>
      <c r="X37" s="532">
        <v>10</v>
      </c>
      <c r="Y37" s="532">
        <v>50</v>
      </c>
      <c r="Z37" s="459"/>
      <c r="AA37" s="459"/>
      <c r="AB37" s="457"/>
      <c r="AC37" s="457"/>
      <c r="AD37" s="459">
        <v>10</v>
      </c>
      <c r="AE37" s="459">
        <v>269</v>
      </c>
      <c r="AF37" s="457">
        <v>3</v>
      </c>
      <c r="AG37" s="457">
        <v>81</v>
      </c>
      <c r="AH37" s="459"/>
      <c r="AI37" s="459"/>
      <c r="AJ37" s="457"/>
      <c r="AK37" s="457"/>
      <c r="AL37" s="534">
        <f>F37+J37+N37+R37+V37+Z37+AD37+AH37</f>
        <v>10</v>
      </c>
      <c r="AM37" s="534">
        <f>G37+K37+O37+S37+W37+AA37+AE37+AI37</f>
        <v>269</v>
      </c>
      <c r="AN37" s="534">
        <f>H37+L37+P37+T37+X37+AB37+AF37+AJ37</f>
        <v>163</v>
      </c>
      <c r="AO37" s="534">
        <f>I37+M37+Q37+U37+Y37+AC37+AG37+AK37</f>
        <v>10231</v>
      </c>
    </row>
    <row r="38" spans="1:41" ht="19.5" customHeight="1" x14ac:dyDescent="0.25">
      <c r="A38" s="276">
        <v>11</v>
      </c>
      <c r="B38" s="79" t="s">
        <v>86</v>
      </c>
      <c r="C38" s="28" t="s">
        <v>87</v>
      </c>
      <c r="D38" s="278" t="s">
        <v>88</v>
      </c>
      <c r="E38" s="113" t="s">
        <v>78</v>
      </c>
      <c r="F38" s="459"/>
      <c r="G38" s="459"/>
      <c r="H38" s="457"/>
      <c r="I38" s="457"/>
      <c r="J38" s="459">
        <v>600</v>
      </c>
      <c r="K38" s="459">
        <v>3954</v>
      </c>
      <c r="L38" s="536">
        <v>500</v>
      </c>
      <c r="M38" s="536">
        <v>3295</v>
      </c>
      <c r="N38" s="459">
        <v>0</v>
      </c>
      <c r="O38" s="459">
        <v>0</v>
      </c>
      <c r="P38" s="457">
        <v>1000</v>
      </c>
      <c r="Q38" s="457">
        <v>6600</v>
      </c>
      <c r="R38" s="459">
        <v>1660</v>
      </c>
      <c r="S38" s="459">
        <v>10653.46</v>
      </c>
      <c r="T38" s="457">
        <v>500</v>
      </c>
      <c r="U38" s="457">
        <v>3000</v>
      </c>
      <c r="V38" s="459">
        <v>2640</v>
      </c>
      <c r="W38" s="459">
        <v>16896</v>
      </c>
      <c r="X38" s="459">
        <v>0</v>
      </c>
      <c r="Y38" s="459">
        <v>0</v>
      </c>
      <c r="Z38" s="459"/>
      <c r="AA38" s="459"/>
      <c r="AB38" s="457">
        <v>100</v>
      </c>
      <c r="AC38" s="457">
        <v>660</v>
      </c>
      <c r="AD38" s="459">
        <v>530</v>
      </c>
      <c r="AE38" s="459">
        <v>3392</v>
      </c>
      <c r="AF38" s="457">
        <v>200</v>
      </c>
      <c r="AG38" s="457">
        <v>1294</v>
      </c>
      <c r="AH38" s="459">
        <v>30</v>
      </c>
      <c r="AI38" s="459">
        <v>210</v>
      </c>
      <c r="AJ38" s="457">
        <v>100</v>
      </c>
      <c r="AK38" s="457">
        <v>700</v>
      </c>
      <c r="AL38" s="534">
        <f>F38+J38+N38+R38+V38+Z38+AD38+AH38</f>
        <v>5460</v>
      </c>
      <c r="AM38" s="534">
        <f>G38+K38+O38+S38+W38+AA38+AE38+AI38</f>
        <v>35105.46</v>
      </c>
      <c r="AN38" s="534">
        <f>H38+L38+P38+T38+X38+AB38+AF38+AJ38</f>
        <v>2400</v>
      </c>
      <c r="AO38" s="534">
        <f>I38+M38+Q38+U38+Y38+AC38+AG38+AK38</f>
        <v>15549</v>
      </c>
    </row>
    <row r="39" spans="1:41" ht="48" customHeight="1" x14ac:dyDescent="0.25">
      <c r="A39" s="772">
        <v>12</v>
      </c>
      <c r="B39" s="114" t="s">
        <v>89</v>
      </c>
      <c r="C39" s="114" t="s">
        <v>90</v>
      </c>
      <c r="D39" s="114" t="s">
        <v>91</v>
      </c>
      <c r="E39" s="279" t="s">
        <v>29</v>
      </c>
      <c r="F39" s="459">
        <v>155</v>
      </c>
      <c r="G39" s="459">
        <v>26350</v>
      </c>
      <c r="H39" s="457">
        <v>20</v>
      </c>
      <c r="I39" s="457">
        <v>8332</v>
      </c>
      <c r="J39" s="459"/>
      <c r="K39" s="459">
        <v>0</v>
      </c>
      <c r="L39" s="457">
        <v>20</v>
      </c>
      <c r="M39" s="457">
        <v>8332.4</v>
      </c>
      <c r="N39" s="459">
        <v>150</v>
      </c>
      <c r="O39" s="459">
        <v>62493</v>
      </c>
      <c r="P39" s="457">
        <v>0</v>
      </c>
      <c r="Q39" s="457">
        <v>0</v>
      </c>
      <c r="R39" s="459">
        <v>0</v>
      </c>
      <c r="S39" s="459">
        <v>0</v>
      </c>
      <c r="T39" s="457">
        <v>5</v>
      </c>
      <c r="U39" s="457">
        <v>2083.1</v>
      </c>
      <c r="V39" s="459">
        <v>40</v>
      </c>
      <c r="W39" s="459">
        <v>16640</v>
      </c>
      <c r="X39" s="459">
        <v>0</v>
      </c>
      <c r="Y39" s="459">
        <v>0</v>
      </c>
      <c r="Z39" s="459">
        <v>20</v>
      </c>
      <c r="AA39" s="459">
        <v>8332.4</v>
      </c>
      <c r="AB39" s="457"/>
      <c r="AC39" s="457"/>
      <c r="AD39" s="459">
        <v>100</v>
      </c>
      <c r="AE39" s="459">
        <v>41662</v>
      </c>
      <c r="AF39" s="457">
        <v>50</v>
      </c>
      <c r="AG39" s="457">
        <v>2083</v>
      </c>
      <c r="AH39" s="459"/>
      <c r="AI39" s="459"/>
      <c r="AJ39" s="457"/>
      <c r="AK39" s="457"/>
      <c r="AL39" s="534">
        <f>F39+J39+N39+R39+V39+Z39+AD39+AH39</f>
        <v>465</v>
      </c>
      <c r="AM39" s="534">
        <f>G39+K39+O39+S39+W39+AA39+AE39+AI39</f>
        <v>155477.4</v>
      </c>
      <c r="AN39" s="534">
        <f>H39+L39+P39+T39+X39+AB39+AF39+AJ39</f>
        <v>95</v>
      </c>
      <c r="AO39" s="534">
        <f>I39+M39+Q39+U39+Y39+AC39+AG39+AK39</f>
        <v>20830.5</v>
      </c>
    </row>
    <row r="40" spans="1:41" ht="21" customHeight="1" x14ac:dyDescent="0.25">
      <c r="A40" s="774"/>
      <c r="B40" s="114" t="s">
        <v>92</v>
      </c>
      <c r="C40" s="114" t="s">
        <v>93</v>
      </c>
      <c r="D40" s="114" t="s">
        <v>91</v>
      </c>
      <c r="E40" s="279" t="s">
        <v>29</v>
      </c>
      <c r="F40" s="459"/>
      <c r="G40" s="459"/>
      <c r="H40" s="457"/>
      <c r="I40" s="457"/>
      <c r="J40" s="459"/>
      <c r="K40" s="459"/>
      <c r="L40" s="457"/>
      <c r="M40" s="457"/>
      <c r="N40" s="459"/>
      <c r="O40" s="459"/>
      <c r="P40" s="457"/>
      <c r="Q40" s="457"/>
      <c r="R40" s="459"/>
      <c r="S40" s="459"/>
      <c r="T40" s="457"/>
      <c r="U40" s="457"/>
      <c r="V40" s="459">
        <v>0</v>
      </c>
      <c r="W40" s="459">
        <v>0</v>
      </c>
      <c r="X40" s="459">
        <v>0</v>
      </c>
      <c r="Y40" s="459">
        <v>0</v>
      </c>
      <c r="Z40" s="459"/>
      <c r="AA40" s="459"/>
      <c r="AB40" s="457"/>
      <c r="AC40" s="457"/>
      <c r="AD40" s="459"/>
      <c r="AE40" s="459"/>
      <c r="AF40" s="457"/>
      <c r="AG40" s="457"/>
      <c r="AH40" s="459"/>
      <c r="AI40" s="459"/>
      <c r="AJ40" s="457"/>
      <c r="AK40" s="457"/>
      <c r="AL40" s="534">
        <f>F40+J40+N40+R40+V40+Z40+AD40+AH40</f>
        <v>0</v>
      </c>
      <c r="AM40" s="534">
        <f>G40+K40+O40+S40+W40+AA40+AE40+AI40</f>
        <v>0</v>
      </c>
      <c r="AN40" s="534">
        <f>H40+L40+P40+T40+X40+AB40+AF40+AJ40</f>
        <v>0</v>
      </c>
      <c r="AO40" s="534">
        <f>I40+M40+Q40+U40+Y40+AC40+AG40+AK40</f>
        <v>0</v>
      </c>
    </row>
    <row r="41" spans="1:41" ht="38.25" customHeight="1" x14ac:dyDescent="0.25">
      <c r="A41" s="276">
        <v>13</v>
      </c>
      <c r="B41" s="114" t="s">
        <v>94</v>
      </c>
      <c r="C41" s="279" t="s">
        <v>95</v>
      </c>
      <c r="D41" s="277" t="s">
        <v>68</v>
      </c>
      <c r="E41" s="279" t="s">
        <v>78</v>
      </c>
      <c r="F41" s="459"/>
      <c r="G41" s="459"/>
      <c r="H41" s="457">
        <v>100</v>
      </c>
      <c r="I41" s="457">
        <v>3100</v>
      </c>
      <c r="J41" s="459">
        <v>600</v>
      </c>
      <c r="K41" s="459">
        <v>20400</v>
      </c>
      <c r="L41" s="457"/>
      <c r="M41" s="457"/>
      <c r="N41" s="459">
        <v>1180</v>
      </c>
      <c r="O41" s="459">
        <v>3870</v>
      </c>
      <c r="P41" s="457">
        <v>0</v>
      </c>
      <c r="Q41" s="457">
        <v>0</v>
      </c>
      <c r="R41" s="459">
        <v>50</v>
      </c>
      <c r="S41" s="459">
        <v>1675</v>
      </c>
      <c r="T41" s="457">
        <v>50</v>
      </c>
      <c r="U41" s="457">
        <v>1650</v>
      </c>
      <c r="V41" s="459">
        <v>0</v>
      </c>
      <c r="W41" s="459">
        <v>0</v>
      </c>
      <c r="X41" s="459">
        <v>500</v>
      </c>
      <c r="Y41" s="459">
        <v>9400</v>
      </c>
      <c r="Z41" s="459"/>
      <c r="AA41" s="459"/>
      <c r="AB41" s="457"/>
      <c r="AC41" s="457"/>
      <c r="AD41" s="459">
        <v>10</v>
      </c>
      <c r="AE41" s="459">
        <v>400</v>
      </c>
      <c r="AF41" s="457">
        <v>5</v>
      </c>
      <c r="AG41" s="457">
        <v>160</v>
      </c>
      <c r="AH41" s="459"/>
      <c r="AI41" s="459"/>
      <c r="AJ41" s="457"/>
      <c r="AK41" s="457"/>
      <c r="AL41" s="534">
        <f>F41+J41+N41+R41+V41+Z41+AD41+AH41</f>
        <v>1840</v>
      </c>
      <c r="AM41" s="534">
        <f>G41+K41+O41+S41+W41+AA41+AE41+AI41</f>
        <v>26345</v>
      </c>
      <c r="AN41" s="534">
        <f>H41+L41+P41+T41+X41+AB41+AF41+AJ41</f>
        <v>655</v>
      </c>
      <c r="AO41" s="534">
        <f>I41+M41+Q41+U41+Y41+AC41+AG41+AK41</f>
        <v>14310</v>
      </c>
    </row>
    <row r="42" spans="1:41" ht="36.75" customHeight="1" x14ac:dyDescent="0.25">
      <c r="A42" s="276">
        <v>14</v>
      </c>
      <c r="B42" s="113" t="s">
        <v>96</v>
      </c>
      <c r="C42" s="113" t="s">
        <v>97</v>
      </c>
      <c r="D42" s="114" t="s">
        <v>91</v>
      </c>
      <c r="E42" s="113" t="s">
        <v>29</v>
      </c>
      <c r="F42" s="459">
        <v>790</v>
      </c>
      <c r="G42" s="459">
        <v>23700</v>
      </c>
      <c r="H42" s="457">
        <v>150</v>
      </c>
      <c r="I42" s="457">
        <v>4500</v>
      </c>
      <c r="J42" s="459">
        <v>738</v>
      </c>
      <c r="K42" s="459">
        <v>17357.759999999998</v>
      </c>
      <c r="L42" s="457"/>
      <c r="M42" s="457"/>
      <c r="N42" s="459">
        <v>550</v>
      </c>
      <c r="O42" s="459">
        <v>11660</v>
      </c>
      <c r="P42" s="457">
        <v>0</v>
      </c>
      <c r="Q42" s="457">
        <v>0</v>
      </c>
      <c r="R42" s="459">
        <v>120</v>
      </c>
      <c r="S42" s="459">
        <v>1909</v>
      </c>
      <c r="T42" s="457">
        <v>30</v>
      </c>
      <c r="U42" s="457">
        <v>815.7</v>
      </c>
      <c r="V42" s="459">
        <v>270</v>
      </c>
      <c r="W42" s="459">
        <v>6180</v>
      </c>
      <c r="X42" s="459">
        <v>0</v>
      </c>
      <c r="Y42" s="459">
        <v>0</v>
      </c>
      <c r="Z42" s="459"/>
      <c r="AA42" s="459"/>
      <c r="AB42" s="457"/>
      <c r="AC42" s="457"/>
      <c r="AD42" s="459">
        <v>140</v>
      </c>
      <c r="AE42" s="459">
        <v>3115</v>
      </c>
      <c r="AF42" s="457">
        <v>50</v>
      </c>
      <c r="AG42" s="457">
        <v>1112</v>
      </c>
      <c r="AH42" s="459">
        <v>20</v>
      </c>
      <c r="AI42" s="459">
        <v>1000</v>
      </c>
      <c r="AJ42" s="457">
        <v>15</v>
      </c>
      <c r="AK42" s="457">
        <v>750</v>
      </c>
      <c r="AL42" s="534">
        <f>F42+J42+N42+R42+V42+Z42+AD42+AH42</f>
        <v>2628</v>
      </c>
      <c r="AM42" s="534">
        <f>G42+K42+O42+S42+W42+AA42+AE42+AI42</f>
        <v>64921.759999999995</v>
      </c>
      <c r="AN42" s="534">
        <f>H42+L42+P42+T42+X42+AB42+AF42+AJ42</f>
        <v>245</v>
      </c>
      <c r="AO42" s="534">
        <f>I42+M42+Q42+U42+Y42+AC42+AG42+AK42</f>
        <v>7177.7</v>
      </c>
    </row>
    <row r="43" spans="1:41" ht="28.5" customHeight="1" x14ac:dyDescent="0.25">
      <c r="A43" s="772">
        <v>15</v>
      </c>
      <c r="B43" s="112" t="s">
        <v>98</v>
      </c>
      <c r="C43" s="113" t="s">
        <v>99</v>
      </c>
      <c r="D43" s="113" t="s">
        <v>100</v>
      </c>
      <c r="E43" s="113" t="s">
        <v>29</v>
      </c>
      <c r="F43" s="459">
        <v>119</v>
      </c>
      <c r="G43" s="459">
        <v>7340</v>
      </c>
      <c r="H43" s="457">
        <v>50</v>
      </c>
      <c r="I43" s="457">
        <v>61702</v>
      </c>
      <c r="J43" s="536"/>
      <c r="K43" s="536"/>
      <c r="L43" s="457"/>
      <c r="M43" s="457"/>
      <c r="N43" s="459">
        <v>27</v>
      </c>
      <c r="O43" s="459">
        <v>3969</v>
      </c>
      <c r="P43" s="457">
        <v>0</v>
      </c>
      <c r="Q43" s="457">
        <v>0</v>
      </c>
      <c r="R43" s="459"/>
      <c r="S43" s="459"/>
      <c r="T43" s="457"/>
      <c r="U43" s="457"/>
      <c r="V43" s="459">
        <v>5</v>
      </c>
      <c r="W43" s="459">
        <v>870</v>
      </c>
      <c r="X43" s="459">
        <v>0</v>
      </c>
      <c r="Y43" s="459">
        <v>0</v>
      </c>
      <c r="Z43" s="459"/>
      <c r="AA43" s="459"/>
      <c r="AB43" s="457">
        <v>50</v>
      </c>
      <c r="AC43" s="457">
        <v>8700</v>
      </c>
      <c r="AD43" s="459"/>
      <c r="AE43" s="459"/>
      <c r="AF43" s="457"/>
      <c r="AG43" s="457"/>
      <c r="AH43" s="459"/>
      <c r="AI43" s="459"/>
      <c r="AJ43" s="457"/>
      <c r="AK43" s="457"/>
      <c r="AL43" s="534">
        <f>F43+J43+N43+R43+V43+Z43+AD43+AH43</f>
        <v>151</v>
      </c>
      <c r="AM43" s="534">
        <f>G43+K43+O43+S43+W43+AA43+AE43+AI43</f>
        <v>12179</v>
      </c>
      <c r="AN43" s="534">
        <f>H43+L43+P43+T43+X43+AB43+AF43+AJ43</f>
        <v>100</v>
      </c>
      <c r="AO43" s="534">
        <f>I43+M43+Q43+U43+Y43+AC43+AG43+AK43</f>
        <v>70402</v>
      </c>
    </row>
    <row r="44" spans="1:41" ht="31.5" x14ac:dyDescent="0.25">
      <c r="A44" s="773"/>
      <c r="B44" s="112" t="s">
        <v>101</v>
      </c>
      <c r="C44" s="113" t="s">
        <v>102</v>
      </c>
      <c r="D44" s="113" t="s">
        <v>100</v>
      </c>
      <c r="E44" s="113" t="s">
        <v>42</v>
      </c>
      <c r="F44" s="459">
        <v>400</v>
      </c>
      <c r="G44" s="459">
        <v>492</v>
      </c>
      <c r="H44" s="457">
        <v>1000</v>
      </c>
      <c r="I44" s="457">
        <v>840</v>
      </c>
      <c r="J44" s="459"/>
      <c r="K44" s="459">
        <v>0</v>
      </c>
      <c r="L44" s="457">
        <v>300</v>
      </c>
      <c r="M44" s="533">
        <v>300</v>
      </c>
      <c r="N44" s="459">
        <v>3350</v>
      </c>
      <c r="O44" s="459">
        <v>3350</v>
      </c>
      <c r="P44" s="457">
        <v>0</v>
      </c>
      <c r="Q44" s="457">
        <v>0</v>
      </c>
      <c r="R44" s="459">
        <v>3750</v>
      </c>
      <c r="S44" s="459">
        <v>3367.08</v>
      </c>
      <c r="T44" s="457">
        <v>1000</v>
      </c>
      <c r="U44" s="457">
        <v>9000</v>
      </c>
      <c r="V44" s="459">
        <v>800</v>
      </c>
      <c r="W44" s="459">
        <v>672</v>
      </c>
      <c r="X44" s="459"/>
      <c r="Y44" s="459"/>
      <c r="Z44" s="459">
        <v>1250</v>
      </c>
      <c r="AA44" s="459">
        <v>1050</v>
      </c>
      <c r="AB44" s="457">
        <v>300</v>
      </c>
      <c r="AC44" s="457">
        <v>270</v>
      </c>
      <c r="AD44" s="459">
        <v>840</v>
      </c>
      <c r="AE44" s="459">
        <v>840</v>
      </c>
      <c r="AF44" s="457">
        <v>30</v>
      </c>
      <c r="AG44" s="457">
        <v>29</v>
      </c>
      <c r="AH44" s="459"/>
      <c r="AI44" s="459"/>
      <c r="AJ44" s="457"/>
      <c r="AK44" s="457"/>
      <c r="AL44" s="534">
        <f>F44+J44+N44+R44+V44+Z44+AD44+AH44</f>
        <v>10390</v>
      </c>
      <c r="AM44" s="534">
        <f>G44+K44+O44+S44+W44+AA44+AE44+AI44</f>
        <v>9771.08</v>
      </c>
      <c r="AN44" s="534">
        <f>H44+L44+P44+T44+X44+AB44+AF44+AJ44</f>
        <v>2630</v>
      </c>
      <c r="AO44" s="534">
        <f>I44+M44+Q44+U44+Y44+AC44+AG44+AK44</f>
        <v>10439</v>
      </c>
    </row>
    <row r="45" spans="1:41" ht="16.5" customHeight="1" x14ac:dyDescent="0.25">
      <c r="A45" s="773"/>
      <c r="B45" s="112" t="s">
        <v>101</v>
      </c>
      <c r="C45" s="113" t="s">
        <v>103</v>
      </c>
      <c r="D45" s="113" t="s">
        <v>100</v>
      </c>
      <c r="E45" s="113" t="s">
        <v>42</v>
      </c>
      <c r="F45" s="459"/>
      <c r="G45" s="459"/>
      <c r="H45" s="457"/>
      <c r="I45" s="457"/>
      <c r="J45" s="536"/>
      <c r="K45" s="536"/>
      <c r="L45" s="457"/>
      <c r="M45" s="457"/>
      <c r="N45" s="459"/>
      <c r="O45" s="459"/>
      <c r="P45" s="457"/>
      <c r="Q45" s="457"/>
      <c r="R45" s="459"/>
      <c r="S45" s="459"/>
      <c r="T45" s="457"/>
      <c r="U45" s="457"/>
      <c r="V45" s="459">
        <v>0</v>
      </c>
      <c r="W45" s="459">
        <v>0</v>
      </c>
      <c r="X45" s="459">
        <v>0</v>
      </c>
      <c r="Y45" s="459">
        <v>0</v>
      </c>
      <c r="Z45" s="459"/>
      <c r="AA45" s="459"/>
      <c r="AB45" s="457"/>
      <c r="AC45" s="457"/>
      <c r="AD45" s="459"/>
      <c r="AE45" s="459"/>
      <c r="AF45" s="457"/>
      <c r="AG45" s="457"/>
      <c r="AH45" s="459"/>
      <c r="AI45" s="459"/>
      <c r="AJ45" s="457"/>
      <c r="AK45" s="457"/>
      <c r="AL45" s="534">
        <f>F45+J45+N45+R45+V45+Z45+AD45+AH45</f>
        <v>0</v>
      </c>
      <c r="AM45" s="534">
        <f>G45+K45+O45+S45+W45+AA45+AE45+AI45</f>
        <v>0</v>
      </c>
      <c r="AN45" s="534">
        <f>H45+L45+P45+T45+X45+AB45+AF45+AJ45</f>
        <v>0</v>
      </c>
      <c r="AO45" s="534">
        <f>I45+M45+Q45+U45+Y45+AC45+AG45+AK45</f>
        <v>0</v>
      </c>
    </row>
    <row r="46" spans="1:41" ht="15" customHeight="1" x14ac:dyDescent="0.25">
      <c r="A46" s="774"/>
      <c r="B46" s="112" t="s">
        <v>101</v>
      </c>
      <c r="C46" s="113" t="s">
        <v>104</v>
      </c>
      <c r="D46" s="113" t="s">
        <v>100</v>
      </c>
      <c r="E46" s="113" t="s">
        <v>42</v>
      </c>
      <c r="F46" s="459"/>
      <c r="G46" s="459"/>
      <c r="H46" s="457"/>
      <c r="I46" s="457"/>
      <c r="J46" s="459"/>
      <c r="K46" s="459"/>
      <c r="L46" s="457"/>
      <c r="M46" s="457"/>
      <c r="N46" s="459"/>
      <c r="O46" s="459"/>
      <c r="P46" s="457"/>
      <c r="Q46" s="457"/>
      <c r="R46" s="459"/>
      <c r="S46" s="459"/>
      <c r="T46" s="457"/>
      <c r="U46" s="457"/>
      <c r="V46" s="459">
        <v>0</v>
      </c>
      <c r="W46" s="459">
        <v>0</v>
      </c>
      <c r="X46" s="459"/>
      <c r="Y46" s="459"/>
      <c r="Z46" s="459"/>
      <c r="AA46" s="459"/>
      <c r="AB46" s="457"/>
      <c r="AC46" s="457"/>
      <c r="AD46" s="459"/>
      <c r="AE46" s="459"/>
      <c r="AF46" s="457"/>
      <c r="AG46" s="457"/>
      <c r="AH46" s="459"/>
      <c r="AI46" s="459"/>
      <c r="AJ46" s="457"/>
      <c r="AK46" s="457"/>
      <c r="AL46" s="534">
        <f>F46+J46+N46+R46+V46+Z46+AD46+AH46</f>
        <v>0</v>
      </c>
      <c r="AM46" s="534">
        <f>G46+K46+O46+S46+W46+AA46+AE46+AI46</f>
        <v>0</v>
      </c>
      <c r="AN46" s="534">
        <f>H46+L46+P46+T46+X46+AB46+AF46+AJ46</f>
        <v>0</v>
      </c>
      <c r="AO46" s="534">
        <f>I46+M46+Q46+U46+Y46+AC46+AG46+AK46</f>
        <v>0</v>
      </c>
    </row>
    <row r="47" spans="1:41" s="218" customFormat="1" ht="20.25" customHeight="1" x14ac:dyDescent="0.25">
      <c r="A47" s="772">
        <v>16</v>
      </c>
      <c r="B47" s="112" t="s">
        <v>105</v>
      </c>
      <c r="C47" s="113" t="s">
        <v>106</v>
      </c>
      <c r="D47" s="113" t="s">
        <v>107</v>
      </c>
      <c r="E47" s="113" t="s">
        <v>29</v>
      </c>
      <c r="F47" s="459"/>
      <c r="G47" s="459"/>
      <c r="H47" s="457"/>
      <c r="I47" s="457"/>
      <c r="J47" s="459"/>
      <c r="K47" s="459"/>
      <c r="L47" s="457"/>
      <c r="M47" s="457"/>
      <c r="N47" s="459"/>
      <c r="O47" s="459"/>
      <c r="P47" s="457"/>
      <c r="Q47" s="457"/>
      <c r="R47" s="459">
        <v>20</v>
      </c>
      <c r="S47" s="459">
        <v>8700</v>
      </c>
      <c r="T47" s="457">
        <v>45</v>
      </c>
      <c r="U47" s="457">
        <v>19575</v>
      </c>
      <c r="V47" s="459">
        <v>0</v>
      </c>
      <c r="W47" s="459">
        <v>0</v>
      </c>
      <c r="X47" s="459">
        <v>0</v>
      </c>
      <c r="Y47" s="459">
        <v>0</v>
      </c>
      <c r="Z47" s="459"/>
      <c r="AA47" s="459"/>
      <c r="AB47" s="457"/>
      <c r="AC47" s="457"/>
      <c r="AD47" s="459"/>
      <c r="AE47" s="459"/>
      <c r="AF47" s="457"/>
      <c r="AG47" s="457"/>
      <c r="AH47" s="459"/>
      <c r="AI47" s="459"/>
      <c r="AJ47" s="457"/>
      <c r="AK47" s="457"/>
      <c r="AL47" s="534">
        <f>F47+J47+N47+R47+V47+Z47+AD47+AH47</f>
        <v>20</v>
      </c>
      <c r="AM47" s="534">
        <f>G47+K47+O47+S47+W47+AA47+AE47+AI47</f>
        <v>8700</v>
      </c>
      <c r="AN47" s="534">
        <f>H47+L47+P47+T47+X47+AB47+AF47+AJ47</f>
        <v>45</v>
      </c>
      <c r="AO47" s="534">
        <f>I47+M47+Q47+U47+Y47+AC47+AG47+AK47</f>
        <v>19575</v>
      </c>
    </row>
    <row r="48" spans="1:41" s="218" customFormat="1" ht="21" customHeight="1" x14ac:dyDescent="0.25">
      <c r="A48" s="773"/>
      <c r="B48" s="112" t="s">
        <v>108</v>
      </c>
      <c r="C48" s="113" t="s">
        <v>109</v>
      </c>
      <c r="D48" s="113" t="s">
        <v>107</v>
      </c>
      <c r="E48" s="113" t="s">
        <v>29</v>
      </c>
      <c r="F48" s="459"/>
      <c r="G48" s="459"/>
      <c r="H48" s="457">
        <v>50</v>
      </c>
      <c r="I48" s="459">
        <v>51450</v>
      </c>
      <c r="J48" s="459"/>
      <c r="K48" s="459"/>
      <c r="L48" s="459">
        <v>60</v>
      </c>
      <c r="M48" s="533">
        <v>1080</v>
      </c>
      <c r="N48" s="459">
        <v>500</v>
      </c>
      <c r="O48" s="459">
        <v>102940</v>
      </c>
      <c r="P48" s="457">
        <v>0</v>
      </c>
      <c r="Q48" s="459">
        <v>0</v>
      </c>
      <c r="R48" s="459">
        <v>35</v>
      </c>
      <c r="S48" s="459">
        <v>36028.300000000003</v>
      </c>
      <c r="T48" s="457">
        <v>10</v>
      </c>
      <c r="U48" s="459">
        <v>10293.799999999999</v>
      </c>
      <c r="V48" s="459">
        <v>0</v>
      </c>
      <c r="W48" s="459">
        <v>0</v>
      </c>
      <c r="X48" s="459">
        <v>0</v>
      </c>
      <c r="Y48" s="459">
        <v>0</v>
      </c>
      <c r="Z48" s="459">
        <v>100</v>
      </c>
      <c r="AA48" s="459">
        <v>33900</v>
      </c>
      <c r="AB48" s="457">
        <v>200</v>
      </c>
      <c r="AC48" s="459">
        <v>67800</v>
      </c>
      <c r="AD48" s="459"/>
      <c r="AE48" s="459"/>
      <c r="AF48" s="457"/>
      <c r="AG48" s="459"/>
      <c r="AH48" s="459"/>
      <c r="AI48" s="459"/>
      <c r="AJ48" s="457"/>
      <c r="AK48" s="459"/>
      <c r="AL48" s="534">
        <f>F48+J48+N48+R48+V48+Z48+AD48+AH48</f>
        <v>635</v>
      </c>
      <c r="AM48" s="534">
        <f>G48+K48+O48+S48+W48+AA48+AE48+AI48</f>
        <v>172868.3</v>
      </c>
      <c r="AN48" s="534">
        <f>H48+L48+P48+T48+X48+AB48+AF48+AJ48</f>
        <v>320</v>
      </c>
      <c r="AO48" s="534">
        <f>I48+M48+Q48+U48+Y48+AC48+AG48+AK48</f>
        <v>130623.8</v>
      </c>
    </row>
    <row r="49" spans="1:41" s="218" customFormat="1" ht="18.75" customHeight="1" x14ac:dyDescent="0.25">
      <c r="A49" s="774"/>
      <c r="B49" s="112" t="s">
        <v>110</v>
      </c>
      <c r="C49" s="113" t="s">
        <v>111</v>
      </c>
      <c r="D49" s="113" t="s">
        <v>107</v>
      </c>
      <c r="E49" s="113" t="s">
        <v>29</v>
      </c>
      <c r="F49" s="459"/>
      <c r="G49" s="459"/>
      <c r="H49" s="457"/>
      <c r="I49" s="459"/>
      <c r="J49" s="459"/>
      <c r="K49" s="459"/>
      <c r="L49" s="457"/>
      <c r="M49" s="457"/>
      <c r="N49" s="459"/>
      <c r="O49" s="459"/>
      <c r="P49" s="457"/>
      <c r="Q49" s="459"/>
      <c r="R49" s="459"/>
      <c r="S49" s="459"/>
      <c r="T49" s="457"/>
      <c r="U49" s="459"/>
      <c r="V49" s="459"/>
      <c r="W49" s="459"/>
      <c r="X49" s="459">
        <v>100</v>
      </c>
      <c r="Y49" s="459">
        <v>102938</v>
      </c>
      <c r="Z49" s="459">
        <v>175</v>
      </c>
      <c r="AA49" s="459">
        <v>36028.300000000003</v>
      </c>
      <c r="AB49" s="457"/>
      <c r="AC49" s="459"/>
      <c r="AD49" s="459">
        <v>50</v>
      </c>
      <c r="AE49" s="459">
        <v>10293</v>
      </c>
      <c r="AF49" s="457">
        <v>100</v>
      </c>
      <c r="AG49" s="459">
        <v>20588</v>
      </c>
      <c r="AH49" s="459"/>
      <c r="AI49" s="459"/>
      <c r="AJ49" s="457"/>
      <c r="AK49" s="459"/>
      <c r="AL49" s="534">
        <f>F49+J49+N49+R49+V49+Z49+AD49+AH49</f>
        <v>225</v>
      </c>
      <c r="AM49" s="534">
        <f>G49+K49+O49+S49+W49+AA49+AE49+AI49</f>
        <v>46321.3</v>
      </c>
      <c r="AN49" s="534">
        <f>H49+L49+P49+T49+X49+AB49+AF49+AJ49</f>
        <v>200</v>
      </c>
      <c r="AO49" s="534">
        <f>I49+M49+Q49+U49+Y49+AC49+AG49+AK49</f>
        <v>123526</v>
      </c>
    </row>
    <row r="50" spans="1:41" ht="17.25" customHeight="1" x14ac:dyDescent="0.25">
      <c r="A50" s="276">
        <v>17</v>
      </c>
      <c r="B50" s="113" t="s">
        <v>112</v>
      </c>
      <c r="C50" s="113" t="s">
        <v>113</v>
      </c>
      <c r="D50" s="113" t="s">
        <v>114</v>
      </c>
      <c r="E50" s="113" t="s">
        <v>115</v>
      </c>
      <c r="F50" s="459"/>
      <c r="G50" s="459"/>
      <c r="H50" s="457"/>
      <c r="I50" s="457"/>
      <c r="J50" s="459">
        <v>8</v>
      </c>
      <c r="K50" s="459">
        <v>3600</v>
      </c>
      <c r="L50" s="457">
        <v>60</v>
      </c>
      <c r="M50" s="457">
        <v>39000</v>
      </c>
      <c r="N50" s="459">
        <v>0</v>
      </c>
      <c r="O50" s="459">
        <v>0</v>
      </c>
      <c r="P50" s="457">
        <v>32</v>
      </c>
      <c r="Q50" s="457">
        <v>22400</v>
      </c>
      <c r="R50" s="459">
        <v>14</v>
      </c>
      <c r="S50" s="459"/>
      <c r="T50" s="457"/>
      <c r="U50" s="457"/>
      <c r="V50" s="459">
        <v>15</v>
      </c>
      <c r="W50" s="459">
        <v>7500</v>
      </c>
      <c r="X50" s="459">
        <v>50</v>
      </c>
      <c r="Y50" s="459">
        <v>25000</v>
      </c>
      <c r="Z50" s="459"/>
      <c r="AA50" s="459"/>
      <c r="AB50" s="457"/>
      <c r="AC50" s="457"/>
      <c r="AD50" s="459">
        <v>35</v>
      </c>
      <c r="AE50" s="459"/>
      <c r="AF50" s="457"/>
      <c r="AG50" s="457"/>
      <c r="AH50" s="459">
        <v>2</v>
      </c>
      <c r="AI50" s="459">
        <v>1300</v>
      </c>
      <c r="AJ50" s="457">
        <v>2</v>
      </c>
      <c r="AK50" s="457">
        <v>1300</v>
      </c>
      <c r="AL50" s="534">
        <f>F50+J50+N50+R50+V50+Z50+AD50+AH50</f>
        <v>74</v>
      </c>
      <c r="AM50" s="534">
        <f>G50+K50+O50+S50+W50+AA50+AE50+AI50</f>
        <v>12400</v>
      </c>
      <c r="AN50" s="534">
        <f>H50+L50+P50+T50+X50+AB50+AF50+AJ50</f>
        <v>144</v>
      </c>
      <c r="AO50" s="534">
        <f>I50+M50+Q50+U50+Y50+AC50+AG50+AK50</f>
        <v>87700</v>
      </c>
    </row>
    <row r="51" spans="1:41" ht="30" customHeight="1" x14ac:dyDescent="0.25">
      <c r="A51" s="772">
        <v>18</v>
      </c>
      <c r="B51" s="113" t="s">
        <v>116</v>
      </c>
      <c r="C51" s="113" t="s">
        <v>117</v>
      </c>
      <c r="D51" s="113" t="s">
        <v>24</v>
      </c>
      <c r="E51" s="113" t="s">
        <v>29</v>
      </c>
      <c r="F51" s="459"/>
      <c r="G51" s="459"/>
      <c r="H51" s="459"/>
      <c r="I51" s="457"/>
      <c r="J51" s="459"/>
      <c r="K51" s="459"/>
      <c r="L51" s="457">
        <v>150</v>
      </c>
      <c r="M51" s="533">
        <v>5100</v>
      </c>
      <c r="N51" s="459"/>
      <c r="O51" s="459"/>
      <c r="P51" s="459"/>
      <c r="Q51" s="457"/>
      <c r="R51" s="459"/>
      <c r="S51" s="459"/>
      <c r="T51" s="459"/>
      <c r="U51" s="457"/>
      <c r="V51" s="459">
        <v>0</v>
      </c>
      <c r="W51" s="459">
        <v>0</v>
      </c>
      <c r="X51" s="459">
        <v>0</v>
      </c>
      <c r="Y51" s="459">
        <v>0</v>
      </c>
      <c r="Z51" s="459"/>
      <c r="AA51" s="459"/>
      <c r="AB51" s="459"/>
      <c r="AC51" s="457"/>
      <c r="AD51" s="459"/>
      <c r="AE51" s="459"/>
      <c r="AF51" s="459"/>
      <c r="AG51" s="457"/>
      <c r="AH51" s="459"/>
      <c r="AI51" s="459"/>
      <c r="AJ51" s="459"/>
      <c r="AK51" s="457"/>
      <c r="AL51" s="534">
        <f>F51+J51+N51+R51+V51+Z51+AD51+AH51</f>
        <v>0</v>
      </c>
      <c r="AM51" s="534">
        <f>G51+K51+O51+S51+W51+AA51+AE51+AI51</f>
        <v>0</v>
      </c>
      <c r="AN51" s="534">
        <f>H51+L51+P51+T51+X51+AB51+AF51+AJ51</f>
        <v>150</v>
      </c>
      <c r="AO51" s="534">
        <f>I51+M51+Q51+U51+Y51+AC51+AG51+AK51</f>
        <v>5100</v>
      </c>
    </row>
    <row r="52" spans="1:41" ht="21" customHeight="1" x14ac:dyDescent="0.25">
      <c r="A52" s="773"/>
      <c r="B52" s="113" t="s">
        <v>118</v>
      </c>
      <c r="C52" s="113" t="s">
        <v>119</v>
      </c>
      <c r="D52" s="113" t="s">
        <v>24</v>
      </c>
      <c r="E52" s="113" t="s">
        <v>29</v>
      </c>
      <c r="F52" s="459"/>
      <c r="G52" s="459"/>
      <c r="H52" s="457"/>
      <c r="I52" s="457"/>
      <c r="J52" s="459"/>
      <c r="K52" s="459"/>
      <c r="L52" s="457">
        <v>80</v>
      </c>
      <c r="M52" s="533">
        <v>1840</v>
      </c>
      <c r="N52" s="459"/>
      <c r="O52" s="459"/>
      <c r="P52" s="457"/>
      <c r="Q52" s="457"/>
      <c r="R52" s="459"/>
      <c r="S52" s="459"/>
      <c r="T52" s="457"/>
      <c r="U52" s="457"/>
      <c r="V52" s="459">
        <v>0</v>
      </c>
      <c r="W52" s="459">
        <v>0</v>
      </c>
      <c r="X52" s="459">
        <v>0</v>
      </c>
      <c r="Y52" s="459">
        <v>0</v>
      </c>
      <c r="Z52" s="459"/>
      <c r="AA52" s="459"/>
      <c r="AB52" s="457"/>
      <c r="AC52" s="457"/>
      <c r="AD52" s="459"/>
      <c r="AE52" s="459"/>
      <c r="AF52" s="457"/>
      <c r="AG52" s="457"/>
      <c r="AH52" s="459"/>
      <c r="AI52" s="459"/>
      <c r="AJ52" s="457"/>
      <c r="AK52" s="457"/>
      <c r="AL52" s="534">
        <f>F52+J52+N52+R52+V52+Z52+AD52+AH52</f>
        <v>0</v>
      </c>
      <c r="AM52" s="534">
        <f>G52+K52+O52+S52+W52+AA52+AE52+AI52</f>
        <v>0</v>
      </c>
      <c r="AN52" s="534">
        <f>H52+L52+P52+T52+X52+AB52+AF52+AJ52</f>
        <v>80</v>
      </c>
      <c r="AO52" s="534">
        <f>I52+M52+Q52+U52+Y52+AC52+AG52+AK52</f>
        <v>1840</v>
      </c>
    </row>
    <row r="53" spans="1:41" ht="27.75" customHeight="1" x14ac:dyDescent="0.25">
      <c r="A53" s="773"/>
      <c r="B53" s="113" t="s">
        <v>118</v>
      </c>
      <c r="C53" s="113" t="s">
        <v>120</v>
      </c>
      <c r="D53" s="113" t="s">
        <v>24</v>
      </c>
      <c r="E53" s="113" t="s">
        <v>29</v>
      </c>
      <c r="F53" s="459"/>
      <c r="G53" s="459"/>
      <c r="H53" s="457"/>
      <c r="I53" s="457"/>
      <c r="J53" s="459"/>
      <c r="K53" s="459"/>
      <c r="L53" s="457">
        <v>5</v>
      </c>
      <c r="M53" s="457">
        <v>870</v>
      </c>
      <c r="N53" s="459"/>
      <c r="O53" s="459"/>
      <c r="P53" s="457"/>
      <c r="Q53" s="457"/>
      <c r="R53" s="459"/>
      <c r="S53" s="459"/>
      <c r="T53" s="457"/>
      <c r="U53" s="457"/>
      <c r="V53" s="459">
        <v>0</v>
      </c>
      <c r="W53" s="459">
        <v>0</v>
      </c>
      <c r="X53" s="459">
        <v>0</v>
      </c>
      <c r="Y53" s="459">
        <v>0</v>
      </c>
      <c r="Z53" s="459"/>
      <c r="AA53" s="459"/>
      <c r="AB53" s="457"/>
      <c r="AC53" s="457"/>
      <c r="AD53" s="459"/>
      <c r="AE53" s="459"/>
      <c r="AF53" s="457"/>
      <c r="AG53" s="457"/>
      <c r="AH53" s="459"/>
      <c r="AI53" s="459"/>
      <c r="AJ53" s="457"/>
      <c r="AK53" s="457"/>
      <c r="AL53" s="534">
        <f>F53+J53+N53+R53+V53+Z53+AD53+AH53</f>
        <v>0</v>
      </c>
      <c r="AM53" s="534">
        <f>G53+K53+O53+S53+W53+AA53+AE53+AI53</f>
        <v>0</v>
      </c>
      <c r="AN53" s="534">
        <f>H53+L53+P53+T53+X53+AB53+AF53+AJ53</f>
        <v>5</v>
      </c>
      <c r="AO53" s="534">
        <f>I53+M53+Q53+U53+Y53+AC53+AG53+AK53</f>
        <v>870</v>
      </c>
    </row>
    <row r="54" spans="1:41" ht="24" customHeight="1" x14ac:dyDescent="0.25">
      <c r="A54" s="773"/>
      <c r="B54" s="113" t="s">
        <v>118</v>
      </c>
      <c r="C54" s="113" t="s">
        <v>121</v>
      </c>
      <c r="D54" s="113" t="s">
        <v>24</v>
      </c>
      <c r="E54" s="113" t="s">
        <v>29</v>
      </c>
      <c r="F54" s="459"/>
      <c r="G54" s="459"/>
      <c r="H54" s="457"/>
      <c r="I54" s="457"/>
      <c r="J54" s="459"/>
      <c r="K54" s="459"/>
      <c r="L54" s="457">
        <v>720</v>
      </c>
      <c r="M54" s="457">
        <v>612</v>
      </c>
      <c r="N54" s="459"/>
      <c r="O54" s="459"/>
      <c r="P54" s="457"/>
      <c r="Q54" s="457"/>
      <c r="R54" s="459"/>
      <c r="S54" s="459"/>
      <c r="T54" s="457"/>
      <c r="U54" s="457"/>
      <c r="V54" s="459">
        <v>0</v>
      </c>
      <c r="W54" s="459">
        <v>0</v>
      </c>
      <c r="X54" s="459">
        <v>0</v>
      </c>
      <c r="Y54" s="459">
        <v>0</v>
      </c>
      <c r="Z54" s="459"/>
      <c r="AA54" s="459"/>
      <c r="AB54" s="457"/>
      <c r="AC54" s="457"/>
      <c r="AD54" s="459"/>
      <c r="AE54" s="459"/>
      <c r="AF54" s="457"/>
      <c r="AG54" s="457"/>
      <c r="AH54" s="459"/>
      <c r="AI54" s="459"/>
      <c r="AJ54" s="457"/>
      <c r="AK54" s="457"/>
      <c r="AL54" s="534">
        <f>F54+J54+N54+R54+V54+Z54+AD54+AH54</f>
        <v>0</v>
      </c>
      <c r="AM54" s="534">
        <f>G54+K54+O54+S54+W54+AA54+AE54+AI54</f>
        <v>0</v>
      </c>
      <c r="AN54" s="534">
        <f>H54+L54+P54+T54+X54+AB54+AF54+AJ54</f>
        <v>720</v>
      </c>
      <c r="AO54" s="534">
        <f>I54+M54+Q54+U54+Y54+AC54+AG54+AK54</f>
        <v>612</v>
      </c>
    </row>
    <row r="55" spans="1:41" ht="23.25" customHeight="1" x14ac:dyDescent="0.25">
      <c r="A55" s="773"/>
      <c r="B55" s="113" t="s">
        <v>118</v>
      </c>
      <c r="C55" s="113" t="s">
        <v>122</v>
      </c>
      <c r="D55" s="113" t="s">
        <v>24</v>
      </c>
      <c r="E55" s="113" t="s">
        <v>42</v>
      </c>
      <c r="F55" s="459"/>
      <c r="G55" s="459"/>
      <c r="H55" s="457"/>
      <c r="I55" s="457"/>
      <c r="J55" s="459"/>
      <c r="K55" s="459"/>
      <c r="L55" s="457"/>
      <c r="M55" s="457"/>
      <c r="N55" s="459"/>
      <c r="O55" s="459"/>
      <c r="P55" s="457"/>
      <c r="Q55" s="457"/>
      <c r="R55" s="459"/>
      <c r="S55" s="459"/>
      <c r="T55" s="457"/>
      <c r="U55" s="457"/>
      <c r="V55" s="459">
        <v>0</v>
      </c>
      <c r="W55" s="459">
        <v>0</v>
      </c>
      <c r="X55" s="459">
        <v>0</v>
      </c>
      <c r="Y55" s="459">
        <v>0</v>
      </c>
      <c r="Z55" s="459"/>
      <c r="AA55" s="459"/>
      <c r="AB55" s="457"/>
      <c r="AC55" s="457"/>
      <c r="AD55" s="459"/>
      <c r="AE55" s="459"/>
      <c r="AF55" s="457"/>
      <c r="AG55" s="457"/>
      <c r="AH55" s="459"/>
      <c r="AI55" s="459"/>
      <c r="AJ55" s="457"/>
      <c r="AK55" s="457"/>
      <c r="AL55" s="534">
        <f>F55+J55+N55+R55+V55+Z55+AD55+AH55</f>
        <v>0</v>
      </c>
      <c r="AM55" s="534">
        <f>G55+K55+O55+S55+W55+AA55+AE55+AI55</f>
        <v>0</v>
      </c>
      <c r="AN55" s="534">
        <f>H55+L55+P55+T55+X55+AB55+AF55+AJ55</f>
        <v>0</v>
      </c>
      <c r="AO55" s="534">
        <f>I55+M55+Q55+U55+Y55+AC55+AG55+AK55</f>
        <v>0</v>
      </c>
    </row>
    <row r="56" spans="1:41" ht="22.5" customHeight="1" x14ac:dyDescent="0.25">
      <c r="A56" s="773"/>
      <c r="B56" s="113" t="s">
        <v>118</v>
      </c>
      <c r="C56" s="113" t="s">
        <v>123</v>
      </c>
      <c r="D56" s="113" t="s">
        <v>24</v>
      </c>
      <c r="E56" s="113" t="s">
        <v>42</v>
      </c>
      <c r="F56" s="459"/>
      <c r="G56" s="459"/>
      <c r="H56" s="457">
        <v>60</v>
      </c>
      <c r="I56" s="457">
        <v>840</v>
      </c>
      <c r="J56" s="459"/>
      <c r="K56" s="459"/>
      <c r="L56" s="457"/>
      <c r="M56" s="457"/>
      <c r="N56" s="459"/>
      <c r="O56" s="459"/>
      <c r="P56" s="457"/>
      <c r="Q56" s="457"/>
      <c r="R56" s="459">
        <v>870</v>
      </c>
      <c r="S56" s="459">
        <v>10492.2</v>
      </c>
      <c r="T56" s="457">
        <v>100</v>
      </c>
      <c r="U56" s="457">
        <v>4400</v>
      </c>
      <c r="V56" s="459">
        <v>0</v>
      </c>
      <c r="W56" s="459">
        <v>0</v>
      </c>
      <c r="X56" s="459">
        <v>0</v>
      </c>
      <c r="Y56" s="459">
        <v>0</v>
      </c>
      <c r="Z56" s="459"/>
      <c r="AA56" s="459"/>
      <c r="AB56" s="457"/>
      <c r="AC56" s="457"/>
      <c r="AD56" s="459"/>
      <c r="AE56" s="459"/>
      <c r="AF56" s="457"/>
      <c r="AG56" s="457"/>
      <c r="AH56" s="459"/>
      <c r="AI56" s="459"/>
      <c r="AJ56" s="457"/>
      <c r="AK56" s="457"/>
      <c r="AL56" s="534">
        <f>F56+J56+N56+R56+V56+Z56+AD56+AH56</f>
        <v>870</v>
      </c>
      <c r="AM56" s="534">
        <f>G56+K56+O56+S56+W56+AA56+AE56+AI56</f>
        <v>10492.2</v>
      </c>
      <c r="AN56" s="534">
        <f>H56+L56+P56+T56+X56+AB56+AF56+AJ56</f>
        <v>160</v>
      </c>
      <c r="AO56" s="534">
        <f>I56+M56+Q56+U56+Y56+AC56+AG56+AK56</f>
        <v>5240</v>
      </c>
    </row>
    <row r="57" spans="1:41" ht="48.75" customHeight="1" x14ac:dyDescent="0.25">
      <c r="A57" s="774"/>
      <c r="B57" s="113" t="s">
        <v>118</v>
      </c>
      <c r="C57" s="113" t="s">
        <v>124</v>
      </c>
      <c r="D57" s="113" t="s">
        <v>24</v>
      </c>
      <c r="E57" s="113" t="s">
        <v>29</v>
      </c>
      <c r="F57" s="459"/>
      <c r="G57" s="459"/>
      <c r="H57" s="457"/>
      <c r="I57" s="457"/>
      <c r="J57" s="459"/>
      <c r="K57" s="459"/>
      <c r="L57" s="457"/>
      <c r="M57" s="457"/>
      <c r="N57" s="459"/>
      <c r="O57" s="459"/>
      <c r="P57" s="457"/>
      <c r="Q57" s="457"/>
      <c r="R57" s="459"/>
      <c r="S57" s="459"/>
      <c r="T57" s="457"/>
      <c r="U57" s="457"/>
      <c r="V57" s="459">
        <v>0</v>
      </c>
      <c r="W57" s="459">
        <v>0</v>
      </c>
      <c r="X57" s="459">
        <v>0</v>
      </c>
      <c r="Y57" s="459">
        <v>0</v>
      </c>
      <c r="Z57" s="459"/>
      <c r="AA57" s="459"/>
      <c r="AB57" s="457"/>
      <c r="AC57" s="457"/>
      <c r="AD57" s="459"/>
      <c r="AE57" s="459"/>
      <c r="AF57" s="457"/>
      <c r="AG57" s="457"/>
      <c r="AH57" s="459"/>
      <c r="AI57" s="459"/>
      <c r="AJ57" s="457"/>
      <c r="AK57" s="457"/>
      <c r="AL57" s="534">
        <f>F57+J57+N57+R57+V57+Z57+AD57+AH57</f>
        <v>0</v>
      </c>
      <c r="AM57" s="534">
        <f>G57+K57+O57+S57+W57+AA57+AE57+AI57</f>
        <v>0</v>
      </c>
      <c r="AN57" s="534">
        <f>H57+L57+P57+T57+X57+AB57+AF57+AJ57</f>
        <v>0</v>
      </c>
      <c r="AO57" s="534">
        <f>I57+M57+Q57+U57+Y57+AC57+AG57+AK57</f>
        <v>0</v>
      </c>
    </row>
    <row r="58" spans="1:41" ht="21.75" customHeight="1" x14ac:dyDescent="0.25">
      <c r="A58" s="276">
        <v>19</v>
      </c>
      <c r="B58" s="112" t="s">
        <v>125</v>
      </c>
      <c r="C58" s="113" t="s">
        <v>126</v>
      </c>
      <c r="D58" s="113" t="s">
        <v>127</v>
      </c>
      <c r="E58" s="113" t="s">
        <v>42</v>
      </c>
      <c r="F58" s="459"/>
      <c r="G58" s="459"/>
      <c r="H58" s="457"/>
      <c r="I58" s="457"/>
      <c r="J58" s="459"/>
      <c r="K58" s="459"/>
      <c r="L58" s="457"/>
      <c r="M58" s="459"/>
      <c r="N58" s="459"/>
      <c r="O58" s="459"/>
      <c r="P58" s="457"/>
      <c r="Q58" s="457"/>
      <c r="R58" s="459"/>
      <c r="S58" s="459"/>
      <c r="T58" s="457"/>
      <c r="U58" s="457"/>
      <c r="V58" s="459">
        <v>0</v>
      </c>
      <c r="W58" s="459">
        <v>0</v>
      </c>
      <c r="X58" s="459">
        <v>0</v>
      </c>
      <c r="Y58" s="459">
        <v>0</v>
      </c>
      <c r="Z58" s="459"/>
      <c r="AA58" s="459"/>
      <c r="AB58" s="457"/>
      <c r="AC58" s="457"/>
      <c r="AD58" s="459"/>
      <c r="AE58" s="459"/>
      <c r="AF58" s="457"/>
      <c r="AG58" s="457"/>
      <c r="AH58" s="459"/>
      <c r="AI58" s="459"/>
      <c r="AJ58" s="457"/>
      <c r="AK58" s="457"/>
      <c r="AL58" s="534">
        <f>F58+J58+N58+R58+V58+Z58+AD58+AH58</f>
        <v>0</v>
      </c>
      <c r="AM58" s="534">
        <f>G58+K58+O58+S58+W58+AA58+AE58+AI58</f>
        <v>0</v>
      </c>
      <c r="AN58" s="534">
        <f>H58+L58+P58+T58+X58+AB58+AF58+AJ58</f>
        <v>0</v>
      </c>
      <c r="AO58" s="534">
        <f>I58+M58+Q58+U58+Y58+AC58+AG58+AK58</f>
        <v>0</v>
      </c>
    </row>
    <row r="59" spans="1:41" ht="21.75" customHeight="1" x14ac:dyDescent="0.25">
      <c r="A59" s="772">
        <v>20</v>
      </c>
      <c r="B59" s="113" t="s">
        <v>128</v>
      </c>
      <c r="C59" s="113" t="s">
        <v>129</v>
      </c>
      <c r="D59" s="113" t="s">
        <v>130</v>
      </c>
      <c r="E59" s="275" t="s">
        <v>42</v>
      </c>
      <c r="F59" s="459"/>
      <c r="G59" s="459"/>
      <c r="H59" s="457"/>
      <c r="I59" s="457"/>
      <c r="J59" s="459"/>
      <c r="K59" s="459"/>
      <c r="L59" s="457"/>
      <c r="M59" s="459"/>
      <c r="N59" s="459"/>
      <c r="O59" s="459"/>
      <c r="P59" s="457"/>
      <c r="Q59" s="457"/>
      <c r="R59" s="459"/>
      <c r="S59" s="459"/>
      <c r="T59" s="457"/>
      <c r="U59" s="457"/>
      <c r="V59" s="459">
        <v>0</v>
      </c>
      <c r="W59" s="459">
        <v>0</v>
      </c>
      <c r="X59" s="459">
        <v>0</v>
      </c>
      <c r="Y59" s="459">
        <v>0</v>
      </c>
      <c r="Z59" s="459"/>
      <c r="AA59" s="459"/>
      <c r="AB59" s="457"/>
      <c r="AC59" s="457"/>
      <c r="AD59" s="459"/>
      <c r="AE59" s="459"/>
      <c r="AF59" s="457"/>
      <c r="AG59" s="457"/>
      <c r="AH59" s="459"/>
      <c r="AI59" s="459"/>
      <c r="AJ59" s="457"/>
      <c r="AK59" s="457"/>
      <c r="AL59" s="534">
        <f>F59+J59+N59+R59+V59+Z59+AD59+AH59</f>
        <v>0</v>
      </c>
      <c r="AM59" s="534">
        <f>G59+K59+O59+S59+W59+AA59+AE59+AI59</f>
        <v>0</v>
      </c>
      <c r="AN59" s="534">
        <f>H59+L59+P59+T59+X59+AB59+AF59+AJ59</f>
        <v>0</v>
      </c>
      <c r="AO59" s="534">
        <f>I59+M59+Q59+U59+Y59+AC59+AG59+AK59</f>
        <v>0</v>
      </c>
    </row>
    <row r="60" spans="1:41" ht="19.5" customHeight="1" x14ac:dyDescent="0.25">
      <c r="A60" s="774"/>
      <c r="B60" s="113" t="s">
        <v>128</v>
      </c>
      <c r="C60" s="113" t="s">
        <v>131</v>
      </c>
      <c r="D60" s="113" t="s">
        <v>130</v>
      </c>
      <c r="E60" s="113" t="s">
        <v>29</v>
      </c>
      <c r="F60" s="459"/>
      <c r="G60" s="459"/>
      <c r="H60" s="459">
        <v>60</v>
      </c>
      <c r="I60" s="457">
        <v>61512</v>
      </c>
      <c r="J60" s="459"/>
      <c r="K60" s="459"/>
      <c r="L60" s="457"/>
      <c r="M60" s="457"/>
      <c r="N60" s="459">
        <v>0</v>
      </c>
      <c r="O60" s="459">
        <v>0</v>
      </c>
      <c r="P60" s="459">
        <v>10</v>
      </c>
      <c r="Q60" s="457">
        <v>15380</v>
      </c>
      <c r="R60" s="459">
        <v>140</v>
      </c>
      <c r="S60" s="459">
        <v>203840</v>
      </c>
      <c r="T60" s="459">
        <v>50</v>
      </c>
      <c r="U60" s="457">
        <v>72800</v>
      </c>
      <c r="V60" s="459">
        <v>0</v>
      </c>
      <c r="W60" s="459">
        <v>0</v>
      </c>
      <c r="X60" s="459">
        <v>0</v>
      </c>
      <c r="Y60" s="459">
        <v>0</v>
      </c>
      <c r="Z60" s="459"/>
      <c r="AA60" s="459"/>
      <c r="AB60" s="459"/>
      <c r="AC60" s="457"/>
      <c r="AD60" s="459"/>
      <c r="AE60" s="459"/>
      <c r="AF60" s="459"/>
      <c r="AG60" s="457"/>
      <c r="AH60" s="459"/>
      <c r="AI60" s="459"/>
      <c r="AJ60" s="459"/>
      <c r="AK60" s="457"/>
      <c r="AL60" s="534">
        <f>F60+J60+N60+R60+V60+Z60+AD60+AH60</f>
        <v>140</v>
      </c>
      <c r="AM60" s="534">
        <f>G60+K60+O60+S60+W60+AA60+AE60+AI60</f>
        <v>203840</v>
      </c>
      <c r="AN60" s="534">
        <f>H60+L60+P60+T60+X60+AB60+AF60+AJ60</f>
        <v>120</v>
      </c>
      <c r="AO60" s="534">
        <f>I60+M60+Q60+U60+Y60+AC60+AG60+AK60</f>
        <v>149692</v>
      </c>
    </row>
    <row r="61" spans="1:41" ht="24" customHeight="1" x14ac:dyDescent="0.25">
      <c r="A61" s="772">
        <v>21</v>
      </c>
      <c r="B61" s="16" t="s">
        <v>132</v>
      </c>
      <c r="C61" s="16" t="s">
        <v>133</v>
      </c>
      <c r="D61" s="277" t="s">
        <v>134</v>
      </c>
      <c r="E61" s="16" t="s">
        <v>42</v>
      </c>
      <c r="F61" s="459"/>
      <c r="G61" s="459"/>
      <c r="H61" s="459"/>
      <c r="I61" s="457"/>
      <c r="J61" s="459"/>
      <c r="K61" s="459"/>
      <c r="L61" s="457"/>
      <c r="M61" s="457"/>
      <c r="N61" s="459"/>
      <c r="O61" s="459"/>
      <c r="P61" s="459"/>
      <c r="Q61" s="457"/>
      <c r="R61" s="459"/>
      <c r="S61" s="459"/>
      <c r="T61" s="459"/>
      <c r="U61" s="457"/>
      <c r="V61" s="459">
        <v>0</v>
      </c>
      <c r="W61" s="459">
        <v>0</v>
      </c>
      <c r="X61" s="459">
        <v>0</v>
      </c>
      <c r="Y61" s="459">
        <v>0</v>
      </c>
      <c r="Z61" s="459"/>
      <c r="AA61" s="459"/>
      <c r="AB61" s="459"/>
      <c r="AC61" s="457"/>
      <c r="AD61" s="459"/>
      <c r="AE61" s="459"/>
      <c r="AF61" s="459"/>
      <c r="AG61" s="457"/>
      <c r="AH61" s="459"/>
      <c r="AI61" s="459"/>
      <c r="AJ61" s="459"/>
      <c r="AK61" s="457"/>
      <c r="AL61" s="534">
        <f>F61+J61+N61+R61+V61+Z61+AD61+AH61</f>
        <v>0</v>
      </c>
      <c r="AM61" s="534">
        <f>G61+K61+O61+S61+W61+AA61+AE61+AI61</f>
        <v>0</v>
      </c>
      <c r="AN61" s="534">
        <f>H61+L61+P61+T61+X61+AB61+AF61+AJ61</f>
        <v>0</v>
      </c>
      <c r="AO61" s="534">
        <f>I61+M61+Q61+U61+Y61+AC61+AG61+AK61</f>
        <v>0</v>
      </c>
    </row>
    <row r="62" spans="1:41" ht="18" customHeight="1" x14ac:dyDescent="0.25">
      <c r="A62" s="773"/>
      <c r="B62" s="16" t="s">
        <v>135</v>
      </c>
      <c r="C62" s="16" t="s">
        <v>136</v>
      </c>
      <c r="D62" s="277" t="s">
        <v>134</v>
      </c>
      <c r="E62" s="16" t="s">
        <v>42</v>
      </c>
      <c r="F62" s="459"/>
      <c r="G62" s="459"/>
      <c r="H62" s="459"/>
      <c r="I62" s="457"/>
      <c r="J62" s="459"/>
      <c r="K62" s="459"/>
      <c r="L62" s="457">
        <v>400</v>
      </c>
      <c r="M62" s="533">
        <v>7200</v>
      </c>
      <c r="N62" s="459">
        <v>0</v>
      </c>
      <c r="O62" s="459">
        <v>0</v>
      </c>
      <c r="P62" s="459">
        <v>0</v>
      </c>
      <c r="Q62" s="457">
        <v>0</v>
      </c>
      <c r="R62" s="459">
        <v>0</v>
      </c>
      <c r="S62" s="459">
        <v>0</v>
      </c>
      <c r="T62" s="459">
        <v>100</v>
      </c>
      <c r="U62" s="457">
        <v>1000</v>
      </c>
      <c r="V62" s="459">
        <v>0</v>
      </c>
      <c r="W62" s="459">
        <v>0</v>
      </c>
      <c r="X62" s="459">
        <v>0</v>
      </c>
      <c r="Y62" s="459">
        <v>0</v>
      </c>
      <c r="Z62" s="459"/>
      <c r="AA62" s="459"/>
      <c r="AB62" s="459"/>
      <c r="AC62" s="457"/>
      <c r="AD62" s="459"/>
      <c r="AE62" s="459"/>
      <c r="AF62" s="459"/>
      <c r="AG62" s="457"/>
      <c r="AH62" s="459"/>
      <c r="AI62" s="459"/>
      <c r="AJ62" s="459"/>
      <c r="AK62" s="457"/>
      <c r="AL62" s="534">
        <f>F62+J62+N62+R62+V62+Z62+AD62+AH62</f>
        <v>0</v>
      </c>
      <c r="AM62" s="534">
        <f>G62+K62+O62+S62+W62+AA62+AE62+AI62</f>
        <v>0</v>
      </c>
      <c r="AN62" s="534">
        <f>H62+L62+P62+T62+X62+AB62+AF62+AJ62</f>
        <v>500</v>
      </c>
      <c r="AO62" s="534">
        <f>I62+M62+Q62+U62+Y62+AC62+AG62+AK62</f>
        <v>8200</v>
      </c>
    </row>
    <row r="63" spans="1:41" ht="16.5" customHeight="1" x14ac:dyDescent="0.25">
      <c r="A63" s="774"/>
      <c r="B63" s="279" t="s">
        <v>135</v>
      </c>
      <c r="C63" s="279"/>
      <c r="D63" s="277" t="s">
        <v>134</v>
      </c>
      <c r="E63" s="279" t="s">
        <v>78</v>
      </c>
      <c r="F63" s="459"/>
      <c r="G63" s="459"/>
      <c r="H63" s="457"/>
      <c r="I63" s="457"/>
      <c r="J63" s="459"/>
      <c r="K63" s="459"/>
      <c r="L63" s="457"/>
      <c r="M63" s="457"/>
      <c r="N63" s="459"/>
      <c r="O63" s="459"/>
      <c r="P63" s="457"/>
      <c r="Q63" s="457"/>
      <c r="R63" s="459"/>
      <c r="S63" s="459"/>
      <c r="T63" s="457"/>
      <c r="U63" s="457"/>
      <c r="V63" s="459">
        <v>0</v>
      </c>
      <c r="W63" s="459">
        <v>0</v>
      </c>
      <c r="X63" s="459">
        <v>0</v>
      </c>
      <c r="Y63" s="459">
        <v>0</v>
      </c>
      <c r="Z63" s="459"/>
      <c r="AA63" s="459"/>
      <c r="AB63" s="457"/>
      <c r="AC63" s="457"/>
      <c r="AD63" s="459"/>
      <c r="AE63" s="459"/>
      <c r="AF63" s="457"/>
      <c r="AG63" s="457"/>
      <c r="AH63" s="459"/>
      <c r="AI63" s="459"/>
      <c r="AJ63" s="457"/>
      <c r="AK63" s="457"/>
      <c r="AL63" s="534">
        <f>F63+J63+N63+R63+V63+Z63+AD63+AH63</f>
        <v>0</v>
      </c>
      <c r="AM63" s="534">
        <f>G63+K63+O63+S63+W63+AA63+AE63+AI63</f>
        <v>0</v>
      </c>
      <c r="AN63" s="534">
        <f>H63+L63+P63+T63+X63+AB63+AF63+AJ63</f>
        <v>0</v>
      </c>
      <c r="AO63" s="534">
        <f>I63+M63+Q63+U63+Y63+AC63+AG63+AK63</f>
        <v>0</v>
      </c>
    </row>
    <row r="64" spans="1:41" s="218" customFormat="1" ht="21" customHeight="1" x14ac:dyDescent="0.25">
      <c r="A64" s="772">
        <v>22</v>
      </c>
      <c r="B64" s="112" t="s">
        <v>137</v>
      </c>
      <c r="C64" s="113" t="s">
        <v>138</v>
      </c>
      <c r="D64" s="113" t="s">
        <v>139</v>
      </c>
      <c r="E64" s="113" t="s">
        <v>29</v>
      </c>
      <c r="F64" s="459">
        <v>300</v>
      </c>
      <c r="G64" s="459">
        <v>89400</v>
      </c>
      <c r="H64" s="457">
        <v>50</v>
      </c>
      <c r="I64" s="457">
        <v>12895</v>
      </c>
      <c r="J64" s="459">
        <v>250</v>
      </c>
      <c r="K64" s="459">
        <v>64480.000000000007</v>
      </c>
      <c r="L64" s="457">
        <v>3</v>
      </c>
      <c r="M64" s="533">
        <v>773.76</v>
      </c>
      <c r="N64" s="459">
        <v>600</v>
      </c>
      <c r="O64" s="459">
        <v>229092</v>
      </c>
      <c r="P64" s="457">
        <v>300</v>
      </c>
      <c r="Q64" s="457">
        <v>77376</v>
      </c>
      <c r="R64" s="459">
        <v>390</v>
      </c>
      <c r="S64" s="459">
        <v>133780</v>
      </c>
      <c r="T64" s="457">
        <v>100</v>
      </c>
      <c r="U64" s="457">
        <v>34302.559999999998</v>
      </c>
      <c r="V64" s="459">
        <v>0</v>
      </c>
      <c r="W64" s="459">
        <v>0</v>
      </c>
      <c r="X64" s="459">
        <v>0</v>
      </c>
      <c r="Y64" s="459">
        <v>0</v>
      </c>
      <c r="Z64" s="459">
        <v>190</v>
      </c>
      <c r="AA64" s="459">
        <v>49004.800000000003</v>
      </c>
      <c r="AB64" s="457">
        <v>200</v>
      </c>
      <c r="AC64" s="457">
        <v>51584</v>
      </c>
      <c r="AD64" s="459">
        <v>126</v>
      </c>
      <c r="AE64" s="459">
        <v>35020</v>
      </c>
      <c r="AF64" s="457">
        <v>100</v>
      </c>
      <c r="AG64" s="457">
        <v>27794</v>
      </c>
      <c r="AH64" s="459"/>
      <c r="AI64" s="459"/>
      <c r="AJ64" s="457"/>
      <c r="AK64" s="457"/>
      <c r="AL64" s="534">
        <f>F64+J64+N64+R64+V64+Z64+AD64+AH64</f>
        <v>1856</v>
      </c>
      <c r="AM64" s="534">
        <f>G64+K64+O64+S64+W64+AA64+AE64+AI64</f>
        <v>600776.80000000005</v>
      </c>
      <c r="AN64" s="534">
        <f>H64+L64+P64+T64+X64+AB64+AF64+AJ64</f>
        <v>753</v>
      </c>
      <c r="AO64" s="534">
        <f>I64+M64+Q64+U64+Y64+AC64+AG64+AK64</f>
        <v>204725.32</v>
      </c>
    </row>
    <row r="65" spans="1:41" s="218" customFormat="1" ht="21" customHeight="1" x14ac:dyDescent="0.25">
      <c r="A65" s="774"/>
      <c r="B65" s="112" t="s">
        <v>140</v>
      </c>
      <c r="C65" s="113" t="s">
        <v>141</v>
      </c>
      <c r="D65" s="113"/>
      <c r="E65" s="113" t="s">
        <v>29</v>
      </c>
      <c r="F65" s="459"/>
      <c r="G65" s="459"/>
      <c r="H65" s="457"/>
      <c r="I65" s="457"/>
      <c r="J65" s="459"/>
      <c r="K65" s="459"/>
      <c r="L65" s="459"/>
      <c r="M65" s="457"/>
      <c r="N65" s="459"/>
      <c r="O65" s="459"/>
      <c r="P65" s="457"/>
      <c r="Q65" s="457"/>
      <c r="R65" s="459"/>
      <c r="S65" s="459"/>
      <c r="T65" s="457"/>
      <c r="U65" s="457"/>
      <c r="V65" s="459">
        <v>0</v>
      </c>
      <c r="W65" s="459">
        <v>0</v>
      </c>
      <c r="X65" s="459">
        <v>0</v>
      </c>
      <c r="Y65" s="459">
        <v>0</v>
      </c>
      <c r="Z65" s="459"/>
      <c r="AA65" s="459"/>
      <c r="AB65" s="457"/>
      <c r="AC65" s="457"/>
      <c r="AD65" s="459"/>
      <c r="AE65" s="459"/>
      <c r="AF65" s="457"/>
      <c r="AG65" s="457"/>
      <c r="AH65" s="459"/>
      <c r="AI65" s="459"/>
      <c r="AJ65" s="457"/>
      <c r="AK65" s="457"/>
      <c r="AL65" s="534">
        <f>F65+J65+N65+R65+V65+Z65+AD65+AH65</f>
        <v>0</v>
      </c>
      <c r="AM65" s="534">
        <f>G65+K65+O65+S65+W65+AA65+AE65+AI65</f>
        <v>0</v>
      </c>
      <c r="AN65" s="534">
        <f>H65+L65+P65+T65+X65+AB65+AF65+AJ65</f>
        <v>0</v>
      </c>
      <c r="AO65" s="534">
        <f>I65+M65+Q65+U65+Y65+AC65+AG65+AK65</f>
        <v>0</v>
      </c>
    </row>
    <row r="66" spans="1:41" ht="24" customHeight="1" x14ac:dyDescent="0.25">
      <c r="A66" s="772">
        <v>23</v>
      </c>
      <c r="B66" s="112" t="s">
        <v>142</v>
      </c>
      <c r="C66" s="113" t="s">
        <v>143</v>
      </c>
      <c r="D66" s="113" t="s">
        <v>144</v>
      </c>
      <c r="E66" s="113" t="s">
        <v>78</v>
      </c>
      <c r="F66" s="459"/>
      <c r="G66" s="459"/>
      <c r="H66" s="457"/>
      <c r="I66" s="457"/>
      <c r="J66" s="459"/>
      <c r="K66" s="459"/>
      <c r="L66" s="457"/>
      <c r="M66" s="457"/>
      <c r="N66" s="459"/>
      <c r="O66" s="459"/>
      <c r="P66" s="457"/>
      <c r="Q66" s="457"/>
      <c r="R66" s="459"/>
      <c r="S66" s="459"/>
      <c r="T66" s="457"/>
      <c r="U66" s="457"/>
      <c r="V66" s="459">
        <v>0</v>
      </c>
      <c r="W66" s="459">
        <v>0</v>
      </c>
      <c r="X66" s="459">
        <v>0</v>
      </c>
      <c r="Y66" s="459">
        <v>0</v>
      </c>
      <c r="Z66" s="459"/>
      <c r="AA66" s="459"/>
      <c r="AB66" s="457"/>
      <c r="AC66" s="457"/>
      <c r="AD66" s="459"/>
      <c r="AE66" s="459"/>
      <c r="AF66" s="457"/>
      <c r="AG66" s="457"/>
      <c r="AH66" s="459"/>
      <c r="AI66" s="459"/>
      <c r="AJ66" s="457"/>
      <c r="AK66" s="457"/>
      <c r="AL66" s="534">
        <f>F66+J66+N66+R66+V66+Z66+AD66+AH66</f>
        <v>0</v>
      </c>
      <c r="AM66" s="534">
        <f>G66+K66+O66+S66+W66+AA66+AE66+AI66</f>
        <v>0</v>
      </c>
      <c r="AN66" s="534">
        <f>H66+L66+P66+T66+X66+AB66+AF66+AJ66</f>
        <v>0</v>
      </c>
      <c r="AO66" s="534">
        <f>I66+M66+Q66+U66+Y66+AC66+AG66+AK66</f>
        <v>0</v>
      </c>
    </row>
    <row r="67" spans="1:41" ht="29.25" customHeight="1" x14ac:dyDescent="0.25">
      <c r="A67" s="774"/>
      <c r="B67" s="112" t="s">
        <v>145</v>
      </c>
      <c r="C67" s="113" t="s">
        <v>146</v>
      </c>
      <c r="D67" s="113" t="s">
        <v>144</v>
      </c>
      <c r="E67" s="113" t="s">
        <v>78</v>
      </c>
      <c r="F67" s="459">
        <v>790</v>
      </c>
      <c r="G67" s="459">
        <v>26860</v>
      </c>
      <c r="H67" s="457"/>
      <c r="I67" s="457"/>
      <c r="J67" s="459"/>
      <c r="K67" s="459"/>
      <c r="L67" s="457"/>
      <c r="M67" s="457"/>
      <c r="N67" s="459"/>
      <c r="O67" s="459"/>
      <c r="P67" s="457"/>
      <c r="Q67" s="457"/>
      <c r="R67" s="459">
        <v>0</v>
      </c>
      <c r="S67" s="459">
        <v>0</v>
      </c>
      <c r="T67" s="457">
        <v>25</v>
      </c>
      <c r="U67" s="457">
        <v>2112.15</v>
      </c>
      <c r="V67" s="459">
        <v>300</v>
      </c>
      <c r="W67" s="459">
        <v>26545.8</v>
      </c>
      <c r="X67" s="459">
        <v>0</v>
      </c>
      <c r="Y67" s="459">
        <v>0</v>
      </c>
      <c r="Z67" s="459">
        <v>100</v>
      </c>
      <c r="AA67" s="459">
        <v>8448.6</v>
      </c>
      <c r="AB67" s="457">
        <v>200</v>
      </c>
      <c r="AC67" s="457">
        <v>240</v>
      </c>
      <c r="AD67" s="459">
        <v>489</v>
      </c>
      <c r="AE67" s="459">
        <v>41313</v>
      </c>
      <c r="AF67" s="457">
        <v>20</v>
      </c>
      <c r="AG67" s="457">
        <v>1689</v>
      </c>
      <c r="AH67" s="459"/>
      <c r="AI67" s="459"/>
      <c r="AJ67" s="457"/>
      <c r="AK67" s="457"/>
      <c r="AL67" s="534">
        <f>F67+J67+N67+R67+V67+Z67+AD67+AH67</f>
        <v>1679</v>
      </c>
      <c r="AM67" s="534">
        <f>G67+K67+O67+S67+W67+AA67+AE67+AI67</f>
        <v>103167.4</v>
      </c>
      <c r="AN67" s="534">
        <f>H67+L67+P67+T67+X67+AB67+AF67+AJ67</f>
        <v>245</v>
      </c>
      <c r="AO67" s="534">
        <f>I67+M67+Q67+U67+Y67+AC67+AG67+AK67</f>
        <v>4041.15</v>
      </c>
    </row>
    <row r="68" spans="1:41" ht="23.25" customHeight="1" x14ac:dyDescent="0.25">
      <c r="A68" s="772">
        <v>24</v>
      </c>
      <c r="B68" s="112" t="s">
        <v>147</v>
      </c>
      <c r="C68" s="113" t="s">
        <v>148</v>
      </c>
      <c r="D68" s="113" t="s">
        <v>149</v>
      </c>
      <c r="E68" s="113" t="s">
        <v>78</v>
      </c>
      <c r="F68" s="459">
        <v>60</v>
      </c>
      <c r="G68" s="459">
        <v>840</v>
      </c>
      <c r="H68" s="457">
        <v>10</v>
      </c>
      <c r="I68" s="457">
        <v>250</v>
      </c>
      <c r="J68" s="459"/>
      <c r="K68" s="459">
        <v>0</v>
      </c>
      <c r="L68" s="457">
        <v>50</v>
      </c>
      <c r="M68" s="457">
        <v>1356.5</v>
      </c>
      <c r="N68" s="459">
        <v>200</v>
      </c>
      <c r="O68" s="459">
        <v>500</v>
      </c>
      <c r="P68" s="457">
        <v>0</v>
      </c>
      <c r="Q68" s="457">
        <v>0</v>
      </c>
      <c r="R68" s="459">
        <v>30</v>
      </c>
      <c r="S68" s="459">
        <v>750</v>
      </c>
      <c r="T68" s="457">
        <v>10</v>
      </c>
      <c r="U68" s="457">
        <v>250</v>
      </c>
      <c r="V68" s="459">
        <v>132</v>
      </c>
      <c r="W68" s="459">
        <v>3300</v>
      </c>
      <c r="X68" s="459">
        <v>0</v>
      </c>
      <c r="Y68" s="459">
        <v>0</v>
      </c>
      <c r="Z68" s="459">
        <v>85</v>
      </c>
      <c r="AA68" s="459">
        <v>2089.19</v>
      </c>
      <c r="AB68" s="539"/>
      <c r="AC68" s="539"/>
      <c r="AD68" s="459">
        <v>100</v>
      </c>
      <c r="AE68" s="459">
        <v>2225</v>
      </c>
      <c r="AF68" s="457">
        <v>20</v>
      </c>
      <c r="AG68" s="457">
        <v>445</v>
      </c>
      <c r="AH68" s="459">
        <v>10</v>
      </c>
      <c r="AI68" s="459">
        <v>450</v>
      </c>
      <c r="AJ68" s="457">
        <v>10</v>
      </c>
      <c r="AK68" s="457">
        <v>450</v>
      </c>
      <c r="AL68" s="534">
        <f>F68+J68+N68+R68+V68+Z68+AD68+AH68</f>
        <v>617</v>
      </c>
      <c r="AM68" s="534">
        <f>G68+K68+O68+S68+W68+AA68+AE68+AI68</f>
        <v>10154.19</v>
      </c>
      <c r="AN68" s="534">
        <f>H68+L68+P68+T68+X68+AB68+AF68+AJ68</f>
        <v>100</v>
      </c>
      <c r="AO68" s="534">
        <f>I68+M68+Q68+U68+Y68+AC68+AG68+AK68</f>
        <v>2751.5</v>
      </c>
    </row>
    <row r="69" spans="1:41" ht="27.75" customHeight="1" x14ac:dyDescent="0.25">
      <c r="A69" s="773"/>
      <c r="B69" s="30" t="s">
        <v>150</v>
      </c>
      <c r="C69" s="280" t="s">
        <v>151</v>
      </c>
      <c r="D69" s="278" t="s">
        <v>152</v>
      </c>
      <c r="E69" s="280" t="s">
        <v>153</v>
      </c>
      <c r="F69" s="459"/>
      <c r="G69" s="459"/>
      <c r="H69" s="457"/>
      <c r="I69" s="457"/>
      <c r="J69" s="459"/>
      <c r="K69" s="459"/>
      <c r="L69" s="457"/>
      <c r="M69" s="457"/>
      <c r="N69" s="459"/>
      <c r="O69" s="459"/>
      <c r="P69" s="457"/>
      <c r="Q69" s="457"/>
      <c r="R69" s="459"/>
      <c r="S69" s="459"/>
      <c r="T69" s="457"/>
      <c r="U69" s="457"/>
      <c r="V69" s="459">
        <v>0</v>
      </c>
      <c r="W69" s="459">
        <v>0</v>
      </c>
      <c r="X69" s="459">
        <v>0</v>
      </c>
      <c r="Y69" s="459">
        <v>0</v>
      </c>
      <c r="Z69" s="459"/>
      <c r="AA69" s="459"/>
      <c r="AB69" s="457"/>
      <c r="AC69" s="457"/>
      <c r="AD69" s="459"/>
      <c r="AE69" s="459"/>
      <c r="AF69" s="457"/>
      <c r="AG69" s="457"/>
      <c r="AH69" s="459"/>
      <c r="AI69" s="459"/>
      <c r="AJ69" s="457"/>
      <c r="AK69" s="457"/>
      <c r="AL69" s="534">
        <f>F69+J69+N69+R69+V69+Z69+AD69+AH69</f>
        <v>0</v>
      </c>
      <c r="AM69" s="534">
        <f>G69+K69+O69+S69+W69+AA69+AE69+AI69</f>
        <v>0</v>
      </c>
      <c r="AN69" s="534">
        <f>H69+L69+P69+T69+X69+AB69+AF69+AJ69</f>
        <v>0</v>
      </c>
      <c r="AO69" s="534">
        <f>I69+M69+Q69+U69+Y69+AC69+AG69+AK69</f>
        <v>0</v>
      </c>
    </row>
    <row r="70" spans="1:41" ht="27" customHeight="1" x14ac:dyDescent="0.25">
      <c r="A70" s="773"/>
      <c r="B70" s="30" t="s">
        <v>150</v>
      </c>
      <c r="C70" s="280" t="s">
        <v>154</v>
      </c>
      <c r="D70" s="278" t="s">
        <v>152</v>
      </c>
      <c r="E70" s="280" t="s">
        <v>153</v>
      </c>
      <c r="F70" s="459"/>
      <c r="G70" s="459"/>
      <c r="H70" s="457"/>
      <c r="I70" s="457"/>
      <c r="J70" s="459"/>
      <c r="K70" s="459"/>
      <c r="L70" s="457"/>
      <c r="M70" s="457"/>
      <c r="N70" s="459"/>
      <c r="O70" s="459"/>
      <c r="P70" s="457"/>
      <c r="Q70" s="457"/>
      <c r="R70" s="459"/>
      <c r="S70" s="459"/>
      <c r="T70" s="457"/>
      <c r="U70" s="457"/>
      <c r="V70" s="459">
        <v>0</v>
      </c>
      <c r="W70" s="459">
        <v>0</v>
      </c>
      <c r="X70" s="532">
        <v>0</v>
      </c>
      <c r="Y70" s="532">
        <v>0</v>
      </c>
      <c r="Z70" s="459"/>
      <c r="AA70" s="459"/>
      <c r="AB70" s="457"/>
      <c r="AC70" s="457"/>
      <c r="AD70" s="459"/>
      <c r="AE70" s="459"/>
      <c r="AF70" s="457"/>
      <c r="AG70" s="457"/>
      <c r="AH70" s="459"/>
      <c r="AI70" s="459"/>
      <c r="AJ70" s="457"/>
      <c r="AK70" s="457"/>
      <c r="AL70" s="534">
        <f>F70+J70+N70+R70+V70+Z70+AD70+AH70</f>
        <v>0</v>
      </c>
      <c r="AM70" s="534">
        <f>G70+K70+O70+S70+W70+AA70+AE70+AI70</f>
        <v>0</v>
      </c>
      <c r="AN70" s="534">
        <f>H70+L70+P70+T70+X70+AB70+AF70+AJ70</f>
        <v>0</v>
      </c>
      <c r="AO70" s="534">
        <f>I70+M70+Q70+U70+Y70+AC70+AG70+AK70</f>
        <v>0</v>
      </c>
    </row>
    <row r="71" spans="1:41" ht="27" customHeight="1" x14ac:dyDescent="0.25">
      <c r="A71" s="773"/>
      <c r="B71" s="30" t="s">
        <v>155</v>
      </c>
      <c r="C71" s="280" t="s">
        <v>156</v>
      </c>
      <c r="D71" s="278" t="s">
        <v>152</v>
      </c>
      <c r="E71" s="280" t="s">
        <v>25</v>
      </c>
      <c r="F71" s="459"/>
      <c r="G71" s="459"/>
      <c r="H71" s="457"/>
      <c r="I71" s="457"/>
      <c r="J71" s="459"/>
      <c r="K71" s="459"/>
      <c r="L71" s="457"/>
      <c r="M71" s="457"/>
      <c r="N71" s="459"/>
      <c r="O71" s="459"/>
      <c r="P71" s="457"/>
      <c r="Q71" s="457"/>
      <c r="R71" s="459"/>
      <c r="S71" s="459"/>
      <c r="T71" s="457"/>
      <c r="U71" s="457"/>
      <c r="V71" s="459">
        <v>0</v>
      </c>
      <c r="W71" s="459">
        <v>0</v>
      </c>
      <c r="X71" s="532">
        <v>0</v>
      </c>
      <c r="Y71" s="532">
        <v>0</v>
      </c>
      <c r="Z71" s="459"/>
      <c r="AA71" s="459"/>
      <c r="AB71" s="457"/>
      <c r="AC71" s="457"/>
      <c r="AD71" s="459"/>
      <c r="AE71" s="459"/>
      <c r="AF71" s="457"/>
      <c r="AG71" s="457"/>
      <c r="AH71" s="459"/>
      <c r="AI71" s="459"/>
      <c r="AJ71" s="457"/>
      <c r="AK71" s="457"/>
      <c r="AL71" s="534">
        <f>F71+J71+N71+R71+V71+Z71+AD71+AH71</f>
        <v>0</v>
      </c>
      <c r="AM71" s="534">
        <f>G71+K71+O71+S71+W71+AA71+AE71+AI71</f>
        <v>0</v>
      </c>
      <c r="AN71" s="534">
        <f>H71+L71+P71+T71+X71+AB71+AF71+AJ71</f>
        <v>0</v>
      </c>
      <c r="AO71" s="534">
        <f>I71+M71+Q71+U71+Y71+AC71+AG71+AK71</f>
        <v>0</v>
      </c>
    </row>
    <row r="72" spans="1:41" ht="35.25" customHeight="1" x14ac:dyDescent="0.25">
      <c r="A72" s="773">
        <v>25</v>
      </c>
      <c r="B72" s="279" t="s">
        <v>157</v>
      </c>
      <c r="C72" s="279" t="s">
        <v>158</v>
      </c>
      <c r="D72" s="113" t="s">
        <v>77</v>
      </c>
      <c r="E72" s="279" t="s">
        <v>78</v>
      </c>
      <c r="F72" s="459"/>
      <c r="G72" s="459"/>
      <c r="H72" s="457">
        <v>600</v>
      </c>
      <c r="I72" s="457">
        <v>90000</v>
      </c>
      <c r="J72" s="459"/>
      <c r="K72" s="459">
        <v>0</v>
      </c>
      <c r="L72" s="457"/>
      <c r="M72" s="457"/>
      <c r="N72" s="459">
        <v>10</v>
      </c>
      <c r="O72" s="459">
        <v>1617</v>
      </c>
      <c r="P72" s="457">
        <v>0</v>
      </c>
      <c r="Q72" s="457">
        <v>0</v>
      </c>
      <c r="R72" s="459">
        <v>0</v>
      </c>
      <c r="S72" s="459">
        <v>0</v>
      </c>
      <c r="T72" s="457">
        <v>200</v>
      </c>
      <c r="U72" s="457">
        <v>61333.34</v>
      </c>
      <c r="V72" s="459"/>
      <c r="W72" s="459"/>
      <c r="X72" s="532">
        <v>3000</v>
      </c>
      <c r="Y72" s="532">
        <v>90000</v>
      </c>
      <c r="Z72" s="459"/>
      <c r="AA72" s="459"/>
      <c r="AB72" s="457"/>
      <c r="AC72" s="457"/>
      <c r="AD72" s="459"/>
      <c r="AE72" s="459"/>
      <c r="AF72" s="457"/>
      <c r="AG72" s="457"/>
      <c r="AH72" s="459"/>
      <c r="AI72" s="459"/>
      <c r="AJ72" s="457"/>
      <c r="AK72" s="457"/>
      <c r="AL72" s="534">
        <f>F72+J72+N72+R72+V72+Z72+AD72+AH72</f>
        <v>10</v>
      </c>
      <c r="AM72" s="534">
        <f>G72+K72+O72+S72+W72+AA72+AE72+AI72</f>
        <v>1617</v>
      </c>
      <c r="AN72" s="534">
        <f>H72+L72+P72+T72+X72+AB72+AF72+AJ72</f>
        <v>3800</v>
      </c>
      <c r="AO72" s="534">
        <f>I72+M72+Q72+U72+Y72+AC72+AG72+AK72</f>
        <v>241333.34</v>
      </c>
    </row>
    <row r="73" spans="1:41" ht="34.5" customHeight="1" x14ac:dyDescent="0.25">
      <c r="A73" s="773"/>
      <c r="B73" s="279" t="s">
        <v>159</v>
      </c>
      <c r="C73" s="279" t="s">
        <v>160</v>
      </c>
      <c r="D73" s="113" t="s">
        <v>77</v>
      </c>
      <c r="E73" s="279" t="s">
        <v>78</v>
      </c>
      <c r="F73" s="459"/>
      <c r="G73" s="459"/>
      <c r="H73" s="457"/>
      <c r="I73" s="457"/>
      <c r="J73" s="459"/>
      <c r="K73" s="459"/>
      <c r="L73" s="457"/>
      <c r="M73" s="457"/>
      <c r="N73" s="459"/>
      <c r="O73" s="459"/>
      <c r="P73" s="457"/>
      <c r="Q73" s="457"/>
      <c r="R73" s="459"/>
      <c r="S73" s="459"/>
      <c r="T73" s="457"/>
      <c r="U73" s="457"/>
      <c r="V73" s="459">
        <v>0</v>
      </c>
      <c r="W73" s="459">
        <v>0</v>
      </c>
      <c r="X73" s="532">
        <v>0</v>
      </c>
      <c r="Y73" s="532">
        <v>0</v>
      </c>
      <c r="Z73" s="459"/>
      <c r="AA73" s="459"/>
      <c r="AB73" s="457"/>
      <c r="AC73" s="457"/>
      <c r="AD73" s="459"/>
      <c r="AE73" s="459"/>
      <c r="AF73" s="457"/>
      <c r="AG73" s="457"/>
      <c r="AH73" s="459"/>
      <c r="AI73" s="459"/>
      <c r="AJ73" s="457"/>
      <c r="AK73" s="457"/>
      <c r="AL73" s="534">
        <f>F73+J73+N73+R73+V73+Z73+AD73+AH73</f>
        <v>0</v>
      </c>
      <c r="AM73" s="534">
        <f>G73+K73+O73+S73+W73+AA73+AE73+AI73</f>
        <v>0</v>
      </c>
      <c r="AN73" s="534">
        <f>H73+L73+P73+T73+X73+AB73+AF73+AJ73</f>
        <v>0</v>
      </c>
      <c r="AO73" s="534">
        <f>I73+M73+Q73+U73+Y73+AC73+AG73+AK73</f>
        <v>0</v>
      </c>
    </row>
    <row r="74" spans="1:41" ht="33" customHeight="1" x14ac:dyDescent="0.25">
      <c r="A74" s="773"/>
      <c r="B74" s="279" t="s">
        <v>157</v>
      </c>
      <c r="C74" s="279" t="s">
        <v>161</v>
      </c>
      <c r="D74" s="113" t="s">
        <v>77</v>
      </c>
      <c r="E74" s="279" t="s">
        <v>78</v>
      </c>
      <c r="F74" s="459"/>
      <c r="G74" s="459"/>
      <c r="H74" s="457"/>
      <c r="I74" s="457"/>
      <c r="J74" s="459"/>
      <c r="K74" s="459"/>
      <c r="L74" s="459"/>
      <c r="M74" s="457"/>
      <c r="N74" s="459"/>
      <c r="O74" s="459"/>
      <c r="P74" s="457"/>
      <c r="Q74" s="457"/>
      <c r="R74" s="459"/>
      <c r="S74" s="459"/>
      <c r="T74" s="457"/>
      <c r="U74" s="457"/>
      <c r="V74" s="459">
        <v>0</v>
      </c>
      <c r="W74" s="459">
        <v>0</v>
      </c>
      <c r="X74" s="532">
        <v>0</v>
      </c>
      <c r="Y74" s="532">
        <v>0</v>
      </c>
      <c r="Z74" s="459"/>
      <c r="AA74" s="459"/>
      <c r="AB74" s="457"/>
      <c r="AC74" s="457"/>
      <c r="AD74" s="459"/>
      <c r="AE74" s="459"/>
      <c r="AF74" s="457"/>
      <c r="AG74" s="457"/>
      <c r="AH74" s="459"/>
      <c r="AI74" s="459"/>
      <c r="AJ74" s="457"/>
      <c r="AK74" s="457"/>
      <c r="AL74" s="534">
        <f>F74+J74+N74+R74+V74+Z74+AD74+AH74</f>
        <v>0</v>
      </c>
      <c r="AM74" s="534">
        <f>G74+K74+O74+S74+W74+AA74+AE74+AI74</f>
        <v>0</v>
      </c>
      <c r="AN74" s="534">
        <f>H74+L74+P74+T74+X74+AB74+AF74+AJ74</f>
        <v>0</v>
      </c>
      <c r="AO74" s="534">
        <f>I74+M74+Q74+U74+Y74+AC74+AG74+AK74</f>
        <v>0</v>
      </c>
    </row>
    <row r="75" spans="1:41" ht="34.5" customHeight="1" x14ac:dyDescent="0.25">
      <c r="A75" s="774"/>
      <c r="B75" s="279" t="s">
        <v>157</v>
      </c>
      <c r="C75" s="279" t="s">
        <v>162</v>
      </c>
      <c r="D75" s="113" t="s">
        <v>77</v>
      </c>
      <c r="E75" s="279" t="s">
        <v>78</v>
      </c>
      <c r="F75" s="459"/>
      <c r="G75" s="459"/>
      <c r="H75" s="457"/>
      <c r="I75" s="457"/>
      <c r="J75" s="459"/>
      <c r="K75" s="459"/>
      <c r="L75" s="459"/>
      <c r="M75" s="457"/>
      <c r="N75" s="459"/>
      <c r="O75" s="459"/>
      <c r="P75" s="457"/>
      <c r="Q75" s="457"/>
      <c r="R75" s="459"/>
      <c r="S75" s="459"/>
      <c r="T75" s="457"/>
      <c r="U75" s="457"/>
      <c r="V75" s="459">
        <v>0</v>
      </c>
      <c r="W75" s="459">
        <v>0</v>
      </c>
      <c r="X75" s="532">
        <v>0</v>
      </c>
      <c r="Y75" s="532">
        <v>0</v>
      </c>
      <c r="Z75" s="459"/>
      <c r="AA75" s="459"/>
      <c r="AB75" s="457"/>
      <c r="AC75" s="457"/>
      <c r="AD75" s="459"/>
      <c r="AE75" s="459"/>
      <c r="AF75" s="457"/>
      <c r="AG75" s="457"/>
      <c r="AH75" s="459"/>
      <c r="AI75" s="459"/>
      <c r="AJ75" s="457"/>
      <c r="AK75" s="457"/>
      <c r="AL75" s="534">
        <f>F75+J75+N75+R75+V75+Z75+AD75+AH75</f>
        <v>0</v>
      </c>
      <c r="AM75" s="534">
        <f>G75+K75+O75+S75+W75+AA75+AE75+AI75</f>
        <v>0</v>
      </c>
      <c r="AN75" s="534">
        <f>H75+L75+P75+T75+X75+AB75+AF75+AJ75</f>
        <v>0</v>
      </c>
      <c r="AO75" s="534">
        <f>I75+M75+Q75+U75+Y75+AC75+AG75+AK75</f>
        <v>0</v>
      </c>
    </row>
    <row r="76" spans="1:41" ht="41.25" customHeight="1" x14ac:dyDescent="0.25">
      <c r="A76" s="772">
        <v>26</v>
      </c>
      <c r="B76" s="279" t="s">
        <v>163</v>
      </c>
      <c r="C76" s="279" t="s">
        <v>164</v>
      </c>
      <c r="D76" s="279" t="s">
        <v>165</v>
      </c>
      <c r="E76" s="279" t="s">
        <v>78</v>
      </c>
      <c r="F76" s="459">
        <v>1090</v>
      </c>
      <c r="G76" s="459">
        <v>18530</v>
      </c>
      <c r="H76" s="457">
        <v>50</v>
      </c>
      <c r="I76" s="457">
        <v>3921</v>
      </c>
      <c r="J76" s="459"/>
      <c r="K76" s="459"/>
      <c r="L76" s="459"/>
      <c r="M76" s="457"/>
      <c r="N76" s="459"/>
      <c r="O76" s="459"/>
      <c r="P76" s="457"/>
      <c r="Q76" s="457"/>
      <c r="R76" s="459"/>
      <c r="S76" s="459"/>
      <c r="T76" s="457"/>
      <c r="U76" s="457"/>
      <c r="V76" s="459">
        <v>0</v>
      </c>
      <c r="W76" s="459">
        <v>0</v>
      </c>
      <c r="X76" s="532">
        <v>0</v>
      </c>
      <c r="Y76" s="532">
        <v>0</v>
      </c>
      <c r="Z76" s="459"/>
      <c r="AA76" s="459"/>
      <c r="AB76" s="457"/>
      <c r="AC76" s="457"/>
      <c r="AD76" s="459"/>
      <c r="AE76" s="459"/>
      <c r="AF76" s="457"/>
      <c r="AG76" s="457"/>
      <c r="AH76" s="459"/>
      <c r="AI76" s="459"/>
      <c r="AJ76" s="457"/>
      <c r="AK76" s="457"/>
      <c r="AL76" s="534">
        <f>F76+J76+N76+R76+V76+Z76+AD76+AH76</f>
        <v>1090</v>
      </c>
      <c r="AM76" s="534">
        <f>G76+K76+O76+S76+W76+AA76+AE76+AI76</f>
        <v>18530</v>
      </c>
      <c r="AN76" s="534">
        <f>H76+L76+P76+T76+X76+AB76+AF76+AJ76</f>
        <v>50</v>
      </c>
      <c r="AO76" s="534">
        <f>I76+M76+Q76+U76+Y76+AC76+AG76+AK76</f>
        <v>3921</v>
      </c>
    </row>
    <row r="77" spans="1:41" ht="21.75" customHeight="1" x14ac:dyDescent="0.25">
      <c r="A77" s="773"/>
      <c r="B77" s="279" t="s">
        <v>166</v>
      </c>
      <c r="C77" s="279" t="s">
        <v>167</v>
      </c>
      <c r="D77" s="279" t="s">
        <v>165</v>
      </c>
      <c r="E77" s="279" t="s">
        <v>78</v>
      </c>
      <c r="F77" s="459"/>
      <c r="G77" s="459"/>
      <c r="H77" s="457"/>
      <c r="I77" s="457"/>
      <c r="J77" s="459"/>
      <c r="K77" s="459"/>
      <c r="L77" s="457"/>
      <c r="M77" s="457"/>
      <c r="N77" s="459"/>
      <c r="O77" s="459"/>
      <c r="P77" s="457"/>
      <c r="Q77" s="457"/>
      <c r="R77" s="459">
        <v>1445</v>
      </c>
      <c r="S77" s="459">
        <v>113329.91</v>
      </c>
      <c r="T77" s="457">
        <v>100</v>
      </c>
      <c r="U77" s="457">
        <v>7842</v>
      </c>
      <c r="V77" s="459"/>
      <c r="W77" s="459"/>
      <c r="X77" s="532">
        <v>0</v>
      </c>
      <c r="Y77" s="532">
        <v>0</v>
      </c>
      <c r="Z77" s="459">
        <v>142</v>
      </c>
      <c r="AA77" s="459">
        <v>11136.89</v>
      </c>
      <c r="AB77" s="457"/>
      <c r="AC77" s="457"/>
      <c r="AD77" s="459">
        <v>790</v>
      </c>
      <c r="AE77" s="459">
        <v>61958</v>
      </c>
      <c r="AF77" s="457">
        <v>20</v>
      </c>
      <c r="AG77" s="457">
        <v>1568</v>
      </c>
      <c r="AH77" s="459"/>
      <c r="AI77" s="459"/>
      <c r="AJ77" s="457"/>
      <c r="AK77" s="457"/>
      <c r="AL77" s="534">
        <f>F77+J77+N77+R77+V77+Z77+AD77+AH77</f>
        <v>2377</v>
      </c>
      <c r="AM77" s="534">
        <f>G77+K77+O77+S77+W77+AA77+AE77+AI77</f>
        <v>186424.8</v>
      </c>
      <c r="AN77" s="534">
        <f>H77+L77+P77+T77+X77+AB77+AF77+AJ77</f>
        <v>120</v>
      </c>
      <c r="AO77" s="534">
        <f>I77+M77+Q77+U77+Y77+AC77+AG77+AK77</f>
        <v>9410</v>
      </c>
    </row>
    <row r="78" spans="1:41" ht="16.5" customHeight="1" x14ac:dyDescent="0.25">
      <c r="A78" s="774"/>
      <c r="B78" s="279" t="s">
        <v>166</v>
      </c>
      <c r="C78" s="279" t="s">
        <v>168</v>
      </c>
      <c r="D78" s="279" t="s">
        <v>165</v>
      </c>
      <c r="E78" s="279" t="s">
        <v>78</v>
      </c>
      <c r="F78" s="459"/>
      <c r="G78" s="459"/>
      <c r="H78" s="457"/>
      <c r="I78" s="457"/>
      <c r="J78" s="459">
        <v>700</v>
      </c>
      <c r="K78" s="540">
        <v>54900.3</v>
      </c>
      <c r="L78" s="536"/>
      <c r="M78" s="536"/>
      <c r="N78" s="459"/>
      <c r="O78" s="459"/>
      <c r="P78" s="457"/>
      <c r="Q78" s="457"/>
      <c r="R78" s="459"/>
      <c r="S78" s="459"/>
      <c r="T78" s="457"/>
      <c r="U78" s="457"/>
      <c r="V78" s="459">
        <v>0</v>
      </c>
      <c r="W78" s="459">
        <v>0</v>
      </c>
      <c r="X78" s="532">
        <v>0</v>
      </c>
      <c r="Y78" s="532">
        <v>0</v>
      </c>
      <c r="Z78" s="459"/>
      <c r="AA78" s="459"/>
      <c r="AB78" s="457"/>
      <c r="AC78" s="457"/>
      <c r="AD78" s="459"/>
      <c r="AE78" s="459"/>
      <c r="AF78" s="457"/>
      <c r="AG78" s="457"/>
      <c r="AH78" s="459"/>
      <c r="AI78" s="459"/>
      <c r="AJ78" s="457"/>
      <c r="AK78" s="457"/>
      <c r="AL78" s="534">
        <f>F78+J78+N78+R78+V78+Z78+AD78+AH78</f>
        <v>700</v>
      </c>
      <c r="AM78" s="534">
        <f>G78+K78+O78+S78+W78+AA78+AE78+AI78</f>
        <v>54900.3</v>
      </c>
      <c r="AN78" s="534">
        <f>H78+L78+P78+T78+X78+AB78+AF78+AJ78</f>
        <v>0</v>
      </c>
      <c r="AO78" s="534">
        <f>I78+M78+Q78+U78+Y78+AC78+AG78+AK78</f>
        <v>0</v>
      </c>
    </row>
    <row r="79" spans="1:41" ht="20.25" customHeight="1" x14ac:dyDescent="0.25">
      <c r="A79" s="772">
        <v>27</v>
      </c>
      <c r="B79" s="112" t="s">
        <v>169</v>
      </c>
      <c r="C79" s="113" t="s">
        <v>170</v>
      </c>
      <c r="D79" s="113" t="s">
        <v>171</v>
      </c>
      <c r="E79" s="113" t="s">
        <v>42</v>
      </c>
      <c r="F79" s="459">
        <v>2010</v>
      </c>
      <c r="G79" s="459">
        <v>2473</v>
      </c>
      <c r="H79" s="457">
        <v>2000</v>
      </c>
      <c r="I79" s="457">
        <v>2466</v>
      </c>
      <c r="J79" s="459"/>
      <c r="K79" s="459">
        <v>0</v>
      </c>
      <c r="L79" s="457">
        <v>100</v>
      </c>
      <c r="M79" s="533">
        <v>125</v>
      </c>
      <c r="N79" s="459">
        <v>0</v>
      </c>
      <c r="O79" s="459">
        <v>0</v>
      </c>
      <c r="P79" s="457">
        <v>2000</v>
      </c>
      <c r="Q79" s="457">
        <v>2000</v>
      </c>
      <c r="R79" s="459">
        <v>0</v>
      </c>
      <c r="S79" s="459">
        <v>0</v>
      </c>
      <c r="T79" s="457">
        <v>200</v>
      </c>
      <c r="U79" s="457">
        <v>249.3</v>
      </c>
      <c r="V79" s="459"/>
      <c r="W79" s="459"/>
      <c r="X79" s="532">
        <v>0</v>
      </c>
      <c r="Y79" s="532">
        <v>0</v>
      </c>
      <c r="Z79" s="459">
        <v>1220</v>
      </c>
      <c r="AA79" s="459">
        <v>1769.73</v>
      </c>
      <c r="AB79" s="457"/>
      <c r="AC79" s="457"/>
      <c r="AD79" s="459">
        <v>1800</v>
      </c>
      <c r="AE79" s="459">
        <v>1680</v>
      </c>
      <c r="AF79" s="457">
        <v>1200</v>
      </c>
      <c r="AG79" s="457">
        <v>1716</v>
      </c>
      <c r="AH79" s="459"/>
      <c r="AI79" s="459"/>
      <c r="AJ79" s="457"/>
      <c r="AK79" s="457"/>
      <c r="AL79" s="534">
        <f>F79+J79+N79+R79+V79+Z79+AD79+AH79</f>
        <v>5030</v>
      </c>
      <c r="AM79" s="534">
        <f>G79+K79+O79+S79+W79+AA79+AE79+AI79</f>
        <v>5922.73</v>
      </c>
      <c r="AN79" s="534">
        <f>H79+L79+P79+T79+X79+AB79+AF79+AJ79</f>
        <v>5500</v>
      </c>
      <c r="AO79" s="534">
        <f>I79+M79+Q79+U79+Y79+AC79+AG79+AK79</f>
        <v>6556.3</v>
      </c>
    </row>
    <row r="80" spans="1:41" ht="41.25" customHeight="1" x14ac:dyDescent="0.25">
      <c r="A80" s="773"/>
      <c r="B80" s="112" t="s">
        <v>172</v>
      </c>
      <c r="C80" s="113" t="s">
        <v>173</v>
      </c>
      <c r="D80" s="113" t="s">
        <v>171</v>
      </c>
      <c r="E80" s="113" t="s">
        <v>42</v>
      </c>
      <c r="F80" s="459"/>
      <c r="G80" s="459"/>
      <c r="H80" s="457"/>
      <c r="I80" s="457"/>
      <c r="J80" s="459"/>
      <c r="K80" s="459"/>
      <c r="L80" s="457"/>
      <c r="M80" s="457"/>
      <c r="N80" s="459"/>
      <c r="O80" s="459"/>
      <c r="P80" s="457"/>
      <c r="Q80" s="457"/>
      <c r="R80" s="459"/>
      <c r="S80" s="459"/>
      <c r="T80" s="457"/>
      <c r="U80" s="457"/>
      <c r="V80" s="459">
        <v>0</v>
      </c>
      <c r="W80" s="459">
        <v>0</v>
      </c>
      <c r="X80" s="532">
        <v>0</v>
      </c>
      <c r="Y80" s="532">
        <v>0</v>
      </c>
      <c r="Z80" s="459"/>
      <c r="AA80" s="459"/>
      <c r="AB80" s="457"/>
      <c r="AC80" s="457"/>
      <c r="AD80" s="459"/>
      <c r="AE80" s="459"/>
      <c r="AF80" s="457"/>
      <c r="AG80" s="457"/>
      <c r="AH80" s="459"/>
      <c r="AI80" s="459"/>
      <c r="AJ80" s="457"/>
      <c r="AK80" s="457"/>
      <c r="AL80" s="534">
        <f>F80+J80+N80+R80+V80+Z80+AD80+AH80</f>
        <v>0</v>
      </c>
      <c r="AM80" s="534">
        <f>G80+K80+O80+S80+W80+AA80+AE80+AI80</f>
        <v>0</v>
      </c>
      <c r="AN80" s="534">
        <f>H80+L80+P80+T80+X80+AB80+AF80+AJ80</f>
        <v>0</v>
      </c>
      <c r="AO80" s="534">
        <f>I80+M80+Q80+U80+Y80+AC80+AG80+AK80</f>
        <v>0</v>
      </c>
    </row>
    <row r="81" spans="1:41" ht="27" customHeight="1" x14ac:dyDescent="0.25">
      <c r="A81" s="774"/>
      <c r="B81" s="112" t="s">
        <v>172</v>
      </c>
      <c r="C81" s="113" t="s">
        <v>174</v>
      </c>
      <c r="D81" s="113" t="s">
        <v>171</v>
      </c>
      <c r="E81" s="113" t="s">
        <v>29</v>
      </c>
      <c r="F81" s="459"/>
      <c r="G81" s="459"/>
      <c r="H81" s="457"/>
      <c r="I81" s="457"/>
      <c r="J81" s="459"/>
      <c r="K81" s="459"/>
      <c r="L81" s="457"/>
      <c r="M81" s="457"/>
      <c r="N81" s="459"/>
      <c r="O81" s="459"/>
      <c r="P81" s="457"/>
      <c r="Q81" s="457"/>
      <c r="R81" s="459"/>
      <c r="S81" s="459"/>
      <c r="T81" s="457"/>
      <c r="U81" s="457"/>
      <c r="V81" s="459">
        <v>0</v>
      </c>
      <c r="W81" s="459">
        <v>0</v>
      </c>
      <c r="X81" s="532">
        <v>0</v>
      </c>
      <c r="Y81" s="532">
        <v>0</v>
      </c>
      <c r="Z81" s="459"/>
      <c r="AA81" s="459"/>
      <c r="AB81" s="457"/>
      <c r="AC81" s="457"/>
      <c r="AD81" s="459"/>
      <c r="AE81" s="459"/>
      <c r="AF81" s="457"/>
      <c r="AG81" s="457"/>
      <c r="AH81" s="459"/>
      <c r="AI81" s="459"/>
      <c r="AJ81" s="457"/>
      <c r="AK81" s="457"/>
      <c r="AL81" s="534">
        <f>F81+J81+N81+R81+V81+Z81+AD81+AH81</f>
        <v>0</v>
      </c>
      <c r="AM81" s="534">
        <f>G81+K81+O81+S81+W81+AA81+AE81+AI81</f>
        <v>0</v>
      </c>
      <c r="AN81" s="534">
        <f>H81+L81+P81+T81+X81+AB81+AF81+AJ81</f>
        <v>0</v>
      </c>
      <c r="AO81" s="534">
        <f>I81+M81+Q81+U81+Y81+AC81+AG81+AK81</f>
        <v>0</v>
      </c>
    </row>
    <row r="82" spans="1:41" ht="31.5" x14ac:dyDescent="0.25">
      <c r="A82" s="276">
        <v>28</v>
      </c>
      <c r="B82" s="113" t="s">
        <v>175</v>
      </c>
      <c r="C82" s="113" t="s">
        <v>176</v>
      </c>
      <c r="D82" s="113" t="s">
        <v>171</v>
      </c>
      <c r="E82" s="113" t="s">
        <v>42</v>
      </c>
      <c r="F82" s="459"/>
      <c r="G82" s="459"/>
      <c r="H82" s="457">
        <v>100</v>
      </c>
      <c r="I82" s="457">
        <v>3500</v>
      </c>
      <c r="J82" s="459"/>
      <c r="K82" s="459"/>
      <c r="L82" s="536"/>
      <c r="M82" s="536"/>
      <c r="N82" s="459"/>
      <c r="O82" s="459"/>
      <c r="P82" s="457"/>
      <c r="Q82" s="457"/>
      <c r="R82" s="459"/>
      <c r="S82" s="459"/>
      <c r="T82" s="457"/>
      <c r="U82" s="457"/>
      <c r="V82" s="459">
        <v>0</v>
      </c>
      <c r="W82" s="459">
        <v>0</v>
      </c>
      <c r="X82" s="532">
        <v>0</v>
      </c>
      <c r="Y82" s="532">
        <v>0</v>
      </c>
      <c r="Z82" s="459"/>
      <c r="AA82" s="459"/>
      <c r="AB82" s="457"/>
      <c r="AC82" s="457"/>
      <c r="AD82" s="459"/>
      <c r="AE82" s="459"/>
      <c r="AF82" s="457"/>
      <c r="AG82" s="457"/>
      <c r="AH82" s="459"/>
      <c r="AI82" s="459"/>
      <c r="AJ82" s="457"/>
      <c r="AK82" s="457"/>
      <c r="AL82" s="534">
        <f>F82+J82+N82+R82+V82+Z82+AD82+AH82</f>
        <v>0</v>
      </c>
      <c r="AM82" s="534">
        <f>G82+K82+O82+S82+W82+AA82+AE82+AI82</f>
        <v>0</v>
      </c>
      <c r="AN82" s="534">
        <f>H82+L82+P82+T82+X82+AB82+AF82+AJ82</f>
        <v>100</v>
      </c>
      <c r="AO82" s="534">
        <f>I82+M82+Q82+U82+Y82+AC82+AG82+AK82</f>
        <v>3500</v>
      </c>
    </row>
    <row r="83" spans="1:41" ht="22.5" customHeight="1" x14ac:dyDescent="0.25">
      <c r="A83" s="772">
        <v>29</v>
      </c>
      <c r="B83" s="112" t="s">
        <v>177</v>
      </c>
      <c r="C83" s="113" t="s">
        <v>178</v>
      </c>
      <c r="D83" s="113" t="s">
        <v>100</v>
      </c>
      <c r="E83" s="113" t="s">
        <v>29</v>
      </c>
      <c r="F83" s="459"/>
      <c r="G83" s="459"/>
      <c r="H83" s="457"/>
      <c r="I83" s="457"/>
      <c r="J83" s="536"/>
      <c r="K83" s="536"/>
      <c r="L83" s="536"/>
      <c r="M83" s="536"/>
      <c r="N83" s="459"/>
      <c r="O83" s="459"/>
      <c r="P83" s="457"/>
      <c r="Q83" s="457"/>
      <c r="R83" s="459"/>
      <c r="S83" s="459"/>
      <c r="T83" s="457"/>
      <c r="U83" s="457"/>
      <c r="V83" s="459">
        <v>0</v>
      </c>
      <c r="W83" s="459">
        <v>0</v>
      </c>
      <c r="X83" s="459">
        <v>0</v>
      </c>
      <c r="Y83" s="459">
        <v>0</v>
      </c>
      <c r="Z83" s="459"/>
      <c r="AA83" s="459"/>
      <c r="AB83" s="457"/>
      <c r="AC83" s="457"/>
      <c r="AD83" s="459"/>
      <c r="AE83" s="459"/>
      <c r="AF83" s="457"/>
      <c r="AG83" s="457"/>
      <c r="AH83" s="459"/>
      <c r="AI83" s="459"/>
      <c r="AJ83" s="457"/>
      <c r="AK83" s="457"/>
      <c r="AL83" s="534">
        <f>F83+J83+N83+R83+V83+Z83+AD83+AH83</f>
        <v>0</v>
      </c>
      <c r="AM83" s="534">
        <f>G83+K83+O83+S83+W83+AA83+AE83+AI83</f>
        <v>0</v>
      </c>
      <c r="AN83" s="534">
        <f>H83+L83+P83+T83+X83+AB83+AF83+AJ83</f>
        <v>0</v>
      </c>
      <c r="AO83" s="534">
        <f>I83+M83+Q83+U83+Y83+AC83+AG83+AK83</f>
        <v>0</v>
      </c>
    </row>
    <row r="84" spans="1:41" ht="21.75" customHeight="1" x14ac:dyDescent="0.25">
      <c r="A84" s="773"/>
      <c r="B84" s="112" t="s">
        <v>179</v>
      </c>
      <c r="C84" s="113" t="s">
        <v>102</v>
      </c>
      <c r="D84" s="113" t="s">
        <v>100</v>
      </c>
      <c r="E84" s="113" t="s">
        <v>42</v>
      </c>
      <c r="F84" s="459"/>
      <c r="G84" s="459"/>
      <c r="H84" s="457"/>
      <c r="I84" s="457"/>
      <c r="J84" s="459">
        <v>810</v>
      </c>
      <c r="K84" s="459">
        <v>810</v>
      </c>
      <c r="L84" s="457">
        <v>50</v>
      </c>
      <c r="M84" s="457">
        <v>1450</v>
      </c>
      <c r="N84" s="459"/>
      <c r="O84" s="459"/>
      <c r="P84" s="457"/>
      <c r="Q84" s="457"/>
      <c r="R84" s="459">
        <v>3330</v>
      </c>
      <c r="S84" s="459">
        <v>1264.5</v>
      </c>
      <c r="T84" s="457">
        <v>100</v>
      </c>
      <c r="U84" s="457">
        <v>60</v>
      </c>
      <c r="V84" s="459">
        <v>0</v>
      </c>
      <c r="W84" s="459">
        <v>0</v>
      </c>
      <c r="X84" s="532">
        <v>0</v>
      </c>
      <c r="Y84" s="532">
        <v>0</v>
      </c>
      <c r="Z84" s="459">
        <v>8500</v>
      </c>
      <c r="AA84" s="459">
        <v>1924.02</v>
      </c>
      <c r="AB84" s="457">
        <v>500</v>
      </c>
      <c r="AC84" s="457">
        <v>2050</v>
      </c>
      <c r="AD84" s="459"/>
      <c r="AE84" s="459"/>
      <c r="AF84" s="457"/>
      <c r="AG84" s="457"/>
      <c r="AH84" s="459"/>
      <c r="AI84" s="459"/>
      <c r="AJ84" s="457"/>
      <c r="AK84" s="457"/>
      <c r="AL84" s="534">
        <f>F84+J84+N84+R84+V84+Z84+AD84+AH84</f>
        <v>12640</v>
      </c>
      <c r="AM84" s="534">
        <f>G84+K84+O84+S84+W84+AA84+AE84+AI84</f>
        <v>3998.52</v>
      </c>
      <c r="AN84" s="534">
        <f>H84+L84+P84+T84+X84+AB84+AF84+AJ84</f>
        <v>650</v>
      </c>
      <c r="AO84" s="534">
        <f>I84+M84+Q84+U84+Y84+AC84+AG84+AK84</f>
        <v>3560</v>
      </c>
    </row>
    <row r="85" spans="1:41" ht="20.25" customHeight="1" x14ac:dyDescent="0.25">
      <c r="A85" s="774"/>
      <c r="B85" s="112" t="s">
        <v>179</v>
      </c>
      <c r="C85" s="113" t="s">
        <v>180</v>
      </c>
      <c r="D85" s="113" t="s">
        <v>100</v>
      </c>
      <c r="E85" s="113" t="s">
        <v>42</v>
      </c>
      <c r="F85" s="459">
        <v>19380</v>
      </c>
      <c r="G85" s="459">
        <v>12597</v>
      </c>
      <c r="H85" s="457">
        <v>2000</v>
      </c>
      <c r="I85" s="457">
        <v>1320</v>
      </c>
      <c r="J85" s="459">
        <v>3010</v>
      </c>
      <c r="K85" s="459">
        <v>2438.1000000000004</v>
      </c>
      <c r="L85" s="457">
        <v>100</v>
      </c>
      <c r="M85" s="457">
        <v>81</v>
      </c>
      <c r="N85" s="459">
        <v>6960</v>
      </c>
      <c r="O85" s="459">
        <v>3480</v>
      </c>
      <c r="P85" s="457">
        <v>0</v>
      </c>
      <c r="Q85" s="457">
        <v>0</v>
      </c>
      <c r="R85" s="459">
        <v>15110</v>
      </c>
      <c r="S85" s="459">
        <v>13410.2</v>
      </c>
      <c r="T85" s="457">
        <v>300</v>
      </c>
      <c r="U85" s="457">
        <v>240</v>
      </c>
      <c r="V85" s="459">
        <v>200</v>
      </c>
      <c r="W85" s="459">
        <v>1000</v>
      </c>
      <c r="X85" s="532">
        <v>0</v>
      </c>
      <c r="Y85" s="532">
        <v>0</v>
      </c>
      <c r="Z85" s="459">
        <v>7010</v>
      </c>
      <c r="AA85" s="459">
        <v>6133.09</v>
      </c>
      <c r="AB85" s="457">
        <v>500</v>
      </c>
      <c r="AC85" s="457">
        <v>400</v>
      </c>
      <c r="AD85" s="459">
        <v>4680</v>
      </c>
      <c r="AE85" s="459">
        <v>3000</v>
      </c>
      <c r="AF85" s="457">
        <v>160</v>
      </c>
      <c r="AG85" s="457">
        <v>103</v>
      </c>
      <c r="AH85" s="459">
        <v>100</v>
      </c>
      <c r="AI85" s="459">
        <v>60</v>
      </c>
      <c r="AJ85" s="457">
        <v>60</v>
      </c>
      <c r="AK85" s="457">
        <v>30</v>
      </c>
      <c r="AL85" s="534">
        <f>F85+J85+N85+R85+V85+Z85+AD85+AH85</f>
        <v>56450</v>
      </c>
      <c r="AM85" s="534">
        <f>G85+K85+O85+S85+W85+AA85+AE85+AI85</f>
        <v>42118.39</v>
      </c>
      <c r="AN85" s="534">
        <f>H85+L85+P85+T85+X85+AB85+AF85+AJ85</f>
        <v>3120</v>
      </c>
      <c r="AO85" s="534">
        <f>I85+M85+Q85+U85+Y85+AC85+AG85+AK85</f>
        <v>2174</v>
      </c>
    </row>
    <row r="86" spans="1:41" ht="36.75" customHeight="1" x14ac:dyDescent="0.25">
      <c r="A86" s="772">
        <v>30</v>
      </c>
      <c r="B86" s="279" t="s">
        <v>181</v>
      </c>
      <c r="C86" s="279" t="s">
        <v>182</v>
      </c>
      <c r="D86" s="113" t="s">
        <v>183</v>
      </c>
      <c r="E86" s="279" t="s">
        <v>29</v>
      </c>
      <c r="F86" s="459"/>
      <c r="G86" s="459"/>
      <c r="H86" s="457"/>
      <c r="I86" s="457"/>
      <c r="J86" s="459"/>
      <c r="K86" s="459"/>
      <c r="L86" s="457"/>
      <c r="M86" s="457"/>
      <c r="N86" s="459"/>
      <c r="O86" s="459"/>
      <c r="P86" s="457"/>
      <c r="Q86" s="457"/>
      <c r="R86" s="459"/>
      <c r="S86" s="459"/>
      <c r="T86" s="457"/>
      <c r="U86" s="457"/>
      <c r="V86" s="459">
        <v>0</v>
      </c>
      <c r="W86" s="459">
        <v>0</v>
      </c>
      <c r="X86" s="532">
        <v>0</v>
      </c>
      <c r="Y86" s="532">
        <v>0</v>
      </c>
      <c r="Z86" s="459"/>
      <c r="AA86" s="459"/>
      <c r="AB86" s="457"/>
      <c r="AC86" s="457"/>
      <c r="AD86" s="459"/>
      <c r="AE86" s="459"/>
      <c r="AF86" s="457"/>
      <c r="AG86" s="457"/>
      <c r="AH86" s="459"/>
      <c r="AI86" s="459"/>
      <c r="AJ86" s="457"/>
      <c r="AK86" s="457"/>
      <c r="AL86" s="534">
        <f>F86+J86+N86+R86+V86+Z86+AD86+AH86</f>
        <v>0</v>
      </c>
      <c r="AM86" s="534">
        <f>G86+K86+O86+S86+W86+AA86+AE86+AI86</f>
        <v>0</v>
      </c>
      <c r="AN86" s="534">
        <f>H86+L86+P86+T86+X86+AB86+AF86+AJ86</f>
        <v>0</v>
      </c>
      <c r="AO86" s="534">
        <f>I86+M86+Q86+U86+Y86+AC86+AG86+AK86</f>
        <v>0</v>
      </c>
    </row>
    <row r="87" spans="1:41" ht="42.75" customHeight="1" x14ac:dyDescent="0.25">
      <c r="A87" s="773"/>
      <c r="B87" s="279" t="s">
        <v>184</v>
      </c>
      <c r="C87" s="279" t="s">
        <v>185</v>
      </c>
      <c r="D87" s="113" t="s">
        <v>183</v>
      </c>
      <c r="E87" s="279" t="s">
        <v>29</v>
      </c>
      <c r="F87" s="459">
        <v>70</v>
      </c>
      <c r="G87" s="459">
        <v>9800</v>
      </c>
      <c r="H87" s="457">
        <v>400</v>
      </c>
      <c r="I87" s="457">
        <v>200000</v>
      </c>
      <c r="J87" s="459"/>
      <c r="K87" s="459"/>
      <c r="L87" s="457"/>
      <c r="M87" s="457"/>
      <c r="N87" s="459"/>
      <c r="O87" s="459"/>
      <c r="P87" s="457"/>
      <c r="Q87" s="457"/>
      <c r="R87" s="459"/>
      <c r="S87" s="459"/>
      <c r="T87" s="457"/>
      <c r="U87" s="457"/>
      <c r="V87" s="459">
        <v>0</v>
      </c>
      <c r="W87" s="459">
        <v>0</v>
      </c>
      <c r="X87" s="459">
        <v>0</v>
      </c>
      <c r="Y87" s="459">
        <v>0</v>
      </c>
      <c r="Z87" s="459"/>
      <c r="AA87" s="459"/>
      <c r="AB87" s="457"/>
      <c r="AC87" s="457"/>
      <c r="AD87" s="459"/>
      <c r="AE87" s="459"/>
      <c r="AF87" s="457"/>
      <c r="AG87" s="457"/>
      <c r="AH87" s="459"/>
      <c r="AI87" s="459"/>
      <c r="AJ87" s="457"/>
      <c r="AK87" s="457"/>
      <c r="AL87" s="534">
        <f>F87+J87+N87+R87+V87+Z87+AD87+AH87</f>
        <v>70</v>
      </c>
      <c r="AM87" s="534">
        <f>G87+K87+O87+S87+W87+AA87+AE87+AI87</f>
        <v>9800</v>
      </c>
      <c r="AN87" s="534">
        <f>H87+L87+P87+T87+X87+AB87+AF87+AJ87</f>
        <v>400</v>
      </c>
      <c r="AO87" s="534">
        <f>I87+M87+Q87+U87+Y87+AC87+AG87+AK87</f>
        <v>200000</v>
      </c>
    </row>
    <row r="88" spans="1:41" ht="39.75" customHeight="1" x14ac:dyDescent="0.25">
      <c r="A88" s="774"/>
      <c r="B88" s="279" t="s">
        <v>184</v>
      </c>
      <c r="C88" s="279" t="s">
        <v>186</v>
      </c>
      <c r="D88" s="113" t="s">
        <v>183</v>
      </c>
      <c r="E88" s="279" t="s">
        <v>29</v>
      </c>
      <c r="F88" s="459"/>
      <c r="G88" s="459"/>
      <c r="H88" s="457"/>
      <c r="I88" s="457"/>
      <c r="J88" s="459"/>
      <c r="K88" s="459"/>
      <c r="L88" s="457"/>
      <c r="M88" s="457"/>
      <c r="N88" s="459"/>
      <c r="O88" s="459"/>
      <c r="P88" s="457"/>
      <c r="Q88" s="457"/>
      <c r="R88" s="459"/>
      <c r="S88" s="459"/>
      <c r="T88" s="457"/>
      <c r="U88" s="457"/>
      <c r="V88" s="459">
        <v>0</v>
      </c>
      <c r="W88" s="459">
        <v>0</v>
      </c>
      <c r="X88" s="459">
        <v>0</v>
      </c>
      <c r="Y88" s="459">
        <v>0</v>
      </c>
      <c r="Z88" s="459"/>
      <c r="AA88" s="459"/>
      <c r="AB88" s="457"/>
      <c r="AC88" s="457"/>
      <c r="AD88" s="459"/>
      <c r="AE88" s="459"/>
      <c r="AF88" s="457"/>
      <c r="AG88" s="457"/>
      <c r="AH88" s="459"/>
      <c r="AI88" s="459"/>
      <c r="AJ88" s="457"/>
      <c r="AK88" s="457"/>
      <c r="AL88" s="534">
        <f>F88+J88+N88+R88+V88+Z88+AD88+AH88</f>
        <v>0</v>
      </c>
      <c r="AM88" s="534">
        <f>G88+K88+O88+S88+W88+AA88+AE88+AI88</f>
        <v>0</v>
      </c>
      <c r="AN88" s="534">
        <f>H88+L88+P88+T88+X88+AB88+AF88+AJ88</f>
        <v>0</v>
      </c>
      <c r="AO88" s="534">
        <f>I88+M88+Q88+U88+Y88+AC88+AG88+AK88</f>
        <v>0</v>
      </c>
    </row>
    <row r="89" spans="1:41" ht="39" customHeight="1" x14ac:dyDescent="0.25">
      <c r="A89" s="276">
        <v>31</v>
      </c>
      <c r="B89" s="114" t="s">
        <v>187</v>
      </c>
      <c r="C89" s="279" t="s">
        <v>188</v>
      </c>
      <c r="D89" s="279" t="s">
        <v>189</v>
      </c>
      <c r="E89" s="279" t="s">
        <v>42</v>
      </c>
      <c r="F89" s="459"/>
      <c r="G89" s="459"/>
      <c r="H89" s="457">
        <v>1000</v>
      </c>
      <c r="I89" s="457">
        <v>9750</v>
      </c>
      <c r="J89" s="459"/>
      <c r="K89" s="459"/>
      <c r="L89" s="457"/>
      <c r="M89" s="457"/>
      <c r="N89" s="459">
        <v>1500</v>
      </c>
      <c r="O89" s="459">
        <v>14625</v>
      </c>
      <c r="P89" s="457">
        <v>0</v>
      </c>
      <c r="Q89" s="457">
        <v>0</v>
      </c>
      <c r="R89" s="459">
        <v>4400</v>
      </c>
      <c r="S89" s="459">
        <v>40920</v>
      </c>
      <c r="T89" s="457">
        <v>300</v>
      </c>
      <c r="U89" s="457">
        <v>2790</v>
      </c>
      <c r="V89" s="459">
        <v>2100</v>
      </c>
      <c r="W89" s="459">
        <v>14625</v>
      </c>
      <c r="X89" s="459">
        <v>0</v>
      </c>
      <c r="Y89" s="459">
        <v>0</v>
      </c>
      <c r="Z89" s="459"/>
      <c r="AA89" s="459"/>
      <c r="AB89" s="457"/>
      <c r="AC89" s="457"/>
      <c r="AD89" s="459">
        <v>2960</v>
      </c>
      <c r="AE89" s="459">
        <v>28860</v>
      </c>
      <c r="AF89" s="457">
        <v>1800</v>
      </c>
      <c r="AG89" s="457">
        <v>17550</v>
      </c>
      <c r="AH89" s="459"/>
      <c r="AI89" s="459"/>
      <c r="AJ89" s="457"/>
      <c r="AK89" s="457"/>
      <c r="AL89" s="534">
        <f>F89+J89+N89+R89+V89+Z89+AD89+AH89</f>
        <v>10960</v>
      </c>
      <c r="AM89" s="534">
        <f>G89+K89+O89+S89+W89+AA89+AE89+AI89</f>
        <v>99030</v>
      </c>
      <c r="AN89" s="534">
        <f>H89+L89+P89+T89+X89+AB89+AF89+AJ89</f>
        <v>3100</v>
      </c>
      <c r="AO89" s="534">
        <f>I89+M89+Q89+U89+Y89+AC89+AG89+AK89</f>
        <v>30090</v>
      </c>
    </row>
    <row r="90" spans="1:41" ht="28.5" customHeight="1" x14ac:dyDescent="0.25">
      <c r="A90" s="772">
        <v>32</v>
      </c>
      <c r="B90" s="79" t="s">
        <v>190</v>
      </c>
      <c r="C90" s="113" t="s">
        <v>191</v>
      </c>
      <c r="D90" s="113" t="s">
        <v>192</v>
      </c>
      <c r="E90" s="113" t="s">
        <v>29</v>
      </c>
      <c r="F90" s="459">
        <v>480</v>
      </c>
      <c r="G90" s="459">
        <v>9600</v>
      </c>
      <c r="H90" s="457">
        <v>800</v>
      </c>
      <c r="I90" s="457">
        <v>16000</v>
      </c>
      <c r="J90" s="459"/>
      <c r="K90" s="459"/>
      <c r="L90" s="457"/>
      <c r="M90" s="457"/>
      <c r="N90" s="459">
        <v>2480</v>
      </c>
      <c r="O90" s="459">
        <v>81840</v>
      </c>
      <c r="P90" s="457">
        <v>0</v>
      </c>
      <c r="Q90" s="457">
        <v>0</v>
      </c>
      <c r="R90" s="459">
        <v>1890</v>
      </c>
      <c r="S90" s="459">
        <v>36855</v>
      </c>
      <c r="T90" s="457">
        <v>300</v>
      </c>
      <c r="U90" s="457">
        <v>13200</v>
      </c>
      <c r="V90" s="459">
        <v>2660</v>
      </c>
      <c r="W90" s="459">
        <v>53200</v>
      </c>
      <c r="X90" s="459">
        <v>0</v>
      </c>
      <c r="Y90" s="459">
        <v>0</v>
      </c>
      <c r="Z90" s="459">
        <v>599</v>
      </c>
      <c r="AA90" s="459">
        <v>11980</v>
      </c>
      <c r="AB90" s="457">
        <v>500</v>
      </c>
      <c r="AC90" s="457">
        <v>10705</v>
      </c>
      <c r="AD90" s="459">
        <v>1662</v>
      </c>
      <c r="AE90" s="459">
        <v>42575</v>
      </c>
      <c r="AF90" s="457">
        <v>60</v>
      </c>
      <c r="AG90" s="457">
        <v>1537</v>
      </c>
      <c r="AH90" s="459"/>
      <c r="AI90" s="459"/>
      <c r="AJ90" s="457"/>
      <c r="AK90" s="457"/>
      <c r="AL90" s="534">
        <f>F90+J90+N90+R90+V90+Z90+AD90+AH90</f>
        <v>9771</v>
      </c>
      <c r="AM90" s="534">
        <f>G90+K90+O90+S90+W90+AA90+AE90+AI90</f>
        <v>236050</v>
      </c>
      <c r="AN90" s="534">
        <f>H90+L90+P90+T90+X90+AB90+AF90+AJ90</f>
        <v>1660</v>
      </c>
      <c r="AO90" s="534">
        <f>I90+M90+Q90+U90+Y90+AC90+AG90+AK90</f>
        <v>41442</v>
      </c>
    </row>
    <row r="91" spans="1:41" ht="22.5" customHeight="1" x14ac:dyDescent="0.25">
      <c r="A91" s="773"/>
      <c r="B91" s="79" t="s">
        <v>193</v>
      </c>
      <c r="C91" s="113" t="s">
        <v>194</v>
      </c>
      <c r="D91" s="113" t="s">
        <v>192</v>
      </c>
      <c r="E91" s="113" t="s">
        <v>29</v>
      </c>
      <c r="F91" s="459">
        <v>20</v>
      </c>
      <c r="G91" s="459">
        <v>620</v>
      </c>
      <c r="H91" s="457">
        <v>60</v>
      </c>
      <c r="I91" s="457">
        <v>1890</v>
      </c>
      <c r="J91" s="459">
        <v>2000</v>
      </c>
      <c r="K91" s="459">
        <v>40000</v>
      </c>
      <c r="L91" s="536">
        <v>1169</v>
      </c>
      <c r="M91" s="536">
        <v>28406.7</v>
      </c>
      <c r="N91" s="459">
        <v>380</v>
      </c>
      <c r="O91" s="459">
        <v>10222</v>
      </c>
      <c r="P91" s="457">
        <v>1000</v>
      </c>
      <c r="Q91" s="457">
        <v>33000</v>
      </c>
      <c r="R91" s="459">
        <v>1730</v>
      </c>
      <c r="S91" s="459">
        <v>38060</v>
      </c>
      <c r="T91" s="457">
        <v>300</v>
      </c>
      <c r="U91" s="457">
        <v>13200</v>
      </c>
      <c r="V91" s="459">
        <v>1060</v>
      </c>
      <c r="W91" s="459">
        <v>40280</v>
      </c>
      <c r="X91" s="459">
        <v>0</v>
      </c>
      <c r="Y91" s="459">
        <v>0</v>
      </c>
      <c r="Z91" s="459"/>
      <c r="AA91" s="459"/>
      <c r="AB91" s="457"/>
      <c r="AC91" s="457"/>
      <c r="AD91" s="459">
        <v>640</v>
      </c>
      <c r="AE91" s="459">
        <v>14080</v>
      </c>
      <c r="AF91" s="457">
        <v>60</v>
      </c>
      <c r="AG91" s="457">
        <v>1458</v>
      </c>
      <c r="AH91" s="459">
        <v>200</v>
      </c>
      <c r="AI91" s="459">
        <v>9400</v>
      </c>
      <c r="AJ91" s="457">
        <v>0</v>
      </c>
      <c r="AK91" s="457">
        <v>0</v>
      </c>
      <c r="AL91" s="534">
        <f>F91+J91+N91+R91+V91+Z91+AD91+AH91</f>
        <v>6030</v>
      </c>
      <c r="AM91" s="534">
        <f>G91+K91+O91+S91+W91+AA91+AE91+AI91</f>
        <v>152662</v>
      </c>
      <c r="AN91" s="534">
        <f>H91+L91+P91+T91+X91+AB91+AF91+AJ91</f>
        <v>2589</v>
      </c>
      <c r="AO91" s="534">
        <f>I91+M91+Q91+U91+Y91+AC91+AG91+AK91</f>
        <v>77954.7</v>
      </c>
    </row>
    <row r="92" spans="1:41" ht="18" customHeight="1" x14ac:dyDescent="0.25">
      <c r="A92" s="774"/>
      <c r="B92" s="79" t="s">
        <v>193</v>
      </c>
      <c r="C92" s="113" t="s">
        <v>195</v>
      </c>
      <c r="D92" s="113" t="s">
        <v>192</v>
      </c>
      <c r="E92" s="113" t="s">
        <v>29</v>
      </c>
      <c r="F92" s="459"/>
      <c r="G92" s="459"/>
      <c r="H92" s="457"/>
      <c r="I92" s="457"/>
      <c r="J92" s="459"/>
      <c r="K92" s="459"/>
      <c r="L92" s="457"/>
      <c r="M92" s="457"/>
      <c r="N92" s="459"/>
      <c r="O92" s="459"/>
      <c r="P92" s="457"/>
      <c r="Q92" s="457"/>
      <c r="R92" s="459"/>
      <c r="S92" s="459"/>
      <c r="T92" s="457"/>
      <c r="U92" s="457"/>
      <c r="V92" s="459">
        <v>0</v>
      </c>
      <c r="W92" s="459">
        <v>0</v>
      </c>
      <c r="X92" s="459">
        <v>0</v>
      </c>
      <c r="Y92" s="459">
        <v>0</v>
      </c>
      <c r="Z92" s="459"/>
      <c r="AA92" s="459"/>
      <c r="AB92" s="457"/>
      <c r="AC92" s="457"/>
      <c r="AD92" s="459"/>
      <c r="AE92" s="459"/>
      <c r="AF92" s="457"/>
      <c r="AG92" s="457"/>
      <c r="AH92" s="459"/>
      <c r="AI92" s="459"/>
      <c r="AJ92" s="457"/>
      <c r="AK92" s="457"/>
      <c r="AL92" s="534">
        <f>F92+J92+N92+R92+V92+Z92+AD92+AH92</f>
        <v>0</v>
      </c>
      <c r="AM92" s="534">
        <f>G92+K92+O92+S92+W92+AA92+AE92+AI92</f>
        <v>0</v>
      </c>
      <c r="AN92" s="534">
        <f>H92+L92+P92+T92+X92+AB92+AF92+AJ92</f>
        <v>0</v>
      </c>
      <c r="AO92" s="534">
        <f>I92+M92+Q92+U92+Y92+AC92+AG92+AK92</f>
        <v>0</v>
      </c>
    </row>
    <row r="93" spans="1:41" ht="23.25" customHeight="1" x14ac:dyDescent="0.25">
      <c r="A93" s="276">
        <v>33</v>
      </c>
      <c r="B93" s="112" t="s">
        <v>196</v>
      </c>
      <c r="C93" s="113" t="s">
        <v>197</v>
      </c>
      <c r="D93" s="113" t="s">
        <v>198</v>
      </c>
      <c r="E93" s="113" t="s">
        <v>199</v>
      </c>
      <c r="F93" s="459">
        <v>140</v>
      </c>
      <c r="G93" s="459">
        <v>13160</v>
      </c>
      <c r="H93" s="457">
        <v>30</v>
      </c>
      <c r="I93" s="457">
        <v>2820</v>
      </c>
      <c r="J93" s="459">
        <v>60</v>
      </c>
      <c r="K93" s="459">
        <v>5652.5999999999995</v>
      </c>
      <c r="L93" s="457">
        <v>39</v>
      </c>
      <c r="M93" s="457">
        <v>3674.1899999999996</v>
      </c>
      <c r="N93" s="459">
        <v>121</v>
      </c>
      <c r="O93" s="459">
        <v>11399</v>
      </c>
      <c r="P93" s="457">
        <v>0</v>
      </c>
      <c r="Q93" s="457">
        <v>0</v>
      </c>
      <c r="R93" s="459">
        <v>478</v>
      </c>
      <c r="S93" s="459">
        <v>54340.74</v>
      </c>
      <c r="T93" s="457">
        <v>45</v>
      </c>
      <c r="U93" s="457">
        <v>4692.25</v>
      </c>
      <c r="V93" s="459">
        <v>41</v>
      </c>
      <c r="W93" s="459">
        <v>3862.61</v>
      </c>
      <c r="X93" s="459">
        <v>0</v>
      </c>
      <c r="Y93" s="459">
        <v>0</v>
      </c>
      <c r="Z93" s="459">
        <v>47</v>
      </c>
      <c r="AA93" s="459">
        <v>4602</v>
      </c>
      <c r="AB93" s="457">
        <v>100</v>
      </c>
      <c r="AC93" s="457">
        <v>9350</v>
      </c>
      <c r="AD93" s="459">
        <v>81</v>
      </c>
      <c r="AE93" s="459">
        <v>6501</v>
      </c>
      <c r="AF93" s="457">
        <v>30</v>
      </c>
      <c r="AG93" s="457">
        <v>2400</v>
      </c>
      <c r="AH93" s="459">
        <v>0</v>
      </c>
      <c r="AI93" s="459">
        <v>0</v>
      </c>
      <c r="AJ93" s="457">
        <v>10</v>
      </c>
      <c r="AK93" s="457">
        <v>900</v>
      </c>
      <c r="AL93" s="534">
        <f>F93+J93+N93+R93+V93+Z93+AD93+AH93</f>
        <v>968</v>
      </c>
      <c r="AM93" s="534">
        <f>G93+K93+O93+S93+W93+AA93+AE93+AI93</f>
        <v>99517.95</v>
      </c>
      <c r="AN93" s="534">
        <f>H93+L93+P93+T93+X93+AB93+AF93+AJ93</f>
        <v>254</v>
      </c>
      <c r="AO93" s="534">
        <f>I93+M93+Q93+U93+Y93+AC93+AG93+AK93</f>
        <v>23836.44</v>
      </c>
    </row>
    <row r="94" spans="1:41" ht="38.25" customHeight="1" x14ac:dyDescent="0.25">
      <c r="A94" s="276">
        <v>34</v>
      </c>
      <c r="B94" s="279" t="s">
        <v>200</v>
      </c>
      <c r="C94" s="279"/>
      <c r="D94" s="279" t="s">
        <v>201</v>
      </c>
      <c r="E94" s="279" t="s">
        <v>29</v>
      </c>
      <c r="F94" s="459"/>
      <c r="G94" s="459"/>
      <c r="H94" s="457"/>
      <c r="I94" s="457"/>
      <c r="J94" s="538">
        <v>98</v>
      </c>
      <c r="K94" s="459">
        <v>76663.14</v>
      </c>
      <c r="L94" s="457">
        <v>660</v>
      </c>
      <c r="M94" s="457">
        <v>851.4</v>
      </c>
      <c r="N94" s="459"/>
      <c r="O94" s="459"/>
      <c r="P94" s="457"/>
      <c r="Q94" s="457"/>
      <c r="R94" s="459">
        <v>51</v>
      </c>
      <c r="S94" s="459"/>
      <c r="T94" s="457">
        <v>5</v>
      </c>
      <c r="U94" s="457"/>
      <c r="V94" s="459">
        <v>114</v>
      </c>
      <c r="W94" s="459">
        <v>370728</v>
      </c>
      <c r="X94" s="459">
        <v>0</v>
      </c>
      <c r="Y94" s="459">
        <v>0</v>
      </c>
      <c r="Z94" s="459"/>
      <c r="AA94" s="459"/>
      <c r="AB94" s="457"/>
      <c r="AC94" s="457"/>
      <c r="AD94" s="459">
        <v>4</v>
      </c>
      <c r="AE94" s="459"/>
      <c r="AF94" s="457">
        <v>4</v>
      </c>
      <c r="AG94" s="457"/>
      <c r="AH94" s="459">
        <v>13</v>
      </c>
      <c r="AI94" s="459"/>
      <c r="AJ94" s="457"/>
      <c r="AK94" s="457"/>
      <c r="AL94" s="534">
        <f>F94+J94+N94+R94+V94+Z94+AD94+AH94</f>
        <v>280</v>
      </c>
      <c r="AM94" s="534">
        <f>G94+K94+O94+S94+W94+AA94+AE94+AI94</f>
        <v>447391.14</v>
      </c>
      <c r="AN94" s="534">
        <f>H94+L94+P94+T94+X94+AB94+AF94+AJ94</f>
        <v>669</v>
      </c>
      <c r="AO94" s="534">
        <f>I94+M94+Q94+U94+Y94+AC94+AG94+AK94</f>
        <v>851.4</v>
      </c>
    </row>
    <row r="95" spans="1:41" ht="36" customHeight="1" x14ac:dyDescent="0.25">
      <c r="A95" s="772">
        <v>35</v>
      </c>
      <c r="B95" s="112" t="s">
        <v>202</v>
      </c>
      <c r="C95" s="112" t="s">
        <v>203</v>
      </c>
      <c r="D95" s="112" t="s">
        <v>204</v>
      </c>
      <c r="E95" s="112" t="s">
        <v>205</v>
      </c>
      <c r="F95" s="459"/>
      <c r="G95" s="459"/>
      <c r="H95" s="457"/>
      <c r="I95" s="457"/>
      <c r="J95" s="459"/>
      <c r="K95" s="459"/>
      <c r="L95" s="457"/>
      <c r="M95" s="457"/>
      <c r="N95" s="459"/>
      <c r="O95" s="459"/>
      <c r="P95" s="457"/>
      <c r="Q95" s="457"/>
      <c r="R95" s="459">
        <v>150</v>
      </c>
      <c r="S95" s="459">
        <v>2092.5</v>
      </c>
      <c r="T95" s="457">
        <v>100</v>
      </c>
      <c r="U95" s="457">
        <v>1569</v>
      </c>
      <c r="V95" s="459">
        <v>0</v>
      </c>
      <c r="W95" s="459">
        <v>0</v>
      </c>
      <c r="X95" s="459">
        <v>0</v>
      </c>
      <c r="Y95" s="459">
        <v>0</v>
      </c>
      <c r="Z95" s="459"/>
      <c r="AA95" s="459"/>
      <c r="AB95" s="457"/>
      <c r="AC95" s="457"/>
      <c r="AD95" s="459"/>
      <c r="AE95" s="459"/>
      <c r="AF95" s="457"/>
      <c r="AG95" s="457"/>
      <c r="AH95" s="459">
        <v>2000</v>
      </c>
      <c r="AI95" s="459">
        <v>2710</v>
      </c>
      <c r="AJ95" s="457">
        <v>0</v>
      </c>
      <c r="AK95" s="457">
        <v>0</v>
      </c>
      <c r="AL95" s="534">
        <f>F95+J95+N95+R95+V95+Z95+AD95+AH95</f>
        <v>2150</v>
      </c>
      <c r="AM95" s="534">
        <f>G95+K95+O95+S95+W95+AA95+AE95+AI95</f>
        <v>4802.5</v>
      </c>
      <c r="AN95" s="534">
        <f>H95+L95+P95+T95+X95+AB95+AF95+AJ95</f>
        <v>100</v>
      </c>
      <c r="AO95" s="534">
        <f>I95+M95+Q95+U95+Y95+AC95+AG95+AK95</f>
        <v>1569</v>
      </c>
    </row>
    <row r="96" spans="1:41" ht="48" customHeight="1" x14ac:dyDescent="0.25">
      <c r="A96" s="773"/>
      <c r="B96" s="112" t="s">
        <v>206</v>
      </c>
      <c r="C96" s="113" t="s">
        <v>207</v>
      </c>
      <c r="D96" s="112" t="s">
        <v>204</v>
      </c>
      <c r="E96" s="113" t="s">
        <v>205</v>
      </c>
      <c r="F96" s="459">
        <v>1302</v>
      </c>
      <c r="G96" s="459">
        <v>15624</v>
      </c>
      <c r="H96" s="457">
        <v>100</v>
      </c>
      <c r="I96" s="457">
        <v>1200</v>
      </c>
      <c r="J96" s="459">
        <v>50</v>
      </c>
      <c r="K96" s="459">
        <v>700</v>
      </c>
      <c r="L96" s="457">
        <v>100</v>
      </c>
      <c r="M96" s="457">
        <v>1400</v>
      </c>
      <c r="N96" s="459"/>
      <c r="O96" s="459"/>
      <c r="P96" s="457"/>
      <c r="Q96" s="457"/>
      <c r="R96" s="459"/>
      <c r="S96" s="459"/>
      <c r="T96" s="457"/>
      <c r="U96" s="457"/>
      <c r="V96" s="459">
        <v>0</v>
      </c>
      <c r="W96" s="459">
        <v>0</v>
      </c>
      <c r="X96" s="459">
        <v>200</v>
      </c>
      <c r="Y96" s="459">
        <v>4000</v>
      </c>
      <c r="Z96" s="459">
        <v>1120</v>
      </c>
      <c r="AA96" s="459">
        <v>14543.2</v>
      </c>
      <c r="AB96" s="457">
        <v>100</v>
      </c>
      <c r="AC96" s="457">
        <v>1350</v>
      </c>
      <c r="AD96" s="459">
        <v>310</v>
      </c>
      <c r="AE96" s="459">
        <v>4342</v>
      </c>
      <c r="AF96" s="457">
        <v>30</v>
      </c>
      <c r="AG96" s="457">
        <v>420</v>
      </c>
      <c r="AH96" s="459"/>
      <c r="AI96" s="459"/>
      <c r="AJ96" s="457"/>
      <c r="AK96" s="457"/>
      <c r="AL96" s="534">
        <f>F96+J96+N96+R96+V96+Z96+AD96+AH96</f>
        <v>2782</v>
      </c>
      <c r="AM96" s="534">
        <f>G96+K96+O96+S96+W96+AA96+AE96+AI96</f>
        <v>35209.199999999997</v>
      </c>
      <c r="AN96" s="534">
        <f>H96+L96+P96+T96+X96+AB96+AF96+AJ96</f>
        <v>530</v>
      </c>
      <c r="AO96" s="534">
        <f>I96+M96+Q96+U96+Y96+AC96+AG96+AK96</f>
        <v>8370</v>
      </c>
    </row>
    <row r="97" spans="1:41" ht="47.25" customHeight="1" x14ac:dyDescent="0.25">
      <c r="A97" s="774"/>
      <c r="B97" s="112" t="s">
        <v>206</v>
      </c>
      <c r="C97" s="112" t="s">
        <v>208</v>
      </c>
      <c r="D97" s="112" t="s">
        <v>204</v>
      </c>
      <c r="E97" s="112" t="s">
        <v>205</v>
      </c>
      <c r="F97" s="459"/>
      <c r="G97" s="459"/>
      <c r="H97" s="457"/>
      <c r="I97" s="457"/>
      <c r="J97" s="459"/>
      <c r="K97" s="459"/>
      <c r="L97" s="533"/>
      <c r="M97" s="537"/>
      <c r="N97" s="459">
        <v>50</v>
      </c>
      <c r="O97" s="459">
        <v>800</v>
      </c>
      <c r="P97" s="457">
        <v>20</v>
      </c>
      <c r="Q97" s="457">
        <v>320</v>
      </c>
      <c r="R97" s="459"/>
      <c r="S97" s="459"/>
      <c r="T97" s="457"/>
      <c r="U97" s="457"/>
      <c r="V97" s="459">
        <v>0</v>
      </c>
      <c r="W97" s="459">
        <v>0</v>
      </c>
      <c r="X97" s="459">
        <v>0</v>
      </c>
      <c r="Y97" s="459">
        <v>0</v>
      </c>
      <c r="Z97" s="459"/>
      <c r="AA97" s="459"/>
      <c r="AB97" s="457"/>
      <c r="AC97" s="457"/>
      <c r="AD97" s="459"/>
      <c r="AE97" s="459"/>
      <c r="AF97" s="457"/>
      <c r="AG97" s="457"/>
      <c r="AH97" s="459"/>
      <c r="AI97" s="459"/>
      <c r="AJ97" s="457"/>
      <c r="AK97" s="457"/>
      <c r="AL97" s="534">
        <f>F97+J97+N97+R97+V97+Z97+AD97+AH97</f>
        <v>50</v>
      </c>
      <c r="AM97" s="534">
        <f>G97+K97+O97+S97+W97+AA97+AE97+AI97</f>
        <v>800</v>
      </c>
      <c r="AN97" s="534">
        <f>H97+L97+P97+T97+X97+AB97+AF97+AJ97</f>
        <v>20</v>
      </c>
      <c r="AO97" s="534">
        <f>I97+M97+Q97+U97+Y97+AC97+AG97+AK97</f>
        <v>320</v>
      </c>
    </row>
    <row r="98" spans="1:41" ht="20.25" customHeight="1" x14ac:dyDescent="0.25">
      <c r="A98" s="772">
        <v>36</v>
      </c>
      <c r="B98" s="112" t="s">
        <v>209</v>
      </c>
      <c r="C98" s="113" t="s">
        <v>210</v>
      </c>
      <c r="D98" s="113" t="s">
        <v>171</v>
      </c>
      <c r="E98" s="113" t="s">
        <v>42</v>
      </c>
      <c r="F98" s="459"/>
      <c r="G98" s="459"/>
      <c r="H98" s="457">
        <v>400</v>
      </c>
      <c r="I98" s="457">
        <v>3200</v>
      </c>
      <c r="J98" s="459"/>
      <c r="K98" s="459">
        <v>0</v>
      </c>
      <c r="L98" s="457">
        <v>100</v>
      </c>
      <c r="M98" s="457">
        <v>11640</v>
      </c>
      <c r="N98" s="459"/>
      <c r="O98" s="459"/>
      <c r="P98" s="457"/>
      <c r="Q98" s="457"/>
      <c r="R98" s="459"/>
      <c r="S98" s="459"/>
      <c r="T98" s="457"/>
      <c r="U98" s="457"/>
      <c r="V98" s="459">
        <v>0</v>
      </c>
      <c r="W98" s="459">
        <v>0</v>
      </c>
      <c r="X98" s="459">
        <v>60</v>
      </c>
      <c r="Y98" s="459">
        <v>135</v>
      </c>
      <c r="Z98" s="459"/>
      <c r="AA98" s="459"/>
      <c r="AB98" s="457"/>
      <c r="AC98" s="457"/>
      <c r="AD98" s="459"/>
      <c r="AE98" s="459"/>
      <c r="AF98" s="457"/>
      <c r="AG98" s="457"/>
      <c r="AH98" s="459"/>
      <c r="AI98" s="459"/>
      <c r="AJ98" s="457"/>
      <c r="AK98" s="457"/>
      <c r="AL98" s="534">
        <f>F98+J98+N98+R98+V98+Z98+AD98+AH98</f>
        <v>0</v>
      </c>
      <c r="AM98" s="534">
        <f>G98+K98+O98+S98+W98+AA98+AE98+AI98</f>
        <v>0</v>
      </c>
      <c r="AN98" s="534">
        <f>H98+L98+P98+T98+X98+AB98+AF98+AJ98</f>
        <v>560</v>
      </c>
      <c r="AO98" s="534">
        <f>I98+M98+Q98+U98+Y98+AC98+AG98+AK98</f>
        <v>14975</v>
      </c>
    </row>
    <row r="99" spans="1:41" ht="31.5" x14ac:dyDescent="0.25">
      <c r="A99" s="773"/>
      <c r="B99" s="112" t="s">
        <v>211</v>
      </c>
      <c r="C99" s="113" t="s">
        <v>212</v>
      </c>
      <c r="D99" s="113" t="s">
        <v>171</v>
      </c>
      <c r="E99" s="113" t="s">
        <v>42</v>
      </c>
      <c r="F99" s="459"/>
      <c r="G99" s="459"/>
      <c r="H99" s="457"/>
      <c r="I99" s="457"/>
      <c r="J99" s="459"/>
      <c r="K99" s="459"/>
      <c r="L99" s="457"/>
      <c r="M99" s="457"/>
      <c r="N99" s="459"/>
      <c r="O99" s="459"/>
      <c r="P99" s="457"/>
      <c r="Q99" s="457"/>
      <c r="R99" s="459"/>
      <c r="S99" s="459"/>
      <c r="T99" s="457"/>
      <c r="U99" s="457"/>
      <c r="V99" s="459">
        <v>0</v>
      </c>
      <c r="W99" s="459">
        <v>0</v>
      </c>
      <c r="X99" s="459">
        <v>0</v>
      </c>
      <c r="Y99" s="459">
        <v>0</v>
      </c>
      <c r="Z99" s="459"/>
      <c r="AA99" s="459"/>
      <c r="AB99" s="457"/>
      <c r="AC99" s="457"/>
      <c r="AD99" s="459"/>
      <c r="AE99" s="459"/>
      <c r="AF99" s="457"/>
      <c r="AG99" s="457"/>
      <c r="AH99" s="459"/>
      <c r="AI99" s="459"/>
      <c r="AJ99" s="457"/>
      <c r="AK99" s="457"/>
      <c r="AL99" s="534">
        <f>F99+J99+N99+R99+V99+Z99+AD99+AH99</f>
        <v>0</v>
      </c>
      <c r="AM99" s="534">
        <f>G99+K99+O99+S99+W99+AA99+AE99+AI99</f>
        <v>0</v>
      </c>
      <c r="AN99" s="534">
        <f>H99+L99+P99+T99+X99+AB99+AF99+AJ99</f>
        <v>0</v>
      </c>
      <c r="AO99" s="534">
        <f>I99+M99+Q99+U99+Y99+AC99+AG99+AK99</f>
        <v>0</v>
      </c>
    </row>
    <row r="100" spans="1:41" ht="19.5" customHeight="1" x14ac:dyDescent="0.25">
      <c r="A100" s="774"/>
      <c r="B100" s="112" t="s">
        <v>211</v>
      </c>
      <c r="C100" s="113" t="s">
        <v>213</v>
      </c>
      <c r="D100" s="113" t="s">
        <v>171</v>
      </c>
      <c r="E100" s="113" t="s">
        <v>78</v>
      </c>
      <c r="F100" s="459"/>
      <c r="G100" s="459"/>
      <c r="H100" s="457">
        <v>500</v>
      </c>
      <c r="I100" s="457">
        <v>58200</v>
      </c>
      <c r="J100" s="459"/>
      <c r="K100" s="459"/>
      <c r="L100" s="457"/>
      <c r="M100" s="457"/>
      <c r="N100" s="459">
        <v>0</v>
      </c>
      <c r="O100" s="459">
        <v>0</v>
      </c>
      <c r="P100" s="457">
        <v>500</v>
      </c>
      <c r="Q100" s="457">
        <v>29100</v>
      </c>
      <c r="R100" s="459">
        <v>320</v>
      </c>
      <c r="S100" s="459">
        <v>37248</v>
      </c>
      <c r="T100" s="457">
        <v>200</v>
      </c>
      <c r="U100" s="457">
        <v>16716</v>
      </c>
      <c r="V100" s="459"/>
      <c r="W100" s="459"/>
      <c r="X100" s="459">
        <v>0</v>
      </c>
      <c r="Y100" s="459">
        <v>0</v>
      </c>
      <c r="Z100" s="459">
        <v>18</v>
      </c>
      <c r="AA100" s="459">
        <v>2095.1999999999998</v>
      </c>
      <c r="AB100" s="457"/>
      <c r="AC100" s="457"/>
      <c r="AD100" s="459">
        <v>880</v>
      </c>
      <c r="AE100" s="459">
        <v>102432</v>
      </c>
      <c r="AF100" s="457">
        <v>50</v>
      </c>
      <c r="AG100" s="457">
        <v>5820</v>
      </c>
      <c r="AH100" s="459"/>
      <c r="AI100" s="459"/>
      <c r="AJ100" s="457"/>
      <c r="AK100" s="457"/>
      <c r="AL100" s="534">
        <f>F100+J100+N100+R100+V100+Z100+AD100+AH100</f>
        <v>1218</v>
      </c>
      <c r="AM100" s="534">
        <f>G100+K100+O100+S100+W100+AA100+AE100+AI100</f>
        <v>141775.20000000001</v>
      </c>
      <c r="AN100" s="534">
        <f>H100+L100+P100+T100+X100+AB100+AF100+AJ100</f>
        <v>1250</v>
      </c>
      <c r="AO100" s="534">
        <f>I100+M100+Q100+U100+Y100+AC100+AG100+AK100</f>
        <v>109836</v>
      </c>
    </row>
    <row r="101" spans="1:41" ht="17.25" customHeight="1" x14ac:dyDescent="0.25">
      <c r="A101" s="772">
        <v>37</v>
      </c>
      <c r="B101" s="112" t="s">
        <v>214</v>
      </c>
      <c r="C101" s="113" t="s">
        <v>215</v>
      </c>
      <c r="D101" s="113" t="s">
        <v>216</v>
      </c>
      <c r="E101" s="113" t="s">
        <v>42</v>
      </c>
      <c r="F101" s="459"/>
      <c r="G101" s="459"/>
      <c r="H101" s="457"/>
      <c r="I101" s="457"/>
      <c r="J101" s="539"/>
      <c r="K101" s="459"/>
      <c r="L101" s="457"/>
      <c r="M101" s="457"/>
      <c r="N101" s="459"/>
      <c r="O101" s="459"/>
      <c r="P101" s="457"/>
      <c r="Q101" s="457"/>
      <c r="R101" s="459"/>
      <c r="S101" s="459"/>
      <c r="T101" s="457"/>
      <c r="U101" s="457"/>
      <c r="V101" s="459">
        <v>0</v>
      </c>
      <c r="W101" s="459">
        <v>0</v>
      </c>
      <c r="X101" s="459">
        <v>60</v>
      </c>
      <c r="Y101" s="459">
        <v>700</v>
      </c>
      <c r="Z101" s="459">
        <v>2660</v>
      </c>
      <c r="AA101" s="459">
        <v>18620</v>
      </c>
      <c r="AB101" s="457"/>
      <c r="AC101" s="457"/>
      <c r="AD101" s="459"/>
      <c r="AE101" s="459"/>
      <c r="AF101" s="457"/>
      <c r="AG101" s="457"/>
      <c r="AH101" s="459"/>
      <c r="AI101" s="459"/>
      <c r="AJ101" s="457"/>
      <c r="AK101" s="457"/>
      <c r="AL101" s="534">
        <f>F101+J101+N101+R101+V101+Z101+AD101+AH101</f>
        <v>2660</v>
      </c>
      <c r="AM101" s="534">
        <f>G101+K101+O101+S101+W101+AA101+AE101+AI101</f>
        <v>18620</v>
      </c>
      <c r="AN101" s="534">
        <f>H101+L101+P101+T101+X101+AB101+AF101+AJ101</f>
        <v>60</v>
      </c>
      <c r="AO101" s="534">
        <f>I101+M101+Q101+U101+Y101+AC101+AG101+AK101</f>
        <v>700</v>
      </c>
    </row>
    <row r="102" spans="1:41" ht="27" customHeight="1" x14ac:dyDescent="0.25">
      <c r="A102" s="773"/>
      <c r="B102" s="112" t="s">
        <v>217</v>
      </c>
      <c r="C102" s="113" t="s">
        <v>218</v>
      </c>
      <c r="D102" s="113" t="s">
        <v>216</v>
      </c>
      <c r="E102" s="113" t="s">
        <v>42</v>
      </c>
      <c r="F102" s="459"/>
      <c r="G102" s="459"/>
      <c r="H102" s="457"/>
      <c r="I102" s="457"/>
      <c r="J102" s="459"/>
      <c r="K102" s="459"/>
      <c r="L102" s="457"/>
      <c r="M102" s="457"/>
      <c r="N102" s="459"/>
      <c r="O102" s="459"/>
      <c r="P102" s="457"/>
      <c r="Q102" s="457"/>
      <c r="R102" s="459"/>
      <c r="S102" s="459"/>
      <c r="T102" s="457"/>
      <c r="U102" s="457"/>
      <c r="V102" s="459">
        <v>0</v>
      </c>
      <c r="W102" s="459">
        <v>0</v>
      </c>
      <c r="X102" s="459">
        <v>0</v>
      </c>
      <c r="Y102" s="459">
        <v>0</v>
      </c>
      <c r="Z102" s="459"/>
      <c r="AA102" s="459"/>
      <c r="AB102" s="457"/>
      <c r="AC102" s="457"/>
      <c r="AD102" s="459"/>
      <c r="AE102" s="459"/>
      <c r="AF102" s="457"/>
      <c r="AG102" s="457"/>
      <c r="AH102" s="459"/>
      <c r="AI102" s="459"/>
      <c r="AJ102" s="457"/>
      <c r="AK102" s="457"/>
      <c r="AL102" s="534">
        <f>F102+J102+N102+R102+V102+Z102+AD102+AH102</f>
        <v>0</v>
      </c>
      <c r="AM102" s="534">
        <f>G102+K102+O102+S102+W102+AA102+AE102+AI102</f>
        <v>0</v>
      </c>
      <c r="AN102" s="534">
        <f>H102+L102+P102+T102+X102+AB102+AF102+AJ102</f>
        <v>0</v>
      </c>
      <c r="AO102" s="534">
        <f>I102+M102+Q102+U102+Y102+AC102+AG102+AK102</f>
        <v>0</v>
      </c>
    </row>
    <row r="103" spans="1:41" ht="47.25" x14ac:dyDescent="0.25">
      <c r="A103" s="773"/>
      <c r="B103" s="112" t="s">
        <v>217</v>
      </c>
      <c r="C103" s="113" t="s">
        <v>219</v>
      </c>
      <c r="D103" s="113" t="s">
        <v>216</v>
      </c>
      <c r="E103" s="113" t="s">
        <v>42</v>
      </c>
      <c r="F103" s="459"/>
      <c r="G103" s="459"/>
      <c r="H103" s="457">
        <v>100</v>
      </c>
      <c r="I103" s="457">
        <v>2200</v>
      </c>
      <c r="J103" s="459">
        <v>20</v>
      </c>
      <c r="K103" s="459">
        <v>1860</v>
      </c>
      <c r="L103" s="457">
        <v>50</v>
      </c>
      <c r="M103" s="533">
        <v>450</v>
      </c>
      <c r="N103" s="459"/>
      <c r="O103" s="459"/>
      <c r="P103" s="457"/>
      <c r="Q103" s="457"/>
      <c r="R103" s="459">
        <v>0</v>
      </c>
      <c r="S103" s="459">
        <v>0</v>
      </c>
      <c r="T103" s="457">
        <v>100</v>
      </c>
      <c r="U103" s="457">
        <v>3500</v>
      </c>
      <c r="V103" s="459">
        <v>0</v>
      </c>
      <c r="W103" s="459">
        <v>0</v>
      </c>
      <c r="X103" s="459">
        <v>0</v>
      </c>
      <c r="Y103" s="459">
        <v>0</v>
      </c>
      <c r="Z103" s="459"/>
      <c r="AA103" s="459"/>
      <c r="AB103" s="457"/>
      <c r="AC103" s="457"/>
      <c r="AD103" s="459"/>
      <c r="AE103" s="459"/>
      <c r="AF103" s="457"/>
      <c r="AG103" s="457"/>
      <c r="AH103" s="459"/>
      <c r="AI103" s="459"/>
      <c r="AJ103" s="457"/>
      <c r="AK103" s="457"/>
      <c r="AL103" s="534">
        <f>F103+J103+N103+R103+V103+Z103+AD103+AH103</f>
        <v>20</v>
      </c>
      <c r="AM103" s="534">
        <f>G103+K103+O103+S103+W103+AA103+AE103+AI103</f>
        <v>1860</v>
      </c>
      <c r="AN103" s="534">
        <f>H103+L103+P103+T103+X103+AB103+AF103+AJ103</f>
        <v>250</v>
      </c>
      <c r="AO103" s="534">
        <f>I103+M103+Q103+U103+Y103+AC103+AG103+AK103</f>
        <v>6150</v>
      </c>
    </row>
    <row r="104" spans="1:41" ht="18.75" customHeight="1" x14ac:dyDescent="0.25">
      <c r="A104" s="773"/>
      <c r="B104" s="112" t="s">
        <v>217</v>
      </c>
      <c r="C104" s="113" t="s">
        <v>220</v>
      </c>
      <c r="D104" s="113" t="s">
        <v>216</v>
      </c>
      <c r="E104" s="113" t="s">
        <v>78</v>
      </c>
      <c r="F104" s="459"/>
      <c r="G104" s="459"/>
      <c r="H104" s="457">
        <v>200</v>
      </c>
      <c r="I104" s="457">
        <v>20000</v>
      </c>
      <c r="J104" s="459"/>
      <c r="K104" s="459"/>
      <c r="L104" s="457"/>
      <c r="M104" s="457"/>
      <c r="N104" s="459">
        <v>255</v>
      </c>
      <c r="O104" s="459">
        <v>21675</v>
      </c>
      <c r="P104" s="457">
        <v>300</v>
      </c>
      <c r="Q104" s="457">
        <v>27900</v>
      </c>
      <c r="R104" s="459">
        <v>0</v>
      </c>
      <c r="S104" s="459">
        <v>0</v>
      </c>
      <c r="T104" s="457">
        <v>10</v>
      </c>
      <c r="U104" s="457">
        <v>930</v>
      </c>
      <c r="V104" s="459">
        <v>0</v>
      </c>
      <c r="W104" s="459">
        <v>0</v>
      </c>
      <c r="X104" s="459">
        <v>0</v>
      </c>
      <c r="Y104" s="459">
        <v>0</v>
      </c>
      <c r="Z104" s="459"/>
      <c r="AA104" s="459"/>
      <c r="AB104" s="457"/>
      <c r="AC104" s="457"/>
      <c r="AD104" s="459"/>
      <c r="AE104" s="459"/>
      <c r="AF104" s="457"/>
      <c r="AG104" s="457"/>
      <c r="AH104" s="459"/>
      <c r="AI104" s="459"/>
      <c r="AJ104" s="457"/>
      <c r="AK104" s="457"/>
      <c r="AL104" s="534">
        <f>F104+J104+N104+R104+V104+Z104+AD104+AH104</f>
        <v>255</v>
      </c>
      <c r="AM104" s="534">
        <f>G104+K104+O104+S104+W104+AA104+AE104+AI104</f>
        <v>21675</v>
      </c>
      <c r="AN104" s="534">
        <f>H104+L104+P104+T104+X104+AB104+AF104+AJ104</f>
        <v>510</v>
      </c>
      <c r="AO104" s="534">
        <f>I104+M104+Q104+U104+Y104+AC104+AG104+AK104</f>
        <v>48830</v>
      </c>
    </row>
    <row r="105" spans="1:41" ht="18.75" customHeight="1" x14ac:dyDescent="0.25">
      <c r="A105" s="774"/>
      <c r="B105" s="112" t="s">
        <v>217</v>
      </c>
      <c r="C105" s="113" t="s">
        <v>221</v>
      </c>
      <c r="D105" s="113" t="s">
        <v>216</v>
      </c>
      <c r="E105" s="113" t="s">
        <v>29</v>
      </c>
      <c r="F105" s="459">
        <v>10</v>
      </c>
      <c r="G105" s="459">
        <v>900</v>
      </c>
      <c r="H105" s="457"/>
      <c r="I105" s="457"/>
      <c r="J105" s="459"/>
      <c r="K105" s="459"/>
      <c r="L105" s="457"/>
      <c r="M105" s="457"/>
      <c r="N105" s="459"/>
      <c r="O105" s="459"/>
      <c r="P105" s="457"/>
      <c r="Q105" s="457"/>
      <c r="R105" s="459"/>
      <c r="S105" s="459"/>
      <c r="T105" s="457"/>
      <c r="U105" s="457"/>
      <c r="V105" s="459">
        <v>0</v>
      </c>
      <c r="W105" s="459">
        <v>0</v>
      </c>
      <c r="X105" s="459">
        <v>0</v>
      </c>
      <c r="Y105" s="459">
        <v>0</v>
      </c>
      <c r="Z105" s="459">
        <v>40</v>
      </c>
      <c r="AA105" s="459">
        <v>3720</v>
      </c>
      <c r="AB105" s="457"/>
      <c r="AC105" s="457"/>
      <c r="AD105" s="459">
        <v>82</v>
      </c>
      <c r="AE105" s="459">
        <v>7626</v>
      </c>
      <c r="AF105" s="457">
        <v>10</v>
      </c>
      <c r="AG105" s="457">
        <v>930</v>
      </c>
      <c r="AH105" s="459"/>
      <c r="AI105" s="459"/>
      <c r="AJ105" s="457"/>
      <c r="AK105" s="457"/>
      <c r="AL105" s="534">
        <f>F105+J105+N105+R105+V105+Z105+AD105+AH105</f>
        <v>132</v>
      </c>
      <c r="AM105" s="534">
        <f>G105+K105+O105+S105+W105+AA105+AE105+AI105</f>
        <v>12246</v>
      </c>
      <c r="AN105" s="534">
        <f>H105+L105+P105+T105+X105+AB105+AF105+AJ105</f>
        <v>10</v>
      </c>
      <c r="AO105" s="534">
        <f>I105+M105+Q105+U105+Y105+AC105+AG105+AK105</f>
        <v>930</v>
      </c>
    </row>
    <row r="106" spans="1:41" ht="19.5" customHeight="1" x14ac:dyDescent="0.25">
      <c r="A106" s="772">
        <v>38</v>
      </c>
      <c r="B106" s="279" t="s">
        <v>222</v>
      </c>
      <c r="C106" s="113" t="s">
        <v>223</v>
      </c>
      <c r="D106" s="113" t="s">
        <v>224</v>
      </c>
      <c r="E106" s="275" t="s">
        <v>78</v>
      </c>
      <c r="F106" s="459">
        <v>2000</v>
      </c>
      <c r="G106" s="459">
        <v>8320</v>
      </c>
      <c r="H106" s="457">
        <v>1000</v>
      </c>
      <c r="I106" s="457">
        <v>4100</v>
      </c>
      <c r="J106" s="459">
        <v>500</v>
      </c>
      <c r="K106" s="459">
        <v>1750</v>
      </c>
      <c r="L106" s="533">
        <v>1169</v>
      </c>
      <c r="M106" s="533">
        <v>7014</v>
      </c>
      <c r="N106" s="459">
        <v>0</v>
      </c>
      <c r="O106" s="459">
        <v>0</v>
      </c>
      <c r="P106" s="457">
        <v>300</v>
      </c>
      <c r="Q106" s="457">
        <v>1320</v>
      </c>
      <c r="R106" s="459">
        <v>510</v>
      </c>
      <c r="S106" s="459">
        <v>1946.9</v>
      </c>
      <c r="T106" s="457">
        <v>700</v>
      </c>
      <c r="U106" s="457">
        <v>2672</v>
      </c>
      <c r="V106" s="459">
        <v>0</v>
      </c>
      <c r="W106" s="459">
        <v>0</v>
      </c>
      <c r="X106" s="459">
        <v>0</v>
      </c>
      <c r="Y106" s="459">
        <v>0</v>
      </c>
      <c r="Z106" s="459">
        <v>1840</v>
      </c>
      <c r="AA106" s="459">
        <v>7032.48</v>
      </c>
      <c r="AB106" s="457">
        <v>100</v>
      </c>
      <c r="AC106" s="457">
        <v>290</v>
      </c>
      <c r="AD106" s="459">
        <v>15</v>
      </c>
      <c r="AE106" s="459">
        <v>53</v>
      </c>
      <c r="AF106" s="457">
        <v>60</v>
      </c>
      <c r="AG106" s="457">
        <v>210</v>
      </c>
      <c r="AH106" s="459">
        <v>50</v>
      </c>
      <c r="AI106" s="459">
        <v>250</v>
      </c>
      <c r="AJ106" s="457">
        <v>50</v>
      </c>
      <c r="AK106" s="457">
        <v>250</v>
      </c>
      <c r="AL106" s="534">
        <f>F106+J106+N106+R106+V106+Z106+AD106+AH106</f>
        <v>4915</v>
      </c>
      <c r="AM106" s="534">
        <f>G106+K106+O106+S106+W106+AA106+AE106+AI106</f>
        <v>19352.379999999997</v>
      </c>
      <c r="AN106" s="534">
        <f>H106+L106+P106+T106+X106+AB106+AF106+AJ106</f>
        <v>3379</v>
      </c>
      <c r="AO106" s="534">
        <f>I106+M106+Q106+U106+Y106+AC106+AG106+AK106</f>
        <v>15856</v>
      </c>
    </row>
    <row r="107" spans="1:41" ht="23.25" customHeight="1" x14ac:dyDescent="0.25">
      <c r="A107" s="774"/>
      <c r="B107" s="279" t="s">
        <v>225</v>
      </c>
      <c r="C107" s="113" t="s">
        <v>226</v>
      </c>
      <c r="D107" s="113" t="s">
        <v>224</v>
      </c>
      <c r="E107" s="275" t="s">
        <v>42</v>
      </c>
      <c r="F107" s="459"/>
      <c r="G107" s="459"/>
      <c r="H107" s="457">
        <v>120</v>
      </c>
      <c r="I107" s="457">
        <v>72</v>
      </c>
      <c r="J107" s="459"/>
      <c r="K107" s="459"/>
      <c r="L107" s="457"/>
      <c r="M107" s="457"/>
      <c r="N107" s="459"/>
      <c r="O107" s="459"/>
      <c r="P107" s="457"/>
      <c r="Q107" s="457"/>
      <c r="R107" s="459">
        <v>0</v>
      </c>
      <c r="S107" s="459">
        <v>0</v>
      </c>
      <c r="T107" s="457">
        <v>500</v>
      </c>
      <c r="U107" s="457">
        <v>340</v>
      </c>
      <c r="V107" s="459">
        <v>0</v>
      </c>
      <c r="W107" s="459">
        <v>0</v>
      </c>
      <c r="X107" s="459">
        <v>1000</v>
      </c>
      <c r="Y107" s="459">
        <v>44000</v>
      </c>
      <c r="Z107" s="459">
        <v>1130</v>
      </c>
      <c r="AA107" s="459">
        <v>615.62</v>
      </c>
      <c r="AB107" s="457"/>
      <c r="AC107" s="457"/>
      <c r="AD107" s="459">
        <v>100</v>
      </c>
      <c r="AE107" s="459">
        <v>866</v>
      </c>
      <c r="AF107" s="457">
        <v>120</v>
      </c>
      <c r="AG107" s="457">
        <v>1039</v>
      </c>
      <c r="AH107" s="459"/>
      <c r="AI107" s="459"/>
      <c r="AJ107" s="457"/>
      <c r="AK107" s="457"/>
      <c r="AL107" s="534">
        <f>F107+J107+N107+R107+V107+Z107+AD107+AH107</f>
        <v>1230</v>
      </c>
      <c r="AM107" s="534">
        <f>G107+K107+O107+S107+W107+AA107+AE107+AI107</f>
        <v>1481.62</v>
      </c>
      <c r="AN107" s="534">
        <f>H107+L107+P107+T107+X107+AB107+AF107+AJ107</f>
        <v>1740</v>
      </c>
      <c r="AO107" s="534">
        <f>I107+M107+Q107+U107+Y107+AC107+AG107+AK107</f>
        <v>45451</v>
      </c>
    </row>
    <row r="108" spans="1:41" ht="21.75" customHeight="1" x14ac:dyDescent="0.25">
      <c r="A108" s="772">
        <v>39</v>
      </c>
      <c r="B108" s="112" t="s">
        <v>227</v>
      </c>
      <c r="C108" s="113" t="s">
        <v>228</v>
      </c>
      <c r="D108" s="113"/>
      <c r="E108" s="113" t="s">
        <v>78</v>
      </c>
      <c r="F108" s="459"/>
      <c r="G108" s="459"/>
      <c r="H108" s="457"/>
      <c r="I108" s="457"/>
      <c r="J108" s="459"/>
      <c r="K108" s="459"/>
      <c r="L108" s="457">
        <v>39</v>
      </c>
      <c r="M108" s="533">
        <v>39000</v>
      </c>
      <c r="N108" s="459"/>
      <c r="O108" s="459"/>
      <c r="P108" s="457"/>
      <c r="Q108" s="457"/>
      <c r="R108" s="459">
        <v>0</v>
      </c>
      <c r="S108" s="459">
        <v>0</v>
      </c>
      <c r="T108" s="457">
        <v>2000</v>
      </c>
      <c r="U108" s="457">
        <v>3500</v>
      </c>
      <c r="V108" s="459">
        <v>0</v>
      </c>
      <c r="W108" s="459">
        <v>0</v>
      </c>
      <c r="X108" s="459">
        <v>0</v>
      </c>
      <c r="Y108" s="459">
        <v>0</v>
      </c>
      <c r="Z108" s="459">
        <v>2114</v>
      </c>
      <c r="AA108" s="459">
        <v>6529.68</v>
      </c>
      <c r="AB108" s="457">
        <v>300</v>
      </c>
      <c r="AC108" s="457">
        <v>900</v>
      </c>
      <c r="AD108" s="459"/>
      <c r="AE108" s="459"/>
      <c r="AF108" s="457">
        <v>600</v>
      </c>
      <c r="AG108" s="457">
        <v>1138</v>
      </c>
      <c r="AH108" s="459"/>
      <c r="AI108" s="459"/>
      <c r="AJ108" s="457"/>
      <c r="AK108" s="457"/>
      <c r="AL108" s="534">
        <f>F108+J108+N108+R108+V108+Z108+AD108+AH108</f>
        <v>2114</v>
      </c>
      <c r="AM108" s="534">
        <f>G108+K108+O108+S108+W108+AA108+AE108+AI108</f>
        <v>6529.68</v>
      </c>
      <c r="AN108" s="534">
        <f>H108+L108+P108+T108+X108+AB108+AF108+AJ108</f>
        <v>2939</v>
      </c>
      <c r="AO108" s="534">
        <f>I108+M108+Q108+U108+Y108+AC108+AG108+AK108</f>
        <v>44538</v>
      </c>
    </row>
    <row r="109" spans="1:41" ht="27" customHeight="1" x14ac:dyDescent="0.25">
      <c r="A109" s="773"/>
      <c r="B109" s="112" t="s">
        <v>229</v>
      </c>
      <c r="C109" s="113" t="s">
        <v>230</v>
      </c>
      <c r="D109" s="113"/>
      <c r="E109" s="113" t="s">
        <v>78</v>
      </c>
      <c r="F109" s="459"/>
      <c r="G109" s="459"/>
      <c r="H109" s="457"/>
      <c r="I109" s="457"/>
      <c r="J109" s="459"/>
      <c r="K109" s="459"/>
      <c r="L109" s="457"/>
      <c r="M109" s="457"/>
      <c r="N109" s="459"/>
      <c r="O109" s="459"/>
      <c r="P109" s="457"/>
      <c r="Q109" s="457"/>
      <c r="R109" s="459"/>
      <c r="S109" s="459"/>
      <c r="T109" s="457"/>
      <c r="U109" s="457"/>
      <c r="V109" s="459">
        <v>500</v>
      </c>
      <c r="W109" s="459">
        <v>2500</v>
      </c>
      <c r="X109" s="459">
        <v>20</v>
      </c>
      <c r="Y109" s="459">
        <v>2100</v>
      </c>
      <c r="Z109" s="459"/>
      <c r="AA109" s="459"/>
      <c r="AB109" s="457"/>
      <c r="AC109" s="457"/>
      <c r="AD109" s="459"/>
      <c r="AE109" s="459"/>
      <c r="AF109" s="457"/>
      <c r="AG109" s="457"/>
      <c r="AH109" s="459"/>
      <c r="AI109" s="459"/>
      <c r="AJ109" s="457"/>
      <c r="AK109" s="457"/>
      <c r="AL109" s="534">
        <f>F109+J109+N109+R109+V109+Z109+AD109+AH109</f>
        <v>500</v>
      </c>
      <c r="AM109" s="534">
        <f>G109+K109+O109+S109+W109+AA109+AE109+AI109</f>
        <v>2500</v>
      </c>
      <c r="AN109" s="534">
        <f>H109+L109+P109+T109+X109+AB109+AF109+AJ109</f>
        <v>20</v>
      </c>
      <c r="AO109" s="534">
        <f>I109+M109+Q109+U109+Y109+AC109+AG109+AK109</f>
        <v>2100</v>
      </c>
    </row>
    <row r="110" spans="1:41" ht="23.25" customHeight="1" x14ac:dyDescent="0.25">
      <c r="A110" s="773"/>
      <c r="B110" s="112" t="s">
        <v>229</v>
      </c>
      <c r="C110" s="113" t="s">
        <v>231</v>
      </c>
      <c r="D110" s="113"/>
      <c r="E110" s="113" t="s">
        <v>29</v>
      </c>
      <c r="F110" s="459"/>
      <c r="G110" s="459"/>
      <c r="H110" s="457">
        <v>1000</v>
      </c>
      <c r="I110" s="457">
        <v>16500</v>
      </c>
      <c r="J110" s="459">
        <v>1200</v>
      </c>
      <c r="K110" s="459">
        <v>18000</v>
      </c>
      <c r="L110" s="457">
        <v>1000</v>
      </c>
      <c r="M110" s="533">
        <v>22000</v>
      </c>
      <c r="N110" s="459">
        <v>6440</v>
      </c>
      <c r="O110" s="459">
        <v>106260</v>
      </c>
      <c r="P110" s="457">
        <v>0</v>
      </c>
      <c r="Q110" s="457">
        <v>0</v>
      </c>
      <c r="R110" s="459">
        <v>1770</v>
      </c>
      <c r="S110" s="459">
        <v>26550</v>
      </c>
      <c r="T110" s="457">
        <v>800</v>
      </c>
      <c r="U110" s="457">
        <v>11664</v>
      </c>
      <c r="V110" s="459">
        <v>0</v>
      </c>
      <c r="W110" s="459">
        <v>0</v>
      </c>
      <c r="X110" s="459">
        <v>0</v>
      </c>
      <c r="Y110" s="459">
        <v>0</v>
      </c>
      <c r="Z110" s="459">
        <v>720</v>
      </c>
      <c r="AA110" s="459">
        <v>9453.6</v>
      </c>
      <c r="AB110" s="457">
        <v>100</v>
      </c>
      <c r="AC110" s="457">
        <v>1640</v>
      </c>
      <c r="AD110" s="459">
        <v>1080</v>
      </c>
      <c r="AE110" s="459">
        <v>21239</v>
      </c>
      <c r="AF110" s="457">
        <v>1000</v>
      </c>
      <c r="AG110" s="457">
        <v>15351</v>
      </c>
      <c r="AH110" s="459"/>
      <c r="AI110" s="459"/>
      <c r="AJ110" s="457"/>
      <c r="AK110" s="457"/>
      <c r="AL110" s="534">
        <f>F110+J110+N110+R110+V110+Z110+AD110+AH110</f>
        <v>11210</v>
      </c>
      <c r="AM110" s="534">
        <f>G110+K110+O110+S110+W110+AA110+AE110+AI110</f>
        <v>181502.6</v>
      </c>
      <c r="AN110" s="534">
        <f>H110+L110+P110+T110+X110+AB110+AF110+AJ110</f>
        <v>3900</v>
      </c>
      <c r="AO110" s="534">
        <f>I110+M110+Q110+U110+Y110+AC110+AG110+AK110</f>
        <v>67155</v>
      </c>
    </row>
    <row r="111" spans="1:41" ht="37.5" customHeight="1" x14ac:dyDescent="0.25">
      <c r="A111" s="773"/>
      <c r="B111" s="112" t="s">
        <v>229</v>
      </c>
      <c r="C111" s="113" t="s">
        <v>232</v>
      </c>
      <c r="D111" s="113"/>
      <c r="E111" s="113" t="s">
        <v>29</v>
      </c>
      <c r="F111" s="459">
        <v>140</v>
      </c>
      <c r="G111" s="459">
        <v>2658</v>
      </c>
      <c r="H111" s="457">
        <v>500</v>
      </c>
      <c r="I111" s="457">
        <v>9500</v>
      </c>
      <c r="J111" s="459">
        <v>4500</v>
      </c>
      <c r="K111" s="459">
        <v>387000</v>
      </c>
      <c r="L111" s="457">
        <v>1000</v>
      </c>
      <c r="M111" s="457">
        <v>86000</v>
      </c>
      <c r="N111" s="459">
        <v>2440</v>
      </c>
      <c r="O111" s="459">
        <v>35380</v>
      </c>
      <c r="P111" s="457">
        <v>500</v>
      </c>
      <c r="Q111" s="457">
        <v>6900</v>
      </c>
      <c r="R111" s="459">
        <v>206</v>
      </c>
      <c r="S111" s="459">
        <v>3296</v>
      </c>
      <c r="T111" s="457">
        <v>500</v>
      </c>
      <c r="U111" s="457">
        <v>6485</v>
      </c>
      <c r="V111" s="459">
        <v>5830</v>
      </c>
      <c r="W111" s="459">
        <v>86986.6</v>
      </c>
      <c r="X111" s="459">
        <v>300</v>
      </c>
      <c r="Y111" s="459">
        <v>4380</v>
      </c>
      <c r="Z111" s="459"/>
      <c r="AA111" s="459"/>
      <c r="AB111" s="457">
        <v>200</v>
      </c>
      <c r="AC111" s="457">
        <v>3300</v>
      </c>
      <c r="AD111" s="459">
        <v>500</v>
      </c>
      <c r="AE111" s="459">
        <v>7495</v>
      </c>
      <c r="AF111" s="457">
        <v>400</v>
      </c>
      <c r="AG111" s="457">
        <v>6645</v>
      </c>
      <c r="AH111" s="459"/>
      <c r="AI111" s="459"/>
      <c r="AJ111" s="457"/>
      <c r="AK111" s="457"/>
      <c r="AL111" s="534">
        <f>F111+J111+N111+R111+V111+Z111+AD111+AH111</f>
        <v>13616</v>
      </c>
      <c r="AM111" s="534">
        <f>G111+K111+O111+S111+W111+AA111+AE111+AI111</f>
        <v>522815.6</v>
      </c>
      <c r="AN111" s="534">
        <f>H111+L111+P111+T111+X111+AB111+AF111+AJ111</f>
        <v>3400</v>
      </c>
      <c r="AO111" s="534">
        <f>I111+M111+Q111+U111+Y111+AC111+AG111+AK111</f>
        <v>123210</v>
      </c>
    </row>
    <row r="112" spans="1:41" ht="27" customHeight="1" x14ac:dyDescent="0.25">
      <c r="A112" s="774"/>
      <c r="B112" s="112" t="s">
        <v>229</v>
      </c>
      <c r="C112" s="113" t="s">
        <v>233</v>
      </c>
      <c r="D112" s="113"/>
      <c r="E112" s="113" t="s">
        <v>29</v>
      </c>
      <c r="F112" s="459"/>
      <c r="G112" s="459"/>
      <c r="H112" s="457"/>
      <c r="I112" s="457"/>
      <c r="J112" s="459">
        <v>1500</v>
      </c>
      <c r="K112" s="459">
        <v>27000</v>
      </c>
      <c r="L112" s="457">
        <v>700</v>
      </c>
      <c r="M112" s="457">
        <v>60900</v>
      </c>
      <c r="N112" s="459">
        <v>990</v>
      </c>
      <c r="O112" s="459">
        <v>18533</v>
      </c>
      <c r="P112" s="457">
        <v>500</v>
      </c>
      <c r="Q112" s="457">
        <v>9285</v>
      </c>
      <c r="R112" s="459">
        <v>362</v>
      </c>
      <c r="S112" s="459">
        <v>5660.95</v>
      </c>
      <c r="T112" s="457">
        <v>400</v>
      </c>
      <c r="U112" s="457">
        <v>7024</v>
      </c>
      <c r="V112" s="459">
        <v>2080</v>
      </c>
      <c r="W112" s="459">
        <v>42120</v>
      </c>
      <c r="X112" s="459">
        <v>0</v>
      </c>
      <c r="Y112" s="459">
        <v>0</v>
      </c>
      <c r="Z112" s="459">
        <v>1535</v>
      </c>
      <c r="AA112" s="459">
        <v>28747.64</v>
      </c>
      <c r="AB112" s="457">
        <v>100</v>
      </c>
      <c r="AC112" s="457">
        <v>1950</v>
      </c>
      <c r="AD112" s="459">
        <v>1354</v>
      </c>
      <c r="AE112" s="459">
        <v>25320</v>
      </c>
      <c r="AF112" s="457">
        <v>100</v>
      </c>
      <c r="AG112" s="457">
        <v>1785</v>
      </c>
      <c r="AH112" s="459"/>
      <c r="AI112" s="459"/>
      <c r="AJ112" s="457"/>
      <c r="AK112" s="457"/>
      <c r="AL112" s="534">
        <f>F112+J112+N112+R112+V112+Z112+AD112+AH112</f>
        <v>7821</v>
      </c>
      <c r="AM112" s="534">
        <f>G112+K112+O112+S112+W112+AA112+AE112+AI112</f>
        <v>147381.59</v>
      </c>
      <c r="AN112" s="534">
        <f>H112+L112+P112+T112+X112+AB112+AF112+AJ112</f>
        <v>1800</v>
      </c>
      <c r="AO112" s="534">
        <f>I112+M112+Q112+U112+Y112+AC112+AG112+AK112</f>
        <v>80944</v>
      </c>
    </row>
    <row r="113" spans="1:41" s="218" customFormat="1" ht="39.75" customHeight="1" x14ac:dyDescent="0.25">
      <c r="A113" s="281">
        <v>40</v>
      </c>
      <c r="B113" s="279" t="s">
        <v>234</v>
      </c>
      <c r="C113" s="279" t="s">
        <v>235</v>
      </c>
      <c r="D113" s="279" t="s">
        <v>236</v>
      </c>
      <c r="E113" s="279" t="s">
        <v>29</v>
      </c>
      <c r="F113" s="459">
        <v>230</v>
      </c>
      <c r="G113" s="459">
        <v>16330</v>
      </c>
      <c r="H113" s="457">
        <v>2500</v>
      </c>
      <c r="I113" s="457">
        <v>325000</v>
      </c>
      <c r="J113" s="459">
        <v>950</v>
      </c>
      <c r="K113" s="459">
        <v>85500</v>
      </c>
      <c r="L113" s="457">
        <v>100</v>
      </c>
      <c r="M113" s="533">
        <v>8784</v>
      </c>
      <c r="N113" s="459">
        <v>370</v>
      </c>
      <c r="O113" s="459">
        <v>38443</v>
      </c>
      <c r="P113" s="457">
        <v>1000</v>
      </c>
      <c r="Q113" s="457">
        <v>13700</v>
      </c>
      <c r="R113" s="459">
        <v>230</v>
      </c>
      <c r="S113" s="459">
        <v>27600</v>
      </c>
      <c r="T113" s="457">
        <v>70</v>
      </c>
      <c r="U113" s="457">
        <v>8400</v>
      </c>
      <c r="V113" s="459"/>
      <c r="W113" s="459"/>
      <c r="X113" s="459">
        <v>0</v>
      </c>
      <c r="Y113" s="459">
        <v>0</v>
      </c>
      <c r="Z113" s="459"/>
      <c r="AA113" s="459"/>
      <c r="AB113" s="457"/>
      <c r="AC113" s="457"/>
      <c r="AD113" s="459">
        <v>510</v>
      </c>
      <c r="AE113" s="459">
        <v>43350</v>
      </c>
      <c r="AF113" s="457">
        <v>1000</v>
      </c>
      <c r="AG113" s="457">
        <v>102140</v>
      </c>
      <c r="AH113" s="459">
        <v>80</v>
      </c>
      <c r="AI113" s="459">
        <v>8000</v>
      </c>
      <c r="AJ113" s="457">
        <v>250</v>
      </c>
      <c r="AK113" s="457">
        <v>24500</v>
      </c>
      <c r="AL113" s="534">
        <f>F113+J113+N113+R113+V113+Z113+AD113+AH113</f>
        <v>2370</v>
      </c>
      <c r="AM113" s="534">
        <f>G113+K113+O113+S113+W113+AA113+AE113+AI113</f>
        <v>219223</v>
      </c>
      <c r="AN113" s="534">
        <f>H113+L113+P113+T113+X113+AB113+AF113+AJ113</f>
        <v>4920</v>
      </c>
      <c r="AO113" s="534">
        <f>I113+M113+Q113+U113+Y113+AC113+AG113+AK113</f>
        <v>482524</v>
      </c>
    </row>
    <row r="114" spans="1:41" ht="31.5" x14ac:dyDescent="0.25">
      <c r="A114" s="772">
        <v>41</v>
      </c>
      <c r="B114" s="112" t="s">
        <v>237</v>
      </c>
      <c r="C114" s="113" t="s">
        <v>238</v>
      </c>
      <c r="D114" s="279" t="s">
        <v>236</v>
      </c>
      <c r="E114" s="113" t="s">
        <v>29</v>
      </c>
      <c r="F114" s="459"/>
      <c r="G114" s="459"/>
      <c r="H114" s="457"/>
      <c r="I114" s="457"/>
      <c r="J114" s="459"/>
      <c r="K114" s="459"/>
      <c r="L114" s="457"/>
      <c r="M114" s="457"/>
      <c r="N114" s="459"/>
      <c r="O114" s="459"/>
      <c r="P114" s="457"/>
      <c r="Q114" s="457"/>
      <c r="R114" s="459"/>
      <c r="S114" s="459"/>
      <c r="T114" s="457"/>
      <c r="U114" s="457"/>
      <c r="V114" s="459">
        <v>0</v>
      </c>
      <c r="W114" s="459">
        <v>0</v>
      </c>
      <c r="X114" s="459">
        <v>0</v>
      </c>
      <c r="Y114" s="459">
        <v>0</v>
      </c>
      <c r="Z114" s="459"/>
      <c r="AA114" s="459"/>
      <c r="AB114" s="457"/>
      <c r="AC114" s="457"/>
      <c r="AD114" s="459"/>
      <c r="AE114" s="459"/>
      <c r="AF114" s="457"/>
      <c r="AG114" s="457"/>
      <c r="AH114" s="459">
        <v>2000</v>
      </c>
      <c r="AI114" s="459">
        <v>46000</v>
      </c>
      <c r="AJ114" s="457">
        <v>400</v>
      </c>
      <c r="AK114" s="457">
        <v>10500</v>
      </c>
      <c r="AL114" s="534">
        <f>F114+J114+N114+R114+V114+Z114+AD114+AH114</f>
        <v>2000</v>
      </c>
      <c r="AM114" s="534">
        <f>G114+K114+O114+S114+W114+AA114+AE114+AI114</f>
        <v>46000</v>
      </c>
      <c r="AN114" s="534">
        <f>H114+L114+P114+T114+X114+AB114+AF114+AJ114</f>
        <v>400</v>
      </c>
      <c r="AO114" s="534">
        <f>I114+M114+Q114+U114+Y114+AC114+AG114+AK114</f>
        <v>10500</v>
      </c>
    </row>
    <row r="115" spans="1:41" ht="31.5" x14ac:dyDescent="0.25">
      <c r="A115" s="774"/>
      <c r="B115" s="112" t="s">
        <v>239</v>
      </c>
      <c r="C115" s="113" t="s">
        <v>240</v>
      </c>
      <c r="D115" s="279" t="s">
        <v>236</v>
      </c>
      <c r="E115" s="113" t="s">
        <v>29</v>
      </c>
      <c r="F115" s="459">
        <v>1987</v>
      </c>
      <c r="G115" s="459">
        <v>38747</v>
      </c>
      <c r="H115" s="457">
        <v>800</v>
      </c>
      <c r="I115" s="457">
        <v>16000</v>
      </c>
      <c r="J115" s="459"/>
      <c r="K115" s="459"/>
      <c r="L115" s="457">
        <v>100</v>
      </c>
      <c r="M115" s="457">
        <v>2427</v>
      </c>
      <c r="N115" s="459">
        <v>20945</v>
      </c>
      <c r="O115" s="459">
        <v>408428</v>
      </c>
      <c r="P115" s="457">
        <v>0</v>
      </c>
      <c r="Q115" s="457">
        <v>0</v>
      </c>
      <c r="R115" s="459">
        <v>300</v>
      </c>
      <c r="S115" s="459">
        <v>6373.48</v>
      </c>
      <c r="T115" s="457">
        <v>200</v>
      </c>
      <c r="U115" s="457">
        <v>7419</v>
      </c>
      <c r="V115" s="459">
        <v>1250</v>
      </c>
      <c r="W115" s="459">
        <v>24375</v>
      </c>
      <c r="X115" s="459">
        <v>0</v>
      </c>
      <c r="Y115" s="459">
        <v>0</v>
      </c>
      <c r="Z115" s="459">
        <v>2870</v>
      </c>
      <c r="AA115" s="459">
        <v>59552.5</v>
      </c>
      <c r="AB115" s="457"/>
      <c r="AC115" s="457"/>
      <c r="AD115" s="459">
        <v>2720</v>
      </c>
      <c r="AE115" s="459">
        <v>56304</v>
      </c>
      <c r="AF115" s="457">
        <v>1000</v>
      </c>
      <c r="AG115" s="457">
        <v>20700</v>
      </c>
      <c r="AH115" s="459"/>
      <c r="AI115" s="459"/>
      <c r="AJ115" s="457"/>
      <c r="AK115" s="457"/>
      <c r="AL115" s="534">
        <f>F115+J115+N115+R115+V115+Z115+AD115+AH115</f>
        <v>30072</v>
      </c>
      <c r="AM115" s="534">
        <f>G115+K115+O115+S115+W115+AA115+AE115+AI115</f>
        <v>593779.98</v>
      </c>
      <c r="AN115" s="534">
        <f>H115+L115+P115+T115+X115+AB115+AF115+AJ115</f>
        <v>2100</v>
      </c>
      <c r="AO115" s="534">
        <f>I115+M115+Q115+U115+Y115+AC115+AG115+AK115</f>
        <v>46546</v>
      </c>
    </row>
    <row r="116" spans="1:41" ht="24" customHeight="1" x14ac:dyDescent="0.25">
      <c r="A116" s="772">
        <v>42</v>
      </c>
      <c r="B116" s="112" t="s">
        <v>241</v>
      </c>
      <c r="C116" s="113" t="s">
        <v>240</v>
      </c>
      <c r="D116" s="279" t="s">
        <v>236</v>
      </c>
      <c r="E116" s="113" t="s">
        <v>29</v>
      </c>
      <c r="F116" s="459">
        <v>110</v>
      </c>
      <c r="G116" s="459">
        <v>8800</v>
      </c>
      <c r="H116" s="457">
        <v>1000</v>
      </c>
      <c r="I116" s="457">
        <v>80000</v>
      </c>
      <c r="J116" s="459"/>
      <c r="K116" s="459"/>
      <c r="L116" s="457">
        <v>20</v>
      </c>
      <c r="M116" s="457">
        <v>240</v>
      </c>
      <c r="N116" s="459">
        <v>1140</v>
      </c>
      <c r="O116" s="459">
        <v>91200</v>
      </c>
      <c r="P116" s="457">
        <v>0</v>
      </c>
      <c r="Q116" s="457">
        <v>0</v>
      </c>
      <c r="R116" s="459">
        <v>0</v>
      </c>
      <c r="S116" s="459">
        <v>0</v>
      </c>
      <c r="T116" s="457">
        <v>150</v>
      </c>
      <c r="U116" s="457">
        <v>12000</v>
      </c>
      <c r="V116" s="459">
        <v>0</v>
      </c>
      <c r="W116" s="459">
        <v>0</v>
      </c>
      <c r="X116" s="459"/>
      <c r="Y116" s="459"/>
      <c r="Z116" s="459">
        <v>500</v>
      </c>
      <c r="AA116" s="459">
        <v>40000</v>
      </c>
      <c r="AB116" s="457"/>
      <c r="AC116" s="457"/>
      <c r="AD116" s="459">
        <v>570</v>
      </c>
      <c r="AE116" s="459">
        <v>45600</v>
      </c>
      <c r="AF116" s="457">
        <v>1000</v>
      </c>
      <c r="AG116" s="457">
        <v>80000</v>
      </c>
      <c r="AH116" s="459"/>
      <c r="AI116" s="459"/>
      <c r="AJ116" s="457"/>
      <c r="AK116" s="457"/>
      <c r="AL116" s="534">
        <f>F116+J116+N116+R116+V116+Z116+AD116+AH116</f>
        <v>2320</v>
      </c>
      <c r="AM116" s="534">
        <f>G116+K116+O116+S116+W116+AA116+AE116+AI116</f>
        <v>185600</v>
      </c>
      <c r="AN116" s="534">
        <f>H116+L116+P116+T116+X116+AB116+AF116+AJ116</f>
        <v>2170</v>
      </c>
      <c r="AO116" s="534">
        <f>I116+M116+Q116+U116+Y116+AC116+AG116+AK116</f>
        <v>172240</v>
      </c>
    </row>
    <row r="117" spans="1:41" ht="31.5" x14ac:dyDescent="0.25">
      <c r="A117" s="774"/>
      <c r="B117" s="112" t="s">
        <v>242</v>
      </c>
      <c r="C117" s="113" t="s">
        <v>243</v>
      </c>
      <c r="D117" s="279" t="s">
        <v>236</v>
      </c>
      <c r="E117" s="113" t="s">
        <v>29</v>
      </c>
      <c r="F117" s="459"/>
      <c r="G117" s="459"/>
      <c r="H117" s="457"/>
      <c r="I117" s="457"/>
      <c r="J117" s="459"/>
      <c r="K117" s="459"/>
      <c r="L117" s="457">
        <v>100</v>
      </c>
      <c r="M117" s="533">
        <v>2500</v>
      </c>
      <c r="N117" s="459"/>
      <c r="O117" s="459"/>
      <c r="P117" s="457"/>
      <c r="Q117" s="457"/>
      <c r="R117" s="459"/>
      <c r="S117" s="459"/>
      <c r="T117" s="457"/>
      <c r="U117" s="457"/>
      <c r="V117" s="459">
        <v>0</v>
      </c>
      <c r="W117" s="459">
        <v>0</v>
      </c>
      <c r="X117" s="459">
        <v>0</v>
      </c>
      <c r="Y117" s="459">
        <v>0</v>
      </c>
      <c r="Z117" s="459"/>
      <c r="AA117" s="459"/>
      <c r="AB117" s="457"/>
      <c r="AC117" s="457"/>
      <c r="AD117" s="459"/>
      <c r="AE117" s="459"/>
      <c r="AF117" s="457"/>
      <c r="AG117" s="457"/>
      <c r="AH117" s="459"/>
      <c r="AI117" s="459"/>
      <c r="AJ117" s="457"/>
      <c r="AK117" s="457"/>
      <c r="AL117" s="534">
        <f>F117+J117+N117+R117+V117+Z117+AD117+AH117</f>
        <v>0</v>
      </c>
      <c r="AM117" s="534">
        <f>G117+K117+O117+S117+W117+AA117+AE117+AI117</f>
        <v>0</v>
      </c>
      <c r="AN117" s="534">
        <f>H117+L117+P117+T117+X117+AB117+AF117+AJ117</f>
        <v>100</v>
      </c>
      <c r="AO117" s="534">
        <f>I117+M117+Q117+U117+Y117+AC117+AG117+AK117</f>
        <v>2500</v>
      </c>
    </row>
    <row r="118" spans="1:41" ht="31.5" x14ac:dyDescent="0.25">
      <c r="A118" s="772">
        <v>43</v>
      </c>
      <c r="B118" s="112" t="s">
        <v>244</v>
      </c>
      <c r="C118" s="113" t="s">
        <v>245</v>
      </c>
      <c r="D118" s="279" t="s">
        <v>236</v>
      </c>
      <c r="E118" s="113" t="s">
        <v>29</v>
      </c>
      <c r="F118" s="459"/>
      <c r="G118" s="459"/>
      <c r="H118" s="457"/>
      <c r="I118" s="457"/>
      <c r="J118" s="459"/>
      <c r="K118" s="459"/>
      <c r="L118" s="457">
        <v>100</v>
      </c>
      <c r="M118" s="457">
        <v>2179</v>
      </c>
      <c r="N118" s="459"/>
      <c r="O118" s="459"/>
      <c r="P118" s="457"/>
      <c r="Q118" s="457"/>
      <c r="R118" s="459"/>
      <c r="S118" s="459"/>
      <c r="T118" s="457"/>
      <c r="U118" s="457"/>
      <c r="V118" s="459">
        <v>0</v>
      </c>
      <c r="W118" s="459">
        <v>0</v>
      </c>
      <c r="X118" s="459">
        <v>0</v>
      </c>
      <c r="Y118" s="459">
        <v>0</v>
      </c>
      <c r="Z118" s="459"/>
      <c r="AA118" s="459"/>
      <c r="AB118" s="457"/>
      <c r="AC118" s="457"/>
      <c r="AD118" s="459"/>
      <c r="AE118" s="459"/>
      <c r="AF118" s="457"/>
      <c r="AG118" s="457"/>
      <c r="AH118" s="459"/>
      <c r="AI118" s="459"/>
      <c r="AJ118" s="457"/>
      <c r="AK118" s="457"/>
      <c r="AL118" s="534">
        <f>F118+J118+N118+R118+V118+Z118+AD118+AH118</f>
        <v>0</v>
      </c>
      <c r="AM118" s="534">
        <f>G118+K118+O118+S118+W118+AA118+AE118+AI118</f>
        <v>0</v>
      </c>
      <c r="AN118" s="534">
        <f>H118+L118+P118+T118+X118+AB118+AF118+AJ118</f>
        <v>100</v>
      </c>
      <c r="AO118" s="534">
        <f>I118+M118+Q118+U118+Y118+AC118+AG118+AK118</f>
        <v>2179</v>
      </c>
    </row>
    <row r="119" spans="1:41" ht="30" customHeight="1" x14ac:dyDescent="0.25">
      <c r="A119" s="774"/>
      <c r="B119" s="112" t="s">
        <v>246</v>
      </c>
      <c r="C119" s="113" t="s">
        <v>247</v>
      </c>
      <c r="D119" s="279" t="s">
        <v>236</v>
      </c>
      <c r="E119" s="113" t="s">
        <v>29</v>
      </c>
      <c r="F119" s="459">
        <v>12800</v>
      </c>
      <c r="G119" s="459">
        <v>226560</v>
      </c>
      <c r="H119" s="457">
        <v>3000</v>
      </c>
      <c r="I119" s="457">
        <v>45000</v>
      </c>
      <c r="J119" s="459"/>
      <c r="K119" s="459">
        <v>0</v>
      </c>
      <c r="L119" s="457">
        <v>60</v>
      </c>
      <c r="M119" s="457">
        <v>1051.2</v>
      </c>
      <c r="N119" s="459">
        <v>0</v>
      </c>
      <c r="O119" s="459">
        <v>0</v>
      </c>
      <c r="P119" s="457">
        <v>1000</v>
      </c>
      <c r="Q119" s="457">
        <v>15000</v>
      </c>
      <c r="R119" s="459">
        <v>600</v>
      </c>
      <c r="S119" s="459">
        <v>11730</v>
      </c>
      <c r="T119" s="457">
        <v>2000</v>
      </c>
      <c r="U119" s="457">
        <v>35300</v>
      </c>
      <c r="V119" s="459">
        <v>5460</v>
      </c>
      <c r="W119" s="459">
        <v>978280</v>
      </c>
      <c r="X119" s="459">
        <v>0</v>
      </c>
      <c r="Y119" s="459">
        <v>0</v>
      </c>
      <c r="Z119" s="459">
        <v>600</v>
      </c>
      <c r="AA119" s="459">
        <v>11556.72</v>
      </c>
      <c r="AB119" s="457">
        <v>1000</v>
      </c>
      <c r="AC119" s="457">
        <v>16100</v>
      </c>
      <c r="AD119" s="459">
        <v>3300</v>
      </c>
      <c r="AE119" s="459">
        <v>63855</v>
      </c>
      <c r="AF119" s="457">
        <v>1000</v>
      </c>
      <c r="AG119" s="457">
        <v>15513</v>
      </c>
      <c r="AH119" s="459">
        <v>1200</v>
      </c>
      <c r="AI119" s="459">
        <v>27300</v>
      </c>
      <c r="AJ119" s="457">
        <v>500</v>
      </c>
      <c r="AK119" s="457">
        <v>10500</v>
      </c>
      <c r="AL119" s="534">
        <f>F119+J119+N119+R119+V119+Z119+AD119+AH119</f>
        <v>23960</v>
      </c>
      <c r="AM119" s="534">
        <f>G119+K119+O119+S119+W119+AA119+AE119+AI119</f>
        <v>1319281.72</v>
      </c>
      <c r="AN119" s="534">
        <f>H119+L119+P119+T119+X119+AB119+AF119+AJ119</f>
        <v>8560</v>
      </c>
      <c r="AO119" s="534">
        <f>I119+M119+Q119+U119+Y119+AC119+AG119+AK119</f>
        <v>138464.20000000001</v>
      </c>
    </row>
    <row r="120" spans="1:41" ht="31.5" x14ac:dyDescent="0.25">
      <c r="A120" s="772">
        <v>44</v>
      </c>
      <c r="B120" s="112" t="s">
        <v>248</v>
      </c>
      <c r="C120" s="113" t="s">
        <v>249</v>
      </c>
      <c r="D120" s="113" t="s">
        <v>250</v>
      </c>
      <c r="E120" s="113" t="s">
        <v>29</v>
      </c>
      <c r="F120" s="459"/>
      <c r="G120" s="459"/>
      <c r="H120" s="457"/>
      <c r="I120" s="457"/>
      <c r="J120" s="459"/>
      <c r="K120" s="459"/>
      <c r="L120" s="457">
        <v>60</v>
      </c>
      <c r="M120" s="457">
        <v>594</v>
      </c>
      <c r="N120" s="459"/>
      <c r="O120" s="459"/>
      <c r="P120" s="457"/>
      <c r="Q120" s="457"/>
      <c r="R120" s="459"/>
      <c r="S120" s="459"/>
      <c r="T120" s="457"/>
      <c r="U120" s="457"/>
      <c r="V120" s="459">
        <v>0</v>
      </c>
      <c r="W120" s="459">
        <v>0</v>
      </c>
      <c r="X120" s="459">
        <v>0</v>
      </c>
      <c r="Y120" s="459">
        <v>0</v>
      </c>
      <c r="Z120" s="459"/>
      <c r="AA120" s="459"/>
      <c r="AB120" s="457"/>
      <c r="AC120" s="457"/>
      <c r="AD120" s="459"/>
      <c r="AE120" s="459"/>
      <c r="AF120" s="457"/>
      <c r="AG120" s="457"/>
      <c r="AH120" s="459"/>
      <c r="AI120" s="459"/>
      <c r="AJ120" s="457"/>
      <c r="AK120" s="457"/>
      <c r="AL120" s="534">
        <f>F120+J120+N120+R120+V120+Z120+AD120+AH120</f>
        <v>0</v>
      </c>
      <c r="AM120" s="534">
        <f>G120+K120+O120+S120+W120+AA120+AE120+AI120</f>
        <v>0</v>
      </c>
      <c r="AN120" s="534">
        <f>H120+L120+P120+T120+X120+AB120+AF120+AJ120</f>
        <v>60</v>
      </c>
      <c r="AO120" s="534">
        <f>I120+M120+Q120+U120+Y120+AC120+AG120+AK120</f>
        <v>594</v>
      </c>
    </row>
    <row r="121" spans="1:41" ht="31.5" x14ac:dyDescent="0.25">
      <c r="A121" s="773"/>
      <c r="B121" s="112" t="s">
        <v>251</v>
      </c>
      <c r="C121" s="113" t="s">
        <v>252</v>
      </c>
      <c r="D121" s="113" t="s">
        <v>250</v>
      </c>
      <c r="E121" s="113" t="s">
        <v>29</v>
      </c>
      <c r="F121" s="459">
        <v>5865</v>
      </c>
      <c r="G121" s="459">
        <v>146684</v>
      </c>
      <c r="H121" s="457">
        <v>1000</v>
      </c>
      <c r="I121" s="457">
        <v>22840</v>
      </c>
      <c r="J121" s="459"/>
      <c r="K121" s="459"/>
      <c r="L121" s="457">
        <v>60</v>
      </c>
      <c r="M121" s="457">
        <v>7200</v>
      </c>
      <c r="N121" s="459">
        <v>1000</v>
      </c>
      <c r="O121" s="459">
        <v>48000</v>
      </c>
      <c r="P121" s="457">
        <v>200</v>
      </c>
      <c r="Q121" s="457">
        <v>5400</v>
      </c>
      <c r="R121" s="459">
        <v>1300</v>
      </c>
      <c r="S121" s="459">
        <v>30040</v>
      </c>
      <c r="T121" s="457">
        <v>600</v>
      </c>
      <c r="U121" s="457">
        <v>13362</v>
      </c>
      <c r="V121" s="459">
        <v>0</v>
      </c>
      <c r="W121" s="459">
        <v>0</v>
      </c>
      <c r="X121" s="459">
        <v>0</v>
      </c>
      <c r="Y121" s="459">
        <v>0</v>
      </c>
      <c r="Z121" s="459"/>
      <c r="AA121" s="459"/>
      <c r="AB121" s="457">
        <v>100</v>
      </c>
      <c r="AC121" s="457">
        <v>2280</v>
      </c>
      <c r="AD121" s="459">
        <v>690</v>
      </c>
      <c r="AE121" s="459">
        <v>18354</v>
      </c>
      <c r="AF121" s="457">
        <v>1000</v>
      </c>
      <c r="AG121" s="457">
        <v>22840</v>
      </c>
      <c r="AH121" s="459"/>
      <c r="AI121" s="459"/>
      <c r="AJ121" s="457"/>
      <c r="AK121" s="457"/>
      <c r="AL121" s="534">
        <f>F121+J121+N121+R121+V121+Z121+AD121+AH121</f>
        <v>8855</v>
      </c>
      <c r="AM121" s="534">
        <f>G121+K121+O121+S121+W121+AA121+AE121+AI121</f>
        <v>243078</v>
      </c>
      <c r="AN121" s="534">
        <f>H121+L121+P121+T121+X121+AB121+AF121+AJ121</f>
        <v>2960</v>
      </c>
      <c r="AO121" s="534">
        <f>I121+M121+Q121+U121+Y121+AC121+AG121+AK121</f>
        <v>73922</v>
      </c>
    </row>
    <row r="122" spans="1:41" ht="21" customHeight="1" x14ac:dyDescent="0.25">
      <c r="A122" s="773"/>
      <c r="B122" s="112" t="s">
        <v>251</v>
      </c>
      <c r="C122" s="113" t="s">
        <v>180</v>
      </c>
      <c r="D122" s="113" t="s">
        <v>250</v>
      </c>
      <c r="E122" s="113" t="s">
        <v>42</v>
      </c>
      <c r="F122" s="459"/>
      <c r="G122" s="459"/>
      <c r="H122" s="457"/>
      <c r="I122" s="457"/>
      <c r="J122" s="459"/>
      <c r="K122" s="459"/>
      <c r="L122" s="457"/>
      <c r="M122" s="457"/>
      <c r="N122" s="459"/>
      <c r="O122" s="459"/>
      <c r="P122" s="457"/>
      <c r="Q122" s="457"/>
      <c r="R122" s="459">
        <v>0</v>
      </c>
      <c r="S122" s="459">
        <v>0</v>
      </c>
      <c r="T122" s="457">
        <v>300</v>
      </c>
      <c r="U122" s="457">
        <v>683.25</v>
      </c>
      <c r="V122" s="459">
        <v>0</v>
      </c>
      <c r="W122" s="459">
        <v>0</v>
      </c>
      <c r="X122" s="459">
        <v>100</v>
      </c>
      <c r="Y122" s="459">
        <v>330</v>
      </c>
      <c r="Z122" s="459">
        <v>440</v>
      </c>
      <c r="AA122" s="459">
        <v>1320</v>
      </c>
      <c r="AB122" s="457">
        <v>100</v>
      </c>
      <c r="AC122" s="457">
        <v>300</v>
      </c>
      <c r="AD122" s="459"/>
      <c r="AE122" s="459"/>
      <c r="AF122" s="457"/>
      <c r="AG122" s="457"/>
      <c r="AH122" s="459"/>
      <c r="AI122" s="459"/>
      <c r="AJ122" s="457"/>
      <c r="AK122" s="457"/>
      <c r="AL122" s="534">
        <f>F122+J122+N122+R122+V122+Z122+AD122+AH122</f>
        <v>440</v>
      </c>
      <c r="AM122" s="534">
        <f>G122+K122+O122+S122+W122+AA122+AE122+AI122</f>
        <v>1320</v>
      </c>
      <c r="AN122" s="534">
        <f>H122+L122+P122+T122+X122+AB122+AF122+AJ122</f>
        <v>500</v>
      </c>
      <c r="AO122" s="534">
        <f>I122+M122+Q122+U122+Y122+AC122+AG122+AK122</f>
        <v>1313.25</v>
      </c>
    </row>
    <row r="123" spans="1:41" ht="24.75" customHeight="1" x14ac:dyDescent="0.25">
      <c r="A123" s="774"/>
      <c r="B123" s="112" t="s">
        <v>251</v>
      </c>
      <c r="C123" s="113" t="s">
        <v>253</v>
      </c>
      <c r="D123" s="113" t="s">
        <v>250</v>
      </c>
      <c r="E123" s="113" t="s">
        <v>42</v>
      </c>
      <c r="F123" s="459"/>
      <c r="G123" s="459"/>
      <c r="H123" s="457"/>
      <c r="I123" s="457"/>
      <c r="J123" s="459"/>
      <c r="K123" s="459">
        <v>0</v>
      </c>
      <c r="L123" s="457">
        <v>600</v>
      </c>
      <c r="M123" s="457">
        <v>16200</v>
      </c>
      <c r="N123" s="459">
        <v>9870</v>
      </c>
      <c r="O123" s="459">
        <v>17568</v>
      </c>
      <c r="P123" s="457">
        <v>0</v>
      </c>
      <c r="Q123" s="457">
        <v>0</v>
      </c>
      <c r="R123" s="459">
        <v>800</v>
      </c>
      <c r="S123" s="459">
        <v>1120.8</v>
      </c>
      <c r="T123" s="457"/>
      <c r="U123" s="457"/>
      <c r="V123" s="459">
        <v>0</v>
      </c>
      <c r="W123" s="459">
        <v>0</v>
      </c>
      <c r="X123" s="459"/>
      <c r="Y123" s="459"/>
      <c r="Z123" s="459"/>
      <c r="AA123" s="459"/>
      <c r="AB123" s="457"/>
      <c r="AC123" s="457"/>
      <c r="AD123" s="459">
        <v>380</v>
      </c>
      <c r="AE123" s="459">
        <v>1123</v>
      </c>
      <c r="AF123" s="457">
        <v>500</v>
      </c>
      <c r="AG123" s="457">
        <v>1478</v>
      </c>
      <c r="AH123" s="459"/>
      <c r="AI123" s="459"/>
      <c r="AJ123" s="457"/>
      <c r="AK123" s="457"/>
      <c r="AL123" s="534">
        <f>F123+J123+N123+R123+V123+Z123+AD123+AH123</f>
        <v>11050</v>
      </c>
      <c r="AM123" s="534">
        <f>G123+K123+O123+S123+W123+AA123+AE123+AI123</f>
        <v>19811.8</v>
      </c>
      <c r="AN123" s="534">
        <f>H123+L123+P123+T123+X123+AB123+AF123+AJ123</f>
        <v>1100</v>
      </c>
      <c r="AO123" s="534">
        <f>I123+M123+Q123+U123+Y123+AC123+AG123+AK123</f>
        <v>17678</v>
      </c>
    </row>
    <row r="124" spans="1:41" ht="37.5" customHeight="1" x14ac:dyDescent="0.25">
      <c r="A124" s="772">
        <v>45</v>
      </c>
      <c r="B124" s="112" t="s">
        <v>254</v>
      </c>
      <c r="C124" s="113" t="s">
        <v>255</v>
      </c>
      <c r="D124" s="113" t="s">
        <v>77</v>
      </c>
      <c r="E124" s="113" t="s">
        <v>256</v>
      </c>
      <c r="F124" s="459"/>
      <c r="G124" s="459"/>
      <c r="H124" s="457"/>
      <c r="I124" s="457"/>
      <c r="J124" s="459"/>
      <c r="K124" s="459"/>
      <c r="L124" s="457"/>
      <c r="M124" s="457"/>
      <c r="N124" s="459"/>
      <c r="O124" s="459"/>
      <c r="P124" s="457"/>
      <c r="Q124" s="457"/>
      <c r="R124" s="459"/>
      <c r="S124" s="459"/>
      <c r="T124" s="457"/>
      <c r="U124" s="457"/>
      <c r="V124" s="459"/>
      <c r="W124" s="459"/>
      <c r="X124" s="532">
        <v>0</v>
      </c>
      <c r="Y124" s="532">
        <v>0</v>
      </c>
      <c r="Z124" s="459"/>
      <c r="AA124" s="459"/>
      <c r="AB124" s="457"/>
      <c r="AC124" s="457"/>
      <c r="AD124" s="459"/>
      <c r="AE124" s="459"/>
      <c r="AF124" s="457"/>
      <c r="AG124" s="457"/>
      <c r="AH124" s="459"/>
      <c r="AI124" s="459"/>
      <c r="AJ124" s="457"/>
      <c r="AK124" s="457"/>
      <c r="AL124" s="534">
        <f>F124+J124+N124+R124+V124+Z124+AD124+AH124</f>
        <v>0</v>
      </c>
      <c r="AM124" s="534">
        <f>G124+K124+O124+S124+W124+AA124+AE124+AI124</f>
        <v>0</v>
      </c>
      <c r="AN124" s="534">
        <f>H124+L124+P124+T124+X124+AB124+AF124+AJ124</f>
        <v>0</v>
      </c>
      <c r="AO124" s="534">
        <f>I124+M124+Q124+U124+Y124+AC124+AG124+AK124</f>
        <v>0</v>
      </c>
    </row>
    <row r="125" spans="1:41" ht="37.5" customHeight="1" x14ac:dyDescent="0.25">
      <c r="A125" s="773"/>
      <c r="B125" s="112" t="s">
        <v>257</v>
      </c>
      <c r="C125" s="113" t="s">
        <v>258</v>
      </c>
      <c r="D125" s="113" t="s">
        <v>77</v>
      </c>
      <c r="E125" s="113" t="s">
        <v>256</v>
      </c>
      <c r="F125" s="459">
        <v>1714</v>
      </c>
      <c r="G125" s="459">
        <v>478206</v>
      </c>
      <c r="H125" s="457">
        <v>600</v>
      </c>
      <c r="I125" s="457">
        <v>115200</v>
      </c>
      <c r="J125" s="459">
        <v>90</v>
      </c>
      <c r="K125" s="459">
        <v>22500</v>
      </c>
      <c r="L125" s="457">
        <v>250</v>
      </c>
      <c r="M125" s="537">
        <v>48000</v>
      </c>
      <c r="N125" s="459">
        <v>3360</v>
      </c>
      <c r="O125" s="459">
        <v>984480</v>
      </c>
      <c r="P125" s="457">
        <v>2000</v>
      </c>
      <c r="Q125" s="457">
        <v>38400</v>
      </c>
      <c r="R125" s="459">
        <v>0</v>
      </c>
      <c r="S125" s="459">
        <v>0</v>
      </c>
      <c r="T125" s="457">
        <v>200</v>
      </c>
      <c r="U125" s="457">
        <v>40000</v>
      </c>
      <c r="V125" s="459">
        <v>380</v>
      </c>
      <c r="W125" s="459">
        <v>196080</v>
      </c>
      <c r="X125" s="532">
        <v>700</v>
      </c>
      <c r="Y125" s="532">
        <v>134400</v>
      </c>
      <c r="Z125" s="459">
        <v>400</v>
      </c>
      <c r="AA125" s="459">
        <v>76800</v>
      </c>
      <c r="AB125" s="457"/>
      <c r="AC125" s="457"/>
      <c r="AD125" s="459"/>
      <c r="AE125" s="459"/>
      <c r="AF125" s="457"/>
      <c r="AG125" s="457"/>
      <c r="AH125" s="459"/>
      <c r="AI125" s="459"/>
      <c r="AJ125" s="457"/>
      <c r="AK125" s="457"/>
      <c r="AL125" s="534">
        <f>F125+J125+N125+R125+V125+Z125+AD125+AH125</f>
        <v>5944</v>
      </c>
      <c r="AM125" s="534">
        <f>G125+K125+O125+S125+W125+AA125+AE125+AI125</f>
        <v>1758066</v>
      </c>
      <c r="AN125" s="534">
        <f>H125+L125+P125+T125+X125+AB125+AF125+AJ125</f>
        <v>3750</v>
      </c>
      <c r="AO125" s="534">
        <f>I125+M125+Q125+U125+Y125+AC125+AG125+AK125</f>
        <v>376000</v>
      </c>
    </row>
    <row r="126" spans="1:41" ht="36" customHeight="1" x14ac:dyDescent="0.25">
      <c r="A126" s="773"/>
      <c r="B126" s="112" t="s">
        <v>257</v>
      </c>
      <c r="C126" s="113" t="s">
        <v>259</v>
      </c>
      <c r="D126" s="113" t="s">
        <v>77</v>
      </c>
      <c r="E126" s="113" t="s">
        <v>256</v>
      </c>
      <c r="F126" s="459"/>
      <c r="G126" s="459"/>
      <c r="H126" s="457"/>
      <c r="I126" s="457"/>
      <c r="J126" s="459"/>
      <c r="K126" s="459"/>
      <c r="L126" s="457"/>
      <c r="M126" s="533"/>
      <c r="N126" s="459"/>
      <c r="O126" s="459"/>
      <c r="P126" s="457"/>
      <c r="Q126" s="457"/>
      <c r="R126" s="459"/>
      <c r="S126" s="459"/>
      <c r="T126" s="457"/>
      <c r="U126" s="457"/>
      <c r="V126" s="459">
        <v>0</v>
      </c>
      <c r="W126" s="459">
        <v>0</v>
      </c>
      <c r="X126" s="459">
        <v>0</v>
      </c>
      <c r="Y126" s="459">
        <v>0</v>
      </c>
      <c r="Z126" s="459"/>
      <c r="AA126" s="459"/>
      <c r="AB126" s="457"/>
      <c r="AC126" s="457"/>
      <c r="AD126" s="459"/>
      <c r="AE126" s="459"/>
      <c r="AF126" s="457"/>
      <c r="AG126" s="457"/>
      <c r="AH126" s="459"/>
      <c r="AI126" s="459"/>
      <c r="AJ126" s="457"/>
      <c r="AK126" s="457"/>
      <c r="AL126" s="534">
        <f>F126+J126+N126+R126+V126+Z126+AD126+AH126</f>
        <v>0</v>
      </c>
      <c r="AM126" s="534">
        <f>G126+K126+O126+S126+W126+AA126+AE126+AI126</f>
        <v>0</v>
      </c>
      <c r="AN126" s="534">
        <f>H126+L126+P126+T126+X126+AB126+AF126+AJ126</f>
        <v>0</v>
      </c>
      <c r="AO126" s="534">
        <f>I126+M126+Q126+U126+Y126+AC126+AG126+AK126</f>
        <v>0</v>
      </c>
    </row>
    <row r="127" spans="1:41" ht="34.5" customHeight="1" x14ac:dyDescent="0.25">
      <c r="A127" s="773"/>
      <c r="B127" s="112" t="s">
        <v>257</v>
      </c>
      <c r="C127" s="113" t="s">
        <v>260</v>
      </c>
      <c r="D127" s="113" t="s">
        <v>77</v>
      </c>
      <c r="E127" s="113" t="s">
        <v>256</v>
      </c>
      <c r="F127" s="459"/>
      <c r="G127" s="459"/>
      <c r="H127" s="457"/>
      <c r="I127" s="457"/>
      <c r="J127" s="459"/>
      <c r="K127" s="459"/>
      <c r="L127" s="457"/>
      <c r="M127" s="533"/>
      <c r="N127" s="459"/>
      <c r="O127" s="459"/>
      <c r="P127" s="457"/>
      <c r="Q127" s="457"/>
      <c r="R127" s="459"/>
      <c r="S127" s="459"/>
      <c r="T127" s="457"/>
      <c r="U127" s="457"/>
      <c r="V127" s="459">
        <v>0</v>
      </c>
      <c r="W127" s="459">
        <v>0</v>
      </c>
      <c r="X127" s="459">
        <v>2000</v>
      </c>
      <c r="Y127" s="459">
        <v>5640</v>
      </c>
      <c r="Z127" s="459"/>
      <c r="AA127" s="459"/>
      <c r="AB127" s="457"/>
      <c r="AC127" s="457"/>
      <c r="AD127" s="459"/>
      <c r="AE127" s="459"/>
      <c r="AF127" s="457"/>
      <c r="AG127" s="457"/>
      <c r="AH127" s="459"/>
      <c r="AI127" s="459"/>
      <c r="AJ127" s="457"/>
      <c r="AK127" s="457"/>
      <c r="AL127" s="534">
        <f>F127+J127+N127+R127+V127+Z127+AD127+AH127</f>
        <v>0</v>
      </c>
      <c r="AM127" s="534">
        <f>G127+K127+O127+S127+W127+AA127+AE127+AI127</f>
        <v>0</v>
      </c>
      <c r="AN127" s="534">
        <f>H127+L127+P127+T127+X127+AB127+AF127+AJ127</f>
        <v>2000</v>
      </c>
      <c r="AO127" s="534">
        <f>I127+M127+Q127+U127+Y127+AC127+AG127+AK127</f>
        <v>5640</v>
      </c>
    </row>
    <row r="128" spans="1:41" ht="35.25" customHeight="1" x14ac:dyDescent="0.25">
      <c r="A128" s="773"/>
      <c r="B128" s="112" t="s">
        <v>257</v>
      </c>
      <c r="C128" s="113" t="s">
        <v>261</v>
      </c>
      <c r="D128" s="113" t="s">
        <v>77</v>
      </c>
      <c r="E128" s="113" t="s">
        <v>256</v>
      </c>
      <c r="F128" s="459"/>
      <c r="G128" s="459"/>
      <c r="H128" s="457"/>
      <c r="I128" s="457"/>
      <c r="J128" s="459"/>
      <c r="K128" s="459"/>
      <c r="L128" s="457"/>
      <c r="M128" s="533"/>
      <c r="N128" s="459"/>
      <c r="O128" s="459"/>
      <c r="P128" s="457"/>
      <c r="Q128" s="457"/>
      <c r="R128" s="459"/>
      <c r="S128" s="459"/>
      <c r="T128" s="457"/>
      <c r="U128" s="457"/>
      <c r="V128" s="459">
        <v>0</v>
      </c>
      <c r="W128" s="459">
        <v>0</v>
      </c>
      <c r="X128" s="459">
        <v>1000</v>
      </c>
      <c r="Y128" s="459">
        <v>12180</v>
      </c>
      <c r="Z128" s="459"/>
      <c r="AA128" s="459"/>
      <c r="AB128" s="457"/>
      <c r="AC128" s="457"/>
      <c r="AD128" s="459"/>
      <c r="AE128" s="459"/>
      <c r="AF128" s="457"/>
      <c r="AG128" s="457"/>
      <c r="AH128" s="459"/>
      <c r="AI128" s="459"/>
      <c r="AJ128" s="457"/>
      <c r="AK128" s="457"/>
      <c r="AL128" s="534">
        <f>F128+J128+N128+R128+V128+Z128+AD128+AH128</f>
        <v>0</v>
      </c>
      <c r="AM128" s="534">
        <f>G128+K128+O128+S128+W128+AA128+AE128+AI128</f>
        <v>0</v>
      </c>
      <c r="AN128" s="534">
        <f>H128+L128+P128+T128+X128+AB128+AF128+AJ128</f>
        <v>1000</v>
      </c>
      <c r="AO128" s="534">
        <f>I128+M128+Q128+U128+Y128+AC128+AG128+AK128</f>
        <v>12180</v>
      </c>
    </row>
    <row r="129" spans="1:41" ht="36.75" customHeight="1" x14ac:dyDescent="0.25">
      <c r="A129" s="773"/>
      <c r="B129" s="112" t="s">
        <v>257</v>
      </c>
      <c r="C129" s="113" t="s">
        <v>262</v>
      </c>
      <c r="D129" s="113" t="s">
        <v>77</v>
      </c>
      <c r="E129" s="113" t="s">
        <v>256</v>
      </c>
      <c r="F129" s="459"/>
      <c r="G129" s="459"/>
      <c r="H129" s="457"/>
      <c r="I129" s="457"/>
      <c r="J129" s="459"/>
      <c r="K129" s="459"/>
      <c r="L129" s="457"/>
      <c r="M129" s="533"/>
      <c r="N129" s="459"/>
      <c r="O129" s="459"/>
      <c r="P129" s="457"/>
      <c r="Q129" s="457"/>
      <c r="R129" s="459"/>
      <c r="S129" s="459"/>
      <c r="T129" s="457"/>
      <c r="U129" s="457"/>
      <c r="V129" s="459">
        <v>0</v>
      </c>
      <c r="W129" s="459">
        <v>0</v>
      </c>
      <c r="X129" s="459">
        <v>0</v>
      </c>
      <c r="Y129" s="459">
        <v>0</v>
      </c>
      <c r="Z129" s="459"/>
      <c r="AA129" s="459"/>
      <c r="AB129" s="457"/>
      <c r="AC129" s="457"/>
      <c r="AD129" s="459"/>
      <c r="AE129" s="459"/>
      <c r="AF129" s="457"/>
      <c r="AG129" s="457"/>
      <c r="AH129" s="459"/>
      <c r="AI129" s="459"/>
      <c r="AJ129" s="457"/>
      <c r="AK129" s="457"/>
      <c r="AL129" s="534">
        <f>F129+J129+N129+R129+V129+Z129+AD129+AH129</f>
        <v>0</v>
      </c>
      <c r="AM129" s="534">
        <f>G129+K129+O129+S129+W129+AA129+AE129+AI129</f>
        <v>0</v>
      </c>
      <c r="AN129" s="534">
        <f>H129+L129+P129+T129+X129+AB129+AF129+AJ129</f>
        <v>0</v>
      </c>
      <c r="AO129" s="534">
        <f>I129+M129+Q129+U129+Y129+AC129+AG129+AK129</f>
        <v>0</v>
      </c>
    </row>
    <row r="130" spans="1:41" ht="25.5" customHeight="1" x14ac:dyDescent="0.25">
      <c r="A130" s="774"/>
      <c r="B130" s="112" t="s">
        <v>257</v>
      </c>
      <c r="C130" s="113" t="s">
        <v>263</v>
      </c>
      <c r="D130" s="113" t="s">
        <v>77</v>
      </c>
      <c r="E130" s="113" t="s">
        <v>256</v>
      </c>
      <c r="F130" s="459"/>
      <c r="G130" s="459"/>
      <c r="H130" s="457"/>
      <c r="I130" s="457"/>
      <c r="J130" s="459"/>
      <c r="K130" s="459"/>
      <c r="L130" s="457"/>
      <c r="M130" s="533"/>
      <c r="N130" s="459"/>
      <c r="O130" s="459"/>
      <c r="P130" s="457"/>
      <c r="Q130" s="457"/>
      <c r="R130" s="459"/>
      <c r="S130" s="459"/>
      <c r="T130" s="457"/>
      <c r="U130" s="457"/>
      <c r="V130" s="459">
        <v>0</v>
      </c>
      <c r="W130" s="459">
        <v>0</v>
      </c>
      <c r="X130" s="459">
        <v>0</v>
      </c>
      <c r="Y130" s="459">
        <v>0</v>
      </c>
      <c r="Z130" s="459"/>
      <c r="AA130" s="459"/>
      <c r="AB130" s="457"/>
      <c r="AC130" s="457"/>
      <c r="AD130" s="459"/>
      <c r="AE130" s="459"/>
      <c r="AF130" s="457">
        <v>300</v>
      </c>
      <c r="AG130" s="457">
        <v>90000</v>
      </c>
      <c r="AH130" s="459"/>
      <c r="AI130" s="459"/>
      <c r="AJ130" s="457"/>
      <c r="AK130" s="457"/>
      <c r="AL130" s="534">
        <f>F130+J130+N130+R130+V130+Z130+AD130+AH130</f>
        <v>0</v>
      </c>
      <c r="AM130" s="534">
        <f>G130+K130+O130+S130+W130+AA130+AE130+AI130</f>
        <v>0</v>
      </c>
      <c r="AN130" s="534">
        <f>H130+L130+P130+T130+X130+AB130+AF130+AJ130</f>
        <v>300</v>
      </c>
      <c r="AO130" s="534">
        <f>I130+M130+Q130+U130+Y130+AC130+AG130+AK130</f>
        <v>90000</v>
      </c>
    </row>
    <row r="131" spans="1:41" s="218" customFormat="1" ht="47.25" x14ac:dyDescent="0.25">
      <c r="A131" s="276">
        <v>46</v>
      </c>
      <c r="B131" s="112" t="s">
        <v>264</v>
      </c>
      <c r="C131" s="113" t="s">
        <v>265</v>
      </c>
      <c r="D131" s="113" t="s">
        <v>266</v>
      </c>
      <c r="E131" s="113" t="s">
        <v>78</v>
      </c>
      <c r="F131" s="459">
        <v>70</v>
      </c>
      <c r="G131" s="459">
        <v>840</v>
      </c>
      <c r="H131" s="457">
        <v>100</v>
      </c>
      <c r="I131" s="457">
        <v>1250</v>
      </c>
      <c r="J131" s="459">
        <v>220</v>
      </c>
      <c r="K131" s="459">
        <v>3080</v>
      </c>
      <c r="L131" s="457">
        <v>100</v>
      </c>
      <c r="M131" s="457">
        <v>1250</v>
      </c>
      <c r="N131" s="459">
        <v>790</v>
      </c>
      <c r="O131" s="459">
        <v>10981</v>
      </c>
      <c r="P131" s="457">
        <v>300</v>
      </c>
      <c r="Q131" s="457">
        <v>3726</v>
      </c>
      <c r="R131" s="459">
        <v>170</v>
      </c>
      <c r="S131" s="459">
        <v>1683.42</v>
      </c>
      <c r="T131" s="457">
        <v>60</v>
      </c>
      <c r="U131" s="457">
        <v>647</v>
      </c>
      <c r="V131" s="459">
        <v>90</v>
      </c>
      <c r="W131" s="459">
        <v>1368</v>
      </c>
      <c r="X131" s="459">
        <v>100</v>
      </c>
      <c r="Y131" s="459">
        <v>1200</v>
      </c>
      <c r="Z131" s="459"/>
      <c r="AA131" s="459"/>
      <c r="AB131" s="457"/>
      <c r="AC131" s="457"/>
      <c r="AD131" s="459">
        <v>160</v>
      </c>
      <c r="AE131" s="459">
        <v>1975</v>
      </c>
      <c r="AF131" s="457">
        <v>50</v>
      </c>
      <c r="AG131" s="457">
        <v>625</v>
      </c>
      <c r="AH131" s="459"/>
      <c r="AI131" s="459"/>
      <c r="AJ131" s="457"/>
      <c r="AK131" s="457"/>
      <c r="AL131" s="534">
        <f>F131+J131+N131+R131+V131+Z131+AD131+AH131</f>
        <v>1500</v>
      </c>
      <c r="AM131" s="534">
        <f>G131+K131+O131+S131+W131+AA131+AE131+AI131</f>
        <v>19927.419999999998</v>
      </c>
      <c r="AN131" s="534">
        <f>H131+L131+P131+T131+X131+AB131+AF131+AJ131</f>
        <v>710</v>
      </c>
      <c r="AO131" s="534">
        <f>I131+M131+Q131+U131+Y131+AC131+AG131+AK131</f>
        <v>8698</v>
      </c>
    </row>
    <row r="132" spans="1:41" ht="33" customHeight="1" x14ac:dyDescent="0.25">
      <c r="A132" s="772">
        <v>47</v>
      </c>
      <c r="B132" s="112" t="s">
        <v>267</v>
      </c>
      <c r="C132" s="113" t="s">
        <v>268</v>
      </c>
      <c r="D132" s="113" t="s">
        <v>77</v>
      </c>
      <c r="E132" s="113" t="s">
        <v>256</v>
      </c>
      <c r="F132" s="459"/>
      <c r="G132" s="459"/>
      <c r="H132" s="457"/>
      <c r="I132" s="457"/>
      <c r="J132" s="459"/>
      <c r="K132" s="459"/>
      <c r="L132" s="457"/>
      <c r="M132" s="457"/>
      <c r="N132" s="459"/>
      <c r="O132" s="459"/>
      <c r="P132" s="457"/>
      <c r="Q132" s="457"/>
      <c r="R132" s="459"/>
      <c r="S132" s="459"/>
      <c r="T132" s="457"/>
      <c r="U132" s="457"/>
      <c r="V132" s="459">
        <v>0</v>
      </c>
      <c r="W132" s="459">
        <v>0</v>
      </c>
      <c r="X132" s="459">
        <v>0</v>
      </c>
      <c r="Y132" s="459">
        <v>0</v>
      </c>
      <c r="Z132" s="459"/>
      <c r="AA132" s="459"/>
      <c r="AB132" s="457"/>
      <c r="AC132" s="457"/>
      <c r="AD132" s="459"/>
      <c r="AE132" s="459"/>
      <c r="AF132" s="457"/>
      <c r="AG132" s="457"/>
      <c r="AH132" s="459"/>
      <c r="AI132" s="459"/>
      <c r="AJ132" s="457"/>
      <c r="AK132" s="457"/>
      <c r="AL132" s="534">
        <f>F132+J132+N132+R132+V132+Z132+AD132+AH132</f>
        <v>0</v>
      </c>
      <c r="AM132" s="534">
        <f>G132+K132+O132+S132+W132+AA132+AE132+AI132</f>
        <v>0</v>
      </c>
      <c r="AN132" s="534">
        <f>H132+L132+P132+T132+X132+AB132+AF132+AJ132</f>
        <v>0</v>
      </c>
      <c r="AO132" s="534">
        <f>I132+M132+Q132+U132+Y132+AC132+AG132+AK132</f>
        <v>0</v>
      </c>
    </row>
    <row r="133" spans="1:41" ht="27.75" customHeight="1" x14ac:dyDescent="0.25">
      <c r="A133" s="773"/>
      <c r="B133" s="112" t="s">
        <v>267</v>
      </c>
      <c r="C133" s="113" t="s">
        <v>269</v>
      </c>
      <c r="D133" s="113" t="s">
        <v>77</v>
      </c>
      <c r="E133" s="113" t="s">
        <v>256</v>
      </c>
      <c r="F133" s="459"/>
      <c r="G133" s="459"/>
      <c r="H133" s="457"/>
      <c r="I133" s="457"/>
      <c r="J133" s="459"/>
      <c r="K133" s="459"/>
      <c r="L133" s="457"/>
      <c r="M133" s="533"/>
      <c r="N133" s="459"/>
      <c r="O133" s="459"/>
      <c r="P133" s="457"/>
      <c r="Q133" s="457"/>
      <c r="R133" s="459"/>
      <c r="S133" s="459"/>
      <c r="T133" s="457"/>
      <c r="U133" s="457"/>
      <c r="V133" s="459">
        <v>0</v>
      </c>
      <c r="W133" s="459">
        <v>0</v>
      </c>
      <c r="X133" s="459">
        <v>0</v>
      </c>
      <c r="Y133" s="459">
        <v>0</v>
      </c>
      <c r="Z133" s="459"/>
      <c r="AA133" s="459"/>
      <c r="AB133" s="457"/>
      <c r="AC133" s="457"/>
      <c r="AD133" s="459"/>
      <c r="AE133" s="459"/>
      <c r="AF133" s="457"/>
      <c r="AG133" s="457"/>
      <c r="AH133" s="459"/>
      <c r="AI133" s="459"/>
      <c r="AJ133" s="457"/>
      <c r="AK133" s="457"/>
      <c r="AL133" s="534">
        <f>F133+J133+N133+R133+V133+Z133+AD133+AH133</f>
        <v>0</v>
      </c>
      <c r="AM133" s="534">
        <f>G133+K133+O133+S133+W133+AA133+AE133+AI133</f>
        <v>0</v>
      </c>
      <c r="AN133" s="534">
        <f>H133+L133+P133+T133+X133+AB133+AF133+AJ133</f>
        <v>0</v>
      </c>
      <c r="AO133" s="534">
        <f>I133+M133+Q133+U133+Y133+AC133+AG133+AK133</f>
        <v>0</v>
      </c>
    </row>
    <row r="134" spans="1:41" ht="38.25" customHeight="1" x14ac:dyDescent="0.25">
      <c r="A134" s="773"/>
      <c r="B134" s="112" t="s">
        <v>267</v>
      </c>
      <c r="C134" s="113" t="s">
        <v>270</v>
      </c>
      <c r="D134" s="113" t="s">
        <v>77</v>
      </c>
      <c r="E134" s="113" t="s">
        <v>256</v>
      </c>
      <c r="F134" s="459"/>
      <c r="G134" s="459"/>
      <c r="H134" s="457"/>
      <c r="I134" s="457"/>
      <c r="J134" s="459"/>
      <c r="K134" s="459"/>
      <c r="L134" s="457"/>
      <c r="M134" s="457"/>
      <c r="N134" s="459"/>
      <c r="O134" s="459"/>
      <c r="P134" s="457"/>
      <c r="Q134" s="457"/>
      <c r="R134" s="459"/>
      <c r="S134" s="459"/>
      <c r="T134" s="457"/>
      <c r="U134" s="457"/>
      <c r="V134" s="459">
        <v>0</v>
      </c>
      <c r="W134" s="459">
        <v>0</v>
      </c>
      <c r="X134" s="459">
        <v>0</v>
      </c>
      <c r="Y134" s="459">
        <v>0</v>
      </c>
      <c r="Z134" s="459"/>
      <c r="AA134" s="459"/>
      <c r="AB134" s="457"/>
      <c r="AC134" s="457"/>
      <c r="AD134" s="459"/>
      <c r="AE134" s="459"/>
      <c r="AF134" s="457"/>
      <c r="AG134" s="457"/>
      <c r="AH134" s="459"/>
      <c r="AI134" s="459"/>
      <c r="AJ134" s="457"/>
      <c r="AK134" s="457"/>
      <c r="AL134" s="534">
        <f>F134+J134+N134+R134+V134+Z134+AD134+AH134</f>
        <v>0</v>
      </c>
      <c r="AM134" s="534">
        <f>G134+K134+O134+S134+W134+AA134+AE134+AI134</f>
        <v>0</v>
      </c>
      <c r="AN134" s="534">
        <f>H134+L134+P134+T134+X134+AB134+AF134+AJ134</f>
        <v>0</v>
      </c>
      <c r="AO134" s="534">
        <f>I134+M134+Q134+U134+Y134+AC134+AG134+AK134</f>
        <v>0</v>
      </c>
    </row>
    <row r="135" spans="1:41" ht="37.5" customHeight="1" x14ac:dyDescent="0.25">
      <c r="A135" s="773"/>
      <c r="B135" s="112" t="s">
        <v>271</v>
      </c>
      <c r="C135" s="113" t="s">
        <v>272</v>
      </c>
      <c r="D135" s="113" t="s">
        <v>77</v>
      </c>
      <c r="E135" s="113" t="s">
        <v>256</v>
      </c>
      <c r="F135" s="459"/>
      <c r="G135" s="459"/>
      <c r="H135" s="457"/>
      <c r="I135" s="457"/>
      <c r="J135" s="459"/>
      <c r="K135" s="459"/>
      <c r="L135" s="457"/>
      <c r="M135" s="457"/>
      <c r="N135" s="459"/>
      <c r="O135" s="459"/>
      <c r="P135" s="457"/>
      <c r="Q135" s="457"/>
      <c r="R135" s="459"/>
      <c r="S135" s="459"/>
      <c r="T135" s="457"/>
      <c r="U135" s="457"/>
      <c r="V135" s="459">
        <v>0</v>
      </c>
      <c r="W135" s="459">
        <v>0</v>
      </c>
      <c r="X135" s="459">
        <v>0</v>
      </c>
      <c r="Y135" s="459">
        <v>0</v>
      </c>
      <c r="Z135" s="459"/>
      <c r="AA135" s="459"/>
      <c r="AB135" s="457"/>
      <c r="AC135" s="457"/>
      <c r="AD135" s="459"/>
      <c r="AE135" s="459"/>
      <c r="AF135" s="457"/>
      <c r="AG135" s="457"/>
      <c r="AH135" s="459"/>
      <c r="AI135" s="459"/>
      <c r="AJ135" s="457"/>
      <c r="AK135" s="457"/>
      <c r="AL135" s="534">
        <f>F135+J135+N135+R135+V135+Z135+AD135+AH135</f>
        <v>0</v>
      </c>
      <c r="AM135" s="534">
        <f>G135+K135+O135+S135+W135+AA135+AE135+AI135</f>
        <v>0</v>
      </c>
      <c r="AN135" s="534">
        <f>H135+L135+P135+T135+X135+AB135+AF135+AJ135</f>
        <v>0</v>
      </c>
      <c r="AO135" s="534">
        <f>I135+M135+Q135+U135+Y135+AC135+AG135+AK135</f>
        <v>0</v>
      </c>
    </row>
    <row r="136" spans="1:41" ht="40.5" customHeight="1" x14ac:dyDescent="0.25">
      <c r="A136" s="773"/>
      <c r="B136" s="112" t="s">
        <v>267</v>
      </c>
      <c r="C136" s="113" t="s">
        <v>273</v>
      </c>
      <c r="D136" s="113" t="s">
        <v>77</v>
      </c>
      <c r="E136" s="113" t="s">
        <v>256</v>
      </c>
      <c r="F136" s="459"/>
      <c r="G136" s="459"/>
      <c r="H136" s="457"/>
      <c r="I136" s="457"/>
      <c r="J136" s="459"/>
      <c r="K136" s="459"/>
      <c r="L136" s="457"/>
      <c r="M136" s="457"/>
      <c r="N136" s="459"/>
      <c r="O136" s="459"/>
      <c r="P136" s="457"/>
      <c r="Q136" s="457"/>
      <c r="R136" s="459"/>
      <c r="S136" s="459"/>
      <c r="T136" s="457"/>
      <c r="U136" s="457"/>
      <c r="V136" s="459">
        <v>0</v>
      </c>
      <c r="W136" s="459">
        <v>0</v>
      </c>
      <c r="X136" s="459">
        <v>0</v>
      </c>
      <c r="Y136" s="459">
        <v>0</v>
      </c>
      <c r="Z136" s="459"/>
      <c r="AA136" s="459"/>
      <c r="AB136" s="457"/>
      <c r="AC136" s="457"/>
      <c r="AD136" s="459"/>
      <c r="AE136" s="459"/>
      <c r="AF136" s="457"/>
      <c r="AG136" s="457"/>
      <c r="AH136" s="459"/>
      <c r="AI136" s="459"/>
      <c r="AJ136" s="457"/>
      <c r="AK136" s="457"/>
      <c r="AL136" s="534">
        <f>F136+J136+N136+R136+V136+Z136+AD136+AH136</f>
        <v>0</v>
      </c>
      <c r="AM136" s="534">
        <f>G136+K136+O136+S136+W136+AA136+AE136+AI136</f>
        <v>0</v>
      </c>
      <c r="AN136" s="534">
        <f>H136+L136+P136+T136+X136+AB136+AF136+AJ136</f>
        <v>0</v>
      </c>
      <c r="AO136" s="534">
        <f>I136+M136+Q136+U136+Y136+AC136+AG136+AK136</f>
        <v>0</v>
      </c>
    </row>
    <row r="137" spans="1:41" ht="36" customHeight="1" x14ac:dyDescent="0.25">
      <c r="A137" s="773"/>
      <c r="B137" s="112" t="s">
        <v>267</v>
      </c>
      <c r="C137" s="113" t="s">
        <v>274</v>
      </c>
      <c r="D137" s="113" t="s">
        <v>77</v>
      </c>
      <c r="E137" s="113" t="s">
        <v>256</v>
      </c>
      <c r="F137" s="459"/>
      <c r="G137" s="459"/>
      <c r="H137" s="457"/>
      <c r="I137" s="457"/>
      <c r="J137" s="459"/>
      <c r="K137" s="459"/>
      <c r="L137" s="457"/>
      <c r="M137" s="457"/>
      <c r="N137" s="459"/>
      <c r="O137" s="459"/>
      <c r="P137" s="457"/>
      <c r="Q137" s="457"/>
      <c r="R137" s="459"/>
      <c r="S137" s="459"/>
      <c r="T137" s="457"/>
      <c r="U137" s="457"/>
      <c r="V137" s="459">
        <v>0</v>
      </c>
      <c r="W137" s="459"/>
      <c r="X137" s="459">
        <v>0</v>
      </c>
      <c r="Y137" s="459">
        <v>0</v>
      </c>
      <c r="Z137" s="459"/>
      <c r="AA137" s="459"/>
      <c r="AB137" s="457"/>
      <c r="AC137" s="457"/>
      <c r="AD137" s="459"/>
      <c r="AE137" s="459"/>
      <c r="AF137" s="457"/>
      <c r="AG137" s="457"/>
      <c r="AH137" s="459"/>
      <c r="AI137" s="459"/>
      <c r="AJ137" s="457"/>
      <c r="AK137" s="457"/>
      <c r="AL137" s="534">
        <f>F137+J137+N137+R137+V137+Z137+AD137+AH137</f>
        <v>0</v>
      </c>
      <c r="AM137" s="534">
        <f>G137+K137+O137+S137+W137+AA137+AE137+AI137</f>
        <v>0</v>
      </c>
      <c r="AN137" s="534">
        <f>H137+L137+P137+T137+X137+AB137+AF137+AJ137</f>
        <v>0</v>
      </c>
      <c r="AO137" s="534">
        <f>I137+M137+Q137+U137+Y137+AC137+AG137+AK137</f>
        <v>0</v>
      </c>
    </row>
    <row r="138" spans="1:41" ht="33" customHeight="1" x14ac:dyDescent="0.25">
      <c r="A138" s="774"/>
      <c r="B138" s="112" t="s">
        <v>275</v>
      </c>
      <c r="C138" s="113" t="s">
        <v>276</v>
      </c>
      <c r="D138" s="113" t="s">
        <v>77</v>
      </c>
      <c r="E138" s="113" t="s">
        <v>256</v>
      </c>
      <c r="F138" s="459"/>
      <c r="G138" s="459"/>
      <c r="H138" s="457"/>
      <c r="I138" s="457"/>
      <c r="J138" s="459"/>
      <c r="K138" s="459"/>
      <c r="L138" s="457"/>
      <c r="M138" s="457"/>
      <c r="N138" s="459"/>
      <c r="O138" s="459"/>
      <c r="P138" s="457"/>
      <c r="Q138" s="457"/>
      <c r="R138" s="459"/>
      <c r="S138" s="459"/>
      <c r="T138" s="457"/>
      <c r="U138" s="457"/>
      <c r="V138" s="459">
        <v>0</v>
      </c>
      <c r="W138" s="459">
        <v>0</v>
      </c>
      <c r="X138" s="459">
        <v>0</v>
      </c>
      <c r="Y138" s="459">
        <v>0</v>
      </c>
      <c r="Z138" s="459"/>
      <c r="AA138" s="459"/>
      <c r="AB138" s="457"/>
      <c r="AC138" s="457"/>
      <c r="AD138" s="459"/>
      <c r="AE138" s="459"/>
      <c r="AF138" s="457"/>
      <c r="AG138" s="457"/>
      <c r="AH138" s="459"/>
      <c r="AI138" s="459"/>
      <c r="AJ138" s="457"/>
      <c r="AK138" s="457"/>
      <c r="AL138" s="534">
        <f>F138+J138+N138+R138+V138+Z138+AD138+AH138</f>
        <v>0</v>
      </c>
      <c r="AM138" s="534">
        <f>G138+K138+O138+S138+W138+AA138+AE138+AI138</f>
        <v>0</v>
      </c>
      <c r="AN138" s="534">
        <f>H138+L138+P138+T138+X138+AB138+AF138+AJ138</f>
        <v>0</v>
      </c>
      <c r="AO138" s="534">
        <f>I138+M138+Q138+U138+Y138+AC138+AG138+AK138</f>
        <v>0</v>
      </c>
    </row>
    <row r="139" spans="1:41" ht="36.75" customHeight="1" x14ac:dyDescent="0.25">
      <c r="A139" s="772">
        <v>48</v>
      </c>
      <c r="B139" s="79" t="s">
        <v>277</v>
      </c>
      <c r="C139" s="113" t="s">
        <v>278</v>
      </c>
      <c r="D139" s="113" t="s">
        <v>77</v>
      </c>
      <c r="E139" s="113" t="s">
        <v>256</v>
      </c>
      <c r="F139" s="459"/>
      <c r="G139" s="459"/>
      <c r="H139" s="457"/>
      <c r="I139" s="457"/>
      <c r="J139" s="459"/>
      <c r="K139" s="459"/>
      <c r="L139" s="457"/>
      <c r="M139" s="457"/>
      <c r="N139" s="459"/>
      <c r="O139" s="459"/>
      <c r="P139" s="457"/>
      <c r="Q139" s="457"/>
      <c r="R139" s="459"/>
      <c r="S139" s="459"/>
      <c r="T139" s="457"/>
      <c r="U139" s="457"/>
      <c r="V139" s="459">
        <v>0</v>
      </c>
      <c r="W139" s="459">
        <v>0</v>
      </c>
      <c r="X139" s="459">
        <v>0</v>
      </c>
      <c r="Y139" s="459">
        <v>0</v>
      </c>
      <c r="Z139" s="459"/>
      <c r="AA139" s="459"/>
      <c r="AB139" s="457"/>
      <c r="AC139" s="457"/>
      <c r="AD139" s="459"/>
      <c r="AE139" s="459"/>
      <c r="AF139" s="457"/>
      <c r="AG139" s="457"/>
      <c r="AH139" s="459"/>
      <c r="AI139" s="459"/>
      <c r="AJ139" s="457"/>
      <c r="AK139" s="457"/>
      <c r="AL139" s="534">
        <f>F139+J139+N139+R139+V139+Z139+AD139+AH139</f>
        <v>0</v>
      </c>
      <c r="AM139" s="534">
        <f>G139+K139+O139+S139+W139+AA139+AE139+AI139</f>
        <v>0</v>
      </c>
      <c r="AN139" s="534">
        <f>H139+L139+P139+T139+X139+AB139+AF139+AJ139</f>
        <v>0</v>
      </c>
      <c r="AO139" s="534">
        <f>I139+M139+Q139+U139+Y139+AC139+AG139+AK139</f>
        <v>0</v>
      </c>
    </row>
    <row r="140" spans="1:41" ht="45" customHeight="1" x14ac:dyDescent="0.25">
      <c r="A140" s="774"/>
      <c r="B140" s="79" t="s">
        <v>277</v>
      </c>
      <c r="C140" s="113" t="s">
        <v>279</v>
      </c>
      <c r="D140" s="113" t="s">
        <v>77</v>
      </c>
      <c r="E140" s="113" t="s">
        <v>256</v>
      </c>
      <c r="F140" s="459"/>
      <c r="G140" s="459"/>
      <c r="H140" s="457"/>
      <c r="I140" s="457"/>
      <c r="J140" s="459"/>
      <c r="K140" s="459"/>
      <c r="L140" s="457"/>
      <c r="M140" s="457"/>
      <c r="N140" s="459"/>
      <c r="O140" s="459"/>
      <c r="P140" s="457"/>
      <c r="Q140" s="457"/>
      <c r="R140" s="459"/>
      <c r="S140" s="459"/>
      <c r="T140" s="457"/>
      <c r="U140" s="457"/>
      <c r="V140" s="459">
        <v>0</v>
      </c>
      <c r="W140" s="459">
        <v>0</v>
      </c>
      <c r="X140" s="459">
        <v>0</v>
      </c>
      <c r="Y140" s="459">
        <v>0</v>
      </c>
      <c r="Z140" s="459"/>
      <c r="AA140" s="459"/>
      <c r="AB140" s="457"/>
      <c r="AC140" s="457"/>
      <c r="AD140" s="459"/>
      <c r="AE140" s="459"/>
      <c r="AF140" s="457"/>
      <c r="AG140" s="457"/>
      <c r="AH140" s="459"/>
      <c r="AI140" s="459"/>
      <c r="AJ140" s="457"/>
      <c r="AK140" s="457"/>
      <c r="AL140" s="534">
        <f>F140+J140+N140+R140+V140+Z140+AD140+AH140</f>
        <v>0</v>
      </c>
      <c r="AM140" s="534">
        <f>G140+K140+O140+S140+W140+AA140+AE140+AI140</f>
        <v>0</v>
      </c>
      <c r="AN140" s="534">
        <f>H140+L140+P140+T140+X140+AB140+AF140+AJ140</f>
        <v>0</v>
      </c>
      <c r="AO140" s="534">
        <f>I140+M140+Q140+U140+Y140+AC140+AG140+AK140</f>
        <v>0</v>
      </c>
    </row>
    <row r="141" spans="1:41" ht="39" customHeight="1" x14ac:dyDescent="0.25">
      <c r="A141" s="769">
        <v>49</v>
      </c>
      <c r="B141" s="79" t="s">
        <v>280</v>
      </c>
      <c r="C141" s="278" t="s">
        <v>281</v>
      </c>
      <c r="D141" s="278" t="s">
        <v>88</v>
      </c>
      <c r="E141" s="280" t="s">
        <v>29</v>
      </c>
      <c r="F141" s="457">
        <v>1180</v>
      </c>
      <c r="G141" s="457">
        <v>406108</v>
      </c>
      <c r="H141" s="457">
        <v>100</v>
      </c>
      <c r="I141" s="457">
        <v>34416</v>
      </c>
      <c r="J141" s="457">
        <v>1000</v>
      </c>
      <c r="K141" s="457">
        <v>344160</v>
      </c>
      <c r="L141" s="457"/>
      <c r="M141" s="457"/>
      <c r="N141" s="457">
        <v>996</v>
      </c>
      <c r="O141" s="457">
        <v>342783</v>
      </c>
      <c r="P141" s="457">
        <v>0</v>
      </c>
      <c r="Q141" s="457">
        <v>0</v>
      </c>
      <c r="R141" s="457">
        <v>500</v>
      </c>
      <c r="S141" s="457">
        <v>172080</v>
      </c>
      <c r="T141" s="457">
        <v>50</v>
      </c>
      <c r="U141" s="457">
        <v>17250</v>
      </c>
      <c r="V141" s="457">
        <v>690</v>
      </c>
      <c r="W141" s="457">
        <v>223704</v>
      </c>
      <c r="X141" s="459">
        <v>0</v>
      </c>
      <c r="Y141" s="459">
        <v>0</v>
      </c>
      <c r="Z141" s="459">
        <v>700</v>
      </c>
      <c r="AA141" s="459">
        <v>240912</v>
      </c>
      <c r="AB141" s="457"/>
      <c r="AC141" s="457"/>
      <c r="AD141" s="457">
        <v>600</v>
      </c>
      <c r="AE141" s="457">
        <v>206496</v>
      </c>
      <c r="AF141" s="457">
        <v>300</v>
      </c>
      <c r="AG141" s="457">
        <v>103248</v>
      </c>
      <c r="AH141" s="457"/>
      <c r="AI141" s="457"/>
      <c r="AJ141" s="457"/>
      <c r="AK141" s="457"/>
      <c r="AL141" s="534">
        <f>F141+J141+N141+R141+V141+Z141+AD141+AH141</f>
        <v>5666</v>
      </c>
      <c r="AM141" s="534">
        <f>G141+K141+O141+S141+W141+AA141+AE141+AI141</f>
        <v>1936243</v>
      </c>
      <c r="AN141" s="534">
        <f>H141+L141+P141+T141+X141+AB141+AF141+AJ141</f>
        <v>450</v>
      </c>
      <c r="AO141" s="534">
        <f>I141+M141+Q141+U141+Y141+AC141+AG141+AK141</f>
        <v>154914</v>
      </c>
    </row>
    <row r="142" spans="1:41" ht="34.5" customHeight="1" x14ac:dyDescent="0.25">
      <c r="A142" s="770"/>
      <c r="B142" s="79" t="s">
        <v>280</v>
      </c>
      <c r="C142" s="278" t="s">
        <v>282</v>
      </c>
      <c r="D142" s="278" t="s">
        <v>88</v>
      </c>
      <c r="E142" s="280" t="s">
        <v>29</v>
      </c>
      <c r="F142" s="457"/>
      <c r="G142" s="457"/>
      <c r="H142" s="457"/>
      <c r="I142" s="457"/>
      <c r="J142" s="457"/>
      <c r="K142" s="457"/>
      <c r="L142" s="457"/>
      <c r="M142" s="457"/>
      <c r="N142" s="457"/>
      <c r="O142" s="457"/>
      <c r="P142" s="457"/>
      <c r="Q142" s="457"/>
      <c r="R142" s="457"/>
      <c r="S142" s="457"/>
      <c r="T142" s="457"/>
      <c r="U142" s="457"/>
      <c r="V142" s="457">
        <v>0</v>
      </c>
      <c r="W142" s="457">
        <v>0</v>
      </c>
      <c r="X142" s="459">
        <v>0</v>
      </c>
      <c r="Y142" s="459">
        <v>0</v>
      </c>
      <c r="Z142" s="459"/>
      <c r="AA142" s="459"/>
      <c r="AB142" s="457"/>
      <c r="AC142" s="457"/>
      <c r="AD142" s="457"/>
      <c r="AE142" s="457"/>
      <c r="AF142" s="457"/>
      <c r="AG142" s="457"/>
      <c r="AH142" s="457"/>
      <c r="AI142" s="457"/>
      <c r="AJ142" s="457"/>
      <c r="AK142" s="457"/>
      <c r="AL142" s="534">
        <f>F142+J142+N142+R142+V142+Z142+AD142+AH142</f>
        <v>0</v>
      </c>
      <c r="AM142" s="534">
        <f>G142+K142+O142+S142+W142+AA142+AE142+AI142</f>
        <v>0</v>
      </c>
      <c r="AN142" s="534">
        <f>H142+L142+P142+T142+X142+AB142+AF142+AJ142</f>
        <v>0</v>
      </c>
      <c r="AO142" s="534">
        <f>I142+M142+Q142+U142+Y142+AC142+AG142+AK142</f>
        <v>0</v>
      </c>
    </row>
    <row r="143" spans="1:41" ht="33" customHeight="1" x14ac:dyDescent="0.25">
      <c r="A143" s="770"/>
      <c r="B143" s="79" t="s">
        <v>280</v>
      </c>
      <c r="C143" s="278" t="s">
        <v>283</v>
      </c>
      <c r="D143" s="278" t="s">
        <v>88</v>
      </c>
      <c r="E143" s="280" t="s">
        <v>29</v>
      </c>
      <c r="F143" s="457"/>
      <c r="G143" s="457"/>
      <c r="H143" s="457"/>
      <c r="I143" s="457"/>
      <c r="J143" s="457"/>
      <c r="K143" s="457"/>
      <c r="L143" s="536"/>
      <c r="M143" s="536"/>
      <c r="N143" s="457"/>
      <c r="O143" s="457"/>
      <c r="P143" s="457"/>
      <c r="Q143" s="457"/>
      <c r="R143" s="457"/>
      <c r="S143" s="457"/>
      <c r="T143" s="457"/>
      <c r="U143" s="457"/>
      <c r="V143" s="457">
        <v>0</v>
      </c>
      <c r="W143" s="457">
        <v>0</v>
      </c>
      <c r="X143" s="459">
        <v>0</v>
      </c>
      <c r="Y143" s="459">
        <v>0</v>
      </c>
      <c r="Z143" s="457"/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534">
        <f>F143+J143+N143+R143+V143+Z143+AD143+AH143</f>
        <v>0</v>
      </c>
      <c r="AM143" s="534">
        <f>G143+K143+O143+S143+W143+AA143+AE143+AI143</f>
        <v>0</v>
      </c>
      <c r="AN143" s="534">
        <f>H143+L143+P143+T143+X143+AB143+AF143+AJ143</f>
        <v>0</v>
      </c>
      <c r="AO143" s="534">
        <f>I143+M143+Q143+U143+Y143+AC143+AG143+AK143</f>
        <v>0</v>
      </c>
    </row>
    <row r="144" spans="1:41" ht="27" customHeight="1" x14ac:dyDescent="0.25">
      <c r="A144" s="770"/>
      <c r="B144" s="79" t="s">
        <v>280</v>
      </c>
      <c r="C144" s="278" t="s">
        <v>284</v>
      </c>
      <c r="D144" s="278" t="s">
        <v>88</v>
      </c>
      <c r="E144" s="280" t="s">
        <v>153</v>
      </c>
      <c r="F144" s="457"/>
      <c r="G144" s="457"/>
      <c r="H144" s="457"/>
      <c r="I144" s="457"/>
      <c r="J144" s="457"/>
      <c r="K144" s="457"/>
      <c r="L144" s="457"/>
      <c r="M144" s="457"/>
      <c r="N144" s="457"/>
      <c r="O144" s="457"/>
      <c r="P144" s="457"/>
      <c r="Q144" s="457"/>
      <c r="R144" s="457"/>
      <c r="S144" s="457"/>
      <c r="T144" s="457"/>
      <c r="U144" s="457"/>
      <c r="V144" s="457">
        <v>0</v>
      </c>
      <c r="W144" s="457">
        <v>0</v>
      </c>
      <c r="X144" s="459">
        <v>0</v>
      </c>
      <c r="Y144" s="459">
        <v>0</v>
      </c>
      <c r="Z144" s="457"/>
      <c r="AA144" s="457"/>
      <c r="AB144" s="457"/>
      <c r="AC144" s="457"/>
      <c r="AD144" s="457"/>
      <c r="AE144" s="457"/>
      <c r="AF144" s="457"/>
      <c r="AG144" s="457"/>
      <c r="AH144" s="457"/>
      <c r="AI144" s="457"/>
      <c r="AJ144" s="457"/>
      <c r="AK144" s="457"/>
      <c r="AL144" s="534">
        <f>F144+J144+N144+R144+V144+Z144+AD144+AH144</f>
        <v>0</v>
      </c>
      <c r="AM144" s="534">
        <f>G144+K144+O144+S144+W144+AA144+AE144+AI144</f>
        <v>0</v>
      </c>
      <c r="AN144" s="534">
        <f>H144+L144+P144+T144+X144+AB144+AF144+AJ144</f>
        <v>0</v>
      </c>
      <c r="AO144" s="534">
        <f>I144+M144+Q144+U144+Y144+AC144+AG144+AK144</f>
        <v>0</v>
      </c>
    </row>
    <row r="145" spans="1:41" ht="34.5" customHeight="1" x14ac:dyDescent="0.25">
      <c r="A145" s="771"/>
      <c r="B145" s="79" t="s">
        <v>280</v>
      </c>
      <c r="C145" s="278" t="s">
        <v>285</v>
      </c>
      <c r="D145" s="278" t="s">
        <v>88</v>
      </c>
      <c r="E145" s="280" t="s">
        <v>153</v>
      </c>
      <c r="F145" s="457"/>
      <c r="G145" s="457"/>
      <c r="H145" s="457"/>
      <c r="I145" s="457"/>
      <c r="J145" s="457"/>
      <c r="K145" s="457"/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>
        <v>0</v>
      </c>
      <c r="W145" s="457">
        <v>0</v>
      </c>
      <c r="X145" s="459">
        <v>0</v>
      </c>
      <c r="Y145" s="459">
        <v>0</v>
      </c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  <c r="AL145" s="534">
        <f>F145+J145+N145+R145+V145+Z145+AD145+AH145</f>
        <v>0</v>
      </c>
      <c r="AM145" s="534">
        <f>G145+K145+O145+S145+W145+AA145+AE145+AI145</f>
        <v>0</v>
      </c>
      <c r="AN145" s="534">
        <f>H145+L145+P145+T145+X145+AB145+AF145+AJ145</f>
        <v>0</v>
      </c>
      <c r="AO145" s="534">
        <f>I145+M145+Q145+U145+Y145+AC145+AG145+AK145</f>
        <v>0</v>
      </c>
    </row>
    <row r="146" spans="1:41" ht="37.5" customHeight="1" x14ac:dyDescent="0.25">
      <c r="A146" s="769">
        <v>50</v>
      </c>
      <c r="B146" s="22" t="s">
        <v>286</v>
      </c>
      <c r="C146" s="278" t="s">
        <v>287</v>
      </c>
      <c r="D146" s="278" t="s">
        <v>88</v>
      </c>
      <c r="E146" s="30" t="s">
        <v>153</v>
      </c>
      <c r="F146" s="457"/>
      <c r="G146" s="457"/>
      <c r="H146" s="457"/>
      <c r="I146" s="457"/>
      <c r="J146" s="457">
        <v>10</v>
      </c>
      <c r="K146" s="457">
        <v>12.2</v>
      </c>
      <c r="L146" s="457">
        <v>280</v>
      </c>
      <c r="M146" s="457">
        <v>341.59999999999997</v>
      </c>
      <c r="N146" s="457"/>
      <c r="O146" s="457"/>
      <c r="P146" s="457"/>
      <c r="Q146" s="457"/>
      <c r="R146" s="457"/>
      <c r="S146" s="457"/>
      <c r="T146" s="457"/>
      <c r="U146" s="457"/>
      <c r="V146" s="457">
        <v>0</v>
      </c>
      <c r="W146" s="457">
        <v>0</v>
      </c>
      <c r="X146" s="459">
        <v>0</v>
      </c>
      <c r="Y146" s="459">
        <v>0</v>
      </c>
      <c r="Z146" s="457"/>
      <c r="AA146" s="457"/>
      <c r="AB146" s="457"/>
      <c r="AC146" s="457"/>
      <c r="AD146" s="457">
        <v>1020</v>
      </c>
      <c r="AE146" s="457">
        <v>1275</v>
      </c>
      <c r="AF146" s="457">
        <v>150</v>
      </c>
      <c r="AG146" s="457">
        <v>187</v>
      </c>
      <c r="AH146" s="457"/>
      <c r="AI146" s="457"/>
      <c r="AJ146" s="457"/>
      <c r="AK146" s="457"/>
      <c r="AL146" s="534">
        <f>F146+J146+N146+R146+V146+Z146+AD146+AH146</f>
        <v>1030</v>
      </c>
      <c r="AM146" s="534">
        <f>G146+K146+O146+S146+W146+AA146+AE146+AI146</f>
        <v>1287.2</v>
      </c>
      <c r="AN146" s="534">
        <f>H146+L146+P146+T146+X146+AB146+AF146+AJ146</f>
        <v>430</v>
      </c>
      <c r="AO146" s="534">
        <f>I146+M146+Q146+U146+Y146+AC146+AG146+AK146</f>
        <v>528.59999999999991</v>
      </c>
    </row>
    <row r="147" spans="1:41" ht="24.75" customHeight="1" x14ac:dyDescent="0.25">
      <c r="A147" s="771"/>
      <c r="B147" s="22" t="s">
        <v>288</v>
      </c>
      <c r="C147" s="278" t="s">
        <v>289</v>
      </c>
      <c r="D147" s="278" t="s">
        <v>88</v>
      </c>
      <c r="E147" s="30" t="s">
        <v>78</v>
      </c>
      <c r="F147" s="457">
        <v>930</v>
      </c>
      <c r="G147" s="457">
        <v>13950</v>
      </c>
      <c r="H147" s="457">
        <v>200</v>
      </c>
      <c r="I147" s="457">
        <v>7400</v>
      </c>
      <c r="J147" s="457">
        <v>567</v>
      </c>
      <c r="K147" s="457">
        <v>6991.11</v>
      </c>
      <c r="L147" s="457"/>
      <c r="M147" s="457"/>
      <c r="N147" s="457">
        <v>894</v>
      </c>
      <c r="O147" s="457">
        <v>11023</v>
      </c>
      <c r="P147" s="457">
        <v>0</v>
      </c>
      <c r="Q147" s="457">
        <v>0</v>
      </c>
      <c r="R147" s="457">
        <v>324</v>
      </c>
      <c r="S147" s="457">
        <v>3996</v>
      </c>
      <c r="T147" s="457">
        <v>100</v>
      </c>
      <c r="U147" s="457">
        <v>1233</v>
      </c>
      <c r="V147" s="457">
        <v>390</v>
      </c>
      <c r="W147" s="457">
        <v>4810</v>
      </c>
      <c r="X147" s="459">
        <v>0</v>
      </c>
      <c r="Y147" s="459">
        <v>0</v>
      </c>
      <c r="Z147" s="457">
        <v>204</v>
      </c>
      <c r="AA147" s="457">
        <v>2570.11</v>
      </c>
      <c r="AB147" s="457">
        <v>100</v>
      </c>
      <c r="AC147" s="457">
        <v>1250</v>
      </c>
      <c r="AD147" s="457">
        <v>771</v>
      </c>
      <c r="AE147" s="457">
        <v>9529</v>
      </c>
      <c r="AF147" s="457">
        <v>150</v>
      </c>
      <c r="AG147" s="457">
        <v>1854</v>
      </c>
      <c r="AH147" s="457"/>
      <c r="AI147" s="457"/>
      <c r="AJ147" s="457"/>
      <c r="AK147" s="457"/>
      <c r="AL147" s="534">
        <f>F147+J147+N147+R147+V147+Z147+AD147+AH147</f>
        <v>4080</v>
      </c>
      <c r="AM147" s="534">
        <f>G147+K147+O147+S147+W147+AA147+AE147+AI147</f>
        <v>52869.22</v>
      </c>
      <c r="AN147" s="534">
        <f>H147+L147+P147+T147+X147+AB147+AF147+AJ147</f>
        <v>550</v>
      </c>
      <c r="AO147" s="534">
        <f>I147+M147+Q147+U147+Y147+AC147+AG147+AK147</f>
        <v>11737</v>
      </c>
    </row>
    <row r="148" spans="1:41" ht="35.25" customHeight="1" x14ac:dyDescent="0.25">
      <c r="A148" s="769">
        <v>51</v>
      </c>
      <c r="B148" s="282" t="s">
        <v>290</v>
      </c>
      <c r="C148" s="278" t="s">
        <v>291</v>
      </c>
      <c r="D148" s="278" t="s">
        <v>292</v>
      </c>
      <c r="E148" s="280" t="s">
        <v>293</v>
      </c>
      <c r="F148" s="457"/>
      <c r="G148" s="457"/>
      <c r="H148" s="457"/>
      <c r="I148" s="457"/>
      <c r="J148" s="457"/>
      <c r="K148" s="457"/>
      <c r="L148" s="457"/>
      <c r="M148" s="457"/>
      <c r="N148" s="457"/>
      <c r="O148" s="457"/>
      <c r="P148" s="457"/>
      <c r="Q148" s="457"/>
      <c r="R148" s="457"/>
      <c r="S148" s="457"/>
      <c r="T148" s="457"/>
      <c r="U148" s="457"/>
      <c r="V148" s="457">
        <v>0</v>
      </c>
      <c r="W148" s="457">
        <v>0</v>
      </c>
      <c r="X148" s="459">
        <v>20</v>
      </c>
      <c r="Y148" s="459">
        <v>240</v>
      </c>
      <c r="Z148" s="457"/>
      <c r="AA148" s="457"/>
      <c r="AB148" s="457"/>
      <c r="AC148" s="457"/>
      <c r="AD148" s="457"/>
      <c r="AE148" s="457"/>
      <c r="AF148" s="457"/>
      <c r="AG148" s="457"/>
      <c r="AH148" s="457"/>
      <c r="AI148" s="457"/>
      <c r="AJ148" s="457"/>
      <c r="AK148" s="457"/>
      <c r="AL148" s="534">
        <f>F148+J148+N148+R148+V148+Z148+AD148+AH148</f>
        <v>0</v>
      </c>
      <c r="AM148" s="534">
        <f>G148+K148+O148+S148+W148+AA148+AE148+AI148</f>
        <v>0</v>
      </c>
      <c r="AN148" s="534">
        <f>H148+L148+P148+T148+X148+AB148+AF148+AJ148</f>
        <v>20</v>
      </c>
      <c r="AO148" s="534">
        <f>I148+M148+Q148+U148+Y148+AC148+AG148+AK148</f>
        <v>240</v>
      </c>
    </row>
    <row r="149" spans="1:41" ht="26.25" customHeight="1" x14ac:dyDescent="0.25">
      <c r="A149" s="770"/>
      <c r="B149" s="282" t="s">
        <v>290</v>
      </c>
      <c r="C149" s="278" t="s">
        <v>294</v>
      </c>
      <c r="D149" s="278" t="s">
        <v>292</v>
      </c>
      <c r="E149" s="280" t="s">
        <v>295</v>
      </c>
      <c r="F149" s="457"/>
      <c r="G149" s="457"/>
      <c r="H149" s="457"/>
      <c r="I149" s="457"/>
      <c r="J149" s="457"/>
      <c r="K149" s="457"/>
      <c r="L149" s="457"/>
      <c r="M149" s="533"/>
      <c r="N149" s="457"/>
      <c r="O149" s="457"/>
      <c r="P149" s="457"/>
      <c r="Q149" s="457"/>
      <c r="R149" s="457">
        <v>1600</v>
      </c>
      <c r="S149" s="457">
        <v>28639.200000000001</v>
      </c>
      <c r="T149" s="457">
        <v>400</v>
      </c>
      <c r="U149" s="457">
        <v>7159</v>
      </c>
      <c r="V149" s="457">
        <v>0</v>
      </c>
      <c r="W149" s="457">
        <v>0</v>
      </c>
      <c r="X149" s="459">
        <v>0</v>
      </c>
      <c r="Y149" s="459">
        <v>0</v>
      </c>
      <c r="Z149" s="457"/>
      <c r="AA149" s="457"/>
      <c r="AB149" s="457"/>
      <c r="AC149" s="457"/>
      <c r="AD149" s="457">
        <v>900</v>
      </c>
      <c r="AE149" s="457">
        <v>16109</v>
      </c>
      <c r="AF149" s="457">
        <v>2000</v>
      </c>
      <c r="AG149" s="457">
        <v>35799</v>
      </c>
      <c r="AH149" s="457"/>
      <c r="AI149" s="457"/>
      <c r="AJ149" s="457"/>
      <c r="AK149" s="457"/>
      <c r="AL149" s="534">
        <f>F149+J149+N149+R149+V149+Z149+AD149+AH149</f>
        <v>2500</v>
      </c>
      <c r="AM149" s="534">
        <f>G149+K149+O149+S149+W149+AA149+AE149+AI149</f>
        <v>44748.2</v>
      </c>
      <c r="AN149" s="534">
        <f>H149+L149+P149+T149+X149+AB149+AF149+AJ149</f>
        <v>2400</v>
      </c>
      <c r="AO149" s="534">
        <f>I149+M149+Q149+U149+Y149+AC149+AG149+AK149</f>
        <v>42958</v>
      </c>
    </row>
    <row r="150" spans="1:41" ht="15.75" customHeight="1" x14ac:dyDescent="0.25">
      <c r="A150" s="770"/>
      <c r="B150" s="282" t="s">
        <v>290</v>
      </c>
      <c r="C150" s="278" t="s">
        <v>296</v>
      </c>
      <c r="D150" s="278" t="s">
        <v>292</v>
      </c>
      <c r="E150" s="280" t="s">
        <v>293</v>
      </c>
      <c r="F150" s="457"/>
      <c r="G150" s="457"/>
      <c r="H150" s="457"/>
      <c r="I150" s="457"/>
      <c r="J150" s="457"/>
      <c r="K150" s="457"/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>
        <v>0</v>
      </c>
      <c r="W150" s="457">
        <v>0</v>
      </c>
      <c r="X150" s="541">
        <v>0</v>
      </c>
      <c r="Y150" s="541">
        <v>0</v>
      </c>
      <c r="Z150" s="457"/>
      <c r="AA150" s="457"/>
      <c r="AB150" s="457"/>
      <c r="AC150" s="457"/>
      <c r="AD150" s="457"/>
      <c r="AE150" s="457"/>
      <c r="AF150" s="457"/>
      <c r="AG150" s="457"/>
      <c r="AH150" s="457"/>
      <c r="AI150" s="457"/>
      <c r="AJ150" s="457"/>
      <c r="AK150" s="457"/>
      <c r="AL150" s="534">
        <f>F150+J150+N150+R150+V150+Z150+AD150+AH150</f>
        <v>0</v>
      </c>
      <c r="AM150" s="534">
        <f>G150+K150+O150+S150+W150+AA150+AE150+AI150</f>
        <v>0</v>
      </c>
      <c r="AN150" s="534">
        <f>H150+L150+P150+T150+X150+AB150+AF150+AJ150</f>
        <v>0</v>
      </c>
      <c r="AO150" s="534">
        <f>I150+M150+Q150+U150+Y150+AC150+AG150+AK150</f>
        <v>0</v>
      </c>
    </row>
    <row r="151" spans="1:41" ht="18" customHeight="1" x14ac:dyDescent="0.25">
      <c r="A151" s="770"/>
      <c r="B151" s="282" t="s">
        <v>290</v>
      </c>
      <c r="C151" s="278" t="s">
        <v>297</v>
      </c>
      <c r="D151" s="278" t="s">
        <v>292</v>
      </c>
      <c r="E151" s="280" t="s">
        <v>293</v>
      </c>
      <c r="F151" s="457"/>
      <c r="G151" s="457"/>
      <c r="H151" s="457"/>
      <c r="I151" s="457"/>
      <c r="J151" s="457"/>
      <c r="K151" s="457"/>
      <c r="L151" s="457"/>
      <c r="M151" s="457"/>
      <c r="N151" s="457"/>
      <c r="O151" s="457"/>
      <c r="P151" s="457"/>
      <c r="Q151" s="457"/>
      <c r="R151" s="457"/>
      <c r="S151" s="457"/>
      <c r="T151" s="457"/>
      <c r="U151" s="457"/>
      <c r="V151" s="457">
        <v>0</v>
      </c>
      <c r="W151" s="457">
        <v>0</v>
      </c>
      <c r="X151" s="457">
        <v>0</v>
      </c>
      <c r="Y151" s="457">
        <v>0</v>
      </c>
      <c r="Z151" s="457"/>
      <c r="AA151" s="457"/>
      <c r="AB151" s="457"/>
      <c r="AC151" s="457"/>
      <c r="AD151" s="457"/>
      <c r="AE151" s="457"/>
      <c r="AF151" s="457"/>
      <c r="AG151" s="457"/>
      <c r="AH151" s="457"/>
      <c r="AI151" s="457"/>
      <c r="AJ151" s="457"/>
      <c r="AK151" s="457"/>
      <c r="AL151" s="534">
        <f>F151+J151+N151+R151+V151+Z151+AD151+AH151</f>
        <v>0</v>
      </c>
      <c r="AM151" s="534">
        <f>G151+K151+O151+S151+W151+AA151+AE151+AI151</f>
        <v>0</v>
      </c>
      <c r="AN151" s="534">
        <f>H151+L151+P151+T151+X151+AB151+AF151+AJ151</f>
        <v>0</v>
      </c>
      <c r="AO151" s="534">
        <f>I151+M151+Q151+U151+Y151+AC151+AG151+AK151</f>
        <v>0</v>
      </c>
    </row>
    <row r="152" spans="1:41" ht="15" customHeight="1" x14ac:dyDescent="0.25">
      <c r="A152" s="770"/>
      <c r="B152" s="282" t="s">
        <v>290</v>
      </c>
      <c r="C152" s="278" t="s">
        <v>298</v>
      </c>
      <c r="D152" s="278" t="s">
        <v>292</v>
      </c>
      <c r="E152" s="280" t="s">
        <v>295</v>
      </c>
      <c r="F152" s="457"/>
      <c r="G152" s="457"/>
      <c r="H152" s="457"/>
      <c r="I152" s="457"/>
      <c r="J152" s="457"/>
      <c r="K152" s="457"/>
      <c r="L152" s="457"/>
      <c r="M152" s="457"/>
      <c r="N152" s="457"/>
      <c r="O152" s="457"/>
      <c r="P152" s="457"/>
      <c r="Q152" s="457"/>
      <c r="R152" s="457"/>
      <c r="S152" s="457"/>
      <c r="T152" s="457"/>
      <c r="U152" s="457"/>
      <c r="V152" s="457">
        <v>0</v>
      </c>
      <c r="W152" s="457">
        <v>0</v>
      </c>
      <c r="X152" s="457">
        <v>0</v>
      </c>
      <c r="Y152" s="457">
        <v>0</v>
      </c>
      <c r="Z152" s="457"/>
      <c r="AA152" s="457"/>
      <c r="AB152" s="457"/>
      <c r="AC152" s="457"/>
      <c r="AD152" s="457"/>
      <c r="AE152" s="457"/>
      <c r="AF152" s="457"/>
      <c r="AG152" s="457"/>
      <c r="AH152" s="457"/>
      <c r="AI152" s="457"/>
      <c r="AJ152" s="457"/>
      <c r="AK152" s="457"/>
      <c r="AL152" s="534">
        <f>F152+J152+N152+R152+V152+Z152+AD152+AH152</f>
        <v>0</v>
      </c>
      <c r="AM152" s="534">
        <f>G152+K152+O152+S152+W152+AA152+AE152+AI152</f>
        <v>0</v>
      </c>
      <c r="AN152" s="534">
        <f>H152+L152+P152+T152+X152+AB152+AF152+AJ152</f>
        <v>0</v>
      </c>
      <c r="AO152" s="534">
        <f>I152+M152+Q152+U152+Y152+AC152+AG152+AK152</f>
        <v>0</v>
      </c>
    </row>
    <row r="153" spans="1:41" ht="22.5" customHeight="1" x14ac:dyDescent="0.25">
      <c r="A153" s="770"/>
      <c r="B153" s="282" t="s">
        <v>290</v>
      </c>
      <c r="C153" s="278" t="s">
        <v>299</v>
      </c>
      <c r="D153" s="278" t="s">
        <v>292</v>
      </c>
      <c r="E153" s="280" t="s">
        <v>29</v>
      </c>
      <c r="F153" s="457"/>
      <c r="G153" s="457"/>
      <c r="H153" s="457"/>
      <c r="I153" s="457"/>
      <c r="J153" s="457"/>
      <c r="K153" s="457"/>
      <c r="L153" s="457"/>
      <c r="M153" s="457"/>
      <c r="N153" s="457"/>
      <c r="O153" s="457"/>
      <c r="P153" s="457"/>
      <c r="Q153" s="457"/>
      <c r="R153" s="457"/>
      <c r="S153" s="457"/>
      <c r="T153" s="457"/>
      <c r="U153" s="457"/>
      <c r="V153" s="457">
        <v>0</v>
      </c>
      <c r="W153" s="457">
        <v>0</v>
      </c>
      <c r="X153" s="457">
        <v>0</v>
      </c>
      <c r="Y153" s="457">
        <v>0</v>
      </c>
      <c r="Z153" s="457"/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  <c r="AL153" s="534">
        <f>F153+J153+N153+R153+V153+Z153+AD153+AH153</f>
        <v>0</v>
      </c>
      <c r="AM153" s="534">
        <f>G153+K153+O153+S153+W153+AA153+AE153+AI153</f>
        <v>0</v>
      </c>
      <c r="AN153" s="534">
        <f>H153+L153+P153+T153+X153+AB153+AF153+AJ153</f>
        <v>0</v>
      </c>
      <c r="AO153" s="534">
        <f>I153+M153+Q153+U153+Y153+AC153+AG153+AK153</f>
        <v>0</v>
      </c>
    </row>
    <row r="154" spans="1:41" ht="18.75" customHeight="1" x14ac:dyDescent="0.25">
      <c r="A154" s="770"/>
      <c r="B154" s="282" t="s">
        <v>290</v>
      </c>
      <c r="C154" s="280" t="s">
        <v>300</v>
      </c>
      <c r="D154" s="278" t="s">
        <v>292</v>
      </c>
      <c r="E154" s="280" t="s">
        <v>153</v>
      </c>
      <c r="F154" s="457"/>
      <c r="G154" s="457"/>
      <c r="H154" s="457"/>
      <c r="I154" s="457"/>
      <c r="J154" s="457"/>
      <c r="K154" s="457"/>
      <c r="L154" s="457"/>
      <c r="M154" s="457"/>
      <c r="N154" s="457"/>
      <c r="O154" s="457"/>
      <c r="P154" s="457"/>
      <c r="Q154" s="457"/>
      <c r="R154" s="457"/>
      <c r="S154" s="457"/>
      <c r="T154" s="457"/>
      <c r="U154" s="457"/>
      <c r="V154" s="457">
        <v>0</v>
      </c>
      <c r="W154" s="457">
        <v>0</v>
      </c>
      <c r="X154" s="457">
        <v>0</v>
      </c>
      <c r="Y154" s="457">
        <v>0</v>
      </c>
      <c r="Z154" s="457"/>
      <c r="AA154" s="457"/>
      <c r="AB154" s="457"/>
      <c r="AC154" s="457"/>
      <c r="AD154" s="457"/>
      <c r="AE154" s="457"/>
      <c r="AF154" s="457"/>
      <c r="AG154" s="457"/>
      <c r="AH154" s="457"/>
      <c r="AI154" s="457"/>
      <c r="AJ154" s="457"/>
      <c r="AK154" s="457"/>
      <c r="AL154" s="534">
        <f>F154+J154+N154+R154+V154+Z154+AD154+AH154</f>
        <v>0</v>
      </c>
      <c r="AM154" s="534">
        <f>G154+K154+O154+S154+W154+AA154+AE154+AI154</f>
        <v>0</v>
      </c>
      <c r="AN154" s="534">
        <f>H154+L154+P154+T154+X154+AB154+AF154+AJ154</f>
        <v>0</v>
      </c>
      <c r="AO154" s="534">
        <f>I154+M154+Q154+U154+Y154+AC154+AG154+AK154</f>
        <v>0</v>
      </c>
    </row>
    <row r="155" spans="1:41" ht="18.75" customHeight="1" x14ac:dyDescent="0.25">
      <c r="A155" s="770"/>
      <c r="B155" s="282" t="s">
        <v>290</v>
      </c>
      <c r="C155" s="280" t="s">
        <v>301</v>
      </c>
      <c r="D155" s="278" t="s">
        <v>292</v>
      </c>
      <c r="E155" s="280" t="s">
        <v>153</v>
      </c>
      <c r="F155" s="457"/>
      <c r="G155" s="457"/>
      <c r="H155" s="457">
        <v>3000</v>
      </c>
      <c r="I155" s="457">
        <v>53700</v>
      </c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>
        <v>100</v>
      </c>
      <c r="W155" s="457">
        <v>26849.25</v>
      </c>
      <c r="X155" s="457">
        <v>0</v>
      </c>
      <c r="Y155" s="457">
        <v>0</v>
      </c>
      <c r="Z155" s="457"/>
      <c r="AA155" s="457"/>
      <c r="AB155" s="457"/>
      <c r="AC155" s="457"/>
      <c r="AD155" s="457"/>
      <c r="AE155" s="457"/>
      <c r="AF155" s="457"/>
      <c r="AG155" s="457"/>
      <c r="AH155" s="457"/>
      <c r="AI155" s="457"/>
      <c r="AJ155" s="457"/>
      <c r="AK155" s="457"/>
      <c r="AL155" s="534">
        <f>F155+J155+N155+R155+V155+Z155+AD155+AH155</f>
        <v>100</v>
      </c>
      <c r="AM155" s="534">
        <f>G155+K155+O155+S155+W155+AA155+AE155+AI155</f>
        <v>26849.25</v>
      </c>
      <c r="AN155" s="534">
        <f>H155+L155+P155+T155+X155+AB155+AF155+AJ155</f>
        <v>3000</v>
      </c>
      <c r="AO155" s="534">
        <f>I155+M155+Q155+U155+Y155+AC155+AG155+AK155</f>
        <v>53700</v>
      </c>
    </row>
    <row r="156" spans="1:41" ht="17.25" customHeight="1" x14ac:dyDescent="0.25">
      <c r="A156" s="771"/>
      <c r="B156" s="282" t="s">
        <v>290</v>
      </c>
      <c r="C156" s="280" t="s">
        <v>302</v>
      </c>
      <c r="D156" s="278" t="s">
        <v>292</v>
      </c>
      <c r="E156" s="280" t="s">
        <v>153</v>
      </c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>
        <v>0</v>
      </c>
      <c r="W156" s="457">
        <v>0</v>
      </c>
      <c r="X156" s="457">
        <v>0</v>
      </c>
      <c r="Y156" s="457">
        <v>0</v>
      </c>
      <c r="Z156" s="457"/>
      <c r="AA156" s="457"/>
      <c r="AB156" s="457"/>
      <c r="AC156" s="457"/>
      <c r="AD156" s="457">
        <v>2090</v>
      </c>
      <c r="AE156" s="457">
        <v>48070</v>
      </c>
      <c r="AF156" s="457">
        <v>1200</v>
      </c>
      <c r="AG156" s="457">
        <v>27600</v>
      </c>
      <c r="AH156" s="457"/>
      <c r="AI156" s="457"/>
      <c r="AJ156" s="457"/>
      <c r="AK156" s="457"/>
      <c r="AL156" s="534">
        <f>F156+J156+N156+R156+V156+Z156+AD156+AH156</f>
        <v>2090</v>
      </c>
      <c r="AM156" s="534">
        <f>G156+K156+O156+S156+W156+AA156+AE156+AI156</f>
        <v>48070</v>
      </c>
      <c r="AN156" s="534">
        <f>H156+L156+P156+T156+X156+AB156+AF156+AJ156</f>
        <v>1200</v>
      </c>
      <c r="AO156" s="534">
        <f>I156+M156+Q156+U156+Y156+AC156+AG156+AK156</f>
        <v>27600</v>
      </c>
    </row>
    <row r="157" spans="1:41" ht="30" customHeight="1" x14ac:dyDescent="0.25">
      <c r="A157" s="769">
        <v>52</v>
      </c>
      <c r="B157" s="282" t="s">
        <v>303</v>
      </c>
      <c r="C157" s="30" t="s">
        <v>304</v>
      </c>
      <c r="D157" s="278" t="s">
        <v>292</v>
      </c>
      <c r="E157" s="280" t="s">
        <v>153</v>
      </c>
      <c r="F157" s="457"/>
      <c r="G157" s="457"/>
      <c r="H157" s="457">
        <v>2000</v>
      </c>
      <c r="I157" s="457">
        <v>5000</v>
      </c>
      <c r="J157" s="457"/>
      <c r="K157" s="457"/>
      <c r="L157" s="457"/>
      <c r="M157" s="457"/>
      <c r="N157" s="457"/>
      <c r="O157" s="457"/>
      <c r="P157" s="457"/>
      <c r="Q157" s="457"/>
      <c r="R157" s="457">
        <v>0</v>
      </c>
      <c r="S157" s="457">
        <v>0</v>
      </c>
      <c r="T157" s="457">
        <v>400</v>
      </c>
      <c r="U157" s="457">
        <v>128</v>
      </c>
      <c r="V157" s="457">
        <v>0</v>
      </c>
      <c r="W157" s="457">
        <v>0</v>
      </c>
      <c r="X157" s="457">
        <v>0</v>
      </c>
      <c r="Y157" s="457">
        <v>0</v>
      </c>
      <c r="Z157" s="457"/>
      <c r="AA157" s="457"/>
      <c r="AB157" s="457"/>
      <c r="AC157" s="457"/>
      <c r="AD157" s="457">
        <v>2050</v>
      </c>
      <c r="AE157" s="457">
        <v>779</v>
      </c>
      <c r="AF157" s="457">
        <v>1500</v>
      </c>
      <c r="AG157" s="457">
        <v>570</v>
      </c>
      <c r="AH157" s="457"/>
      <c r="AI157" s="457"/>
      <c r="AJ157" s="457"/>
      <c r="AK157" s="457"/>
      <c r="AL157" s="534">
        <f>F157+J157+N157+R157+V157+Z157+AD157+AH157</f>
        <v>2050</v>
      </c>
      <c r="AM157" s="534">
        <f>G157+K157+O157+S157+W157+AA157+AE157+AI157</f>
        <v>779</v>
      </c>
      <c r="AN157" s="534">
        <f>H157+L157+P157+T157+X157+AB157+AF157+AJ157</f>
        <v>3900</v>
      </c>
      <c r="AO157" s="534">
        <f>I157+M157+Q157+U157+Y157+AC157+AG157+AK157</f>
        <v>5698</v>
      </c>
    </row>
    <row r="158" spans="1:41" ht="19.5" customHeight="1" x14ac:dyDescent="0.25">
      <c r="A158" s="770"/>
      <c r="B158" s="282" t="s">
        <v>303</v>
      </c>
      <c r="C158" s="30" t="s">
        <v>305</v>
      </c>
      <c r="D158" s="278" t="s">
        <v>292</v>
      </c>
      <c r="E158" s="280" t="s">
        <v>29</v>
      </c>
      <c r="F158" s="457"/>
      <c r="G158" s="457"/>
      <c r="H158" s="457"/>
      <c r="I158" s="457"/>
      <c r="J158" s="457"/>
      <c r="K158" s="457"/>
      <c r="L158" s="457"/>
      <c r="M158" s="457"/>
      <c r="N158" s="457"/>
      <c r="O158" s="457"/>
      <c r="P158" s="457"/>
      <c r="Q158" s="457"/>
      <c r="R158" s="457"/>
      <c r="S158" s="457"/>
      <c r="T158" s="457"/>
      <c r="U158" s="457"/>
      <c r="V158" s="457">
        <v>0</v>
      </c>
      <c r="W158" s="457">
        <v>0</v>
      </c>
      <c r="X158" s="457">
        <v>0</v>
      </c>
      <c r="Y158" s="457">
        <v>0</v>
      </c>
      <c r="Z158" s="457">
        <v>60</v>
      </c>
      <c r="AA158" s="457">
        <v>8640</v>
      </c>
      <c r="AB158" s="457">
        <v>50</v>
      </c>
      <c r="AC158" s="457">
        <v>7200</v>
      </c>
      <c r="AD158" s="457"/>
      <c r="AE158" s="457"/>
      <c r="AF158" s="457"/>
      <c r="AG158" s="457"/>
      <c r="AH158" s="457"/>
      <c r="AI158" s="457"/>
      <c r="AJ158" s="457"/>
      <c r="AK158" s="457"/>
      <c r="AL158" s="534">
        <f>F158+J158+N158+R158+V158+Z158+AD158+AH158</f>
        <v>60</v>
      </c>
      <c r="AM158" s="534">
        <f>G158+K158+O158+S158+W158+AA158+AE158+AI158</f>
        <v>8640</v>
      </c>
      <c r="AN158" s="534">
        <f>H158+L158+P158+T158+X158+AB158+AF158+AJ158</f>
        <v>50</v>
      </c>
      <c r="AO158" s="534">
        <f>I158+M158+Q158+U158+Y158+AC158+AG158+AK158</f>
        <v>7200</v>
      </c>
    </row>
    <row r="159" spans="1:41" x14ac:dyDescent="0.25">
      <c r="A159" s="771"/>
      <c r="B159" s="282" t="s">
        <v>303</v>
      </c>
      <c r="C159" s="30" t="s">
        <v>306</v>
      </c>
      <c r="D159" s="283"/>
      <c r="E159" s="280" t="s">
        <v>29</v>
      </c>
      <c r="F159" s="457"/>
      <c r="G159" s="457"/>
      <c r="H159" s="457"/>
      <c r="I159" s="457"/>
      <c r="J159" s="457"/>
      <c r="K159" s="457"/>
      <c r="L159" s="457"/>
      <c r="M159" s="457"/>
      <c r="N159" s="457"/>
      <c r="O159" s="457"/>
      <c r="P159" s="457"/>
      <c r="Q159" s="457"/>
      <c r="R159" s="457"/>
      <c r="S159" s="457"/>
      <c r="T159" s="457"/>
      <c r="U159" s="457"/>
      <c r="V159" s="457">
        <v>0</v>
      </c>
      <c r="W159" s="457">
        <v>0</v>
      </c>
      <c r="X159" s="457">
        <v>0</v>
      </c>
      <c r="Y159" s="457">
        <v>0</v>
      </c>
      <c r="Z159" s="457"/>
      <c r="AA159" s="457"/>
      <c r="AB159" s="457"/>
      <c r="AC159" s="457"/>
      <c r="AD159" s="457"/>
      <c r="AE159" s="457"/>
      <c r="AF159" s="457"/>
      <c r="AG159" s="457"/>
      <c r="AH159" s="457"/>
      <c r="AI159" s="457"/>
      <c r="AJ159" s="457"/>
      <c r="AK159" s="457"/>
      <c r="AL159" s="534">
        <f>F159+J159+N159+R159+V159+Z159+AD159+AH159</f>
        <v>0</v>
      </c>
      <c r="AM159" s="534">
        <f>G159+K159+O159+S159+W159+AA159+AE159+AI159</f>
        <v>0</v>
      </c>
      <c r="AN159" s="534">
        <f>H159+L159+P159+T159+X159+AB159+AF159+AJ159</f>
        <v>0</v>
      </c>
      <c r="AO159" s="534">
        <f>I159+M159+Q159+U159+Y159+AC159+AG159+AK159</f>
        <v>0</v>
      </c>
    </row>
    <row r="160" spans="1:41" ht="35.25" customHeight="1" x14ac:dyDescent="0.25">
      <c r="A160" s="769">
        <v>53</v>
      </c>
      <c r="B160" s="282" t="s">
        <v>307</v>
      </c>
      <c r="C160" s="30" t="s">
        <v>308</v>
      </c>
      <c r="D160" s="278" t="s">
        <v>292</v>
      </c>
      <c r="E160" s="280" t="s">
        <v>153</v>
      </c>
      <c r="F160" s="457">
        <v>360</v>
      </c>
      <c r="G160" s="457">
        <v>11880</v>
      </c>
      <c r="H160" s="457">
        <v>1000</v>
      </c>
      <c r="I160" s="457">
        <v>4000</v>
      </c>
      <c r="J160" s="457"/>
      <c r="K160" s="457">
        <v>0</v>
      </c>
      <c r="L160" s="457">
        <v>280</v>
      </c>
      <c r="M160" s="457">
        <v>238</v>
      </c>
      <c r="N160" s="457"/>
      <c r="O160" s="457"/>
      <c r="P160" s="457"/>
      <c r="Q160" s="457"/>
      <c r="R160" s="457">
        <v>900</v>
      </c>
      <c r="S160" s="457">
        <v>900</v>
      </c>
      <c r="T160" s="457">
        <v>200</v>
      </c>
      <c r="U160" s="457">
        <v>166</v>
      </c>
      <c r="V160" s="457">
        <v>0</v>
      </c>
      <c r="W160" s="457">
        <v>0</v>
      </c>
      <c r="X160" s="457">
        <v>0</v>
      </c>
      <c r="Y160" s="457">
        <v>0</v>
      </c>
      <c r="Z160" s="457"/>
      <c r="AA160" s="457"/>
      <c r="AB160" s="457">
        <v>500</v>
      </c>
      <c r="AC160" s="457">
        <v>375</v>
      </c>
      <c r="AD160" s="457">
        <v>3940</v>
      </c>
      <c r="AE160" s="457">
        <v>3333</v>
      </c>
      <c r="AF160" s="457">
        <v>1500</v>
      </c>
      <c r="AG160" s="457">
        <v>1232</v>
      </c>
      <c r="AH160" s="457"/>
      <c r="AI160" s="457"/>
      <c r="AJ160" s="457"/>
      <c r="AK160" s="457"/>
      <c r="AL160" s="534">
        <f>F160+J160+N160+R160+V160+Z160+AD160+AH160</f>
        <v>5200</v>
      </c>
      <c r="AM160" s="534">
        <f>G160+K160+O160+S160+W160+AA160+AE160+AI160</f>
        <v>16113</v>
      </c>
      <c r="AN160" s="534">
        <f>H160+L160+P160+T160+X160+AB160+AF160+AJ160</f>
        <v>3480</v>
      </c>
      <c r="AO160" s="534">
        <f>I160+M160+Q160+U160+Y160+AC160+AG160+AK160</f>
        <v>6011</v>
      </c>
    </row>
    <row r="161" spans="1:41" ht="15.75" customHeight="1" x14ac:dyDescent="0.25">
      <c r="A161" s="770"/>
      <c r="B161" s="282" t="s">
        <v>307</v>
      </c>
      <c r="C161" s="30" t="s">
        <v>309</v>
      </c>
      <c r="D161" s="278" t="s">
        <v>292</v>
      </c>
      <c r="E161" s="280" t="s">
        <v>29</v>
      </c>
      <c r="F161" s="457"/>
      <c r="G161" s="457"/>
      <c r="H161" s="457"/>
      <c r="I161" s="457"/>
      <c r="J161" s="457"/>
      <c r="K161" s="457"/>
      <c r="L161" s="457"/>
      <c r="M161" s="457"/>
      <c r="N161" s="457"/>
      <c r="O161" s="457"/>
      <c r="P161" s="457"/>
      <c r="Q161" s="457"/>
      <c r="R161" s="457"/>
      <c r="S161" s="457"/>
      <c r="T161" s="457"/>
      <c r="U161" s="457"/>
      <c r="V161" s="457">
        <v>0</v>
      </c>
      <c r="W161" s="457">
        <v>0</v>
      </c>
      <c r="X161" s="457">
        <v>0</v>
      </c>
      <c r="Y161" s="457">
        <v>0</v>
      </c>
      <c r="Z161" s="457"/>
      <c r="AA161" s="457"/>
      <c r="AB161" s="457">
        <v>100</v>
      </c>
      <c r="AC161" s="457">
        <v>4300</v>
      </c>
      <c r="AD161" s="457"/>
      <c r="AE161" s="457"/>
      <c r="AF161" s="457"/>
      <c r="AG161" s="457"/>
      <c r="AH161" s="457"/>
      <c r="AI161" s="457"/>
      <c r="AJ161" s="457"/>
      <c r="AK161" s="457"/>
      <c r="AL161" s="534">
        <f>F161+J161+N161+R161+V161+Z161+AD161+AH161</f>
        <v>0</v>
      </c>
      <c r="AM161" s="534">
        <f>G161+K161+O161+S161+W161+AA161+AE161+AI161</f>
        <v>0</v>
      </c>
      <c r="AN161" s="534">
        <f>H161+L161+P161+T161+X161+AB161+AF161+AJ161</f>
        <v>100</v>
      </c>
      <c r="AO161" s="534">
        <f>I161+M161+Q161+U161+Y161+AC161+AG161+AK161</f>
        <v>4300</v>
      </c>
    </row>
    <row r="162" spans="1:41" ht="15.75" customHeight="1" x14ac:dyDescent="0.25">
      <c r="A162" s="770"/>
      <c r="B162" s="282" t="s">
        <v>307</v>
      </c>
      <c r="C162" s="30" t="s">
        <v>310</v>
      </c>
      <c r="D162" s="278" t="s">
        <v>292</v>
      </c>
      <c r="E162" s="280" t="s">
        <v>29</v>
      </c>
      <c r="F162" s="457"/>
      <c r="G162" s="457"/>
      <c r="H162" s="457"/>
      <c r="I162" s="457"/>
      <c r="J162" s="457"/>
      <c r="K162" s="457"/>
      <c r="L162" s="457"/>
      <c r="M162" s="457"/>
      <c r="N162" s="457"/>
      <c r="O162" s="457"/>
      <c r="P162" s="457"/>
      <c r="Q162" s="457"/>
      <c r="R162" s="457"/>
      <c r="S162" s="457"/>
      <c r="T162" s="457"/>
      <c r="U162" s="457"/>
      <c r="V162" s="457">
        <v>0</v>
      </c>
      <c r="W162" s="457">
        <v>0</v>
      </c>
      <c r="X162" s="457">
        <v>0</v>
      </c>
      <c r="Y162" s="457">
        <v>0</v>
      </c>
      <c r="Z162" s="457"/>
      <c r="AA162" s="457"/>
      <c r="AB162" s="457"/>
      <c r="AC162" s="457"/>
      <c r="AD162" s="457"/>
      <c r="AE162" s="457"/>
      <c r="AF162" s="457"/>
      <c r="AG162" s="457"/>
      <c r="AH162" s="457"/>
      <c r="AI162" s="457"/>
      <c r="AJ162" s="457"/>
      <c r="AK162" s="457"/>
      <c r="AL162" s="534">
        <f>F162+J162+N162+R162+V162+Z162+AD162+AH162</f>
        <v>0</v>
      </c>
      <c r="AM162" s="534">
        <f>G162+K162+O162+S162+W162+AA162+AE162+AI162</f>
        <v>0</v>
      </c>
      <c r="AN162" s="534">
        <f>H162+L162+P162+T162+X162+AB162+AF162+AJ162</f>
        <v>0</v>
      </c>
      <c r="AO162" s="534">
        <f>I162+M162+Q162+U162+Y162+AC162+AG162+AK162</f>
        <v>0</v>
      </c>
    </row>
    <row r="163" spans="1:41" ht="15.75" customHeight="1" x14ac:dyDescent="0.25">
      <c r="A163" s="771"/>
      <c r="B163" s="282" t="s">
        <v>307</v>
      </c>
      <c r="C163" s="30" t="s">
        <v>311</v>
      </c>
      <c r="D163" s="278" t="s">
        <v>292</v>
      </c>
      <c r="E163" s="280" t="s">
        <v>29</v>
      </c>
      <c r="F163" s="457"/>
      <c r="G163" s="457"/>
      <c r="H163" s="457"/>
      <c r="I163" s="457"/>
      <c r="J163" s="457"/>
      <c r="K163" s="457"/>
      <c r="L163" s="457"/>
      <c r="M163" s="457"/>
      <c r="N163" s="457"/>
      <c r="O163" s="457"/>
      <c r="P163" s="457"/>
      <c r="Q163" s="457"/>
      <c r="R163" s="457"/>
      <c r="S163" s="457"/>
      <c r="T163" s="457"/>
      <c r="U163" s="457"/>
      <c r="V163" s="457">
        <v>0</v>
      </c>
      <c r="W163" s="457">
        <v>0</v>
      </c>
      <c r="X163" s="457">
        <v>0</v>
      </c>
      <c r="Y163" s="457">
        <v>0</v>
      </c>
      <c r="Z163" s="457"/>
      <c r="AA163" s="457"/>
      <c r="AB163" s="457"/>
      <c r="AC163" s="457"/>
      <c r="AD163" s="457"/>
      <c r="AE163" s="457"/>
      <c r="AF163" s="457"/>
      <c r="AG163" s="457"/>
      <c r="AH163" s="457"/>
      <c r="AI163" s="457"/>
      <c r="AJ163" s="457"/>
      <c r="AK163" s="457"/>
      <c r="AL163" s="534">
        <f>F163+J163+N163+R163+V163+Z163+AD163+AH163</f>
        <v>0</v>
      </c>
      <c r="AM163" s="534">
        <f>G163+K163+O163+S163+W163+AA163+AE163+AI163</f>
        <v>0</v>
      </c>
      <c r="AN163" s="534">
        <f>H163+L163+P163+T163+X163+AB163+AF163+AJ163</f>
        <v>0</v>
      </c>
      <c r="AO163" s="534">
        <f>I163+M163+Q163+U163+Y163+AC163+AG163+AK163</f>
        <v>0</v>
      </c>
    </row>
    <row r="164" spans="1:41" ht="30.75" customHeight="1" x14ac:dyDescent="0.25">
      <c r="A164" s="769">
        <v>54</v>
      </c>
      <c r="B164" s="283" t="s">
        <v>312</v>
      </c>
      <c r="C164" s="280" t="s">
        <v>313</v>
      </c>
      <c r="D164" s="278" t="s">
        <v>314</v>
      </c>
      <c r="E164" s="280" t="s">
        <v>78</v>
      </c>
      <c r="F164" s="457"/>
      <c r="G164" s="457"/>
      <c r="H164" s="457"/>
      <c r="I164" s="457"/>
      <c r="J164" s="457"/>
      <c r="K164" s="457"/>
      <c r="L164" s="457"/>
      <c r="M164" s="457"/>
      <c r="N164" s="457"/>
      <c r="O164" s="457"/>
      <c r="P164" s="457"/>
      <c r="Q164" s="457"/>
      <c r="R164" s="457"/>
      <c r="S164" s="457"/>
      <c r="T164" s="457"/>
      <c r="U164" s="457"/>
      <c r="V164" s="457">
        <v>0</v>
      </c>
      <c r="W164" s="457">
        <v>0</v>
      </c>
      <c r="X164" s="457">
        <v>0</v>
      </c>
      <c r="Y164" s="457">
        <v>0</v>
      </c>
      <c r="Z164" s="457"/>
      <c r="AA164" s="457"/>
      <c r="AB164" s="457"/>
      <c r="AC164" s="457"/>
      <c r="AD164" s="457"/>
      <c r="AE164" s="457"/>
      <c r="AF164" s="457"/>
      <c r="AG164" s="457"/>
      <c r="AH164" s="457"/>
      <c r="AI164" s="457"/>
      <c r="AJ164" s="457"/>
      <c r="AK164" s="457"/>
      <c r="AL164" s="534">
        <f>F164+J164+N164+R164+V164+Z164+AD164+AH164</f>
        <v>0</v>
      </c>
      <c r="AM164" s="534">
        <f>G164+K164+O164+S164+W164+AA164+AE164+AI164</f>
        <v>0</v>
      </c>
      <c r="AN164" s="534">
        <f>H164+L164+P164+T164+X164+AB164+AF164+AJ164</f>
        <v>0</v>
      </c>
      <c r="AO164" s="534">
        <f>I164+M164+Q164+U164+Y164+AC164+AG164+AK164</f>
        <v>0</v>
      </c>
    </row>
    <row r="165" spans="1:41" ht="18.75" customHeight="1" x14ac:dyDescent="0.25">
      <c r="A165" s="770"/>
      <c r="B165" s="282" t="s">
        <v>315</v>
      </c>
      <c r="C165" s="280" t="s">
        <v>316</v>
      </c>
      <c r="D165" s="278" t="s">
        <v>314</v>
      </c>
      <c r="E165" s="280" t="s">
        <v>78</v>
      </c>
      <c r="F165" s="457"/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457"/>
      <c r="R165" s="457"/>
      <c r="S165" s="457"/>
      <c r="T165" s="457"/>
      <c r="U165" s="457"/>
      <c r="V165" s="457">
        <v>0</v>
      </c>
      <c r="W165" s="457">
        <v>0</v>
      </c>
      <c r="X165" s="457">
        <v>0</v>
      </c>
      <c r="Y165" s="457">
        <v>0</v>
      </c>
      <c r="Z165" s="457"/>
      <c r="AA165" s="457"/>
      <c r="AB165" s="457"/>
      <c r="AC165" s="457"/>
      <c r="AD165" s="457"/>
      <c r="AE165" s="457"/>
      <c r="AF165" s="457"/>
      <c r="AG165" s="457"/>
      <c r="AH165" s="457"/>
      <c r="AI165" s="457"/>
      <c r="AJ165" s="457"/>
      <c r="AK165" s="457"/>
      <c r="AL165" s="534">
        <f>F165+J165+N165+R165+V165+Z165+AD165+AH165</f>
        <v>0</v>
      </c>
      <c r="AM165" s="534">
        <f>G165+K165+O165+S165+W165+AA165+AE165+AI165</f>
        <v>0</v>
      </c>
      <c r="AN165" s="534">
        <f>H165+L165+P165+T165+X165+AB165+AF165+AJ165</f>
        <v>0</v>
      </c>
      <c r="AO165" s="534">
        <f>I165+M165+Q165+U165+Y165+AC165+AG165+AK165</f>
        <v>0</v>
      </c>
    </row>
    <row r="166" spans="1:41" ht="18.75" customHeight="1" x14ac:dyDescent="0.25">
      <c r="A166" s="770"/>
      <c r="B166" s="282" t="s">
        <v>315</v>
      </c>
      <c r="C166" s="280" t="s">
        <v>317</v>
      </c>
      <c r="D166" s="278" t="s">
        <v>314</v>
      </c>
      <c r="E166" s="280" t="s">
        <v>78</v>
      </c>
      <c r="F166" s="457"/>
      <c r="G166" s="457"/>
      <c r="H166" s="457"/>
      <c r="I166" s="457"/>
      <c r="J166" s="457"/>
      <c r="K166" s="457"/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>
        <v>0</v>
      </c>
      <c r="W166" s="457">
        <v>0</v>
      </c>
      <c r="X166" s="457">
        <v>0</v>
      </c>
      <c r="Y166" s="457">
        <v>0</v>
      </c>
      <c r="Z166" s="457"/>
      <c r="AA166" s="457"/>
      <c r="AB166" s="457"/>
      <c r="AC166" s="457"/>
      <c r="AD166" s="457"/>
      <c r="AE166" s="457"/>
      <c r="AF166" s="457"/>
      <c r="AG166" s="457"/>
      <c r="AH166" s="457"/>
      <c r="AI166" s="457"/>
      <c r="AJ166" s="457"/>
      <c r="AK166" s="457"/>
      <c r="AL166" s="534">
        <f>F166+J166+N166+R166+V166+Z166+AD166+AH166</f>
        <v>0</v>
      </c>
      <c r="AM166" s="534">
        <f>G166+K166+O166+S166+W166+AA166+AE166+AI166</f>
        <v>0</v>
      </c>
      <c r="AN166" s="534">
        <f>H166+L166+P166+T166+X166+AB166+AF166+AJ166</f>
        <v>0</v>
      </c>
      <c r="AO166" s="534">
        <f>I166+M166+Q166+U166+Y166+AC166+AG166+AK166</f>
        <v>0</v>
      </c>
    </row>
    <row r="167" spans="1:41" ht="18.75" customHeight="1" x14ac:dyDescent="0.25">
      <c r="A167" s="770"/>
      <c r="B167" s="282" t="s">
        <v>315</v>
      </c>
      <c r="C167" s="280" t="s">
        <v>318</v>
      </c>
      <c r="D167" s="278" t="s">
        <v>314</v>
      </c>
      <c r="E167" s="280" t="s">
        <v>78</v>
      </c>
      <c r="F167" s="457"/>
      <c r="G167" s="457"/>
      <c r="H167" s="457"/>
      <c r="I167" s="457"/>
      <c r="J167" s="457"/>
      <c r="K167" s="457"/>
      <c r="L167" s="457"/>
      <c r="M167" s="457"/>
      <c r="N167" s="457"/>
      <c r="O167" s="457"/>
      <c r="P167" s="457"/>
      <c r="Q167" s="457"/>
      <c r="R167" s="457"/>
      <c r="S167" s="457"/>
      <c r="T167" s="457"/>
      <c r="U167" s="457"/>
      <c r="V167" s="457">
        <v>0</v>
      </c>
      <c r="W167" s="457">
        <v>0</v>
      </c>
      <c r="X167" s="457">
        <v>0</v>
      </c>
      <c r="Y167" s="457">
        <v>0</v>
      </c>
      <c r="Z167" s="457"/>
      <c r="AA167" s="457"/>
      <c r="AB167" s="457"/>
      <c r="AC167" s="457"/>
      <c r="AD167" s="457"/>
      <c r="AE167" s="457"/>
      <c r="AF167" s="457"/>
      <c r="AG167" s="457"/>
      <c r="AH167" s="457"/>
      <c r="AI167" s="457"/>
      <c r="AJ167" s="457"/>
      <c r="AK167" s="457"/>
      <c r="AL167" s="534">
        <f>F167+J167+N167+R167+V167+Z167+AD167+AH167</f>
        <v>0</v>
      </c>
      <c r="AM167" s="534">
        <f>G167+K167+O167+S167+W167+AA167+AE167+AI167</f>
        <v>0</v>
      </c>
      <c r="AN167" s="534">
        <f>H167+L167+P167+T167+X167+AB167+AF167+AJ167</f>
        <v>0</v>
      </c>
      <c r="AO167" s="534">
        <f>I167+M167+Q167+U167+Y167+AC167+AG167+AK167</f>
        <v>0</v>
      </c>
    </row>
    <row r="168" spans="1:41" ht="18.75" customHeight="1" x14ac:dyDescent="0.25">
      <c r="A168" s="770"/>
      <c r="B168" s="282" t="s">
        <v>315</v>
      </c>
      <c r="C168" s="280" t="s">
        <v>319</v>
      </c>
      <c r="D168" s="278" t="s">
        <v>314</v>
      </c>
      <c r="E168" s="280" t="s">
        <v>78</v>
      </c>
      <c r="F168" s="457"/>
      <c r="G168" s="457"/>
      <c r="H168" s="457"/>
      <c r="I168" s="457"/>
      <c r="J168" s="457"/>
      <c r="K168" s="457"/>
      <c r="L168" s="457"/>
      <c r="M168" s="457"/>
      <c r="N168" s="457"/>
      <c r="O168" s="457"/>
      <c r="P168" s="457"/>
      <c r="Q168" s="457"/>
      <c r="R168" s="457"/>
      <c r="S168" s="457"/>
      <c r="T168" s="457"/>
      <c r="U168" s="457"/>
      <c r="V168" s="457">
        <v>0</v>
      </c>
      <c r="W168" s="457">
        <v>0</v>
      </c>
      <c r="X168" s="457">
        <v>0</v>
      </c>
      <c r="Y168" s="457">
        <v>0</v>
      </c>
      <c r="Z168" s="457"/>
      <c r="AA168" s="457"/>
      <c r="AB168" s="457"/>
      <c r="AC168" s="457"/>
      <c r="AD168" s="457">
        <v>50</v>
      </c>
      <c r="AE168" s="457">
        <v>2250</v>
      </c>
      <c r="AF168" s="457">
        <v>30</v>
      </c>
      <c r="AG168" s="457">
        <v>1350</v>
      </c>
      <c r="AH168" s="457"/>
      <c r="AI168" s="457"/>
      <c r="AJ168" s="457"/>
      <c r="AK168" s="457"/>
      <c r="AL168" s="534">
        <f>F168+J168+N168+R168+V168+Z168+AD168+AH168</f>
        <v>50</v>
      </c>
      <c r="AM168" s="534">
        <f>G168+K168+O168+S168+W168+AA168+AE168+AI168</f>
        <v>2250</v>
      </c>
      <c r="AN168" s="534">
        <f>H168+L168+P168+T168+X168+AB168+AF168+AJ168</f>
        <v>30</v>
      </c>
      <c r="AO168" s="534">
        <f>I168+M168+Q168+U168+Y168+AC168+AG168+AK168</f>
        <v>1350</v>
      </c>
    </row>
    <row r="169" spans="1:41" ht="16.5" customHeight="1" x14ac:dyDescent="0.25">
      <c r="A169" s="770"/>
      <c r="B169" s="282" t="s">
        <v>315</v>
      </c>
      <c r="C169" s="280" t="s">
        <v>320</v>
      </c>
      <c r="D169" s="278" t="s">
        <v>314</v>
      </c>
      <c r="E169" s="280" t="s">
        <v>29</v>
      </c>
      <c r="F169" s="457"/>
      <c r="G169" s="457"/>
      <c r="H169" s="457"/>
      <c r="I169" s="457"/>
      <c r="J169" s="457"/>
      <c r="K169" s="457"/>
      <c r="L169" s="457"/>
      <c r="M169" s="457"/>
      <c r="N169" s="457"/>
      <c r="O169" s="457"/>
      <c r="P169" s="457"/>
      <c r="Q169" s="457"/>
      <c r="R169" s="457"/>
      <c r="S169" s="457"/>
      <c r="T169" s="457"/>
      <c r="U169" s="457"/>
      <c r="V169" s="457">
        <v>0</v>
      </c>
      <c r="W169" s="457">
        <v>0</v>
      </c>
      <c r="X169" s="457">
        <v>0</v>
      </c>
      <c r="Y169" s="457">
        <v>0</v>
      </c>
      <c r="Z169" s="457"/>
      <c r="AA169" s="457"/>
      <c r="AB169" s="457"/>
      <c r="AC169" s="457"/>
      <c r="AD169" s="457"/>
      <c r="AE169" s="457"/>
      <c r="AF169" s="457"/>
      <c r="AG169" s="457"/>
      <c r="AH169" s="457"/>
      <c r="AI169" s="457"/>
      <c r="AJ169" s="457"/>
      <c r="AK169" s="457"/>
      <c r="AL169" s="534">
        <f>F169+J169+N169+R169+V169+Z169+AD169+AH169</f>
        <v>0</v>
      </c>
      <c r="AM169" s="534">
        <f>G169+K169+O169+S169+W169+AA169+AE169+AI169</f>
        <v>0</v>
      </c>
      <c r="AN169" s="534">
        <f>H169+L169+P169+T169+X169+AB169+AF169+AJ169</f>
        <v>0</v>
      </c>
      <c r="AO169" s="534">
        <f>I169+M169+Q169+U169+Y169+AC169+AG169+AK169</f>
        <v>0</v>
      </c>
    </row>
    <row r="170" spans="1:41" ht="17.25" customHeight="1" x14ac:dyDescent="0.25">
      <c r="A170" s="770"/>
      <c r="B170" s="282" t="s">
        <v>315</v>
      </c>
      <c r="C170" s="278" t="s">
        <v>321</v>
      </c>
      <c r="D170" s="278" t="s">
        <v>314</v>
      </c>
      <c r="E170" s="280" t="s">
        <v>153</v>
      </c>
      <c r="F170" s="457"/>
      <c r="G170" s="457"/>
      <c r="H170" s="457"/>
      <c r="I170" s="457"/>
      <c r="J170" s="457"/>
      <c r="K170" s="457"/>
      <c r="L170" s="457"/>
      <c r="M170" s="457"/>
      <c r="N170" s="457"/>
      <c r="O170" s="457"/>
      <c r="P170" s="457"/>
      <c r="Q170" s="457"/>
      <c r="R170" s="457"/>
      <c r="S170" s="457"/>
      <c r="T170" s="457"/>
      <c r="U170" s="457"/>
      <c r="V170" s="457">
        <v>0</v>
      </c>
      <c r="W170" s="457">
        <v>0</v>
      </c>
      <c r="X170" s="457">
        <v>0</v>
      </c>
      <c r="Y170" s="457">
        <v>0</v>
      </c>
      <c r="Z170" s="457"/>
      <c r="AA170" s="457"/>
      <c r="AB170" s="457"/>
      <c r="AC170" s="457"/>
      <c r="AD170" s="457"/>
      <c r="AE170" s="457"/>
      <c r="AF170" s="457"/>
      <c r="AG170" s="457"/>
      <c r="AH170" s="457"/>
      <c r="AI170" s="457"/>
      <c r="AJ170" s="457"/>
      <c r="AK170" s="457"/>
      <c r="AL170" s="534">
        <f>F170+J170+N170+R170+V170+Z170+AD170+AH170</f>
        <v>0</v>
      </c>
      <c r="AM170" s="534">
        <f>G170+K170+O170+S170+W170+AA170+AE170+AI170</f>
        <v>0</v>
      </c>
      <c r="AN170" s="534">
        <f>H170+L170+P170+T170+X170+AB170+AF170+AJ170</f>
        <v>0</v>
      </c>
      <c r="AO170" s="534">
        <f>I170+M170+Q170+U170+Y170+AC170+AG170+AK170</f>
        <v>0</v>
      </c>
    </row>
    <row r="171" spans="1:41" ht="18.75" customHeight="1" x14ac:dyDescent="0.25">
      <c r="A171" s="770"/>
      <c r="B171" s="282" t="s">
        <v>315</v>
      </c>
      <c r="C171" s="280" t="s">
        <v>322</v>
      </c>
      <c r="D171" s="278" t="s">
        <v>314</v>
      </c>
      <c r="E171" s="280" t="s">
        <v>153</v>
      </c>
      <c r="F171" s="457"/>
      <c r="G171" s="457"/>
      <c r="H171" s="457"/>
      <c r="I171" s="457"/>
      <c r="J171" s="457"/>
      <c r="K171" s="457"/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>
        <v>0</v>
      </c>
      <c r="W171" s="457">
        <v>0</v>
      </c>
      <c r="X171" s="457">
        <v>0</v>
      </c>
      <c r="Y171" s="457">
        <v>0</v>
      </c>
      <c r="Z171" s="457"/>
      <c r="AA171" s="457"/>
      <c r="AB171" s="457"/>
      <c r="AC171" s="457"/>
      <c r="AD171" s="457"/>
      <c r="AE171" s="457"/>
      <c r="AF171" s="457"/>
      <c r="AG171" s="457"/>
      <c r="AH171" s="457"/>
      <c r="AI171" s="457"/>
      <c r="AJ171" s="457"/>
      <c r="AK171" s="457"/>
      <c r="AL171" s="534">
        <f>F171+J171+N171+R171+V171+Z171+AD171+AH171</f>
        <v>0</v>
      </c>
      <c r="AM171" s="534">
        <f>G171+K171+O171+S171+W171+AA171+AE171+AI171</f>
        <v>0</v>
      </c>
      <c r="AN171" s="534">
        <f>H171+L171+P171+T171+X171+AB171+AF171+AJ171</f>
        <v>0</v>
      </c>
      <c r="AO171" s="534">
        <f>I171+M171+Q171+U171+Y171+AC171+AG171+AK171</f>
        <v>0</v>
      </c>
    </row>
    <row r="172" spans="1:41" ht="18.75" customHeight="1" x14ac:dyDescent="0.25">
      <c r="A172" s="771"/>
      <c r="B172" s="282" t="s">
        <v>315</v>
      </c>
      <c r="C172" s="280" t="s">
        <v>323</v>
      </c>
      <c r="D172" s="278" t="s">
        <v>314</v>
      </c>
      <c r="E172" s="280" t="s">
        <v>29</v>
      </c>
      <c r="F172" s="457"/>
      <c r="G172" s="457"/>
      <c r="H172" s="457"/>
      <c r="I172" s="457"/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>
        <v>0</v>
      </c>
      <c r="W172" s="457">
        <v>0</v>
      </c>
      <c r="X172" s="457">
        <v>0</v>
      </c>
      <c r="Y172" s="457">
        <v>0</v>
      </c>
      <c r="Z172" s="457"/>
      <c r="AA172" s="457"/>
      <c r="AB172" s="457"/>
      <c r="AC172" s="457"/>
      <c r="AD172" s="457"/>
      <c r="AE172" s="457"/>
      <c r="AF172" s="457"/>
      <c r="AG172" s="457"/>
      <c r="AH172" s="457"/>
      <c r="AI172" s="457"/>
      <c r="AJ172" s="457"/>
      <c r="AK172" s="457"/>
      <c r="AL172" s="534">
        <f>F172+J172+N172+R172+V172+Z172+AD172+AH172</f>
        <v>0</v>
      </c>
      <c r="AM172" s="534">
        <f>G172+K172+O172+S172+W172+AA172+AE172+AI172</f>
        <v>0</v>
      </c>
      <c r="AN172" s="534">
        <f>H172+L172+P172+T172+X172+AB172+AF172+AJ172</f>
        <v>0</v>
      </c>
      <c r="AO172" s="534">
        <f>I172+M172+Q172+U172+Y172+AC172+AG172+AK172</f>
        <v>0</v>
      </c>
    </row>
    <row r="173" spans="1:41" ht="20.25" customHeight="1" x14ac:dyDescent="0.25">
      <c r="A173" s="769">
        <v>55</v>
      </c>
      <c r="B173" s="282" t="s">
        <v>324</v>
      </c>
      <c r="C173" s="280" t="s">
        <v>325</v>
      </c>
      <c r="D173" s="278" t="s">
        <v>314</v>
      </c>
      <c r="E173" s="280" t="s">
        <v>78</v>
      </c>
      <c r="F173" s="457"/>
      <c r="G173" s="457"/>
      <c r="H173" s="457">
        <v>600</v>
      </c>
      <c r="I173" s="457">
        <v>3240</v>
      </c>
      <c r="J173" s="457"/>
      <c r="K173" s="457"/>
      <c r="L173" s="457"/>
      <c r="M173" s="457"/>
      <c r="N173" s="457">
        <v>0</v>
      </c>
      <c r="O173" s="457">
        <v>0</v>
      </c>
      <c r="P173" s="457">
        <v>300</v>
      </c>
      <c r="Q173" s="457">
        <v>1650</v>
      </c>
      <c r="R173" s="457">
        <v>340</v>
      </c>
      <c r="S173" s="457">
        <v>1870</v>
      </c>
      <c r="T173" s="457">
        <v>200</v>
      </c>
      <c r="U173" s="457">
        <v>1231</v>
      </c>
      <c r="V173" s="457">
        <v>0</v>
      </c>
      <c r="W173" s="457">
        <v>0</v>
      </c>
      <c r="X173" s="457">
        <v>0</v>
      </c>
      <c r="Y173" s="457">
        <v>0</v>
      </c>
      <c r="Z173" s="457">
        <v>1000</v>
      </c>
      <c r="AA173" s="457">
        <v>5310</v>
      </c>
      <c r="AB173" s="457">
        <v>200</v>
      </c>
      <c r="AC173" s="457">
        <v>1100</v>
      </c>
      <c r="AD173" s="457">
        <v>50</v>
      </c>
      <c r="AE173" s="457">
        <v>273</v>
      </c>
      <c r="AF173" s="457">
        <v>10</v>
      </c>
      <c r="AG173" s="457">
        <v>55</v>
      </c>
      <c r="AH173" s="457">
        <v>0</v>
      </c>
      <c r="AI173" s="457">
        <v>0</v>
      </c>
      <c r="AJ173" s="457">
        <v>30</v>
      </c>
      <c r="AK173" s="457">
        <v>255</v>
      </c>
      <c r="AL173" s="534">
        <f>F173+J173+N173+R173+V173+Z173+AD173+AH173</f>
        <v>1390</v>
      </c>
      <c r="AM173" s="534">
        <f>G173+K173+O173+S173+W173+AA173+AE173+AI173</f>
        <v>7453</v>
      </c>
      <c r="AN173" s="534">
        <f>H173+L173+P173+T173+X173+AB173+AF173+AJ173</f>
        <v>1340</v>
      </c>
      <c r="AO173" s="534">
        <f>I173+M173+Q173+U173+Y173+AC173+AG173+AK173</f>
        <v>7531</v>
      </c>
    </row>
    <row r="174" spans="1:41" ht="18" customHeight="1" x14ac:dyDescent="0.25">
      <c r="A174" s="770"/>
      <c r="B174" s="282" t="s">
        <v>324</v>
      </c>
      <c r="C174" s="280" t="s">
        <v>326</v>
      </c>
      <c r="D174" s="278" t="s">
        <v>314</v>
      </c>
      <c r="E174" s="280" t="s">
        <v>78</v>
      </c>
      <c r="F174" s="457"/>
      <c r="G174" s="457"/>
      <c r="H174" s="457"/>
      <c r="I174" s="457"/>
      <c r="J174" s="457"/>
      <c r="K174" s="457">
        <v>0</v>
      </c>
      <c r="L174" s="457">
        <v>500</v>
      </c>
      <c r="M174" s="457">
        <v>2750</v>
      </c>
      <c r="N174" s="457"/>
      <c r="O174" s="457"/>
      <c r="P174" s="457"/>
      <c r="Q174" s="457"/>
      <c r="R174" s="457"/>
      <c r="S174" s="457"/>
      <c r="T174" s="457"/>
      <c r="U174" s="457"/>
      <c r="V174" s="457">
        <v>420</v>
      </c>
      <c r="W174" s="457">
        <v>2310</v>
      </c>
      <c r="X174" s="457">
        <v>0</v>
      </c>
      <c r="Y174" s="457">
        <v>0</v>
      </c>
      <c r="Z174" s="457"/>
      <c r="AA174" s="457"/>
      <c r="AB174" s="457"/>
      <c r="AC174" s="457"/>
      <c r="AD174" s="457"/>
      <c r="AE174" s="457"/>
      <c r="AF174" s="457"/>
      <c r="AG174" s="457"/>
      <c r="AH174" s="457"/>
      <c r="AI174" s="457"/>
      <c r="AJ174" s="457"/>
      <c r="AK174" s="457"/>
      <c r="AL174" s="534">
        <f>F174+J174+N174+R174+V174+Z174+AD174+AH174</f>
        <v>420</v>
      </c>
      <c r="AM174" s="534">
        <f>G174+K174+O174+S174+W174+AA174+AE174+AI174</f>
        <v>2310</v>
      </c>
      <c r="AN174" s="534">
        <f>H174+L174+P174+T174+X174+AB174+AF174+AJ174</f>
        <v>500</v>
      </c>
      <c r="AO174" s="534">
        <f>I174+M174+Q174+U174+Y174+AC174+AG174+AK174</f>
        <v>2750</v>
      </c>
    </row>
    <row r="175" spans="1:41" ht="17.25" customHeight="1" x14ac:dyDescent="0.25">
      <c r="A175" s="771"/>
      <c r="B175" s="282" t="s">
        <v>324</v>
      </c>
      <c r="C175" s="280" t="s">
        <v>154</v>
      </c>
      <c r="D175" s="278" t="s">
        <v>314</v>
      </c>
      <c r="E175" s="280" t="s">
        <v>153</v>
      </c>
      <c r="F175" s="457"/>
      <c r="G175" s="457"/>
      <c r="H175" s="457">
        <v>100</v>
      </c>
      <c r="I175" s="457">
        <v>92</v>
      </c>
      <c r="J175" s="457"/>
      <c r="K175" s="457"/>
      <c r="L175" s="536"/>
      <c r="M175" s="536"/>
      <c r="N175" s="457"/>
      <c r="O175" s="457"/>
      <c r="P175" s="457"/>
      <c r="Q175" s="457"/>
      <c r="R175" s="457"/>
      <c r="S175" s="457"/>
      <c r="T175" s="457"/>
      <c r="U175" s="457"/>
      <c r="V175" s="457">
        <v>0</v>
      </c>
      <c r="W175" s="457">
        <v>0</v>
      </c>
      <c r="X175" s="457">
        <v>0</v>
      </c>
      <c r="Y175" s="457">
        <v>0</v>
      </c>
      <c r="Z175" s="457"/>
      <c r="AA175" s="457"/>
      <c r="AB175" s="457"/>
      <c r="AC175" s="457"/>
      <c r="AD175" s="457"/>
      <c r="AE175" s="457"/>
      <c r="AF175" s="457"/>
      <c r="AG175" s="457"/>
      <c r="AH175" s="457"/>
      <c r="AI175" s="457"/>
      <c r="AJ175" s="457"/>
      <c r="AK175" s="457"/>
      <c r="AL175" s="534">
        <f>F175+J175+N175+R175+V175+Z175+AD175+AH175</f>
        <v>0</v>
      </c>
      <c r="AM175" s="534">
        <f>G175+K175+O175+S175+W175+AA175+AE175+AI175</f>
        <v>0</v>
      </c>
      <c r="AN175" s="534">
        <f>H175+L175+P175+T175+X175+AB175+AF175+AJ175</f>
        <v>100</v>
      </c>
      <c r="AO175" s="534">
        <f>I175+M175+Q175+U175+Y175+AC175+AG175+AK175</f>
        <v>92</v>
      </c>
    </row>
    <row r="176" spans="1:41" ht="15.75" customHeight="1" x14ac:dyDescent="0.25">
      <c r="A176" s="769">
        <v>56</v>
      </c>
      <c r="B176" s="282" t="s">
        <v>327</v>
      </c>
      <c r="C176" s="278" t="s">
        <v>328</v>
      </c>
      <c r="D176" s="278" t="s">
        <v>314</v>
      </c>
      <c r="E176" s="280" t="s">
        <v>153</v>
      </c>
      <c r="F176" s="457"/>
      <c r="G176" s="457"/>
      <c r="H176" s="457"/>
      <c r="I176" s="457"/>
      <c r="J176" s="457"/>
      <c r="K176" s="457"/>
      <c r="L176" s="457"/>
      <c r="M176" s="457"/>
      <c r="N176" s="457"/>
      <c r="O176" s="457"/>
      <c r="P176" s="457"/>
      <c r="Q176" s="457"/>
      <c r="R176" s="457"/>
      <c r="S176" s="457"/>
      <c r="T176" s="457"/>
      <c r="U176" s="457"/>
      <c r="V176" s="457">
        <v>0</v>
      </c>
      <c r="W176" s="457">
        <v>0</v>
      </c>
      <c r="X176" s="457">
        <v>0</v>
      </c>
      <c r="Y176" s="457">
        <v>0</v>
      </c>
      <c r="Z176" s="457"/>
      <c r="AA176" s="457"/>
      <c r="AB176" s="457"/>
      <c r="AC176" s="457"/>
      <c r="AD176" s="457"/>
      <c r="AE176" s="457"/>
      <c r="AF176" s="457"/>
      <c r="AG176" s="457"/>
      <c r="AH176" s="457"/>
      <c r="AI176" s="457"/>
      <c r="AJ176" s="457"/>
      <c r="AK176" s="457"/>
      <c r="AL176" s="534">
        <f>F176+J176+N176+R176+V176+Z176+AD176+AH176</f>
        <v>0</v>
      </c>
      <c r="AM176" s="534">
        <f>G176+K176+O176+S176+W176+AA176+AE176+AI176</f>
        <v>0</v>
      </c>
      <c r="AN176" s="534">
        <f>H176+L176+P176+T176+X176+AB176+AF176+AJ176</f>
        <v>0</v>
      </c>
      <c r="AO176" s="534">
        <f>I176+M176+Q176+U176+Y176+AC176+AG176+AK176</f>
        <v>0</v>
      </c>
    </row>
    <row r="177" spans="1:41" ht="31.5" x14ac:dyDescent="0.25">
      <c r="A177" s="770"/>
      <c r="B177" s="282" t="s">
        <v>329</v>
      </c>
      <c r="C177" s="280" t="s">
        <v>330</v>
      </c>
      <c r="D177" s="278" t="s">
        <v>314</v>
      </c>
      <c r="E177" s="280" t="s">
        <v>29</v>
      </c>
      <c r="F177" s="457"/>
      <c r="G177" s="457"/>
      <c r="H177" s="457"/>
      <c r="I177" s="457"/>
      <c r="J177" s="457"/>
      <c r="K177" s="457"/>
      <c r="L177" s="457"/>
      <c r="M177" s="457"/>
      <c r="N177" s="457"/>
      <c r="O177" s="457"/>
      <c r="P177" s="457"/>
      <c r="Q177" s="457"/>
      <c r="R177" s="457"/>
      <c r="S177" s="457"/>
      <c r="T177" s="457"/>
      <c r="U177" s="457"/>
      <c r="V177" s="457">
        <v>0</v>
      </c>
      <c r="W177" s="457">
        <v>0</v>
      </c>
      <c r="X177" s="457">
        <v>0</v>
      </c>
      <c r="Y177" s="457">
        <v>0</v>
      </c>
      <c r="Z177" s="457"/>
      <c r="AA177" s="457"/>
      <c r="AB177" s="457"/>
      <c r="AC177" s="457"/>
      <c r="AD177" s="457"/>
      <c r="AE177" s="457"/>
      <c r="AF177" s="457"/>
      <c r="AG177" s="457"/>
      <c r="AH177" s="457"/>
      <c r="AI177" s="457"/>
      <c r="AJ177" s="457"/>
      <c r="AK177" s="457"/>
      <c r="AL177" s="534">
        <f>F177+J177+N177+R177+V177+Z177+AD177+AH177</f>
        <v>0</v>
      </c>
      <c r="AM177" s="534">
        <f>G177+K177+O177+S177+W177+AA177+AE177+AI177</f>
        <v>0</v>
      </c>
      <c r="AN177" s="534">
        <f>H177+L177+P177+T177+X177+AB177+AF177+AJ177</f>
        <v>0</v>
      </c>
      <c r="AO177" s="534">
        <f>I177+M177+Q177+U177+Y177+AC177+AG177+AK177</f>
        <v>0</v>
      </c>
    </row>
    <row r="178" spans="1:41" ht="15" customHeight="1" x14ac:dyDescent="0.25">
      <c r="A178" s="770"/>
      <c r="B178" s="282" t="s">
        <v>327</v>
      </c>
      <c r="C178" s="280" t="s">
        <v>331</v>
      </c>
      <c r="D178" s="278" t="s">
        <v>314</v>
      </c>
      <c r="E178" s="280" t="s">
        <v>29</v>
      </c>
      <c r="F178" s="457"/>
      <c r="G178" s="457"/>
      <c r="H178" s="457"/>
      <c r="I178" s="457"/>
      <c r="J178" s="457"/>
      <c r="K178" s="457"/>
      <c r="L178" s="536"/>
      <c r="M178" s="536"/>
      <c r="N178" s="457"/>
      <c r="O178" s="457"/>
      <c r="P178" s="457"/>
      <c r="Q178" s="457"/>
      <c r="R178" s="457"/>
      <c r="S178" s="457"/>
      <c r="T178" s="457"/>
      <c r="U178" s="457"/>
      <c r="V178" s="457">
        <v>0</v>
      </c>
      <c r="W178" s="457">
        <v>0</v>
      </c>
      <c r="X178" s="457">
        <v>0</v>
      </c>
      <c r="Y178" s="457">
        <v>0</v>
      </c>
      <c r="Z178" s="457"/>
      <c r="AA178" s="457"/>
      <c r="AB178" s="457"/>
      <c r="AC178" s="457"/>
      <c r="AD178" s="457"/>
      <c r="AE178" s="457"/>
      <c r="AF178" s="457"/>
      <c r="AG178" s="457"/>
      <c r="AH178" s="457"/>
      <c r="AI178" s="457"/>
      <c r="AJ178" s="457"/>
      <c r="AK178" s="457"/>
      <c r="AL178" s="534">
        <f>F178+J178+N178+R178+V178+Z178+AD178+AH178</f>
        <v>0</v>
      </c>
      <c r="AM178" s="534">
        <f>G178+K178+O178+S178+W178+AA178+AE178+AI178</f>
        <v>0</v>
      </c>
      <c r="AN178" s="534">
        <f>H178+L178+P178+T178+X178+AB178+AF178+AJ178</f>
        <v>0</v>
      </c>
      <c r="AO178" s="534">
        <f>I178+M178+Q178+U178+Y178+AC178+AG178+AK178</f>
        <v>0</v>
      </c>
    </row>
    <row r="179" spans="1:41" ht="15.75" customHeight="1" x14ac:dyDescent="0.25">
      <c r="A179" s="771"/>
      <c r="B179" s="282" t="s">
        <v>329</v>
      </c>
      <c r="C179" s="280" t="s">
        <v>332</v>
      </c>
      <c r="D179" s="278" t="s">
        <v>314</v>
      </c>
      <c r="E179" s="280" t="s">
        <v>29</v>
      </c>
      <c r="F179" s="457"/>
      <c r="G179" s="457"/>
      <c r="H179" s="457"/>
      <c r="I179" s="457"/>
      <c r="J179" s="457"/>
      <c r="K179" s="457"/>
      <c r="L179" s="457"/>
      <c r="M179" s="457"/>
      <c r="N179" s="457"/>
      <c r="O179" s="457"/>
      <c r="P179" s="457"/>
      <c r="Q179" s="457"/>
      <c r="R179" s="457"/>
      <c r="S179" s="457"/>
      <c r="T179" s="457"/>
      <c r="U179" s="457"/>
      <c r="V179" s="457">
        <v>0</v>
      </c>
      <c r="W179" s="457">
        <v>0</v>
      </c>
      <c r="X179" s="457">
        <v>0</v>
      </c>
      <c r="Y179" s="457">
        <v>0</v>
      </c>
      <c r="Z179" s="457"/>
      <c r="AA179" s="457"/>
      <c r="AB179" s="457"/>
      <c r="AC179" s="457"/>
      <c r="AD179" s="457"/>
      <c r="AE179" s="457"/>
      <c r="AF179" s="457"/>
      <c r="AG179" s="457"/>
      <c r="AH179" s="457"/>
      <c r="AI179" s="457"/>
      <c r="AJ179" s="457"/>
      <c r="AK179" s="457"/>
      <c r="AL179" s="534">
        <f>F179+J179+N179+R179+V179+Z179+AD179+AH179</f>
        <v>0</v>
      </c>
      <c r="AM179" s="534">
        <f>G179+K179+O179+S179+W179+AA179+AE179+AI179</f>
        <v>0</v>
      </c>
      <c r="AN179" s="534">
        <f>H179+L179+P179+T179+X179+AB179+AF179+AJ179</f>
        <v>0</v>
      </c>
      <c r="AO179" s="534">
        <f>I179+M179+Q179+U179+Y179+AC179+AG179+AK179</f>
        <v>0</v>
      </c>
    </row>
    <row r="180" spans="1:41" ht="37.5" customHeight="1" x14ac:dyDescent="0.25">
      <c r="A180" s="769">
        <v>57</v>
      </c>
      <c r="B180" s="282" t="s">
        <v>333</v>
      </c>
      <c r="C180" s="280" t="s">
        <v>334</v>
      </c>
      <c r="D180" s="278" t="s">
        <v>335</v>
      </c>
      <c r="E180" s="280" t="s">
        <v>78</v>
      </c>
      <c r="F180" s="457">
        <v>530</v>
      </c>
      <c r="G180" s="457">
        <v>2014</v>
      </c>
      <c r="H180" s="457">
        <v>1200</v>
      </c>
      <c r="I180" s="457">
        <v>4560</v>
      </c>
      <c r="J180" s="457"/>
      <c r="K180" s="457">
        <v>0</v>
      </c>
      <c r="L180" s="457">
        <v>500</v>
      </c>
      <c r="M180" s="457">
        <v>1600</v>
      </c>
      <c r="N180" s="457">
        <v>1220</v>
      </c>
      <c r="O180" s="457">
        <v>3904</v>
      </c>
      <c r="P180" s="457">
        <v>0</v>
      </c>
      <c r="Q180" s="457">
        <v>0</v>
      </c>
      <c r="R180" s="457">
        <v>250</v>
      </c>
      <c r="S180" s="457">
        <v>800</v>
      </c>
      <c r="T180" s="457">
        <v>200</v>
      </c>
      <c r="U180" s="457">
        <v>666</v>
      </c>
      <c r="V180" s="457">
        <v>0</v>
      </c>
      <c r="W180" s="457">
        <v>0</v>
      </c>
      <c r="X180" s="457">
        <v>0</v>
      </c>
      <c r="Y180" s="457">
        <v>0</v>
      </c>
      <c r="Z180" s="457">
        <v>910</v>
      </c>
      <c r="AA180" s="457">
        <v>2453.9699999999998</v>
      </c>
      <c r="AB180" s="457">
        <v>500</v>
      </c>
      <c r="AC180" s="457">
        <v>1500</v>
      </c>
      <c r="AD180" s="457">
        <v>790</v>
      </c>
      <c r="AE180" s="457">
        <v>2329</v>
      </c>
      <c r="AF180" s="457">
        <v>200</v>
      </c>
      <c r="AG180" s="457">
        <v>620</v>
      </c>
      <c r="AH180" s="457"/>
      <c r="AI180" s="457"/>
      <c r="AJ180" s="457"/>
      <c r="AK180" s="457"/>
      <c r="AL180" s="534">
        <f>F180+J180+N180+R180+V180+Z180+AD180+AH180</f>
        <v>3700</v>
      </c>
      <c r="AM180" s="534">
        <f>G180+K180+O180+S180+W180+AA180+AE180+AI180</f>
        <v>11500.97</v>
      </c>
      <c r="AN180" s="534">
        <f>H180+L180+P180+T180+X180+AB180+AF180+AJ180</f>
        <v>2600</v>
      </c>
      <c r="AO180" s="534">
        <f>I180+M180+Q180+U180+Y180+AC180+AG180+AK180</f>
        <v>8946</v>
      </c>
    </row>
    <row r="181" spans="1:41" ht="24.75" customHeight="1" x14ac:dyDescent="0.25">
      <c r="A181" s="770"/>
      <c r="B181" s="282" t="s">
        <v>336</v>
      </c>
      <c r="C181" s="280" t="s">
        <v>337</v>
      </c>
      <c r="D181" s="278" t="s">
        <v>335</v>
      </c>
      <c r="E181" s="280" t="s">
        <v>78</v>
      </c>
      <c r="F181" s="457"/>
      <c r="G181" s="457"/>
      <c r="H181" s="457"/>
      <c r="I181" s="457"/>
      <c r="J181" s="457"/>
      <c r="K181" s="457"/>
      <c r="L181" s="457"/>
      <c r="M181" s="457"/>
      <c r="N181" s="457"/>
      <c r="O181" s="457"/>
      <c r="P181" s="457"/>
      <c r="Q181" s="457"/>
      <c r="R181" s="457"/>
      <c r="S181" s="457"/>
      <c r="T181" s="457"/>
      <c r="U181" s="457"/>
      <c r="V181" s="457">
        <v>0</v>
      </c>
      <c r="W181" s="457">
        <v>0</v>
      </c>
      <c r="X181" s="457">
        <v>0</v>
      </c>
      <c r="Y181" s="457">
        <v>0</v>
      </c>
      <c r="Z181" s="457"/>
      <c r="AA181" s="457"/>
      <c r="AB181" s="457"/>
      <c r="AC181" s="457"/>
      <c r="AD181" s="457"/>
      <c r="AE181" s="457"/>
      <c r="AF181" s="457"/>
      <c r="AG181" s="457"/>
      <c r="AH181" s="457"/>
      <c r="AI181" s="457"/>
      <c r="AJ181" s="457"/>
      <c r="AK181" s="457"/>
      <c r="AL181" s="534">
        <f>F181+J181+N181+R181+V181+Z181+AD181+AH181</f>
        <v>0</v>
      </c>
      <c r="AM181" s="534">
        <f>G181+K181+O181+S181+W181+AA181+AE181+AI181</f>
        <v>0</v>
      </c>
      <c r="AN181" s="534">
        <f>H181+L181+P181+T181+X181+AB181+AF181+AJ181</f>
        <v>0</v>
      </c>
      <c r="AO181" s="534">
        <f>I181+M181+Q181+U181+Y181+AC181+AG181+AK181</f>
        <v>0</v>
      </c>
    </row>
    <row r="182" spans="1:41" ht="25.5" customHeight="1" x14ac:dyDescent="0.25">
      <c r="A182" s="770"/>
      <c r="B182" s="282" t="s">
        <v>336</v>
      </c>
      <c r="C182" s="280" t="s">
        <v>338</v>
      </c>
      <c r="D182" s="278" t="s">
        <v>335</v>
      </c>
      <c r="E182" s="280" t="s">
        <v>153</v>
      </c>
      <c r="F182" s="457"/>
      <c r="G182" s="457"/>
      <c r="H182" s="457"/>
      <c r="I182" s="457"/>
      <c r="J182" s="457"/>
      <c r="K182" s="457"/>
      <c r="L182" s="457"/>
      <c r="M182" s="457"/>
      <c r="N182" s="457"/>
      <c r="O182" s="457"/>
      <c r="P182" s="457"/>
      <c r="Q182" s="457"/>
      <c r="R182" s="457"/>
      <c r="S182" s="457"/>
      <c r="T182" s="457"/>
      <c r="U182" s="457"/>
      <c r="V182" s="457">
        <v>0</v>
      </c>
      <c r="W182" s="457">
        <v>0</v>
      </c>
      <c r="X182" s="457">
        <v>0</v>
      </c>
      <c r="Y182" s="457">
        <v>0</v>
      </c>
      <c r="Z182" s="457"/>
      <c r="AA182" s="457"/>
      <c r="AB182" s="457"/>
      <c r="AC182" s="457"/>
      <c r="AD182" s="457"/>
      <c r="AE182" s="457"/>
      <c r="AF182" s="457"/>
      <c r="AG182" s="457"/>
      <c r="AH182" s="457"/>
      <c r="AI182" s="457"/>
      <c r="AJ182" s="457"/>
      <c r="AK182" s="457"/>
      <c r="AL182" s="534">
        <f>F182+J182+N182+R182+V182+Z182+AD182+AH182</f>
        <v>0</v>
      </c>
      <c r="AM182" s="534">
        <f>G182+K182+O182+S182+W182+AA182+AE182+AI182</f>
        <v>0</v>
      </c>
      <c r="AN182" s="534">
        <f>H182+L182+P182+T182+X182+AB182+AF182+AJ182</f>
        <v>0</v>
      </c>
      <c r="AO182" s="534">
        <f>I182+M182+Q182+U182+Y182+AC182+AG182+AK182</f>
        <v>0</v>
      </c>
    </row>
    <row r="183" spans="1:41" ht="21" customHeight="1" x14ac:dyDescent="0.25">
      <c r="A183" s="771"/>
      <c r="B183" s="282" t="s">
        <v>336</v>
      </c>
      <c r="C183" s="280" t="s">
        <v>339</v>
      </c>
      <c r="D183" s="278" t="s">
        <v>335</v>
      </c>
      <c r="E183" s="280" t="s">
        <v>29</v>
      </c>
      <c r="F183" s="457"/>
      <c r="G183" s="457"/>
      <c r="H183" s="457"/>
      <c r="I183" s="457"/>
      <c r="J183" s="457"/>
      <c r="K183" s="457"/>
      <c r="L183" s="457"/>
      <c r="M183" s="457"/>
      <c r="N183" s="457"/>
      <c r="O183" s="457"/>
      <c r="P183" s="457"/>
      <c r="Q183" s="457"/>
      <c r="R183" s="457"/>
      <c r="S183" s="457"/>
      <c r="T183" s="457"/>
      <c r="U183" s="457"/>
      <c r="V183" s="457">
        <v>0</v>
      </c>
      <c r="W183" s="457">
        <v>0</v>
      </c>
      <c r="X183" s="457">
        <v>0</v>
      </c>
      <c r="Y183" s="457">
        <v>0</v>
      </c>
      <c r="Z183" s="457"/>
      <c r="AA183" s="457"/>
      <c r="AB183" s="457"/>
      <c r="AC183" s="457"/>
      <c r="AD183" s="457"/>
      <c r="AE183" s="457"/>
      <c r="AF183" s="457"/>
      <c r="AG183" s="457"/>
      <c r="AH183" s="457"/>
      <c r="AI183" s="457"/>
      <c r="AJ183" s="457"/>
      <c r="AK183" s="457"/>
      <c r="AL183" s="534">
        <f>F183+J183+N183+R183+V183+Z183+AD183+AH183</f>
        <v>0</v>
      </c>
      <c r="AM183" s="534">
        <f>G183+K183+O183+S183+W183+AA183+AE183+AI183</f>
        <v>0</v>
      </c>
      <c r="AN183" s="534">
        <f>H183+L183+P183+T183+X183+AB183+AF183+AJ183</f>
        <v>0</v>
      </c>
      <c r="AO183" s="534">
        <f>I183+M183+Q183+U183+Y183+AC183+AG183+AK183</f>
        <v>0</v>
      </c>
    </row>
    <row r="184" spans="1:41" ht="31.5" customHeight="1" x14ac:dyDescent="0.25">
      <c r="A184" s="769">
        <v>58</v>
      </c>
      <c r="B184" s="282" t="s">
        <v>340</v>
      </c>
      <c r="C184" s="280" t="s">
        <v>341</v>
      </c>
      <c r="D184" s="278" t="s">
        <v>342</v>
      </c>
      <c r="E184" s="280" t="s">
        <v>153</v>
      </c>
      <c r="F184" s="457"/>
      <c r="G184" s="457"/>
      <c r="H184" s="457"/>
      <c r="I184" s="457"/>
      <c r="J184" s="457"/>
      <c r="K184" s="457"/>
      <c r="L184" s="457"/>
      <c r="M184" s="457"/>
      <c r="N184" s="457"/>
      <c r="O184" s="457"/>
      <c r="P184" s="457"/>
      <c r="Q184" s="457"/>
      <c r="R184" s="457">
        <v>300</v>
      </c>
      <c r="S184" s="457">
        <v>301.17</v>
      </c>
      <c r="T184" s="457"/>
      <c r="U184" s="457"/>
      <c r="V184" s="457">
        <v>0</v>
      </c>
      <c r="W184" s="457">
        <v>0</v>
      </c>
      <c r="X184" s="457">
        <v>0</v>
      </c>
      <c r="Y184" s="457">
        <v>0</v>
      </c>
      <c r="Z184" s="457">
        <v>4820</v>
      </c>
      <c r="AA184" s="457">
        <v>4659.33</v>
      </c>
      <c r="AB184" s="457"/>
      <c r="AC184" s="457"/>
      <c r="AD184" s="457"/>
      <c r="AE184" s="457"/>
      <c r="AF184" s="457"/>
      <c r="AG184" s="457"/>
      <c r="AH184" s="457"/>
      <c r="AI184" s="457"/>
      <c r="AJ184" s="457"/>
      <c r="AK184" s="457"/>
      <c r="AL184" s="534">
        <f>F184+J184+N184+R184+V184+Z184+AD184+AH184</f>
        <v>5120</v>
      </c>
      <c r="AM184" s="534">
        <f>G184+K184+O184+S184+W184+AA184+AE184+AI184</f>
        <v>4960.5</v>
      </c>
      <c r="AN184" s="534">
        <f>H184+L184+P184+T184+X184+AB184+AF184+AJ184</f>
        <v>0</v>
      </c>
      <c r="AO184" s="534">
        <f>I184+M184+Q184+U184+Y184+AC184+AG184+AK184</f>
        <v>0</v>
      </c>
    </row>
    <row r="185" spans="1:41" ht="24" customHeight="1" x14ac:dyDescent="0.25">
      <c r="A185" s="771"/>
      <c r="B185" s="282" t="s">
        <v>340</v>
      </c>
      <c r="C185" s="280" t="s">
        <v>343</v>
      </c>
      <c r="D185" s="278" t="s">
        <v>342</v>
      </c>
      <c r="E185" s="280" t="s">
        <v>25</v>
      </c>
      <c r="F185" s="457"/>
      <c r="G185" s="457"/>
      <c r="H185" s="457"/>
      <c r="I185" s="457"/>
      <c r="J185" s="457"/>
      <c r="K185" s="457"/>
      <c r="L185" s="457"/>
      <c r="M185" s="457"/>
      <c r="N185" s="457"/>
      <c r="O185" s="457"/>
      <c r="P185" s="457"/>
      <c r="Q185" s="457"/>
      <c r="R185" s="457">
        <v>0</v>
      </c>
      <c r="S185" s="457">
        <v>0</v>
      </c>
      <c r="T185" s="457">
        <v>20</v>
      </c>
      <c r="U185" s="457">
        <v>20.74</v>
      </c>
      <c r="V185" s="457">
        <v>0</v>
      </c>
      <c r="W185" s="457">
        <v>0</v>
      </c>
      <c r="X185" s="457">
        <v>0</v>
      </c>
      <c r="Y185" s="457">
        <v>0</v>
      </c>
      <c r="Z185" s="457"/>
      <c r="AA185" s="457"/>
      <c r="AB185" s="457"/>
      <c r="AC185" s="457"/>
      <c r="AD185" s="457">
        <v>120</v>
      </c>
      <c r="AE185" s="457">
        <v>192</v>
      </c>
      <c r="AF185" s="457">
        <v>60</v>
      </c>
      <c r="AG185" s="457">
        <v>96</v>
      </c>
      <c r="AH185" s="457"/>
      <c r="AI185" s="457"/>
      <c r="AJ185" s="457"/>
      <c r="AK185" s="457"/>
      <c r="AL185" s="534">
        <f>F185+J185+N185+R185+V185+Z185+AD185+AH185</f>
        <v>120</v>
      </c>
      <c r="AM185" s="534">
        <f>G185+K185+O185+S185+W185+AA185+AE185+AI185</f>
        <v>192</v>
      </c>
      <c r="AN185" s="534">
        <f>H185+L185+P185+T185+X185+AB185+AF185+AJ185</f>
        <v>80</v>
      </c>
      <c r="AO185" s="534">
        <f>I185+M185+Q185+U185+Y185+AC185+AG185+AK185</f>
        <v>116.74</v>
      </c>
    </row>
    <row r="186" spans="1:41" ht="35.25" customHeight="1" x14ac:dyDescent="0.25">
      <c r="A186" s="769">
        <v>59</v>
      </c>
      <c r="B186" s="283" t="s">
        <v>344</v>
      </c>
      <c r="C186" s="280" t="s">
        <v>345</v>
      </c>
      <c r="D186" s="278" t="s">
        <v>346</v>
      </c>
      <c r="E186" s="280" t="s">
        <v>78</v>
      </c>
      <c r="F186" s="457"/>
      <c r="G186" s="457"/>
      <c r="H186" s="457"/>
      <c r="I186" s="457"/>
      <c r="J186" s="457"/>
      <c r="K186" s="457"/>
      <c r="L186" s="457"/>
      <c r="M186" s="457"/>
      <c r="N186" s="457"/>
      <c r="O186" s="457"/>
      <c r="P186" s="457"/>
      <c r="Q186" s="457"/>
      <c r="R186" s="457"/>
      <c r="S186" s="457"/>
      <c r="T186" s="457"/>
      <c r="U186" s="457"/>
      <c r="V186" s="457">
        <v>0</v>
      </c>
      <c r="W186" s="457">
        <v>0</v>
      </c>
      <c r="X186" s="457">
        <v>0</v>
      </c>
      <c r="Y186" s="457">
        <v>0</v>
      </c>
      <c r="Z186" s="457"/>
      <c r="AA186" s="457"/>
      <c r="AB186" s="457"/>
      <c r="AC186" s="457"/>
      <c r="AD186" s="457">
        <v>200</v>
      </c>
      <c r="AE186" s="457">
        <v>822562</v>
      </c>
      <c r="AF186" s="457">
        <v>40</v>
      </c>
      <c r="AG186" s="457">
        <v>164512</v>
      </c>
      <c r="AH186" s="457"/>
      <c r="AI186" s="457"/>
      <c r="AJ186" s="457"/>
      <c r="AK186" s="457"/>
      <c r="AL186" s="534">
        <f>F186+J186+N186+R186+V186+Z186+AD186+AH186</f>
        <v>200</v>
      </c>
      <c r="AM186" s="534">
        <f>G186+K186+O186+S186+W186+AA186+AE186+AI186</f>
        <v>822562</v>
      </c>
      <c r="AN186" s="534">
        <f>H186+L186+P186+T186+X186+AB186+AF186+AJ186</f>
        <v>40</v>
      </c>
      <c r="AO186" s="534">
        <f>I186+M186+Q186+U186+Y186+AC186+AG186+AK186</f>
        <v>164512</v>
      </c>
    </row>
    <row r="187" spans="1:41" ht="54.75" customHeight="1" x14ac:dyDescent="0.25">
      <c r="A187" s="771"/>
      <c r="B187" s="283" t="s">
        <v>344</v>
      </c>
      <c r="C187" s="280" t="s">
        <v>347</v>
      </c>
      <c r="D187" s="278" t="s">
        <v>346</v>
      </c>
      <c r="E187" s="280" t="s">
        <v>29</v>
      </c>
      <c r="F187" s="457">
        <v>269</v>
      </c>
      <c r="G187" s="457">
        <v>1106346</v>
      </c>
      <c r="H187" s="457"/>
      <c r="I187" s="457"/>
      <c r="J187" s="457">
        <v>150</v>
      </c>
      <c r="K187" s="457">
        <v>616921.50000000012</v>
      </c>
      <c r="L187" s="457"/>
      <c r="M187" s="457"/>
      <c r="N187" s="457"/>
      <c r="O187" s="457"/>
      <c r="P187" s="457"/>
      <c r="Q187" s="457"/>
      <c r="R187" s="457">
        <v>100</v>
      </c>
      <c r="S187" s="457">
        <v>411281</v>
      </c>
      <c r="T187" s="457">
        <v>30</v>
      </c>
      <c r="U187" s="457">
        <v>123385</v>
      </c>
      <c r="V187" s="457">
        <v>140</v>
      </c>
      <c r="W187" s="457">
        <v>57793.4</v>
      </c>
      <c r="X187" s="457">
        <v>0</v>
      </c>
      <c r="Y187" s="457">
        <v>0</v>
      </c>
      <c r="Z187" s="457">
        <v>100</v>
      </c>
      <c r="AA187" s="457">
        <v>411281</v>
      </c>
      <c r="AB187" s="457"/>
      <c r="AC187" s="457"/>
      <c r="AD187" s="457"/>
      <c r="AE187" s="457"/>
      <c r="AF187" s="457"/>
      <c r="AG187" s="457"/>
      <c r="AH187" s="457"/>
      <c r="AI187" s="457"/>
      <c r="AJ187" s="457"/>
      <c r="AK187" s="457"/>
      <c r="AL187" s="534">
        <f>F187+J187+N187+R187+V187+Z187+AD187+AH187</f>
        <v>759</v>
      </c>
      <c r="AM187" s="534">
        <f>G187+K187+O187+S187+W187+AA187+AE187+AI187</f>
        <v>2603622.9</v>
      </c>
      <c r="AN187" s="534">
        <f>H187+L187+P187+T187+X187+AB187+AF187+AJ187</f>
        <v>30</v>
      </c>
      <c r="AO187" s="534">
        <f>I187+M187+Q187+U187+Y187+AC187+AG187+AK187</f>
        <v>123385</v>
      </c>
    </row>
    <row r="188" spans="1:41" ht="43.5" customHeight="1" x14ac:dyDescent="0.25">
      <c r="A188" s="284">
        <v>60</v>
      </c>
      <c r="B188" s="30" t="s">
        <v>348</v>
      </c>
      <c r="C188" s="278" t="s">
        <v>349</v>
      </c>
      <c r="D188" s="278" t="s">
        <v>350</v>
      </c>
      <c r="E188" s="280" t="s">
        <v>153</v>
      </c>
      <c r="F188" s="457"/>
      <c r="G188" s="457"/>
      <c r="H188" s="457"/>
      <c r="I188" s="457"/>
      <c r="J188" s="457"/>
      <c r="K188" s="457"/>
      <c r="L188" s="457"/>
      <c r="M188" s="457"/>
      <c r="N188" s="457">
        <v>800</v>
      </c>
      <c r="O188" s="457">
        <v>720</v>
      </c>
      <c r="P188" s="457">
        <v>250</v>
      </c>
      <c r="Q188" s="457">
        <v>8250</v>
      </c>
      <c r="R188" s="457">
        <v>0</v>
      </c>
      <c r="S188" s="457">
        <v>0</v>
      </c>
      <c r="T188" s="457">
        <v>50</v>
      </c>
      <c r="U188" s="457">
        <v>45</v>
      </c>
      <c r="V188" s="457">
        <v>0</v>
      </c>
      <c r="W188" s="457">
        <v>0</v>
      </c>
      <c r="X188" s="457">
        <v>0</v>
      </c>
      <c r="Y188" s="457">
        <v>0</v>
      </c>
      <c r="Z188" s="457">
        <v>4170</v>
      </c>
      <c r="AA188" s="457">
        <v>3440.59</v>
      </c>
      <c r="AB188" s="457"/>
      <c r="AC188" s="457"/>
      <c r="AD188" s="457">
        <v>200</v>
      </c>
      <c r="AE188" s="457">
        <v>165.5</v>
      </c>
      <c r="AF188" s="457">
        <v>50</v>
      </c>
      <c r="AG188" s="457">
        <v>42</v>
      </c>
      <c r="AH188" s="457"/>
      <c r="AI188" s="457"/>
      <c r="AJ188" s="457"/>
      <c r="AK188" s="457"/>
      <c r="AL188" s="534">
        <f>F188+J188+N188+R188+V188+Z188+AD188+AH188</f>
        <v>5170</v>
      </c>
      <c r="AM188" s="534">
        <f>G188+K188+O188+S188+W188+AA188+AE188+AI188</f>
        <v>4326.09</v>
      </c>
      <c r="AN188" s="534">
        <f>H188+L188+P188+T188+X188+AB188+AF188+AJ188</f>
        <v>350</v>
      </c>
      <c r="AO188" s="534">
        <f>I188+M188+Q188+U188+Y188+AC188+AG188+AK188</f>
        <v>8337</v>
      </c>
    </row>
    <row r="189" spans="1:41" ht="43.5" customHeight="1" x14ac:dyDescent="0.25">
      <c r="A189" s="284">
        <v>61</v>
      </c>
      <c r="B189" s="283" t="s">
        <v>351</v>
      </c>
      <c r="C189" s="280" t="s">
        <v>352</v>
      </c>
      <c r="D189" s="278" t="s">
        <v>88</v>
      </c>
      <c r="E189" s="280" t="s">
        <v>78</v>
      </c>
      <c r="F189" s="457"/>
      <c r="G189" s="457"/>
      <c r="H189" s="457"/>
      <c r="I189" s="457"/>
      <c r="J189" s="457"/>
      <c r="K189" s="457"/>
      <c r="L189" s="457"/>
      <c r="M189" s="457"/>
      <c r="N189" s="457"/>
      <c r="O189" s="457"/>
      <c r="P189" s="457"/>
      <c r="Q189" s="457"/>
      <c r="R189" s="457"/>
      <c r="S189" s="457"/>
      <c r="T189" s="457"/>
      <c r="U189" s="457"/>
      <c r="V189" s="457">
        <v>0</v>
      </c>
      <c r="W189" s="457">
        <v>0</v>
      </c>
      <c r="X189" s="457">
        <v>0</v>
      </c>
      <c r="Y189" s="457">
        <v>0</v>
      </c>
      <c r="Z189" s="457"/>
      <c r="AA189" s="457"/>
      <c r="AB189" s="457"/>
      <c r="AC189" s="457"/>
      <c r="AD189" s="457">
        <v>2</v>
      </c>
      <c r="AE189" s="457">
        <v>1396</v>
      </c>
      <c r="AF189" s="457">
        <v>2</v>
      </c>
      <c r="AG189" s="457">
        <v>700</v>
      </c>
      <c r="AH189" s="457"/>
      <c r="AI189" s="457"/>
      <c r="AJ189" s="457"/>
      <c r="AK189" s="457"/>
      <c r="AL189" s="534">
        <f>F189+J189+N189+R189+V189+Z189+AD189+AH189</f>
        <v>2</v>
      </c>
      <c r="AM189" s="534">
        <f>G189+K189+O189+S189+W189+AA189+AE189+AI189</f>
        <v>1396</v>
      </c>
      <c r="AN189" s="534">
        <f>H189+L189+P189+T189+X189+AB189+AF189+AJ189</f>
        <v>2</v>
      </c>
      <c r="AO189" s="534">
        <f>I189+M189+Q189+U189+Y189+AC189+AG189+AK189</f>
        <v>700</v>
      </c>
    </row>
    <row r="190" spans="1:41" ht="30" customHeight="1" x14ac:dyDescent="0.25">
      <c r="A190" s="769">
        <v>62</v>
      </c>
      <c r="B190" s="282" t="s">
        <v>353</v>
      </c>
      <c r="C190" s="280" t="s">
        <v>354</v>
      </c>
      <c r="D190" s="278" t="s">
        <v>355</v>
      </c>
      <c r="E190" s="280" t="s">
        <v>78</v>
      </c>
      <c r="F190" s="457"/>
      <c r="G190" s="457"/>
      <c r="H190" s="457">
        <v>200</v>
      </c>
      <c r="I190" s="457">
        <v>4800</v>
      </c>
      <c r="J190" s="457"/>
      <c r="K190" s="457"/>
      <c r="L190" s="457"/>
      <c r="M190" s="457"/>
      <c r="N190" s="457"/>
      <c r="O190" s="457"/>
      <c r="P190" s="457"/>
      <c r="Q190" s="457"/>
      <c r="R190" s="457"/>
      <c r="S190" s="457"/>
      <c r="T190" s="457"/>
      <c r="U190" s="457"/>
      <c r="V190" s="457">
        <v>0</v>
      </c>
      <c r="W190" s="457">
        <v>0</v>
      </c>
      <c r="X190" s="457">
        <v>0</v>
      </c>
      <c r="Y190" s="457">
        <v>0</v>
      </c>
      <c r="Z190" s="457"/>
      <c r="AA190" s="457"/>
      <c r="AB190" s="457"/>
      <c r="AC190" s="457"/>
      <c r="AD190" s="457"/>
      <c r="AE190" s="457"/>
      <c r="AF190" s="457"/>
      <c r="AG190" s="457"/>
      <c r="AH190" s="457"/>
      <c r="AI190" s="457"/>
      <c r="AJ190" s="457"/>
      <c r="AK190" s="457"/>
      <c r="AL190" s="534">
        <f>F190+J190+N190+R190+V190+Z190+AD190+AH190</f>
        <v>0</v>
      </c>
      <c r="AM190" s="534">
        <f>G190+K190+O190+S190+W190+AA190+AE190+AI190</f>
        <v>0</v>
      </c>
      <c r="AN190" s="534">
        <f>H190+L190+P190+T190+X190+AB190+AF190+AJ190</f>
        <v>200</v>
      </c>
      <c r="AO190" s="534">
        <f>I190+M190+Q190+U190+Y190+AC190+AG190+AK190</f>
        <v>4800</v>
      </c>
    </row>
    <row r="191" spans="1:41" ht="23.25" customHeight="1" x14ac:dyDescent="0.25">
      <c r="A191" s="770"/>
      <c r="B191" s="282" t="s">
        <v>356</v>
      </c>
      <c r="C191" s="280" t="s">
        <v>357</v>
      </c>
      <c r="D191" s="278" t="s">
        <v>355</v>
      </c>
      <c r="E191" s="280" t="s">
        <v>78</v>
      </c>
      <c r="F191" s="457"/>
      <c r="G191" s="457"/>
      <c r="H191" s="457"/>
      <c r="I191" s="457"/>
      <c r="J191" s="457"/>
      <c r="K191" s="457"/>
      <c r="L191" s="457"/>
      <c r="M191" s="533"/>
      <c r="N191" s="457"/>
      <c r="O191" s="457"/>
      <c r="P191" s="457"/>
      <c r="Q191" s="457"/>
      <c r="R191" s="457"/>
      <c r="S191" s="457"/>
      <c r="T191" s="457"/>
      <c r="U191" s="457"/>
      <c r="V191" s="457">
        <v>0</v>
      </c>
      <c r="W191" s="457">
        <v>0</v>
      </c>
      <c r="X191" s="457">
        <v>0</v>
      </c>
      <c r="Y191" s="457">
        <v>0</v>
      </c>
      <c r="Z191" s="457"/>
      <c r="AA191" s="457"/>
      <c r="AB191" s="457"/>
      <c r="AC191" s="457"/>
      <c r="AD191" s="457"/>
      <c r="AE191" s="457"/>
      <c r="AF191" s="457"/>
      <c r="AG191" s="457"/>
      <c r="AH191" s="457"/>
      <c r="AI191" s="457"/>
      <c r="AJ191" s="457"/>
      <c r="AK191" s="457"/>
      <c r="AL191" s="534">
        <f>F191+J191+N191+R191+V191+Z191+AD191+AH191</f>
        <v>0</v>
      </c>
      <c r="AM191" s="534">
        <f>G191+K191+O191+S191+W191+AA191+AE191+AI191</f>
        <v>0</v>
      </c>
      <c r="AN191" s="534">
        <f>H191+L191+P191+T191+X191+AB191+AF191+AJ191</f>
        <v>0</v>
      </c>
      <c r="AO191" s="534">
        <f>I191+M191+Q191+U191+Y191+AC191+AG191+AK191</f>
        <v>0</v>
      </c>
    </row>
    <row r="192" spans="1:41" ht="24.75" customHeight="1" x14ac:dyDescent="0.25">
      <c r="A192" s="770"/>
      <c r="B192" s="282" t="s">
        <v>356</v>
      </c>
      <c r="C192" s="280" t="s">
        <v>358</v>
      </c>
      <c r="D192" s="278" t="s">
        <v>355</v>
      </c>
      <c r="E192" s="280" t="s">
        <v>78</v>
      </c>
      <c r="F192" s="457"/>
      <c r="G192" s="457"/>
      <c r="H192" s="457"/>
      <c r="I192" s="457"/>
      <c r="J192" s="457"/>
      <c r="K192" s="457"/>
      <c r="L192" s="457"/>
      <c r="M192" s="457"/>
      <c r="N192" s="457"/>
      <c r="O192" s="457"/>
      <c r="P192" s="457"/>
      <c r="Q192" s="457"/>
      <c r="R192" s="457"/>
      <c r="S192" s="457"/>
      <c r="T192" s="457"/>
      <c r="U192" s="457"/>
      <c r="V192" s="457">
        <v>0</v>
      </c>
      <c r="W192" s="457">
        <v>0</v>
      </c>
      <c r="X192" s="457">
        <v>0</v>
      </c>
      <c r="Y192" s="457">
        <v>0</v>
      </c>
      <c r="Z192" s="457"/>
      <c r="AA192" s="457"/>
      <c r="AB192" s="457"/>
      <c r="AC192" s="457"/>
      <c r="AD192" s="457"/>
      <c r="AE192" s="457"/>
      <c r="AF192" s="457"/>
      <c r="AG192" s="457"/>
      <c r="AH192" s="457"/>
      <c r="AI192" s="457"/>
      <c r="AJ192" s="457"/>
      <c r="AK192" s="457"/>
      <c r="AL192" s="534">
        <f>F192+J192+N192+R192+V192+Z192+AD192+AH192</f>
        <v>0</v>
      </c>
      <c r="AM192" s="534">
        <f>G192+K192+O192+S192+W192+AA192+AE192+AI192</f>
        <v>0</v>
      </c>
      <c r="AN192" s="534">
        <f>H192+L192+P192+T192+X192+AB192+AF192+AJ192</f>
        <v>0</v>
      </c>
      <c r="AO192" s="534">
        <f>I192+M192+Q192+U192+Y192+AC192+AG192+AK192</f>
        <v>0</v>
      </c>
    </row>
    <row r="193" spans="1:84" ht="21.75" customHeight="1" x14ac:dyDescent="0.25">
      <c r="A193" s="770"/>
      <c r="B193" s="282" t="s">
        <v>356</v>
      </c>
      <c r="C193" s="280" t="s">
        <v>359</v>
      </c>
      <c r="D193" s="278" t="s">
        <v>355</v>
      </c>
      <c r="E193" s="280" t="s">
        <v>78</v>
      </c>
      <c r="F193" s="457">
        <v>4480</v>
      </c>
      <c r="G193" s="457">
        <v>116480</v>
      </c>
      <c r="H193" s="457"/>
      <c r="I193" s="457"/>
      <c r="J193" s="457"/>
      <c r="K193" s="457"/>
      <c r="L193" s="457"/>
      <c r="M193" s="457"/>
      <c r="N193" s="457"/>
      <c r="O193" s="457"/>
      <c r="P193" s="457"/>
      <c r="Q193" s="457"/>
      <c r="R193" s="457">
        <v>0</v>
      </c>
      <c r="S193" s="457">
        <v>0</v>
      </c>
      <c r="T193" s="457">
        <v>80</v>
      </c>
      <c r="U193" s="457">
        <v>2523</v>
      </c>
      <c r="V193" s="457">
        <v>0</v>
      </c>
      <c r="W193" s="457">
        <v>0</v>
      </c>
      <c r="X193" s="457">
        <v>0</v>
      </c>
      <c r="Y193" s="457">
        <v>0</v>
      </c>
      <c r="Z193" s="457"/>
      <c r="AA193" s="457"/>
      <c r="AB193" s="457"/>
      <c r="AC193" s="457"/>
      <c r="AD193" s="457"/>
      <c r="AE193" s="457"/>
      <c r="AF193" s="457"/>
      <c r="AG193" s="457"/>
      <c r="AH193" s="457"/>
      <c r="AI193" s="457"/>
      <c r="AJ193" s="457"/>
      <c r="AK193" s="457"/>
      <c r="AL193" s="534">
        <f>F193+J193+N193+R193+V193+Z193+AD193+AH193</f>
        <v>4480</v>
      </c>
      <c r="AM193" s="534">
        <f>G193+K193+O193+S193+W193+AA193+AE193+AI193</f>
        <v>116480</v>
      </c>
      <c r="AN193" s="534">
        <f>H193+L193+P193+T193+X193+AB193+AF193+AJ193</f>
        <v>80</v>
      </c>
      <c r="AO193" s="534">
        <f>I193+M193+Q193+U193+Y193+AC193+AG193+AK193</f>
        <v>2523</v>
      </c>
    </row>
    <row r="194" spans="1:84" ht="20.25" customHeight="1" x14ac:dyDescent="0.25">
      <c r="A194" s="770"/>
      <c r="B194" s="282" t="s">
        <v>356</v>
      </c>
      <c r="C194" s="280" t="s">
        <v>360</v>
      </c>
      <c r="D194" s="278" t="s">
        <v>355</v>
      </c>
      <c r="E194" s="280" t="s">
        <v>78</v>
      </c>
      <c r="F194" s="457"/>
      <c r="G194" s="457"/>
      <c r="H194" s="457"/>
      <c r="I194" s="457"/>
      <c r="J194" s="457"/>
      <c r="K194" s="457"/>
      <c r="L194" s="457"/>
      <c r="M194" s="457"/>
      <c r="N194" s="457"/>
      <c r="O194" s="457"/>
      <c r="P194" s="457"/>
      <c r="Q194" s="457"/>
      <c r="R194" s="457"/>
      <c r="S194" s="457"/>
      <c r="T194" s="457"/>
      <c r="U194" s="457"/>
      <c r="V194" s="457">
        <v>0</v>
      </c>
      <c r="W194" s="457">
        <v>0</v>
      </c>
      <c r="X194" s="457">
        <v>0</v>
      </c>
      <c r="Y194" s="457">
        <v>0</v>
      </c>
      <c r="Z194" s="457"/>
      <c r="AA194" s="457"/>
      <c r="AB194" s="457">
        <v>100</v>
      </c>
      <c r="AC194" s="457">
        <v>3800</v>
      </c>
      <c r="AD194" s="457">
        <v>35</v>
      </c>
      <c r="AE194" s="457">
        <v>1176</v>
      </c>
      <c r="AF194" s="457">
        <v>40</v>
      </c>
      <c r="AG194" s="457">
        <v>1339</v>
      </c>
      <c r="AH194" s="457"/>
      <c r="AI194" s="457"/>
      <c r="AJ194" s="457"/>
      <c r="AK194" s="457"/>
      <c r="AL194" s="534">
        <f>F194+J194+N194+R194+V194+Z194+AD194+AH194</f>
        <v>35</v>
      </c>
      <c r="AM194" s="534">
        <f>G194+K194+O194+S194+W194+AA194+AE194+AI194</f>
        <v>1176</v>
      </c>
      <c r="AN194" s="534">
        <f>H194+L194+P194+T194+X194+AB194+AF194+AJ194</f>
        <v>140</v>
      </c>
      <c r="AO194" s="534">
        <f>I194+M194+Q194+U194+Y194+AC194+AG194+AK194</f>
        <v>5139</v>
      </c>
    </row>
    <row r="195" spans="1:84" ht="17.25" customHeight="1" x14ac:dyDescent="0.25">
      <c r="A195" s="770"/>
      <c r="B195" s="282" t="s">
        <v>356</v>
      </c>
      <c r="C195" s="280" t="s">
        <v>361</v>
      </c>
      <c r="D195" s="278" t="s">
        <v>355</v>
      </c>
      <c r="E195" s="280" t="s">
        <v>153</v>
      </c>
      <c r="F195" s="457"/>
      <c r="G195" s="457"/>
      <c r="H195" s="457"/>
      <c r="I195" s="457"/>
      <c r="J195" s="457"/>
      <c r="K195" s="457"/>
      <c r="L195" s="457"/>
      <c r="M195" s="457"/>
      <c r="N195" s="457"/>
      <c r="O195" s="457"/>
      <c r="P195" s="457"/>
      <c r="Q195" s="457"/>
      <c r="R195" s="457"/>
      <c r="S195" s="457"/>
      <c r="T195" s="457"/>
      <c r="U195" s="457"/>
      <c r="V195" s="457">
        <v>0</v>
      </c>
      <c r="W195" s="457">
        <v>0</v>
      </c>
      <c r="X195" s="457">
        <v>0</v>
      </c>
      <c r="Y195" s="457">
        <v>0</v>
      </c>
      <c r="Z195" s="457"/>
      <c r="AA195" s="457"/>
      <c r="AB195" s="457"/>
      <c r="AC195" s="457"/>
      <c r="AD195" s="457"/>
      <c r="AE195" s="457"/>
      <c r="AF195" s="457"/>
      <c r="AG195" s="457"/>
      <c r="AH195" s="457"/>
      <c r="AI195" s="457"/>
      <c r="AJ195" s="457"/>
      <c r="AK195" s="457"/>
      <c r="AL195" s="534">
        <f>F195+J195+N195+R195+V195+Z195+AD195+AH195</f>
        <v>0</v>
      </c>
      <c r="AM195" s="534">
        <f>G195+K195+O195+S195+W195+AA195+AE195+AI195</f>
        <v>0</v>
      </c>
      <c r="AN195" s="534">
        <f>H195+L195+P195+T195+X195+AB195+AF195+AJ195</f>
        <v>0</v>
      </c>
      <c r="AO195" s="534">
        <f>I195+M195+Q195+U195+Y195+AC195+AG195+AK195</f>
        <v>0</v>
      </c>
    </row>
    <row r="196" spans="1:84" ht="21.75" customHeight="1" x14ac:dyDescent="0.25">
      <c r="A196" s="285">
        <v>63</v>
      </c>
      <c r="B196" s="286" t="s">
        <v>362</v>
      </c>
      <c r="C196" s="278" t="s">
        <v>363</v>
      </c>
      <c r="D196" s="278" t="s">
        <v>364</v>
      </c>
      <c r="E196" s="280" t="s">
        <v>78</v>
      </c>
      <c r="F196" s="457">
        <v>100</v>
      </c>
      <c r="G196" s="457">
        <v>800</v>
      </c>
      <c r="H196" s="457">
        <v>100</v>
      </c>
      <c r="I196" s="457">
        <v>1600</v>
      </c>
      <c r="J196" s="457">
        <v>2000</v>
      </c>
      <c r="K196" s="457">
        <v>40000</v>
      </c>
      <c r="L196" s="457">
        <v>300</v>
      </c>
      <c r="M196" s="457">
        <v>4512</v>
      </c>
      <c r="N196" s="457">
        <v>800</v>
      </c>
      <c r="O196" s="457">
        <v>5120</v>
      </c>
      <c r="P196" s="457">
        <v>1000</v>
      </c>
      <c r="Q196" s="457">
        <v>32000</v>
      </c>
      <c r="R196" s="457">
        <v>390</v>
      </c>
      <c r="S196" s="457">
        <v>5473.56</v>
      </c>
      <c r="T196" s="457">
        <v>120</v>
      </c>
      <c r="U196" s="457">
        <v>1628.4</v>
      </c>
      <c r="V196" s="457">
        <v>1800</v>
      </c>
      <c r="W196" s="457">
        <v>9360</v>
      </c>
      <c r="X196" s="457">
        <v>0</v>
      </c>
      <c r="Y196" s="457">
        <v>0</v>
      </c>
      <c r="Z196" s="457">
        <v>240</v>
      </c>
      <c r="AA196" s="457">
        <v>2669</v>
      </c>
      <c r="AB196" s="457">
        <v>50</v>
      </c>
      <c r="AC196" s="457">
        <v>585</v>
      </c>
      <c r="AD196" s="457">
        <v>760</v>
      </c>
      <c r="AE196" s="457">
        <v>11691</v>
      </c>
      <c r="AF196" s="457">
        <v>20</v>
      </c>
      <c r="AG196" s="457">
        <v>312</v>
      </c>
      <c r="AH196" s="457">
        <v>100</v>
      </c>
      <c r="AI196" s="457">
        <v>700</v>
      </c>
      <c r="AJ196" s="457">
        <v>100</v>
      </c>
      <c r="AK196" s="457">
        <v>700</v>
      </c>
      <c r="AL196" s="534">
        <f>F196+J196+N196+R196+V196+Z196+AD196+AH196</f>
        <v>6190</v>
      </c>
      <c r="AM196" s="534">
        <f>G196+K196+O196+S196+W196+AA196+AE196+AI196</f>
        <v>75813.56</v>
      </c>
      <c r="AN196" s="534">
        <f>H196+L196+P196+T196+X196+AB196+AF196+AJ196</f>
        <v>1690</v>
      </c>
      <c r="AO196" s="534">
        <f>I196+M196+Q196+U196+Y196+AC196+AG196+AK196</f>
        <v>41337.4</v>
      </c>
    </row>
    <row r="197" spans="1:84" ht="33" customHeight="1" x14ac:dyDescent="0.25">
      <c r="A197" s="284">
        <v>64</v>
      </c>
      <c r="B197" s="287" t="s">
        <v>365</v>
      </c>
      <c r="C197" s="280" t="s">
        <v>366</v>
      </c>
      <c r="D197" s="278" t="s">
        <v>364</v>
      </c>
      <c r="E197" s="280" t="s">
        <v>29</v>
      </c>
      <c r="F197" s="457"/>
      <c r="G197" s="457"/>
      <c r="H197" s="457"/>
      <c r="I197" s="457"/>
      <c r="J197" s="457"/>
      <c r="K197" s="457"/>
      <c r="L197" s="457"/>
      <c r="M197" s="457"/>
      <c r="N197" s="457"/>
      <c r="O197" s="457"/>
      <c r="P197" s="457"/>
      <c r="Q197" s="457"/>
      <c r="R197" s="457"/>
      <c r="S197" s="457"/>
      <c r="T197" s="457"/>
      <c r="U197" s="457"/>
      <c r="V197" s="457">
        <v>0</v>
      </c>
      <c r="W197" s="457">
        <v>0</v>
      </c>
      <c r="X197" s="457">
        <v>0</v>
      </c>
      <c r="Y197" s="457">
        <v>0</v>
      </c>
      <c r="Z197" s="457"/>
      <c r="AA197" s="457"/>
      <c r="AB197" s="457"/>
      <c r="AC197" s="457"/>
      <c r="AD197" s="457"/>
      <c r="AE197" s="457"/>
      <c r="AF197" s="457"/>
      <c r="AG197" s="457"/>
      <c r="AH197" s="457"/>
      <c r="AI197" s="457"/>
      <c r="AJ197" s="457"/>
      <c r="AK197" s="457"/>
      <c r="AL197" s="534">
        <f>F197+J197+N197+R197+V197+Z197+AD197+AH197</f>
        <v>0</v>
      </c>
      <c r="AM197" s="534">
        <f>G197+K197+O197+S197+W197+AA197+AE197+AI197</f>
        <v>0</v>
      </c>
      <c r="AN197" s="534">
        <f>H197+L197+P197+T197+X197+AB197+AF197+AJ197</f>
        <v>0</v>
      </c>
      <c r="AO197" s="534">
        <f>I197+M197+Q197+U197+Y197+AC197+AG197+AK197</f>
        <v>0</v>
      </c>
    </row>
    <row r="198" spans="1:84" ht="36" customHeight="1" x14ac:dyDescent="0.25">
      <c r="A198" s="284">
        <v>65</v>
      </c>
      <c r="B198" s="283" t="s">
        <v>367</v>
      </c>
      <c r="C198" s="278" t="s">
        <v>368</v>
      </c>
      <c r="D198" s="278" t="s">
        <v>364</v>
      </c>
      <c r="E198" s="280" t="s">
        <v>78</v>
      </c>
      <c r="F198" s="457"/>
      <c r="G198" s="457"/>
      <c r="H198" s="457"/>
      <c r="I198" s="457"/>
      <c r="J198" s="457"/>
      <c r="K198" s="457"/>
      <c r="L198" s="536"/>
      <c r="M198" s="536"/>
      <c r="N198" s="457"/>
      <c r="O198" s="457"/>
      <c r="P198" s="457"/>
      <c r="Q198" s="457"/>
      <c r="R198" s="457"/>
      <c r="S198" s="457"/>
      <c r="T198" s="457"/>
      <c r="U198" s="457"/>
      <c r="V198" s="457">
        <v>0</v>
      </c>
      <c r="W198" s="457">
        <v>0</v>
      </c>
      <c r="X198" s="457">
        <v>0</v>
      </c>
      <c r="Y198" s="457">
        <v>0</v>
      </c>
      <c r="Z198" s="457"/>
      <c r="AA198" s="457"/>
      <c r="AB198" s="457"/>
      <c r="AC198" s="457"/>
      <c r="AD198" s="457"/>
      <c r="AE198" s="457"/>
      <c r="AF198" s="457"/>
      <c r="AG198" s="457"/>
      <c r="AH198" s="457"/>
      <c r="AI198" s="457"/>
      <c r="AJ198" s="457"/>
      <c r="AK198" s="457"/>
      <c r="AL198" s="534">
        <f>F198+J198+N198+R198+V198+Z198+AD198+AH198</f>
        <v>0</v>
      </c>
      <c r="AM198" s="534">
        <f>G198+K198+O198+S198+W198+AA198+AE198+AI198</f>
        <v>0</v>
      </c>
      <c r="AN198" s="534">
        <f>H198+L198+P198+T198+X198+AB198+AF198+AJ198</f>
        <v>0</v>
      </c>
      <c r="AO198" s="534">
        <f>I198+M198+Q198+U198+Y198+AC198+AG198+AK198</f>
        <v>0</v>
      </c>
    </row>
    <row r="199" spans="1:84" ht="24" customHeight="1" x14ac:dyDescent="0.25">
      <c r="A199" s="769">
        <v>66</v>
      </c>
      <c r="B199" s="30" t="s">
        <v>369</v>
      </c>
      <c r="C199" s="30" t="s">
        <v>370</v>
      </c>
      <c r="D199" s="283" t="s">
        <v>371</v>
      </c>
      <c r="E199" s="30" t="s">
        <v>29</v>
      </c>
      <c r="F199" s="457">
        <v>3</v>
      </c>
      <c r="G199" s="457">
        <v>90</v>
      </c>
      <c r="H199" s="457">
        <v>90</v>
      </c>
      <c r="I199" s="457">
        <v>2700</v>
      </c>
      <c r="J199" s="457"/>
      <c r="K199" s="457"/>
      <c r="L199" s="457"/>
      <c r="M199" s="457"/>
      <c r="N199" s="457"/>
      <c r="O199" s="457"/>
      <c r="P199" s="457"/>
      <c r="Q199" s="457"/>
      <c r="R199" s="457"/>
      <c r="S199" s="457"/>
      <c r="T199" s="457"/>
      <c r="U199" s="457"/>
      <c r="V199" s="457">
        <v>0</v>
      </c>
      <c r="W199" s="457">
        <v>0</v>
      </c>
      <c r="X199" s="457">
        <v>0</v>
      </c>
      <c r="Y199" s="457">
        <v>0</v>
      </c>
      <c r="Z199" s="457"/>
      <c r="AA199" s="457"/>
      <c r="AB199" s="457"/>
      <c r="AC199" s="457"/>
      <c r="AD199" s="457">
        <v>700</v>
      </c>
      <c r="AE199" s="457">
        <v>17500</v>
      </c>
      <c r="AF199" s="457">
        <v>20</v>
      </c>
      <c r="AG199" s="457">
        <v>5000</v>
      </c>
      <c r="AH199" s="457"/>
      <c r="AI199" s="457"/>
      <c r="AJ199" s="457"/>
      <c r="AK199" s="457"/>
      <c r="AL199" s="534">
        <f>F199+J199+N199+R199+V199+Z199+AD199+AH199</f>
        <v>703</v>
      </c>
      <c r="AM199" s="534">
        <f>G199+K199+O199+S199+W199+AA199+AE199+AI199</f>
        <v>17590</v>
      </c>
      <c r="AN199" s="534">
        <f>H199+L199+P199+T199+X199+AB199+AF199+AJ199</f>
        <v>110</v>
      </c>
      <c r="AO199" s="534">
        <f>I199+M199+Q199+U199+Y199+AC199+AG199+AK199</f>
        <v>7700</v>
      </c>
    </row>
    <row r="200" spans="1:84" ht="21.75" customHeight="1" x14ac:dyDescent="0.25">
      <c r="A200" s="770"/>
      <c r="B200" s="30" t="s">
        <v>369</v>
      </c>
      <c r="C200" s="30" t="s">
        <v>372</v>
      </c>
      <c r="D200" s="283" t="s">
        <v>371</v>
      </c>
      <c r="E200" s="115" t="s">
        <v>29</v>
      </c>
      <c r="F200" s="457"/>
      <c r="G200" s="457"/>
      <c r="H200" s="457"/>
      <c r="I200" s="457"/>
      <c r="J200" s="457"/>
      <c r="K200" s="457"/>
      <c r="L200" s="457"/>
      <c r="M200" s="457"/>
      <c r="N200" s="457"/>
      <c r="O200" s="457"/>
      <c r="P200" s="457"/>
      <c r="Q200" s="457"/>
      <c r="R200" s="457"/>
      <c r="S200" s="457"/>
      <c r="T200" s="457"/>
      <c r="U200" s="457"/>
      <c r="V200" s="457">
        <v>0</v>
      </c>
      <c r="W200" s="457">
        <v>0</v>
      </c>
      <c r="X200" s="457">
        <v>0</v>
      </c>
      <c r="Y200" s="457">
        <v>0</v>
      </c>
      <c r="Z200" s="457"/>
      <c r="AA200" s="457"/>
      <c r="AB200" s="457"/>
      <c r="AC200" s="457"/>
      <c r="AD200" s="457">
        <v>300</v>
      </c>
      <c r="AE200" s="457">
        <v>225000</v>
      </c>
      <c r="AF200" s="457">
        <v>15</v>
      </c>
      <c r="AG200" s="457">
        <v>11252</v>
      </c>
      <c r="AH200" s="457"/>
      <c r="AI200" s="457"/>
      <c r="AJ200" s="457"/>
      <c r="AK200" s="457"/>
      <c r="AL200" s="534">
        <f>F200+J200+N200+R200+V200+Z200+AD200+AH200</f>
        <v>300</v>
      </c>
      <c r="AM200" s="534">
        <f>G200+K200+O200+S200+W200+AA200+AE200+AI200</f>
        <v>225000</v>
      </c>
      <c r="AN200" s="534">
        <f>H200+L200+P200+T200+X200+AB200+AF200+AJ200</f>
        <v>15</v>
      </c>
      <c r="AO200" s="534">
        <f>I200+M200+Q200+U200+Y200+AC200+AG200+AK200</f>
        <v>11252</v>
      </c>
    </row>
    <row r="201" spans="1:84" ht="17.25" customHeight="1" x14ac:dyDescent="0.25">
      <c r="A201" s="770"/>
      <c r="B201" s="30" t="s">
        <v>369</v>
      </c>
      <c r="C201" s="30" t="s">
        <v>373</v>
      </c>
      <c r="D201" s="283" t="s">
        <v>371</v>
      </c>
      <c r="E201" s="115" t="s">
        <v>29</v>
      </c>
      <c r="F201" s="457"/>
      <c r="G201" s="457"/>
      <c r="H201" s="457"/>
      <c r="I201" s="457"/>
      <c r="J201" s="457"/>
      <c r="K201" s="457"/>
      <c r="L201" s="457"/>
      <c r="M201" s="457"/>
      <c r="N201" s="457"/>
      <c r="O201" s="457"/>
      <c r="P201" s="457"/>
      <c r="Q201" s="457"/>
      <c r="R201" s="457"/>
      <c r="S201" s="457"/>
      <c r="T201" s="457"/>
      <c r="U201" s="457"/>
      <c r="V201" s="457">
        <v>0</v>
      </c>
      <c r="W201" s="457">
        <v>0</v>
      </c>
      <c r="X201" s="457">
        <v>0</v>
      </c>
      <c r="Y201" s="457">
        <v>0</v>
      </c>
      <c r="Z201" s="457"/>
      <c r="AA201" s="457"/>
      <c r="AB201" s="457"/>
      <c r="AC201" s="457"/>
      <c r="AD201" s="457"/>
      <c r="AE201" s="457"/>
      <c r="AF201" s="457"/>
      <c r="AG201" s="457"/>
      <c r="AH201" s="457"/>
      <c r="AI201" s="457"/>
      <c r="AJ201" s="457"/>
      <c r="AK201" s="457"/>
      <c r="AL201" s="534">
        <f>F201+J201+N201+R201+V201+Z201+AD201+AH201</f>
        <v>0</v>
      </c>
      <c r="AM201" s="534">
        <f>G201+K201+O201+S201+W201+AA201+AE201+AI201</f>
        <v>0</v>
      </c>
      <c r="AN201" s="534">
        <f>H201+L201+P201+T201+X201+AB201+AF201+AJ201</f>
        <v>0</v>
      </c>
      <c r="AO201" s="534">
        <f>I201+M201+Q201+U201+Y201+AC201+AG201+AK201</f>
        <v>0</v>
      </c>
    </row>
    <row r="202" spans="1:84" ht="35.25" customHeight="1" x14ac:dyDescent="0.25">
      <c r="A202" s="770"/>
      <c r="B202" s="30" t="s">
        <v>369</v>
      </c>
      <c r="C202" s="115" t="s">
        <v>374</v>
      </c>
      <c r="D202" s="283" t="s">
        <v>371</v>
      </c>
      <c r="E202" s="115" t="s">
        <v>29</v>
      </c>
      <c r="F202" s="457"/>
      <c r="G202" s="457"/>
      <c r="H202" s="457"/>
      <c r="I202" s="457"/>
      <c r="J202" s="457"/>
      <c r="K202" s="457"/>
      <c r="L202" s="457"/>
      <c r="M202" s="457"/>
      <c r="N202" s="457"/>
      <c r="O202" s="457"/>
      <c r="P202" s="457"/>
      <c r="Q202" s="457"/>
      <c r="R202" s="457">
        <v>147</v>
      </c>
      <c r="S202" s="457">
        <v>37485</v>
      </c>
      <c r="T202" s="457">
        <v>100</v>
      </c>
      <c r="U202" s="457">
        <v>25000</v>
      </c>
      <c r="V202" s="457">
        <v>0</v>
      </c>
      <c r="W202" s="457">
        <v>0</v>
      </c>
      <c r="X202" s="457">
        <v>0</v>
      </c>
      <c r="Y202" s="457">
        <v>0</v>
      </c>
      <c r="Z202" s="457"/>
      <c r="AA202" s="457"/>
      <c r="AB202" s="457"/>
      <c r="AC202" s="457"/>
      <c r="AD202" s="457"/>
      <c r="AE202" s="457"/>
      <c r="AF202" s="457"/>
      <c r="AG202" s="457"/>
      <c r="AH202" s="457"/>
      <c r="AI202" s="457"/>
      <c r="AJ202" s="457"/>
      <c r="AK202" s="457"/>
      <c r="AL202" s="534">
        <f>F202+J202+N202+R202+V202+Z202+AD202+AH202</f>
        <v>147</v>
      </c>
      <c r="AM202" s="534">
        <f>G202+K202+O202+S202+W202+AA202+AE202+AI202</f>
        <v>37485</v>
      </c>
      <c r="AN202" s="534">
        <f>H202+L202+P202+T202+X202+AB202+AF202+AJ202</f>
        <v>100</v>
      </c>
      <c r="AO202" s="534">
        <f>I202+M202+Q202+U202+Y202+AC202+AG202+AK202</f>
        <v>25000</v>
      </c>
    </row>
    <row r="203" spans="1:84" ht="17.25" customHeight="1" x14ac:dyDescent="0.25">
      <c r="A203" s="770"/>
      <c r="B203" s="30" t="s">
        <v>369</v>
      </c>
      <c r="C203" s="288" t="s">
        <v>375</v>
      </c>
      <c r="D203" s="283" t="s">
        <v>371</v>
      </c>
      <c r="E203" s="115" t="s">
        <v>29</v>
      </c>
      <c r="F203" s="457"/>
      <c r="G203" s="457"/>
      <c r="H203" s="457"/>
      <c r="I203" s="457"/>
      <c r="J203" s="457"/>
      <c r="K203" s="457"/>
      <c r="L203" s="457"/>
      <c r="M203" s="457"/>
      <c r="N203" s="457"/>
      <c r="O203" s="457"/>
      <c r="P203" s="457"/>
      <c r="Q203" s="457"/>
      <c r="R203" s="457"/>
      <c r="S203" s="457"/>
      <c r="T203" s="457"/>
      <c r="U203" s="457"/>
      <c r="V203" s="457">
        <v>0</v>
      </c>
      <c r="W203" s="457">
        <v>0</v>
      </c>
      <c r="X203" s="457">
        <v>0</v>
      </c>
      <c r="Y203" s="457">
        <v>0</v>
      </c>
      <c r="Z203" s="457"/>
      <c r="AA203" s="457"/>
      <c r="AB203" s="457"/>
      <c r="AC203" s="457"/>
      <c r="AD203" s="457"/>
      <c r="AE203" s="457"/>
      <c r="AF203" s="457"/>
      <c r="AG203" s="457"/>
      <c r="AH203" s="457"/>
      <c r="AI203" s="457"/>
      <c r="AJ203" s="457"/>
      <c r="AK203" s="457"/>
      <c r="AL203" s="534">
        <f>F203+J203+N203+R203+V203+Z203+AD203+AH203</f>
        <v>0</v>
      </c>
      <c r="AM203" s="534">
        <f>G203+K203+O203+S203+W203+AA203+AE203+AI203</f>
        <v>0</v>
      </c>
      <c r="AN203" s="534">
        <f>H203+L203+P203+T203+X203+AB203+AF203+AJ203</f>
        <v>0</v>
      </c>
      <c r="AO203" s="534">
        <f>I203+M203+Q203+U203+Y203+AC203+AG203+AK203</f>
        <v>0</v>
      </c>
    </row>
    <row r="204" spans="1:84" ht="23.25" customHeight="1" x14ac:dyDescent="0.25">
      <c r="A204" s="770"/>
      <c r="B204" s="30" t="s">
        <v>369</v>
      </c>
      <c r="C204" s="115" t="s">
        <v>376</v>
      </c>
      <c r="D204" s="283" t="s">
        <v>371</v>
      </c>
      <c r="E204" s="115" t="s">
        <v>29</v>
      </c>
      <c r="F204" s="457">
        <v>3</v>
      </c>
      <c r="G204" s="457">
        <v>90</v>
      </c>
      <c r="H204" s="457">
        <v>40</v>
      </c>
      <c r="I204" s="457">
        <v>1200</v>
      </c>
      <c r="J204" s="457"/>
      <c r="K204" s="457"/>
      <c r="L204" s="457"/>
      <c r="M204" s="457"/>
      <c r="N204" s="457"/>
      <c r="O204" s="457"/>
      <c r="P204" s="457"/>
      <c r="Q204" s="457"/>
      <c r="R204" s="457"/>
      <c r="S204" s="457"/>
      <c r="T204" s="457"/>
      <c r="U204" s="457"/>
      <c r="V204" s="457">
        <v>0</v>
      </c>
      <c r="W204" s="457">
        <v>0</v>
      </c>
      <c r="X204" s="457">
        <v>0</v>
      </c>
      <c r="Y204" s="457">
        <v>0</v>
      </c>
      <c r="Z204" s="457"/>
      <c r="AA204" s="457"/>
      <c r="AB204" s="457"/>
      <c r="AC204" s="457"/>
      <c r="AD204" s="457"/>
      <c r="AE204" s="457"/>
      <c r="AF204" s="457"/>
      <c r="AG204" s="457"/>
      <c r="AH204" s="457"/>
      <c r="AI204" s="457"/>
      <c r="AJ204" s="457"/>
      <c r="AK204" s="457"/>
      <c r="AL204" s="534">
        <f>F204+J204+N204+R204+V204+Z204+AD204+AH204</f>
        <v>3</v>
      </c>
      <c r="AM204" s="534">
        <f>G204+K204+O204+S204+W204+AA204+AE204+AI204</f>
        <v>90</v>
      </c>
      <c r="AN204" s="534">
        <f>H204+L204+P204+T204+X204+AB204+AF204+AJ204</f>
        <v>40</v>
      </c>
      <c r="AO204" s="534">
        <f>I204+M204+Q204+U204+Y204+AC204+AG204+AK204</f>
        <v>1200</v>
      </c>
    </row>
    <row r="205" spans="1:84" ht="19.5" customHeight="1" x14ac:dyDescent="0.25">
      <c r="A205" s="771"/>
      <c r="B205" s="115" t="s">
        <v>369</v>
      </c>
      <c r="C205" s="115" t="s">
        <v>377</v>
      </c>
      <c r="D205" s="283" t="s">
        <v>371</v>
      </c>
      <c r="E205" s="115" t="s">
        <v>29</v>
      </c>
      <c r="F205" s="457"/>
      <c r="G205" s="457"/>
      <c r="H205" s="457"/>
      <c r="I205" s="457"/>
      <c r="J205" s="457"/>
      <c r="K205" s="457"/>
      <c r="L205" s="457"/>
      <c r="M205" s="457"/>
      <c r="N205" s="457"/>
      <c r="O205" s="457"/>
      <c r="P205" s="457"/>
      <c r="Q205" s="457"/>
      <c r="R205" s="457"/>
      <c r="S205" s="457"/>
      <c r="T205" s="457"/>
      <c r="U205" s="457"/>
      <c r="V205" s="457">
        <v>0</v>
      </c>
      <c r="W205" s="457">
        <v>0</v>
      </c>
      <c r="X205" s="457">
        <v>0</v>
      </c>
      <c r="Y205" s="457">
        <v>0</v>
      </c>
      <c r="Z205" s="457"/>
      <c r="AA205" s="457"/>
      <c r="AB205" s="457"/>
      <c r="AC205" s="457"/>
      <c r="AD205" s="457"/>
      <c r="AE205" s="457"/>
      <c r="AF205" s="457"/>
      <c r="AG205" s="457"/>
      <c r="AH205" s="457"/>
      <c r="AI205" s="457"/>
      <c r="AJ205" s="457"/>
      <c r="AK205" s="457"/>
      <c r="AL205" s="534">
        <f>F205+J205+N205+R205+V205+Z205+AD205+AH205</f>
        <v>0</v>
      </c>
      <c r="AM205" s="534">
        <f>G205+K205+O205+S205+W205+AA205+AE205+AI205</f>
        <v>0</v>
      </c>
      <c r="AN205" s="534">
        <f>H205+L205+P205+T205+X205+AB205+AF205+AJ205</f>
        <v>0</v>
      </c>
      <c r="AO205" s="534">
        <f>I205+M205+Q205+U205+Y205+AC205+AG205+AK205</f>
        <v>0</v>
      </c>
    </row>
    <row r="206" spans="1:84" ht="21.75" customHeight="1" x14ac:dyDescent="0.25">
      <c r="A206" s="769">
        <v>67</v>
      </c>
      <c r="B206" s="115" t="s">
        <v>378</v>
      </c>
      <c r="C206" s="289" t="s">
        <v>379</v>
      </c>
      <c r="D206" s="290" t="s">
        <v>380</v>
      </c>
      <c r="E206" s="289" t="s">
        <v>78</v>
      </c>
      <c r="F206" s="457"/>
      <c r="G206" s="457"/>
      <c r="H206" s="457"/>
      <c r="I206" s="457"/>
      <c r="J206" s="457"/>
      <c r="K206" s="457"/>
      <c r="L206" s="457"/>
      <c r="M206" s="457"/>
      <c r="N206" s="457"/>
      <c r="O206" s="457"/>
      <c r="P206" s="457"/>
      <c r="Q206" s="457"/>
      <c r="R206" s="457">
        <v>0</v>
      </c>
      <c r="S206" s="457">
        <v>0</v>
      </c>
      <c r="T206" s="457">
        <v>12</v>
      </c>
      <c r="U206" s="457">
        <v>960</v>
      </c>
      <c r="V206" s="457">
        <v>0</v>
      </c>
      <c r="W206" s="457">
        <v>0</v>
      </c>
      <c r="X206" s="457">
        <v>0</v>
      </c>
      <c r="Y206" s="457">
        <v>0</v>
      </c>
      <c r="Z206" s="457"/>
      <c r="AA206" s="457"/>
      <c r="AB206" s="457"/>
      <c r="AC206" s="457"/>
      <c r="AD206" s="457">
        <v>10</v>
      </c>
      <c r="AE206" s="457">
        <v>335</v>
      </c>
      <c r="AF206" s="457">
        <v>100</v>
      </c>
      <c r="AG206" s="457">
        <v>3352</v>
      </c>
      <c r="AH206" s="457"/>
      <c r="AI206" s="457"/>
      <c r="AJ206" s="457"/>
      <c r="AK206" s="457"/>
      <c r="AL206" s="534">
        <f>F206+J206+N206+R206+V206+Z206+AD206+AH206</f>
        <v>10</v>
      </c>
      <c r="AM206" s="534">
        <f>G206+K206+O206+S206+W206+AA206+AE206+AI206</f>
        <v>335</v>
      </c>
      <c r="AN206" s="534">
        <f>H206+L206+P206+T206+X206+AB206+AF206+AJ206</f>
        <v>112</v>
      </c>
      <c r="AO206" s="534">
        <f>I206+M206+Q206+U206+Y206+AC206+AG206+AK206</f>
        <v>4312</v>
      </c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</row>
    <row r="207" spans="1:84" s="221" customFormat="1" ht="24" customHeight="1" x14ac:dyDescent="0.25">
      <c r="A207" s="771"/>
      <c r="B207" s="115" t="s">
        <v>378</v>
      </c>
      <c r="C207" s="280" t="s">
        <v>381</v>
      </c>
      <c r="D207" s="290" t="s">
        <v>380</v>
      </c>
      <c r="E207" s="280" t="s">
        <v>153</v>
      </c>
      <c r="F207" s="457"/>
      <c r="G207" s="457"/>
      <c r="H207" s="457"/>
      <c r="I207" s="457"/>
      <c r="J207" s="457"/>
      <c r="K207" s="457"/>
      <c r="L207" s="457"/>
      <c r="M207" s="457"/>
      <c r="N207" s="457"/>
      <c r="O207" s="457"/>
      <c r="P207" s="457"/>
      <c r="Q207" s="457"/>
      <c r="R207" s="457"/>
      <c r="S207" s="457"/>
      <c r="T207" s="457"/>
      <c r="U207" s="457"/>
      <c r="V207" s="457">
        <v>0</v>
      </c>
      <c r="W207" s="457">
        <v>0</v>
      </c>
      <c r="X207" s="457"/>
      <c r="Y207" s="457"/>
      <c r="Z207" s="457"/>
      <c r="AA207" s="457"/>
      <c r="AB207" s="457"/>
      <c r="AC207" s="457"/>
      <c r="AD207" s="457"/>
      <c r="AE207" s="457"/>
      <c r="AF207" s="457"/>
      <c r="AG207" s="457"/>
      <c r="AH207" s="457"/>
      <c r="AI207" s="457"/>
      <c r="AJ207" s="457"/>
      <c r="AK207" s="457"/>
      <c r="AL207" s="534">
        <f>F207+J207+N207+R207+V207+Z207+AD207+AH207</f>
        <v>0</v>
      </c>
      <c r="AM207" s="534">
        <f>G207+K207+O207+S207+W207+AA207+AE207+AI207</f>
        <v>0</v>
      </c>
      <c r="AN207" s="534">
        <f>H207+L207+P207+T207+X207+AB207+AF207+AJ207</f>
        <v>0</v>
      </c>
      <c r="AO207" s="534">
        <f>I207+M207+Q207+U207+Y207+AC207+AG207+AK207</f>
        <v>0</v>
      </c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0"/>
      <c r="BN207" s="220"/>
      <c r="BO207" s="220"/>
      <c r="BP207" s="220"/>
      <c r="BQ207" s="220"/>
      <c r="BR207" s="220"/>
      <c r="BS207" s="220"/>
      <c r="BT207" s="220"/>
      <c r="BU207" s="220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</row>
    <row r="208" spans="1:84" s="221" customFormat="1" ht="56.25" customHeight="1" x14ac:dyDescent="0.25">
      <c r="A208" s="284">
        <v>68</v>
      </c>
      <c r="B208" s="283" t="s">
        <v>382</v>
      </c>
      <c r="C208" s="280" t="s">
        <v>383</v>
      </c>
      <c r="D208" s="278" t="s">
        <v>384</v>
      </c>
      <c r="E208" s="280" t="s">
        <v>29</v>
      </c>
      <c r="F208" s="457"/>
      <c r="G208" s="457"/>
      <c r="H208" s="457"/>
      <c r="I208" s="457"/>
      <c r="J208" s="457">
        <v>400</v>
      </c>
      <c r="K208" s="457">
        <v>900</v>
      </c>
      <c r="L208" s="457"/>
      <c r="M208" s="457"/>
      <c r="N208" s="457"/>
      <c r="O208" s="457"/>
      <c r="P208" s="457"/>
      <c r="Q208" s="457"/>
      <c r="R208" s="457">
        <v>10</v>
      </c>
      <c r="S208" s="457">
        <v>3647.1</v>
      </c>
      <c r="T208" s="457">
        <v>3</v>
      </c>
      <c r="U208" s="457">
        <v>1095</v>
      </c>
      <c r="V208" s="457">
        <v>0</v>
      </c>
      <c r="W208" s="457">
        <v>0</v>
      </c>
      <c r="X208" s="457">
        <v>0</v>
      </c>
      <c r="Y208" s="457">
        <v>0</v>
      </c>
      <c r="Z208" s="457">
        <v>100</v>
      </c>
      <c r="AA208" s="457">
        <v>34500</v>
      </c>
      <c r="AB208" s="457"/>
      <c r="AC208" s="457"/>
      <c r="AD208" s="457">
        <v>70</v>
      </c>
      <c r="AE208" s="457">
        <v>535</v>
      </c>
      <c r="AF208" s="457">
        <v>10</v>
      </c>
      <c r="AG208" s="457">
        <v>77</v>
      </c>
      <c r="AH208" s="457"/>
      <c r="AI208" s="457"/>
      <c r="AJ208" s="457"/>
      <c r="AK208" s="457"/>
      <c r="AL208" s="534">
        <f>F208+J208+N208+R208+V208+Z208+AD208+AH208</f>
        <v>580</v>
      </c>
      <c r="AM208" s="534">
        <f>G208+K208+O208+S208+W208+AA208+AE208+AI208</f>
        <v>39582.1</v>
      </c>
      <c r="AN208" s="534">
        <f>H208+L208+P208+T208+X208+AB208+AF208+AJ208</f>
        <v>13</v>
      </c>
      <c r="AO208" s="534">
        <f>I208+M208+Q208+U208+Y208+AC208+AG208+AK208</f>
        <v>1172</v>
      </c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0"/>
      <c r="BR208" s="220"/>
      <c r="BS208" s="220"/>
      <c r="BT208" s="220"/>
      <c r="BU208" s="220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</row>
    <row r="209" spans="1:84" s="221" customFormat="1" ht="20.25" customHeight="1" x14ac:dyDescent="0.25">
      <c r="A209" s="769">
        <v>69</v>
      </c>
      <c r="B209" s="283" t="s">
        <v>385</v>
      </c>
      <c r="C209" s="280" t="s">
        <v>386</v>
      </c>
      <c r="D209" s="278" t="s">
        <v>224</v>
      </c>
      <c r="E209" s="280" t="s">
        <v>153</v>
      </c>
      <c r="F209" s="457"/>
      <c r="G209" s="457"/>
      <c r="H209" s="457">
        <v>400</v>
      </c>
      <c r="I209" s="457">
        <v>2400</v>
      </c>
      <c r="J209" s="457">
        <v>100</v>
      </c>
      <c r="K209" s="457">
        <v>225</v>
      </c>
      <c r="L209" s="457">
        <v>100</v>
      </c>
      <c r="M209" s="533">
        <v>225</v>
      </c>
      <c r="N209" s="457"/>
      <c r="O209" s="457"/>
      <c r="P209" s="457"/>
      <c r="Q209" s="457"/>
      <c r="R209" s="457"/>
      <c r="S209" s="457"/>
      <c r="T209" s="457"/>
      <c r="U209" s="457"/>
      <c r="V209" s="457">
        <v>0</v>
      </c>
      <c r="W209" s="457">
        <v>0</v>
      </c>
      <c r="X209" s="457">
        <v>0</v>
      </c>
      <c r="Y209" s="457">
        <v>0</v>
      </c>
      <c r="Z209" s="457"/>
      <c r="AA209" s="457"/>
      <c r="AB209" s="457"/>
      <c r="AC209" s="457"/>
      <c r="AD209" s="457">
        <v>580</v>
      </c>
      <c r="AE209" s="457">
        <v>1442</v>
      </c>
      <c r="AF209" s="457">
        <v>300</v>
      </c>
      <c r="AG209" s="457">
        <v>746</v>
      </c>
      <c r="AH209" s="457"/>
      <c r="AI209" s="457"/>
      <c r="AJ209" s="457"/>
      <c r="AK209" s="457"/>
      <c r="AL209" s="534">
        <f>F209+J209+N209+R209+V209+Z209+AD209+AH209</f>
        <v>680</v>
      </c>
      <c r="AM209" s="534">
        <f>G209+K209+O209+S209+W209+AA209+AE209+AI209</f>
        <v>1667</v>
      </c>
      <c r="AN209" s="534">
        <f>H209+L209+P209+T209+X209+AB209+AF209+AJ209</f>
        <v>800</v>
      </c>
      <c r="AO209" s="534">
        <f>I209+M209+Q209+U209+Y209+AC209+AG209+AK209</f>
        <v>3371</v>
      </c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0"/>
      <c r="BQ209" s="220"/>
      <c r="BR209" s="220"/>
      <c r="BS209" s="220"/>
      <c r="BT209" s="220"/>
      <c r="BU209" s="220"/>
      <c r="BV209" s="220"/>
      <c r="BW209" s="220"/>
      <c r="BX209" s="220"/>
      <c r="BY209" s="220"/>
      <c r="BZ209" s="220"/>
      <c r="CA209" s="220"/>
      <c r="CB209" s="220"/>
      <c r="CC209" s="220"/>
      <c r="CD209" s="220"/>
      <c r="CE209" s="220"/>
      <c r="CF209" s="220"/>
    </row>
    <row r="210" spans="1:84" s="221" customFormat="1" ht="24" customHeight="1" x14ac:dyDescent="0.25">
      <c r="A210" s="770"/>
      <c r="B210" s="283" t="s">
        <v>385</v>
      </c>
      <c r="C210" s="280" t="s">
        <v>387</v>
      </c>
      <c r="D210" s="278" t="s">
        <v>224</v>
      </c>
      <c r="E210" s="280" t="s">
        <v>153</v>
      </c>
      <c r="F210" s="457"/>
      <c r="G210" s="457"/>
      <c r="H210" s="457"/>
      <c r="I210" s="457"/>
      <c r="J210" s="457"/>
      <c r="K210" s="457"/>
      <c r="L210" s="536"/>
      <c r="M210" s="536"/>
      <c r="N210" s="457"/>
      <c r="O210" s="457"/>
      <c r="P210" s="457"/>
      <c r="Q210" s="457"/>
      <c r="R210" s="457"/>
      <c r="S210" s="457"/>
      <c r="T210" s="457"/>
      <c r="U210" s="457"/>
      <c r="V210" s="457">
        <v>0</v>
      </c>
      <c r="W210" s="457">
        <v>0</v>
      </c>
      <c r="X210" s="457">
        <v>20</v>
      </c>
      <c r="Y210" s="457">
        <v>480</v>
      </c>
      <c r="Z210" s="457"/>
      <c r="AA210" s="457"/>
      <c r="AB210" s="457"/>
      <c r="AC210" s="457"/>
      <c r="AD210" s="457"/>
      <c r="AE210" s="457"/>
      <c r="AF210" s="457"/>
      <c r="AG210" s="457"/>
      <c r="AH210" s="457"/>
      <c r="AI210" s="457"/>
      <c r="AJ210" s="457"/>
      <c r="AK210" s="457"/>
      <c r="AL210" s="534">
        <f>F210+J210+N210+R210+V210+Z210+AD210+AH210</f>
        <v>0</v>
      </c>
      <c r="AM210" s="534">
        <f>G210+K210+O210+S210+W210+AA210+AE210+AI210</f>
        <v>0</v>
      </c>
      <c r="AN210" s="534">
        <f>H210+L210+P210+T210+X210+AB210+AF210+AJ210</f>
        <v>20</v>
      </c>
      <c r="AO210" s="534">
        <f>I210+M210+Q210+U210+Y210+AC210+AG210+AK210</f>
        <v>480</v>
      </c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0"/>
      <c r="BN210" s="220"/>
      <c r="BO210" s="220"/>
      <c r="BP210" s="220"/>
      <c r="BQ210" s="220"/>
      <c r="BR210" s="220"/>
      <c r="BS210" s="220"/>
      <c r="BT210" s="220"/>
      <c r="BU210" s="220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</row>
    <row r="211" spans="1:84" s="221" customFormat="1" ht="24.75" customHeight="1" x14ac:dyDescent="0.25">
      <c r="A211" s="771"/>
      <c r="B211" s="283" t="s">
        <v>385</v>
      </c>
      <c r="C211" s="280" t="s">
        <v>388</v>
      </c>
      <c r="D211" s="278" t="s">
        <v>224</v>
      </c>
      <c r="E211" s="280" t="s">
        <v>153</v>
      </c>
      <c r="F211" s="457"/>
      <c r="G211" s="457"/>
      <c r="H211" s="457"/>
      <c r="I211" s="457"/>
      <c r="J211" s="457"/>
      <c r="K211" s="457"/>
      <c r="L211" s="457"/>
      <c r="M211" s="457"/>
      <c r="N211" s="457"/>
      <c r="O211" s="457"/>
      <c r="P211" s="457"/>
      <c r="Q211" s="457"/>
      <c r="R211" s="457">
        <v>300</v>
      </c>
      <c r="S211" s="457">
        <v>1170</v>
      </c>
      <c r="T211" s="457">
        <v>300</v>
      </c>
      <c r="U211" s="457">
        <v>1170</v>
      </c>
      <c r="V211" s="457">
        <v>0</v>
      </c>
      <c r="W211" s="457">
        <v>0</v>
      </c>
      <c r="X211" s="457">
        <v>0</v>
      </c>
      <c r="Y211" s="457">
        <v>0</v>
      </c>
      <c r="Z211" s="457"/>
      <c r="AA211" s="457"/>
      <c r="AB211" s="457"/>
      <c r="AC211" s="457"/>
      <c r="AD211" s="457"/>
      <c r="AE211" s="457"/>
      <c r="AF211" s="457"/>
      <c r="AG211" s="457"/>
      <c r="AH211" s="457"/>
      <c r="AI211" s="457"/>
      <c r="AJ211" s="457"/>
      <c r="AK211" s="457"/>
      <c r="AL211" s="534">
        <f>F211+J211+N211+R211+V211+Z211+AD211+AH211</f>
        <v>300</v>
      </c>
      <c r="AM211" s="534">
        <f>G211+K211+O211+S211+W211+AA211+AE211+AI211</f>
        <v>1170</v>
      </c>
      <c r="AN211" s="534">
        <f>H211+L211+P211+T211+X211+AB211+AF211+AJ211</f>
        <v>300</v>
      </c>
      <c r="AO211" s="534">
        <f>I211+M211+Q211+U211+Y211+AC211+AG211+AK211</f>
        <v>1170</v>
      </c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0"/>
      <c r="BN211" s="220"/>
      <c r="BO211" s="220"/>
      <c r="BP211" s="220"/>
      <c r="BQ211" s="220"/>
      <c r="BR211" s="220"/>
      <c r="BS211" s="220"/>
      <c r="BT211" s="220"/>
      <c r="BU211" s="220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</row>
    <row r="212" spans="1:84" s="221" customFormat="1" ht="36" customHeight="1" x14ac:dyDescent="0.25">
      <c r="A212" s="284">
        <v>70</v>
      </c>
      <c r="B212" s="283" t="s">
        <v>389</v>
      </c>
      <c r="C212" s="278" t="s">
        <v>390</v>
      </c>
      <c r="D212" s="278" t="s">
        <v>391</v>
      </c>
      <c r="E212" s="280" t="s">
        <v>392</v>
      </c>
      <c r="F212" s="457"/>
      <c r="G212" s="457"/>
      <c r="H212" s="457"/>
      <c r="I212" s="457"/>
      <c r="J212" s="457"/>
      <c r="K212" s="457"/>
      <c r="L212" s="457"/>
      <c r="M212" s="457"/>
      <c r="N212" s="457"/>
      <c r="O212" s="457"/>
      <c r="P212" s="457"/>
      <c r="Q212" s="457"/>
      <c r="R212" s="457"/>
      <c r="S212" s="457"/>
      <c r="T212" s="457"/>
      <c r="U212" s="457"/>
      <c r="V212" s="457">
        <v>0</v>
      </c>
      <c r="W212" s="457">
        <v>0</v>
      </c>
      <c r="X212" s="457">
        <v>0</v>
      </c>
      <c r="Y212" s="457">
        <v>0</v>
      </c>
      <c r="Z212" s="457"/>
      <c r="AA212" s="457"/>
      <c r="AB212" s="457"/>
      <c r="AC212" s="457"/>
      <c r="AD212" s="457"/>
      <c r="AE212" s="457"/>
      <c r="AF212" s="457"/>
      <c r="AG212" s="457"/>
      <c r="AH212" s="457"/>
      <c r="AI212" s="457"/>
      <c r="AJ212" s="457"/>
      <c r="AK212" s="457"/>
      <c r="AL212" s="534">
        <f>F212+J212+N212+R212+V212+Z212+AD212+AH212</f>
        <v>0</v>
      </c>
      <c r="AM212" s="534">
        <f>G212+K212+O212+S212+W212+AA212+AE212+AI212</f>
        <v>0</v>
      </c>
      <c r="AN212" s="534">
        <f>H212+L212+P212+T212+X212+AB212+AF212+AJ212</f>
        <v>0</v>
      </c>
      <c r="AO212" s="534">
        <f>I212+M212+Q212+U212+Y212+AC212+AG212+AK212</f>
        <v>0</v>
      </c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0"/>
      <c r="BN212" s="220"/>
      <c r="BO212" s="220"/>
      <c r="BP212" s="220"/>
      <c r="BQ212" s="220"/>
      <c r="BR212" s="220"/>
      <c r="BS212" s="220"/>
      <c r="BT212" s="220"/>
      <c r="BU212" s="220"/>
      <c r="BV212" s="220"/>
      <c r="BW212" s="220"/>
      <c r="BX212" s="220"/>
      <c r="BY212" s="220"/>
      <c r="BZ212" s="220"/>
      <c r="CA212" s="220"/>
      <c r="CB212" s="220"/>
      <c r="CC212" s="220"/>
      <c r="CD212" s="220"/>
      <c r="CE212" s="220"/>
      <c r="CF212" s="220"/>
    </row>
    <row r="213" spans="1:84" s="221" customFormat="1" ht="94.5" x14ac:dyDescent="0.25">
      <c r="A213" s="284">
        <v>71</v>
      </c>
      <c r="B213" s="283" t="s">
        <v>393</v>
      </c>
      <c r="C213" s="278" t="s">
        <v>394</v>
      </c>
      <c r="D213" s="278" t="s">
        <v>391</v>
      </c>
      <c r="E213" s="280" t="s">
        <v>392</v>
      </c>
      <c r="F213" s="457"/>
      <c r="G213" s="457"/>
      <c r="H213" s="457"/>
      <c r="I213" s="457"/>
      <c r="J213" s="457"/>
      <c r="K213" s="457"/>
      <c r="L213" s="457"/>
      <c r="M213" s="457"/>
      <c r="N213" s="457"/>
      <c r="O213" s="457"/>
      <c r="P213" s="457"/>
      <c r="Q213" s="457"/>
      <c r="R213" s="457"/>
      <c r="S213" s="457"/>
      <c r="T213" s="457"/>
      <c r="U213" s="457"/>
      <c r="V213" s="457">
        <v>0</v>
      </c>
      <c r="W213" s="457">
        <v>0</v>
      </c>
      <c r="X213" s="457">
        <v>0</v>
      </c>
      <c r="Y213" s="457">
        <v>0</v>
      </c>
      <c r="Z213" s="457"/>
      <c r="AA213" s="457"/>
      <c r="AB213" s="457"/>
      <c r="AC213" s="457"/>
      <c r="AD213" s="457"/>
      <c r="AE213" s="457"/>
      <c r="AF213" s="457"/>
      <c r="AG213" s="457"/>
      <c r="AH213" s="457"/>
      <c r="AI213" s="457"/>
      <c r="AJ213" s="457"/>
      <c r="AK213" s="457"/>
      <c r="AL213" s="534">
        <f>F213+J213+N213+R213+V213+Z213+AD213+AH213</f>
        <v>0</v>
      </c>
      <c r="AM213" s="534">
        <f>G213+K213+O213+S213+W213+AA213+AE213+AI213</f>
        <v>0</v>
      </c>
      <c r="AN213" s="534">
        <f>H213+L213+P213+T213+X213+AB213+AF213+AJ213</f>
        <v>0</v>
      </c>
      <c r="AO213" s="534">
        <f>I213+M213+Q213+U213+Y213+AC213+AG213+AK213</f>
        <v>0</v>
      </c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0"/>
      <c r="BN213" s="220"/>
      <c r="BO213" s="220"/>
      <c r="BP213" s="220"/>
      <c r="BQ213" s="220"/>
      <c r="BR213" s="220"/>
      <c r="BS213" s="220"/>
      <c r="BT213" s="220"/>
      <c r="BU213" s="220"/>
      <c r="BV213" s="220"/>
      <c r="BW213" s="220"/>
      <c r="BX213" s="220"/>
      <c r="BY213" s="220"/>
      <c r="BZ213" s="220"/>
      <c r="CA213" s="220"/>
      <c r="CB213" s="220"/>
      <c r="CC213" s="220"/>
      <c r="CD213" s="220"/>
      <c r="CE213" s="220"/>
      <c r="CF213" s="220"/>
    </row>
    <row r="214" spans="1:84" s="221" customFormat="1" ht="31.5" x14ac:dyDescent="0.25">
      <c r="A214" s="769">
        <v>72</v>
      </c>
      <c r="B214" s="291" t="s">
        <v>395</v>
      </c>
      <c r="C214" s="280" t="s">
        <v>396</v>
      </c>
      <c r="D214" s="278" t="s">
        <v>397</v>
      </c>
      <c r="E214" s="280" t="s">
        <v>78</v>
      </c>
      <c r="F214" s="457"/>
      <c r="G214" s="457"/>
      <c r="H214" s="457"/>
      <c r="I214" s="457"/>
      <c r="J214" s="457"/>
      <c r="K214" s="457"/>
      <c r="L214" s="457"/>
      <c r="M214" s="533"/>
      <c r="N214" s="457"/>
      <c r="O214" s="457"/>
      <c r="P214" s="457"/>
      <c r="Q214" s="457"/>
      <c r="R214" s="457">
        <v>499</v>
      </c>
      <c r="S214" s="457">
        <v>57834.1</v>
      </c>
      <c r="T214" s="457">
        <v>150</v>
      </c>
      <c r="U214" s="457">
        <v>17400</v>
      </c>
      <c r="V214" s="457">
        <v>0</v>
      </c>
      <c r="W214" s="457">
        <v>0</v>
      </c>
      <c r="X214" s="457">
        <v>0</v>
      </c>
      <c r="Y214" s="457">
        <v>0</v>
      </c>
      <c r="Z214" s="457"/>
      <c r="AA214" s="457"/>
      <c r="AB214" s="457"/>
      <c r="AC214" s="457"/>
      <c r="AD214" s="457"/>
      <c r="AE214" s="457"/>
      <c r="AF214" s="457"/>
      <c r="AG214" s="457"/>
      <c r="AH214" s="457"/>
      <c r="AI214" s="457"/>
      <c r="AJ214" s="457"/>
      <c r="AK214" s="457"/>
      <c r="AL214" s="534">
        <f>F214+J214+N214+R214+V214+Z214+AD214+AH214</f>
        <v>499</v>
      </c>
      <c r="AM214" s="534">
        <f>G214+K214+O214+S214+W214+AA214+AE214+AI214</f>
        <v>57834.1</v>
      </c>
      <c r="AN214" s="534">
        <f>H214+L214+P214+T214+X214+AB214+AF214+AJ214</f>
        <v>150</v>
      </c>
      <c r="AO214" s="534">
        <f>I214+M214+Q214+U214+Y214+AC214+AG214+AK214</f>
        <v>17400</v>
      </c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20"/>
      <c r="BG214" s="220"/>
      <c r="BH214" s="220"/>
      <c r="BI214" s="220"/>
      <c r="BJ214" s="220"/>
      <c r="BK214" s="220"/>
      <c r="BL214" s="220"/>
      <c r="BM214" s="220"/>
      <c r="BN214" s="220"/>
      <c r="BO214" s="220"/>
      <c r="BP214" s="220"/>
      <c r="BQ214" s="220"/>
      <c r="BR214" s="220"/>
      <c r="BS214" s="220"/>
      <c r="BT214" s="220"/>
      <c r="BU214" s="220"/>
      <c r="BV214" s="220"/>
      <c r="BW214" s="220"/>
      <c r="BX214" s="220"/>
      <c r="BY214" s="220"/>
      <c r="BZ214" s="220"/>
      <c r="CA214" s="220"/>
      <c r="CB214" s="220"/>
      <c r="CC214" s="220"/>
      <c r="CD214" s="220"/>
      <c r="CE214" s="220"/>
      <c r="CF214" s="220"/>
    </row>
    <row r="215" spans="1:84" s="221" customFormat="1" ht="31.5" x14ac:dyDescent="0.25">
      <c r="A215" s="770"/>
      <c r="B215" s="291" t="s">
        <v>395</v>
      </c>
      <c r="C215" s="278" t="s">
        <v>398</v>
      </c>
      <c r="D215" s="278" t="s">
        <v>397</v>
      </c>
      <c r="E215" s="280" t="s">
        <v>78</v>
      </c>
      <c r="F215" s="457"/>
      <c r="G215" s="457"/>
      <c r="H215" s="457"/>
      <c r="I215" s="457"/>
      <c r="J215" s="457"/>
      <c r="K215" s="457"/>
      <c r="L215" s="457"/>
      <c r="M215" s="457"/>
      <c r="N215" s="457"/>
      <c r="O215" s="457"/>
      <c r="P215" s="457"/>
      <c r="Q215" s="457"/>
      <c r="R215" s="457"/>
      <c r="S215" s="457"/>
      <c r="T215" s="457"/>
      <c r="U215" s="457"/>
      <c r="V215" s="457">
        <v>0</v>
      </c>
      <c r="W215" s="457">
        <v>0</v>
      </c>
      <c r="X215" s="457">
        <v>0</v>
      </c>
      <c r="Y215" s="457">
        <v>0</v>
      </c>
      <c r="Z215" s="457">
        <v>200</v>
      </c>
      <c r="AA215" s="457">
        <v>13588</v>
      </c>
      <c r="AB215" s="457"/>
      <c r="AC215" s="457"/>
      <c r="AD215" s="457"/>
      <c r="AE215" s="457"/>
      <c r="AF215" s="457"/>
      <c r="AG215" s="457"/>
      <c r="AH215" s="457"/>
      <c r="AI215" s="457"/>
      <c r="AJ215" s="457"/>
      <c r="AK215" s="457"/>
      <c r="AL215" s="534">
        <f>F215+J215+N215+R215+V215+Z215+AD215+AH215</f>
        <v>200</v>
      </c>
      <c r="AM215" s="534">
        <f>G215+K215+O215+S215+W215+AA215+AE215+AI215</f>
        <v>13588</v>
      </c>
      <c r="AN215" s="534">
        <f>H215+L215+P215+T215+X215+AB215+AF215+AJ215</f>
        <v>0</v>
      </c>
      <c r="AO215" s="534">
        <f>I215+M215+Q215+U215+Y215+AC215+AG215+AK215</f>
        <v>0</v>
      </c>
      <c r="AP215" s="220"/>
      <c r="AQ215" s="220"/>
      <c r="AR215" s="220"/>
      <c r="AS215" s="220"/>
      <c r="AT215" s="220"/>
      <c r="AU215" s="220"/>
      <c r="AV215" s="220"/>
      <c r="AW215" s="220"/>
      <c r="AX215" s="220"/>
      <c r="AY215" s="220"/>
      <c r="AZ215" s="220"/>
      <c r="BA215" s="220"/>
      <c r="BB215" s="220"/>
      <c r="BC215" s="220"/>
      <c r="BD215" s="220"/>
      <c r="BE215" s="220"/>
      <c r="BF215" s="220"/>
      <c r="BG215" s="220"/>
      <c r="BH215" s="220"/>
      <c r="BI215" s="220"/>
      <c r="BJ215" s="220"/>
      <c r="BK215" s="220"/>
      <c r="BL215" s="220"/>
      <c r="BM215" s="220"/>
      <c r="BN215" s="220"/>
      <c r="BO215" s="220"/>
      <c r="BP215" s="220"/>
      <c r="BQ215" s="220"/>
      <c r="BR215" s="220"/>
      <c r="BS215" s="220"/>
      <c r="BT215" s="220"/>
      <c r="BU215" s="220"/>
      <c r="BV215" s="220"/>
      <c r="BW215" s="220"/>
      <c r="BX215" s="220"/>
      <c r="BY215" s="220"/>
      <c r="BZ215" s="220"/>
      <c r="CA215" s="220"/>
      <c r="CB215" s="220"/>
      <c r="CC215" s="220"/>
      <c r="CD215" s="220"/>
      <c r="CE215" s="220"/>
      <c r="CF215" s="220"/>
    </row>
    <row r="216" spans="1:84" s="221" customFormat="1" ht="24" customHeight="1" x14ac:dyDescent="0.25">
      <c r="A216" s="771"/>
      <c r="B216" s="291" t="s">
        <v>395</v>
      </c>
      <c r="C216" s="278" t="s">
        <v>399</v>
      </c>
      <c r="D216" s="278" t="s">
        <v>397</v>
      </c>
      <c r="E216" s="280" t="s">
        <v>29</v>
      </c>
      <c r="F216" s="457">
        <v>250</v>
      </c>
      <c r="G216" s="457">
        <v>16750</v>
      </c>
      <c r="H216" s="457">
        <v>800</v>
      </c>
      <c r="I216" s="457">
        <v>53783</v>
      </c>
      <c r="J216" s="457"/>
      <c r="K216" s="457"/>
      <c r="L216" s="457"/>
      <c r="M216" s="457"/>
      <c r="N216" s="457">
        <v>1000</v>
      </c>
      <c r="O216" s="457">
        <v>67230</v>
      </c>
      <c r="P216" s="457">
        <v>0</v>
      </c>
      <c r="Q216" s="457">
        <v>0</v>
      </c>
      <c r="R216" s="457">
        <v>425</v>
      </c>
      <c r="S216" s="457">
        <v>28572.75</v>
      </c>
      <c r="T216" s="457">
        <v>200</v>
      </c>
      <c r="U216" s="457">
        <v>13446</v>
      </c>
      <c r="V216" s="457"/>
      <c r="W216" s="457"/>
      <c r="X216" s="457">
        <v>0</v>
      </c>
      <c r="Y216" s="457">
        <v>0</v>
      </c>
      <c r="Z216" s="457">
        <v>672</v>
      </c>
      <c r="AA216" s="457">
        <v>45178.559999999998</v>
      </c>
      <c r="AB216" s="457"/>
      <c r="AC216" s="457"/>
      <c r="AD216" s="457">
        <v>200</v>
      </c>
      <c r="AE216" s="457">
        <v>15600</v>
      </c>
      <c r="AF216" s="457">
        <v>300</v>
      </c>
      <c r="AG216" s="457">
        <v>20168</v>
      </c>
      <c r="AH216" s="457"/>
      <c r="AI216" s="457"/>
      <c r="AJ216" s="457"/>
      <c r="AK216" s="457"/>
      <c r="AL216" s="534">
        <f>F216+J216+N216+R216+V216+Z216+AD216+AH216</f>
        <v>2547</v>
      </c>
      <c r="AM216" s="534">
        <f>G216+K216+O216+S216+W216+AA216+AE216+AI216</f>
        <v>173331.31</v>
      </c>
      <c r="AN216" s="534">
        <f>H216+L216+P216+T216+X216+AB216+AF216+AJ216</f>
        <v>1300</v>
      </c>
      <c r="AO216" s="534">
        <f>I216+M216+Q216+U216+Y216+AC216+AG216+AK216</f>
        <v>87397</v>
      </c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20"/>
      <c r="BG216" s="220"/>
      <c r="BH216" s="220"/>
      <c r="BI216" s="220"/>
      <c r="BJ216" s="220"/>
      <c r="BK216" s="220"/>
      <c r="BL216" s="220"/>
      <c r="BM216" s="220"/>
      <c r="BN216" s="220"/>
      <c r="BO216" s="220"/>
      <c r="BP216" s="220"/>
      <c r="BQ216" s="220"/>
      <c r="BR216" s="220"/>
      <c r="BS216" s="220"/>
      <c r="BT216" s="220"/>
      <c r="BU216" s="220"/>
      <c r="BV216" s="220"/>
      <c r="BW216" s="220"/>
      <c r="BX216" s="220"/>
      <c r="BY216" s="220"/>
      <c r="BZ216" s="220"/>
      <c r="CA216" s="220"/>
      <c r="CB216" s="220"/>
      <c r="CC216" s="220"/>
      <c r="CD216" s="220"/>
      <c r="CE216" s="220"/>
      <c r="CF216" s="220"/>
    </row>
    <row r="217" spans="1:84" s="221" customFormat="1" ht="55.5" customHeight="1" x14ac:dyDescent="0.25">
      <c r="A217" s="769">
        <v>73</v>
      </c>
      <c r="B217" s="283" t="s">
        <v>400</v>
      </c>
      <c r="C217" s="280" t="s">
        <v>401</v>
      </c>
      <c r="D217" s="278" t="s">
        <v>402</v>
      </c>
      <c r="E217" s="280" t="s">
        <v>29</v>
      </c>
      <c r="F217" s="457"/>
      <c r="G217" s="457"/>
      <c r="H217" s="457"/>
      <c r="I217" s="457"/>
      <c r="J217" s="457"/>
      <c r="K217" s="457"/>
      <c r="L217" s="457"/>
      <c r="M217" s="457"/>
      <c r="N217" s="457"/>
      <c r="O217" s="457"/>
      <c r="P217" s="457"/>
      <c r="Q217" s="457"/>
      <c r="R217" s="457"/>
      <c r="S217" s="457"/>
      <c r="T217" s="457"/>
      <c r="U217" s="457"/>
      <c r="V217" s="457">
        <v>0</v>
      </c>
      <c r="W217" s="457">
        <v>0</v>
      </c>
      <c r="X217" s="457">
        <v>0</v>
      </c>
      <c r="Y217" s="457">
        <v>0</v>
      </c>
      <c r="Z217" s="457"/>
      <c r="AA217" s="457"/>
      <c r="AB217" s="457"/>
      <c r="AC217" s="457"/>
      <c r="AD217" s="457"/>
      <c r="AE217" s="457"/>
      <c r="AF217" s="457"/>
      <c r="AG217" s="457"/>
      <c r="AH217" s="457"/>
      <c r="AI217" s="457"/>
      <c r="AJ217" s="457"/>
      <c r="AK217" s="457"/>
      <c r="AL217" s="534">
        <f>F217+J217+N217+R217+V217+Z217+AD217+AH217</f>
        <v>0</v>
      </c>
      <c r="AM217" s="534">
        <f>G217+K217+O217+S217+W217+AA217+AE217+AI217</f>
        <v>0</v>
      </c>
      <c r="AN217" s="534">
        <f>H217+L217+P217+T217+X217+AB217+AF217+AJ217</f>
        <v>0</v>
      </c>
      <c r="AO217" s="534">
        <f>I217+M217+Q217+U217+Y217+AC217+AG217+AK217</f>
        <v>0</v>
      </c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20"/>
      <c r="BG217" s="220"/>
      <c r="BH217" s="220"/>
      <c r="BI217" s="220"/>
      <c r="BJ217" s="220"/>
      <c r="BK217" s="220"/>
      <c r="BL217" s="220"/>
      <c r="BM217" s="220"/>
      <c r="BN217" s="220"/>
      <c r="BO217" s="220"/>
      <c r="BP217" s="220"/>
      <c r="BQ217" s="220"/>
      <c r="BR217" s="220"/>
      <c r="BS217" s="220"/>
      <c r="BT217" s="220"/>
      <c r="BU217" s="220"/>
      <c r="BV217" s="220"/>
      <c r="BW217" s="220"/>
      <c r="BX217" s="220"/>
      <c r="BY217" s="220"/>
      <c r="BZ217" s="220"/>
      <c r="CA217" s="220"/>
      <c r="CB217" s="220"/>
      <c r="CC217" s="220"/>
      <c r="CD217" s="220"/>
      <c r="CE217" s="220"/>
      <c r="CF217" s="220"/>
    </row>
    <row r="218" spans="1:84" s="221" customFormat="1" ht="31.5" x14ac:dyDescent="0.25">
      <c r="A218" s="770"/>
      <c r="B218" s="282" t="s">
        <v>403</v>
      </c>
      <c r="C218" s="280" t="s">
        <v>404</v>
      </c>
      <c r="D218" s="278" t="s">
        <v>402</v>
      </c>
      <c r="E218" s="280" t="s">
        <v>29</v>
      </c>
      <c r="F218" s="457"/>
      <c r="G218" s="457"/>
      <c r="H218" s="457"/>
      <c r="I218" s="457"/>
      <c r="J218" s="457"/>
      <c r="K218" s="457"/>
      <c r="L218" s="457"/>
      <c r="M218" s="457"/>
      <c r="N218" s="457"/>
      <c r="O218" s="457"/>
      <c r="P218" s="457"/>
      <c r="Q218" s="457"/>
      <c r="R218" s="457"/>
      <c r="S218" s="457"/>
      <c r="T218" s="457"/>
      <c r="U218" s="457"/>
      <c r="V218" s="457">
        <v>0</v>
      </c>
      <c r="W218" s="457">
        <v>0</v>
      </c>
      <c r="X218" s="457">
        <v>0</v>
      </c>
      <c r="Y218" s="457">
        <v>0</v>
      </c>
      <c r="Z218" s="457"/>
      <c r="AA218" s="457"/>
      <c r="AB218" s="457"/>
      <c r="AC218" s="457"/>
      <c r="AD218" s="457"/>
      <c r="AE218" s="457"/>
      <c r="AF218" s="457"/>
      <c r="AG218" s="457"/>
      <c r="AH218" s="457"/>
      <c r="AI218" s="457"/>
      <c r="AJ218" s="457"/>
      <c r="AK218" s="457"/>
      <c r="AL218" s="534">
        <f>F218+J218+N218+R218+V218+Z218+AD218+AH218</f>
        <v>0</v>
      </c>
      <c r="AM218" s="534">
        <f>G218+K218+O218+S218+W218+AA218+AE218+AI218</f>
        <v>0</v>
      </c>
      <c r="AN218" s="534">
        <f>H218+L218+P218+T218+X218+AB218+AF218+AJ218</f>
        <v>0</v>
      </c>
      <c r="AO218" s="534">
        <f>I218+M218+Q218+U218+Y218+AC218+AG218+AK218</f>
        <v>0</v>
      </c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20"/>
      <c r="BG218" s="220"/>
      <c r="BH218" s="220"/>
      <c r="BI218" s="220"/>
      <c r="BJ218" s="220"/>
      <c r="BK218" s="220"/>
      <c r="BL218" s="220"/>
      <c r="BM218" s="220"/>
      <c r="BN218" s="220"/>
      <c r="BO218" s="220"/>
      <c r="BP218" s="220"/>
      <c r="BQ218" s="220"/>
      <c r="BR218" s="220"/>
      <c r="BS218" s="220"/>
      <c r="BT218" s="220"/>
      <c r="BU218" s="220"/>
      <c r="BV218" s="220"/>
      <c r="BW218" s="220"/>
      <c r="BX218" s="220"/>
      <c r="BY218" s="220"/>
      <c r="BZ218" s="220"/>
      <c r="CA218" s="220"/>
      <c r="CB218" s="220"/>
      <c r="CC218" s="220"/>
      <c r="CD218" s="220"/>
      <c r="CE218" s="220"/>
      <c r="CF218" s="220"/>
    </row>
    <row r="219" spans="1:84" s="221" customFormat="1" ht="34.5" customHeight="1" x14ac:dyDescent="0.25">
      <c r="A219" s="770"/>
      <c r="B219" s="282" t="s">
        <v>403</v>
      </c>
      <c r="C219" s="280" t="s">
        <v>405</v>
      </c>
      <c r="D219" s="278" t="s">
        <v>402</v>
      </c>
      <c r="E219" s="280" t="s">
        <v>406</v>
      </c>
      <c r="F219" s="457"/>
      <c r="G219" s="457"/>
      <c r="H219" s="457"/>
      <c r="I219" s="457"/>
      <c r="J219" s="457"/>
      <c r="K219" s="457"/>
      <c r="L219" s="457"/>
      <c r="M219" s="457"/>
      <c r="N219" s="457"/>
      <c r="O219" s="457"/>
      <c r="P219" s="457"/>
      <c r="Q219" s="457"/>
      <c r="R219" s="457"/>
      <c r="S219" s="457"/>
      <c r="T219" s="457"/>
      <c r="U219" s="457"/>
      <c r="V219" s="457">
        <v>0</v>
      </c>
      <c r="W219" s="457">
        <v>0</v>
      </c>
      <c r="X219" s="457">
        <v>0</v>
      </c>
      <c r="Y219" s="457">
        <v>0</v>
      </c>
      <c r="Z219" s="457"/>
      <c r="AA219" s="457"/>
      <c r="AB219" s="457"/>
      <c r="AC219" s="457"/>
      <c r="AD219" s="457"/>
      <c r="AE219" s="457"/>
      <c r="AF219" s="457"/>
      <c r="AG219" s="457"/>
      <c r="AH219" s="457"/>
      <c r="AI219" s="457"/>
      <c r="AJ219" s="457"/>
      <c r="AK219" s="457"/>
      <c r="AL219" s="534">
        <f>F219+J219+N219+R219+V219+Z219+AD219+AH219</f>
        <v>0</v>
      </c>
      <c r="AM219" s="534">
        <f>G219+K219+O219+S219+W219+AA219+AE219+AI219</f>
        <v>0</v>
      </c>
      <c r="AN219" s="534">
        <f>H219+L219+P219+T219+X219+AB219+AF219+AJ219</f>
        <v>0</v>
      </c>
      <c r="AO219" s="534">
        <f>I219+M219+Q219+U219+Y219+AC219+AG219+AK219</f>
        <v>0</v>
      </c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20"/>
      <c r="BG219" s="220"/>
      <c r="BH219" s="220"/>
      <c r="BI219" s="220"/>
      <c r="BJ219" s="220"/>
      <c r="BK219" s="220"/>
      <c r="BL219" s="220"/>
      <c r="BM219" s="220"/>
      <c r="BN219" s="220"/>
      <c r="BO219" s="220"/>
      <c r="BP219" s="220"/>
      <c r="BQ219" s="220"/>
      <c r="BR219" s="220"/>
      <c r="BS219" s="220"/>
      <c r="BT219" s="220"/>
      <c r="BU219" s="220"/>
      <c r="BV219" s="220"/>
      <c r="BW219" s="220"/>
      <c r="BX219" s="220"/>
      <c r="BY219" s="220"/>
      <c r="BZ219" s="220"/>
      <c r="CA219" s="220"/>
      <c r="CB219" s="220"/>
      <c r="CC219" s="220"/>
      <c r="CD219" s="220"/>
      <c r="CE219" s="220"/>
      <c r="CF219" s="220"/>
    </row>
    <row r="220" spans="1:84" s="221" customFormat="1" ht="37.5" customHeight="1" x14ac:dyDescent="0.25">
      <c r="A220" s="770"/>
      <c r="B220" s="282" t="s">
        <v>403</v>
      </c>
      <c r="C220" s="280" t="s">
        <v>407</v>
      </c>
      <c r="D220" s="278" t="s">
        <v>402</v>
      </c>
      <c r="E220" s="280" t="s">
        <v>406</v>
      </c>
      <c r="F220" s="457"/>
      <c r="G220" s="457"/>
      <c r="H220" s="457"/>
      <c r="I220" s="457"/>
      <c r="J220" s="457"/>
      <c r="K220" s="457"/>
      <c r="L220" s="457"/>
      <c r="M220" s="457"/>
      <c r="N220" s="457"/>
      <c r="O220" s="457"/>
      <c r="P220" s="457"/>
      <c r="Q220" s="457"/>
      <c r="R220" s="457"/>
      <c r="S220" s="457"/>
      <c r="T220" s="457"/>
      <c r="U220" s="457"/>
      <c r="V220" s="457">
        <v>0</v>
      </c>
      <c r="W220" s="457">
        <v>0</v>
      </c>
      <c r="X220" s="457">
        <v>0</v>
      </c>
      <c r="Y220" s="457">
        <v>0</v>
      </c>
      <c r="Z220" s="457"/>
      <c r="AA220" s="457"/>
      <c r="AB220" s="457"/>
      <c r="AC220" s="457"/>
      <c r="AD220" s="457"/>
      <c r="AE220" s="457"/>
      <c r="AF220" s="457"/>
      <c r="AG220" s="457"/>
      <c r="AH220" s="457"/>
      <c r="AI220" s="457"/>
      <c r="AJ220" s="457"/>
      <c r="AK220" s="457"/>
      <c r="AL220" s="534">
        <f>F220+J220+N220+R220+V220+Z220+AD220+AH220</f>
        <v>0</v>
      </c>
      <c r="AM220" s="534">
        <f>G220+K220+O220+S220+W220+AA220+AE220+AI220</f>
        <v>0</v>
      </c>
      <c r="AN220" s="534">
        <f>H220+L220+P220+T220+X220+AB220+AF220+AJ220</f>
        <v>0</v>
      </c>
      <c r="AO220" s="534">
        <f>I220+M220+Q220+U220+Y220+AC220+AG220+AK220</f>
        <v>0</v>
      </c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220"/>
      <c r="BG220" s="220"/>
      <c r="BH220" s="220"/>
      <c r="BI220" s="220"/>
      <c r="BJ220" s="220"/>
      <c r="BK220" s="220"/>
      <c r="BL220" s="220"/>
      <c r="BM220" s="220"/>
      <c r="BN220" s="220"/>
      <c r="BO220" s="220"/>
      <c r="BP220" s="220"/>
      <c r="BQ220" s="220"/>
      <c r="BR220" s="220"/>
      <c r="BS220" s="220"/>
      <c r="BT220" s="220"/>
      <c r="BU220" s="220"/>
      <c r="BV220" s="220"/>
      <c r="BW220" s="220"/>
      <c r="BX220" s="220"/>
      <c r="BY220" s="220"/>
      <c r="BZ220" s="220"/>
      <c r="CA220" s="220"/>
      <c r="CB220" s="220"/>
      <c r="CC220" s="220"/>
      <c r="CD220" s="220"/>
      <c r="CE220" s="220"/>
      <c r="CF220" s="220"/>
    </row>
    <row r="221" spans="1:84" s="221" customFormat="1" ht="30" customHeight="1" x14ac:dyDescent="0.25">
      <c r="A221" s="770"/>
      <c r="B221" s="282" t="s">
        <v>403</v>
      </c>
      <c r="C221" s="280" t="s">
        <v>408</v>
      </c>
      <c r="D221" s="278" t="s">
        <v>402</v>
      </c>
      <c r="E221" s="280" t="s">
        <v>29</v>
      </c>
      <c r="F221" s="457"/>
      <c r="G221" s="457"/>
      <c r="H221" s="457"/>
      <c r="I221" s="457"/>
      <c r="J221" s="457"/>
      <c r="K221" s="457"/>
      <c r="L221" s="457"/>
      <c r="M221" s="457"/>
      <c r="N221" s="457"/>
      <c r="O221" s="457"/>
      <c r="P221" s="457"/>
      <c r="Q221" s="457"/>
      <c r="R221" s="457"/>
      <c r="S221" s="457"/>
      <c r="T221" s="457"/>
      <c r="U221" s="457"/>
      <c r="V221" s="457">
        <v>0</v>
      </c>
      <c r="W221" s="457">
        <v>0</v>
      </c>
      <c r="X221" s="457">
        <v>0</v>
      </c>
      <c r="Y221" s="457">
        <v>0</v>
      </c>
      <c r="Z221" s="457"/>
      <c r="AA221" s="457"/>
      <c r="AB221" s="457"/>
      <c r="AC221" s="457"/>
      <c r="AD221" s="457"/>
      <c r="AE221" s="457"/>
      <c r="AF221" s="457"/>
      <c r="AG221" s="457"/>
      <c r="AH221" s="457"/>
      <c r="AI221" s="457"/>
      <c r="AJ221" s="457"/>
      <c r="AK221" s="457"/>
      <c r="AL221" s="534">
        <f>F221+J221+N221+R221+V221+Z221+AD221+AH221</f>
        <v>0</v>
      </c>
      <c r="AM221" s="534">
        <f>G221+K221+O221+S221+W221+AA221+AE221+AI221</f>
        <v>0</v>
      </c>
      <c r="AN221" s="534">
        <f>H221+L221+P221+T221+X221+AB221+AF221+AJ221</f>
        <v>0</v>
      </c>
      <c r="AO221" s="534">
        <f>I221+M221+Q221+U221+Y221+AC221+AG221+AK221</f>
        <v>0</v>
      </c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220"/>
      <c r="BG221" s="220"/>
      <c r="BH221" s="220"/>
      <c r="BI221" s="220"/>
      <c r="BJ221" s="220"/>
      <c r="BK221" s="220"/>
      <c r="BL221" s="220"/>
      <c r="BM221" s="220"/>
      <c r="BN221" s="220"/>
      <c r="BO221" s="220"/>
      <c r="BP221" s="220"/>
      <c r="BQ221" s="220"/>
      <c r="BR221" s="220"/>
      <c r="BS221" s="220"/>
      <c r="BT221" s="220"/>
      <c r="BU221" s="220"/>
      <c r="BV221" s="220"/>
      <c r="BW221" s="220"/>
      <c r="BX221" s="220"/>
      <c r="BY221" s="220"/>
      <c r="BZ221" s="220"/>
      <c r="CA221" s="220"/>
      <c r="CB221" s="220"/>
      <c r="CC221" s="220"/>
      <c r="CD221" s="220"/>
      <c r="CE221" s="220"/>
      <c r="CF221" s="220"/>
    </row>
    <row r="222" spans="1:84" s="222" customFormat="1" ht="31.5" x14ac:dyDescent="0.25">
      <c r="A222" s="771"/>
      <c r="B222" s="282" t="s">
        <v>403</v>
      </c>
      <c r="C222" s="280" t="s">
        <v>409</v>
      </c>
      <c r="D222" s="278" t="s">
        <v>402</v>
      </c>
      <c r="E222" s="280" t="s">
        <v>29</v>
      </c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  <c r="U222" s="457"/>
      <c r="V222" s="457">
        <v>0</v>
      </c>
      <c r="W222" s="457">
        <v>0</v>
      </c>
      <c r="X222" s="457">
        <v>0</v>
      </c>
      <c r="Y222" s="457">
        <v>0</v>
      </c>
      <c r="Z222" s="457"/>
      <c r="AA222" s="457"/>
      <c r="AB222" s="457"/>
      <c r="AC222" s="457"/>
      <c r="AD222" s="457"/>
      <c r="AE222" s="457"/>
      <c r="AF222" s="457"/>
      <c r="AG222" s="457"/>
      <c r="AH222" s="457"/>
      <c r="AI222" s="457"/>
      <c r="AJ222" s="457"/>
      <c r="AK222" s="457"/>
      <c r="AL222" s="534">
        <f>F222+J222+N222+R222+V222+Z222+AD222+AH222</f>
        <v>0</v>
      </c>
      <c r="AM222" s="534">
        <f>G222+K222+O222+S222+W222+AA222+AE222+AI222</f>
        <v>0</v>
      </c>
      <c r="AN222" s="534">
        <f>H222+L222+P222+T222+X222+AB222+AF222+AJ222</f>
        <v>0</v>
      </c>
      <c r="AO222" s="534">
        <f>I222+M222+Q222+U222+Y222+AC222+AG222+AK222</f>
        <v>0</v>
      </c>
    </row>
    <row r="223" spans="1:84" s="222" customFormat="1" ht="21" customHeight="1" x14ac:dyDescent="0.25">
      <c r="A223" s="769">
        <v>74</v>
      </c>
      <c r="B223" s="30" t="s">
        <v>410</v>
      </c>
      <c r="C223" s="292" t="s">
        <v>411</v>
      </c>
      <c r="D223" s="293" t="s">
        <v>412</v>
      </c>
      <c r="E223" s="280" t="s">
        <v>78</v>
      </c>
      <c r="F223" s="457"/>
      <c r="G223" s="457"/>
      <c r="H223" s="457">
        <v>600</v>
      </c>
      <c r="I223" s="457">
        <v>3060</v>
      </c>
      <c r="J223" s="533"/>
      <c r="K223" s="533">
        <v>0</v>
      </c>
      <c r="L223" s="457">
        <v>200</v>
      </c>
      <c r="M223" s="533">
        <v>960</v>
      </c>
      <c r="N223" s="457">
        <v>210</v>
      </c>
      <c r="O223" s="457">
        <v>924</v>
      </c>
      <c r="P223" s="457">
        <v>0</v>
      </c>
      <c r="Q223" s="457">
        <v>0</v>
      </c>
      <c r="R223" s="457">
        <v>0</v>
      </c>
      <c r="S223" s="457">
        <v>0</v>
      </c>
      <c r="T223" s="457">
        <v>50</v>
      </c>
      <c r="U223" s="457">
        <v>300</v>
      </c>
      <c r="V223" s="457">
        <v>300</v>
      </c>
      <c r="W223" s="457">
        <v>945</v>
      </c>
      <c r="X223" s="457">
        <v>0</v>
      </c>
      <c r="Y223" s="457">
        <v>0</v>
      </c>
      <c r="Z223" s="457">
        <v>1060</v>
      </c>
      <c r="AA223" s="457">
        <v>4767.88</v>
      </c>
      <c r="AB223" s="457"/>
      <c r="AC223" s="457"/>
      <c r="AD223" s="457">
        <v>50</v>
      </c>
      <c r="AE223" s="457">
        <v>185</v>
      </c>
      <c r="AF223" s="457">
        <v>10</v>
      </c>
      <c r="AG223" s="457">
        <v>34</v>
      </c>
      <c r="AH223" s="457">
        <v>100</v>
      </c>
      <c r="AI223" s="457">
        <v>500</v>
      </c>
      <c r="AJ223" s="457">
        <v>50</v>
      </c>
      <c r="AK223" s="457">
        <v>250</v>
      </c>
      <c r="AL223" s="534">
        <f>F223+J223+N223+R223+V223+Z223+AD223+AH223</f>
        <v>1720</v>
      </c>
      <c r="AM223" s="534">
        <f>G223+K223+O223+S223+W223+AA223+AE223+AI223</f>
        <v>7321.88</v>
      </c>
      <c r="AN223" s="534">
        <f>H223+L223+P223+T223+X223+AB223+AF223+AJ223</f>
        <v>910</v>
      </c>
      <c r="AO223" s="534">
        <f>I223+M223+Q223+U223+Y223+AC223+AG223+AK223</f>
        <v>4604</v>
      </c>
    </row>
    <row r="224" spans="1:84" s="222" customFormat="1" ht="21" customHeight="1" x14ac:dyDescent="0.25">
      <c r="A224" s="770"/>
      <c r="B224" s="30" t="s">
        <v>410</v>
      </c>
      <c r="C224" s="292" t="s">
        <v>413</v>
      </c>
      <c r="D224" s="293" t="s">
        <v>412</v>
      </c>
      <c r="E224" s="280" t="s">
        <v>78</v>
      </c>
      <c r="F224" s="457"/>
      <c r="G224" s="457"/>
      <c r="H224" s="457"/>
      <c r="I224" s="457"/>
      <c r="J224" s="457">
        <v>318</v>
      </c>
      <c r="K224" s="457">
        <v>6201</v>
      </c>
      <c r="L224" s="457"/>
      <c r="M224" s="457"/>
      <c r="N224" s="457"/>
      <c r="O224" s="457"/>
      <c r="P224" s="457"/>
      <c r="Q224" s="457"/>
      <c r="R224" s="457">
        <v>95</v>
      </c>
      <c r="S224" s="457">
        <v>2153.33</v>
      </c>
      <c r="T224" s="457">
        <v>30</v>
      </c>
      <c r="U224" s="457">
        <v>680</v>
      </c>
      <c r="V224" s="457">
        <v>0</v>
      </c>
      <c r="W224" s="457">
        <v>0</v>
      </c>
      <c r="X224" s="457">
        <v>0</v>
      </c>
      <c r="Y224" s="457">
        <v>0</v>
      </c>
      <c r="Z224" s="457"/>
      <c r="AA224" s="457"/>
      <c r="AB224" s="457"/>
      <c r="AC224" s="457"/>
      <c r="AD224" s="457">
        <v>34</v>
      </c>
      <c r="AE224" s="457">
        <v>509</v>
      </c>
      <c r="AF224" s="457">
        <v>5</v>
      </c>
      <c r="AG224" s="457">
        <v>75</v>
      </c>
      <c r="AH224" s="457">
        <v>0</v>
      </c>
      <c r="AI224" s="457">
        <v>0</v>
      </c>
      <c r="AJ224" s="457">
        <v>0</v>
      </c>
      <c r="AK224" s="457">
        <v>0</v>
      </c>
      <c r="AL224" s="534">
        <f>F224+J224+N224+R224+V224+Z224+AD224+AH224</f>
        <v>447</v>
      </c>
      <c r="AM224" s="534">
        <f>G224+K224+O224+S224+W224+AA224+AE224+AI224</f>
        <v>8863.33</v>
      </c>
      <c r="AN224" s="534">
        <f>H224+L224+P224+T224+X224+AB224+AF224+AJ224</f>
        <v>35</v>
      </c>
      <c r="AO224" s="534">
        <f>I224+M224+Q224+U224+Y224+AC224+AG224+AK224</f>
        <v>755</v>
      </c>
    </row>
    <row r="225" spans="1:138" s="222" customFormat="1" ht="21" customHeight="1" x14ac:dyDescent="0.25">
      <c r="A225" s="771"/>
      <c r="B225" s="30" t="s">
        <v>410</v>
      </c>
      <c r="C225" s="292" t="s">
        <v>414</v>
      </c>
      <c r="D225" s="293" t="s">
        <v>412</v>
      </c>
      <c r="E225" s="280" t="s">
        <v>78</v>
      </c>
      <c r="F225" s="457">
        <v>100</v>
      </c>
      <c r="G225" s="457">
        <v>3100</v>
      </c>
      <c r="H225" s="457"/>
      <c r="I225" s="457"/>
      <c r="J225" s="457"/>
      <c r="K225" s="457"/>
      <c r="L225" s="457"/>
      <c r="M225" s="457"/>
      <c r="N225" s="457"/>
      <c r="O225" s="457"/>
      <c r="P225" s="457"/>
      <c r="Q225" s="457"/>
      <c r="R225" s="457">
        <v>0</v>
      </c>
      <c r="S225" s="457">
        <v>0</v>
      </c>
      <c r="T225" s="457">
        <v>5</v>
      </c>
      <c r="U225" s="457">
        <v>400</v>
      </c>
      <c r="V225" s="457">
        <v>0</v>
      </c>
      <c r="W225" s="457">
        <v>0</v>
      </c>
      <c r="X225" s="457">
        <v>0</v>
      </c>
      <c r="Y225" s="457">
        <v>0</v>
      </c>
      <c r="Z225" s="457"/>
      <c r="AA225" s="457"/>
      <c r="AB225" s="457"/>
      <c r="AC225" s="457"/>
      <c r="AD225" s="457"/>
      <c r="AE225" s="457"/>
      <c r="AF225" s="457"/>
      <c r="AG225" s="457"/>
      <c r="AH225" s="457"/>
      <c r="AI225" s="457"/>
      <c r="AJ225" s="457"/>
      <c r="AK225" s="457"/>
      <c r="AL225" s="534">
        <f>F225+J225+N225+R225+V225+Z225+AD225+AH225</f>
        <v>100</v>
      </c>
      <c r="AM225" s="534">
        <f>G225+K225+O225+S225+W225+AA225+AE225+AI225</f>
        <v>3100</v>
      </c>
      <c r="AN225" s="534">
        <f>H225+L225+P225+T225+X225+AB225+AF225+AJ225</f>
        <v>5</v>
      </c>
      <c r="AO225" s="534">
        <f>I225+M225+Q225+U225+Y225+AC225+AG225+AK225</f>
        <v>400</v>
      </c>
    </row>
    <row r="226" spans="1:138" s="222" customFormat="1" ht="15.75" customHeight="1" x14ac:dyDescent="0.25">
      <c r="A226" s="769">
        <v>75</v>
      </c>
      <c r="B226" s="30" t="s">
        <v>415</v>
      </c>
      <c r="C226" s="280" t="s">
        <v>416</v>
      </c>
      <c r="D226" s="278" t="s">
        <v>417</v>
      </c>
      <c r="E226" s="280" t="s">
        <v>29</v>
      </c>
      <c r="F226" s="457"/>
      <c r="G226" s="457"/>
      <c r="H226" s="457"/>
      <c r="I226" s="457"/>
      <c r="J226" s="457"/>
      <c r="K226" s="457"/>
      <c r="L226" s="536"/>
      <c r="M226" s="536"/>
      <c r="N226" s="457"/>
      <c r="O226" s="457"/>
      <c r="P226" s="457"/>
      <c r="Q226" s="457"/>
      <c r="R226" s="457">
        <v>0</v>
      </c>
      <c r="S226" s="457">
        <v>0</v>
      </c>
      <c r="T226" s="457">
        <v>5</v>
      </c>
      <c r="U226" s="457">
        <v>1000</v>
      </c>
      <c r="V226" s="457">
        <v>0</v>
      </c>
      <c r="W226" s="457">
        <v>0</v>
      </c>
      <c r="X226" s="457">
        <v>0</v>
      </c>
      <c r="Y226" s="457">
        <v>0</v>
      </c>
      <c r="Z226" s="457"/>
      <c r="AA226" s="457"/>
      <c r="AB226" s="457"/>
      <c r="AC226" s="457"/>
      <c r="AD226" s="457"/>
      <c r="AE226" s="457"/>
      <c r="AF226" s="457"/>
      <c r="AG226" s="457"/>
      <c r="AH226" s="457"/>
      <c r="AI226" s="457"/>
      <c r="AJ226" s="457"/>
      <c r="AK226" s="457"/>
      <c r="AL226" s="534">
        <f>F226+J226+N226+R226+V226+Z226+AD226+AH226</f>
        <v>0</v>
      </c>
      <c r="AM226" s="534">
        <f>G226+K226+O226+S226+W226+AA226+AE226+AI226</f>
        <v>0</v>
      </c>
      <c r="AN226" s="534">
        <f>H226+L226+P226+T226+X226+AB226+AF226+AJ226</f>
        <v>5</v>
      </c>
      <c r="AO226" s="534">
        <f>I226+M226+Q226+U226+Y226+AC226+AG226+AK226</f>
        <v>1000</v>
      </c>
    </row>
    <row r="227" spans="1:138" s="221" customFormat="1" ht="14.25" customHeight="1" x14ac:dyDescent="0.25">
      <c r="A227" s="771"/>
      <c r="B227" s="30" t="s">
        <v>415</v>
      </c>
      <c r="C227" s="280" t="s">
        <v>418</v>
      </c>
      <c r="D227" s="278" t="s">
        <v>419</v>
      </c>
      <c r="E227" s="280" t="s">
        <v>29</v>
      </c>
      <c r="F227" s="457"/>
      <c r="G227" s="457"/>
      <c r="H227" s="457"/>
      <c r="I227" s="457"/>
      <c r="J227" s="457"/>
      <c r="K227" s="457"/>
      <c r="L227" s="457"/>
      <c r="M227" s="457"/>
      <c r="N227" s="457"/>
      <c r="O227" s="457"/>
      <c r="P227" s="457"/>
      <c r="Q227" s="457"/>
      <c r="R227" s="457"/>
      <c r="S227" s="457"/>
      <c r="T227" s="457"/>
      <c r="U227" s="457"/>
      <c r="V227" s="457">
        <v>0</v>
      </c>
      <c r="W227" s="457">
        <v>0</v>
      </c>
      <c r="X227" s="457">
        <v>0</v>
      </c>
      <c r="Y227" s="457">
        <v>0</v>
      </c>
      <c r="Z227" s="457"/>
      <c r="AA227" s="457"/>
      <c r="AB227" s="457"/>
      <c r="AC227" s="457"/>
      <c r="AD227" s="457"/>
      <c r="AE227" s="457"/>
      <c r="AF227" s="457"/>
      <c r="AG227" s="457"/>
      <c r="AH227" s="457"/>
      <c r="AI227" s="457"/>
      <c r="AJ227" s="457"/>
      <c r="AK227" s="457"/>
      <c r="AL227" s="534">
        <f>F227+J227+N227+R227+V227+Z227+AD227+AH227</f>
        <v>0</v>
      </c>
      <c r="AM227" s="534">
        <f>G227+K227+O227+S227+W227+AA227+AE227+AI227</f>
        <v>0</v>
      </c>
      <c r="AN227" s="534">
        <f>H227+L227+P227+T227+X227+AB227+AF227+AJ227</f>
        <v>0</v>
      </c>
      <c r="AO227" s="534">
        <f>I227+M227+Q227+U227+Y227+AC227+AG227+AK227</f>
        <v>0</v>
      </c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  <c r="BL227" s="222"/>
      <c r="BM227" s="222"/>
      <c r="BN227" s="222"/>
      <c r="BO227" s="222"/>
      <c r="BP227" s="222"/>
      <c r="BQ227" s="222"/>
      <c r="BR227" s="222"/>
      <c r="BS227" s="222"/>
      <c r="BT227" s="222"/>
      <c r="BU227" s="222"/>
      <c r="BV227" s="222"/>
      <c r="BW227" s="222"/>
      <c r="BX227" s="222"/>
      <c r="BY227" s="222"/>
      <c r="BZ227" s="222"/>
      <c r="CA227" s="222"/>
      <c r="CB227" s="222"/>
      <c r="CC227" s="222"/>
      <c r="CD227" s="222"/>
      <c r="CE227" s="222"/>
      <c r="CF227" s="222"/>
      <c r="CG227" s="222"/>
      <c r="CH227" s="222"/>
      <c r="CI227" s="222"/>
      <c r="CJ227" s="222"/>
      <c r="CK227" s="222"/>
      <c r="CL227" s="222"/>
      <c r="CM227" s="222"/>
      <c r="CN227" s="222"/>
      <c r="CO227" s="222"/>
      <c r="CP227" s="222"/>
      <c r="CQ227" s="222"/>
      <c r="CR227" s="222"/>
      <c r="CS227" s="222"/>
      <c r="CT227" s="222"/>
      <c r="CU227" s="222"/>
      <c r="CV227" s="222"/>
      <c r="CW227" s="222"/>
      <c r="CX227" s="222"/>
      <c r="CY227" s="222"/>
      <c r="CZ227" s="222"/>
      <c r="DA227" s="222"/>
      <c r="DB227" s="222"/>
      <c r="DC227" s="222"/>
      <c r="DD227" s="222"/>
      <c r="DE227" s="222"/>
      <c r="DF227" s="222"/>
      <c r="DG227" s="222"/>
      <c r="DH227" s="222"/>
      <c r="DI227" s="222"/>
      <c r="DJ227" s="222"/>
      <c r="DK227" s="222"/>
      <c r="DL227" s="222"/>
      <c r="DM227" s="222"/>
      <c r="DN227" s="222"/>
      <c r="DO227" s="222"/>
      <c r="DP227" s="222"/>
      <c r="DQ227" s="222"/>
      <c r="DR227" s="222"/>
      <c r="DS227" s="222"/>
      <c r="DT227" s="222"/>
      <c r="DU227" s="222"/>
      <c r="DV227" s="222"/>
      <c r="DW227" s="222"/>
      <c r="DX227" s="222"/>
      <c r="DY227" s="222"/>
      <c r="DZ227" s="222"/>
      <c r="EA227" s="222"/>
      <c r="EB227" s="222"/>
      <c r="EC227" s="222"/>
      <c r="ED227" s="222"/>
      <c r="EE227" s="222"/>
      <c r="EF227" s="222"/>
      <c r="EG227" s="222"/>
      <c r="EH227" s="222"/>
    </row>
    <row r="228" spans="1:138" s="221" customFormat="1" ht="14.25" customHeight="1" x14ac:dyDescent="0.25">
      <c r="A228" s="769">
        <v>76</v>
      </c>
      <c r="B228" s="21" t="s">
        <v>420</v>
      </c>
      <c r="C228" s="30" t="s">
        <v>421</v>
      </c>
      <c r="D228" s="283" t="s">
        <v>422</v>
      </c>
      <c r="E228" s="280" t="s">
        <v>78</v>
      </c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>
        <v>0</v>
      </c>
      <c r="W228" s="457">
        <v>0</v>
      </c>
      <c r="X228" s="457">
        <v>0</v>
      </c>
      <c r="Y228" s="457">
        <v>0</v>
      </c>
      <c r="Z228" s="457"/>
      <c r="AA228" s="457"/>
      <c r="AB228" s="457"/>
      <c r="AC228" s="457"/>
      <c r="AD228" s="457"/>
      <c r="AE228" s="457"/>
      <c r="AF228" s="457"/>
      <c r="AG228" s="457"/>
      <c r="AH228" s="457"/>
      <c r="AI228" s="457"/>
      <c r="AJ228" s="457"/>
      <c r="AK228" s="457"/>
      <c r="AL228" s="534">
        <f>F228+J228+N228+R228+V228+Z228+AD228+AH228</f>
        <v>0</v>
      </c>
      <c r="AM228" s="534">
        <f>G228+K228+O228+S228+W228+AA228+AE228+AI228</f>
        <v>0</v>
      </c>
      <c r="AN228" s="534">
        <f>H228+L228+P228+T228+X228+AB228+AF228+AJ228</f>
        <v>0</v>
      </c>
      <c r="AO228" s="534">
        <f>I228+M228+Q228+U228+Y228+AC228+AG228+AK228</f>
        <v>0</v>
      </c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  <c r="BB228" s="222"/>
      <c r="BC228" s="222"/>
      <c r="BD228" s="222"/>
      <c r="BE228" s="222"/>
      <c r="BF228" s="222"/>
      <c r="BG228" s="222"/>
      <c r="BH228" s="222"/>
      <c r="BI228" s="222"/>
      <c r="BJ228" s="222"/>
      <c r="BK228" s="222"/>
      <c r="BL228" s="222"/>
      <c r="BM228" s="222"/>
      <c r="BN228" s="222"/>
      <c r="BO228" s="222"/>
      <c r="BP228" s="222"/>
      <c r="BQ228" s="222"/>
      <c r="BR228" s="222"/>
      <c r="BS228" s="222"/>
      <c r="BT228" s="222"/>
      <c r="BU228" s="222"/>
      <c r="BV228" s="222"/>
      <c r="BW228" s="222"/>
      <c r="BX228" s="222"/>
      <c r="BY228" s="222"/>
      <c r="BZ228" s="222"/>
      <c r="CA228" s="222"/>
      <c r="CB228" s="222"/>
      <c r="CC228" s="222"/>
      <c r="CD228" s="222"/>
      <c r="CE228" s="222"/>
      <c r="CF228" s="222"/>
      <c r="CG228" s="222"/>
      <c r="CH228" s="222"/>
      <c r="CI228" s="222"/>
      <c r="CJ228" s="222"/>
      <c r="CK228" s="222"/>
      <c r="CL228" s="222"/>
      <c r="CM228" s="222"/>
      <c r="CN228" s="222"/>
      <c r="CO228" s="222"/>
      <c r="CP228" s="222"/>
      <c r="CQ228" s="222"/>
      <c r="CR228" s="222"/>
      <c r="CS228" s="222"/>
      <c r="CT228" s="222"/>
      <c r="CU228" s="222"/>
      <c r="CV228" s="222"/>
      <c r="CW228" s="222"/>
      <c r="CX228" s="222"/>
      <c r="CY228" s="222"/>
      <c r="CZ228" s="222"/>
      <c r="DA228" s="222"/>
      <c r="DB228" s="222"/>
      <c r="DC228" s="222"/>
      <c r="DD228" s="222"/>
      <c r="DE228" s="222"/>
      <c r="DF228" s="222"/>
      <c r="DG228" s="222"/>
      <c r="DH228" s="222"/>
      <c r="DI228" s="222"/>
      <c r="DJ228" s="222"/>
      <c r="DK228" s="222"/>
      <c r="DL228" s="222"/>
      <c r="DM228" s="222"/>
      <c r="DN228" s="222"/>
      <c r="DO228" s="222"/>
      <c r="DP228" s="222"/>
      <c r="DQ228" s="222"/>
      <c r="DR228" s="222"/>
      <c r="DS228" s="222"/>
      <c r="DT228" s="222"/>
      <c r="DU228" s="222"/>
      <c r="DV228" s="222"/>
      <c r="DW228" s="222"/>
      <c r="DX228" s="222"/>
      <c r="DY228" s="222"/>
      <c r="DZ228" s="222"/>
      <c r="EA228" s="222"/>
      <c r="EB228" s="222"/>
      <c r="EC228" s="222"/>
      <c r="ED228" s="222"/>
      <c r="EE228" s="222"/>
      <c r="EF228" s="222"/>
      <c r="EG228" s="222"/>
      <c r="EH228" s="222"/>
    </row>
    <row r="229" spans="1:138" s="221" customFormat="1" ht="14.25" customHeight="1" x14ac:dyDescent="0.25">
      <c r="A229" s="770"/>
      <c r="B229" s="21" t="s">
        <v>420</v>
      </c>
      <c r="C229" s="283" t="s">
        <v>423</v>
      </c>
      <c r="D229" s="283" t="s">
        <v>422</v>
      </c>
      <c r="E229" s="280" t="s">
        <v>78</v>
      </c>
      <c r="F229" s="457"/>
      <c r="G229" s="457"/>
      <c r="H229" s="457"/>
      <c r="I229" s="457"/>
      <c r="J229" s="457"/>
      <c r="K229" s="457"/>
      <c r="L229" s="457"/>
      <c r="M229" s="457"/>
      <c r="N229" s="457"/>
      <c r="O229" s="457"/>
      <c r="P229" s="457"/>
      <c r="Q229" s="457"/>
      <c r="R229" s="457">
        <v>0</v>
      </c>
      <c r="S229" s="457">
        <v>0</v>
      </c>
      <c r="T229" s="457">
        <v>50</v>
      </c>
      <c r="U229" s="457">
        <v>166.5</v>
      </c>
      <c r="V229" s="457">
        <v>0</v>
      </c>
      <c r="W229" s="457">
        <v>0</v>
      </c>
      <c r="X229" s="457">
        <v>0</v>
      </c>
      <c r="Y229" s="457">
        <v>0</v>
      </c>
      <c r="Z229" s="457">
        <v>65</v>
      </c>
      <c r="AA229" s="457">
        <v>351</v>
      </c>
      <c r="AB229" s="457"/>
      <c r="AC229" s="457"/>
      <c r="AD229" s="457"/>
      <c r="AE229" s="457"/>
      <c r="AF229" s="457"/>
      <c r="AG229" s="457"/>
      <c r="AH229" s="457"/>
      <c r="AI229" s="457"/>
      <c r="AJ229" s="457"/>
      <c r="AK229" s="457"/>
      <c r="AL229" s="534">
        <f>F229+J229+N229+R229+V229+Z229+AD229+AH229</f>
        <v>65</v>
      </c>
      <c r="AM229" s="534">
        <f>G229+K229+O229+S229+W229+AA229+AE229+AI229</f>
        <v>351</v>
      </c>
      <c r="AN229" s="534">
        <f>H229+L229+P229+T229+X229+AB229+AF229+AJ229</f>
        <v>50</v>
      </c>
      <c r="AO229" s="534">
        <f>I229+M229+Q229+U229+Y229+AC229+AG229+AK229</f>
        <v>166.5</v>
      </c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2"/>
      <c r="BK229" s="222"/>
      <c r="BL229" s="222"/>
      <c r="BM229" s="222"/>
      <c r="BN229" s="222"/>
      <c r="BO229" s="222"/>
      <c r="BP229" s="222"/>
      <c r="BQ229" s="222"/>
      <c r="BR229" s="222"/>
      <c r="BS229" s="222"/>
      <c r="BT229" s="222"/>
      <c r="BU229" s="222"/>
      <c r="BV229" s="222"/>
      <c r="BW229" s="222"/>
      <c r="BX229" s="222"/>
      <c r="BY229" s="222"/>
      <c r="BZ229" s="222"/>
      <c r="CA229" s="222"/>
      <c r="CB229" s="222"/>
      <c r="CC229" s="222"/>
      <c r="CD229" s="222"/>
      <c r="CE229" s="222"/>
      <c r="CF229" s="222"/>
      <c r="CG229" s="222"/>
      <c r="CH229" s="222"/>
      <c r="CI229" s="222"/>
      <c r="CJ229" s="222"/>
      <c r="CK229" s="222"/>
      <c r="CL229" s="222"/>
      <c r="CM229" s="222"/>
      <c r="CN229" s="222"/>
      <c r="CO229" s="222"/>
      <c r="CP229" s="222"/>
      <c r="CQ229" s="222"/>
      <c r="CR229" s="222"/>
      <c r="CS229" s="222"/>
      <c r="CT229" s="222"/>
      <c r="CU229" s="222"/>
      <c r="CV229" s="222"/>
      <c r="CW229" s="222"/>
      <c r="CX229" s="222"/>
      <c r="CY229" s="222"/>
      <c r="CZ229" s="222"/>
      <c r="DA229" s="222"/>
      <c r="DB229" s="222"/>
      <c r="DC229" s="222"/>
      <c r="DD229" s="222"/>
      <c r="DE229" s="222"/>
      <c r="DF229" s="222"/>
      <c r="DG229" s="222"/>
      <c r="DH229" s="222"/>
      <c r="DI229" s="222"/>
      <c r="DJ229" s="222"/>
      <c r="DK229" s="222"/>
      <c r="DL229" s="222"/>
      <c r="DM229" s="222"/>
      <c r="DN229" s="222"/>
      <c r="DO229" s="222"/>
      <c r="DP229" s="222"/>
      <c r="DQ229" s="222"/>
      <c r="DR229" s="222"/>
      <c r="DS229" s="222"/>
      <c r="DT229" s="222"/>
      <c r="DU229" s="222"/>
      <c r="DV229" s="222"/>
      <c r="DW229" s="222"/>
      <c r="DX229" s="222"/>
      <c r="DY229" s="222"/>
      <c r="DZ229" s="222"/>
      <c r="EA229" s="222"/>
      <c r="EB229" s="222"/>
      <c r="EC229" s="222"/>
      <c r="ED229" s="222"/>
      <c r="EE229" s="222"/>
      <c r="EF229" s="222"/>
      <c r="EG229" s="222"/>
      <c r="EH229" s="222"/>
    </row>
    <row r="230" spans="1:138" s="221" customFormat="1" ht="14.25" customHeight="1" x14ac:dyDescent="0.25">
      <c r="A230" s="771"/>
      <c r="B230" s="21" t="s">
        <v>420</v>
      </c>
      <c r="C230" s="283" t="s">
        <v>424</v>
      </c>
      <c r="D230" s="283" t="s">
        <v>422</v>
      </c>
      <c r="E230" s="280" t="s">
        <v>78</v>
      </c>
      <c r="F230" s="457"/>
      <c r="G230" s="457"/>
      <c r="H230" s="457"/>
      <c r="I230" s="457"/>
      <c r="J230" s="457"/>
      <c r="K230" s="457"/>
      <c r="L230" s="457"/>
      <c r="M230" s="457"/>
      <c r="N230" s="457"/>
      <c r="O230" s="457"/>
      <c r="P230" s="457"/>
      <c r="Q230" s="457"/>
      <c r="R230" s="457"/>
      <c r="S230" s="457"/>
      <c r="T230" s="457"/>
      <c r="U230" s="457"/>
      <c r="V230" s="457">
        <v>0</v>
      </c>
      <c r="W230" s="457">
        <v>0</v>
      </c>
      <c r="X230" s="457">
        <v>0</v>
      </c>
      <c r="Y230" s="457">
        <v>0</v>
      </c>
      <c r="Z230" s="457"/>
      <c r="AA230" s="457"/>
      <c r="AB230" s="457"/>
      <c r="AC230" s="457"/>
      <c r="AD230" s="457"/>
      <c r="AE230" s="457"/>
      <c r="AF230" s="457"/>
      <c r="AG230" s="457"/>
      <c r="AH230" s="457"/>
      <c r="AI230" s="457"/>
      <c r="AJ230" s="457"/>
      <c r="AK230" s="457"/>
      <c r="AL230" s="534">
        <f>F230+J230+N230+R230+V230+Z230+AD230+AH230</f>
        <v>0</v>
      </c>
      <c r="AM230" s="534">
        <f>G230+K230+O230+S230+W230+AA230+AE230+AI230</f>
        <v>0</v>
      </c>
      <c r="AN230" s="534">
        <f>H230+L230+P230+T230+X230+AB230+AF230+AJ230</f>
        <v>0</v>
      </c>
      <c r="AO230" s="534">
        <f>I230+M230+Q230+U230+Y230+AC230+AG230+AK230</f>
        <v>0</v>
      </c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  <c r="BB230" s="222"/>
      <c r="BC230" s="222"/>
      <c r="BD230" s="222"/>
      <c r="BE230" s="222"/>
      <c r="BF230" s="222"/>
      <c r="BG230" s="222"/>
      <c r="BH230" s="222"/>
      <c r="BI230" s="222"/>
      <c r="BJ230" s="222"/>
      <c r="BK230" s="222"/>
      <c r="BL230" s="222"/>
      <c r="BM230" s="222"/>
      <c r="BN230" s="222"/>
      <c r="BO230" s="222"/>
      <c r="BP230" s="222"/>
      <c r="BQ230" s="222"/>
      <c r="BR230" s="222"/>
      <c r="BS230" s="222"/>
      <c r="BT230" s="222"/>
      <c r="BU230" s="222"/>
      <c r="BV230" s="222"/>
      <c r="BW230" s="222"/>
      <c r="BX230" s="222"/>
      <c r="BY230" s="222"/>
      <c r="BZ230" s="222"/>
      <c r="CA230" s="222"/>
      <c r="CB230" s="222"/>
      <c r="CC230" s="222"/>
      <c r="CD230" s="222"/>
      <c r="CE230" s="222"/>
      <c r="CF230" s="222"/>
      <c r="CG230" s="222"/>
      <c r="CH230" s="222"/>
      <c r="CI230" s="222"/>
      <c r="CJ230" s="222"/>
      <c r="CK230" s="222"/>
      <c r="CL230" s="222"/>
      <c r="CM230" s="222"/>
      <c r="CN230" s="222"/>
      <c r="CO230" s="222"/>
      <c r="CP230" s="222"/>
      <c r="CQ230" s="222"/>
      <c r="CR230" s="222"/>
      <c r="CS230" s="222"/>
      <c r="CT230" s="222"/>
      <c r="CU230" s="222"/>
      <c r="CV230" s="222"/>
      <c r="CW230" s="222"/>
      <c r="CX230" s="222"/>
      <c r="CY230" s="222"/>
      <c r="CZ230" s="222"/>
      <c r="DA230" s="222"/>
      <c r="DB230" s="222"/>
      <c r="DC230" s="222"/>
      <c r="DD230" s="222"/>
      <c r="DE230" s="222"/>
      <c r="DF230" s="222"/>
      <c r="DG230" s="222"/>
      <c r="DH230" s="222"/>
      <c r="DI230" s="222"/>
      <c r="DJ230" s="222"/>
      <c r="DK230" s="222"/>
      <c r="DL230" s="222"/>
      <c r="DM230" s="222"/>
      <c r="DN230" s="222"/>
      <c r="DO230" s="222"/>
      <c r="DP230" s="222"/>
      <c r="DQ230" s="222"/>
      <c r="DR230" s="222"/>
      <c r="DS230" s="222"/>
      <c r="DT230" s="222"/>
      <c r="DU230" s="222"/>
      <c r="DV230" s="222"/>
      <c r="DW230" s="222"/>
      <c r="DX230" s="222"/>
      <c r="DY230" s="222"/>
      <c r="DZ230" s="222"/>
      <c r="EA230" s="222"/>
      <c r="EB230" s="222"/>
      <c r="EC230" s="222"/>
      <c r="ED230" s="222"/>
      <c r="EE230" s="222"/>
      <c r="EF230" s="222"/>
      <c r="EG230" s="222"/>
      <c r="EH230" s="222"/>
    </row>
    <row r="231" spans="1:138" s="221" customFormat="1" x14ac:dyDescent="0.25">
      <c r="A231" s="769">
        <v>77</v>
      </c>
      <c r="B231" s="30" t="s">
        <v>425</v>
      </c>
      <c r="C231" s="280" t="s">
        <v>426</v>
      </c>
      <c r="D231" s="278" t="s">
        <v>77</v>
      </c>
      <c r="E231" s="280" t="s">
        <v>153</v>
      </c>
      <c r="F231" s="457"/>
      <c r="G231" s="457"/>
      <c r="H231" s="457"/>
      <c r="I231" s="457"/>
      <c r="J231" s="457"/>
      <c r="K231" s="457"/>
      <c r="L231" s="457">
        <v>620</v>
      </c>
      <c r="M231" s="457">
        <v>4836</v>
      </c>
      <c r="N231" s="457"/>
      <c r="O231" s="457"/>
      <c r="P231" s="457"/>
      <c r="Q231" s="457"/>
      <c r="R231" s="457">
        <v>140</v>
      </c>
      <c r="S231" s="457">
        <v>9000</v>
      </c>
      <c r="T231" s="457">
        <v>100</v>
      </c>
      <c r="U231" s="457">
        <v>8000</v>
      </c>
      <c r="V231" s="457">
        <v>0</v>
      </c>
      <c r="W231" s="457">
        <v>0</v>
      </c>
      <c r="X231" s="457">
        <v>0</v>
      </c>
      <c r="Y231" s="457">
        <v>0</v>
      </c>
      <c r="Z231" s="457">
        <v>238</v>
      </c>
      <c r="AA231" s="457">
        <v>5950</v>
      </c>
      <c r="AB231" s="457"/>
      <c r="AC231" s="457"/>
      <c r="AD231" s="457">
        <v>392</v>
      </c>
      <c r="AE231" s="457">
        <v>18200</v>
      </c>
      <c r="AF231" s="457">
        <v>28</v>
      </c>
      <c r="AG231" s="457">
        <v>1300</v>
      </c>
      <c r="AH231" s="457"/>
      <c r="AI231" s="457"/>
      <c r="AJ231" s="457"/>
      <c r="AK231" s="457"/>
      <c r="AL231" s="534">
        <f>F231+J231+N231+R231+V231+Z231+AD231+AH231</f>
        <v>770</v>
      </c>
      <c r="AM231" s="534">
        <f>G231+K231+O231+S231+W231+AA231+AE231+AI231</f>
        <v>33150</v>
      </c>
      <c r="AN231" s="534">
        <f>H231+L231+P231+T231+X231+AB231+AF231+AJ231</f>
        <v>748</v>
      </c>
      <c r="AO231" s="534">
        <f>I231+M231+Q231+U231+Y231+AC231+AG231+AK231</f>
        <v>14136</v>
      </c>
      <c r="AP231" s="222"/>
      <c r="AQ231" s="222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22"/>
      <c r="BB231" s="222"/>
      <c r="BC231" s="222"/>
      <c r="BD231" s="222"/>
      <c r="BE231" s="222"/>
      <c r="BF231" s="222"/>
      <c r="BG231" s="222"/>
      <c r="BH231" s="222"/>
      <c r="BI231" s="222"/>
      <c r="BJ231" s="222"/>
      <c r="BK231" s="222"/>
      <c r="BL231" s="222"/>
      <c r="BM231" s="222"/>
      <c r="BN231" s="222"/>
      <c r="BO231" s="222"/>
      <c r="BP231" s="222"/>
      <c r="BQ231" s="222"/>
      <c r="BR231" s="222"/>
      <c r="BS231" s="222"/>
      <c r="BT231" s="222"/>
      <c r="BU231" s="222"/>
      <c r="BV231" s="222"/>
      <c r="BW231" s="222"/>
      <c r="BX231" s="222"/>
      <c r="BY231" s="222"/>
      <c r="BZ231" s="222"/>
      <c r="CA231" s="222"/>
      <c r="CB231" s="222"/>
      <c r="CC231" s="222"/>
      <c r="CD231" s="222"/>
      <c r="CE231" s="222"/>
      <c r="CF231" s="222"/>
      <c r="CG231" s="222"/>
      <c r="CH231" s="222"/>
      <c r="CI231" s="222"/>
      <c r="CJ231" s="222"/>
      <c r="CK231" s="222"/>
      <c r="CL231" s="222"/>
      <c r="CM231" s="222"/>
      <c r="CN231" s="222"/>
      <c r="CO231" s="222"/>
      <c r="CP231" s="222"/>
      <c r="CQ231" s="222"/>
      <c r="CR231" s="222"/>
      <c r="CS231" s="222"/>
      <c r="CT231" s="222"/>
      <c r="CU231" s="222"/>
      <c r="CV231" s="222"/>
      <c r="CW231" s="222"/>
      <c r="CX231" s="222"/>
      <c r="CY231" s="222"/>
      <c r="CZ231" s="222"/>
      <c r="DA231" s="222"/>
      <c r="DB231" s="222"/>
      <c r="DC231" s="222"/>
      <c r="DD231" s="222"/>
      <c r="DE231" s="222"/>
      <c r="DF231" s="222"/>
      <c r="DG231" s="222"/>
      <c r="DH231" s="222"/>
      <c r="DI231" s="222"/>
      <c r="DJ231" s="222"/>
      <c r="DK231" s="222"/>
      <c r="DL231" s="222"/>
      <c r="DM231" s="222"/>
      <c r="DN231" s="222"/>
      <c r="DO231" s="222"/>
      <c r="DP231" s="222"/>
      <c r="DQ231" s="222"/>
      <c r="DR231" s="222"/>
      <c r="DS231" s="222"/>
      <c r="DT231" s="222"/>
      <c r="DU231" s="222"/>
      <c r="DV231" s="222"/>
      <c r="DW231" s="222"/>
      <c r="DX231" s="222"/>
      <c r="DY231" s="222"/>
      <c r="DZ231" s="222"/>
      <c r="EA231" s="222"/>
      <c r="EB231" s="222"/>
      <c r="EC231" s="222"/>
      <c r="ED231" s="222"/>
      <c r="EE231" s="222"/>
      <c r="EF231" s="222"/>
      <c r="EG231" s="222"/>
      <c r="EH231" s="222"/>
    </row>
    <row r="232" spans="1:138" s="221" customFormat="1" ht="23.25" customHeight="1" x14ac:dyDescent="0.25">
      <c r="A232" s="770"/>
      <c r="B232" s="30" t="s">
        <v>427</v>
      </c>
      <c r="C232" s="280" t="s">
        <v>428</v>
      </c>
      <c r="D232" s="278" t="s">
        <v>77</v>
      </c>
      <c r="E232" s="280" t="s">
        <v>153</v>
      </c>
      <c r="F232" s="457"/>
      <c r="G232" s="457"/>
      <c r="H232" s="457"/>
      <c r="I232" s="457"/>
      <c r="J232" s="457"/>
      <c r="K232" s="457"/>
      <c r="L232" s="457"/>
      <c r="M232" s="457"/>
      <c r="N232" s="457"/>
      <c r="O232" s="457"/>
      <c r="P232" s="457"/>
      <c r="Q232" s="457"/>
      <c r="R232" s="457"/>
      <c r="S232" s="457"/>
      <c r="T232" s="457"/>
      <c r="U232" s="457"/>
      <c r="V232" s="457">
        <v>0</v>
      </c>
      <c r="W232" s="457">
        <v>0</v>
      </c>
      <c r="X232" s="457">
        <v>0</v>
      </c>
      <c r="Y232" s="457">
        <v>0</v>
      </c>
      <c r="Z232" s="457"/>
      <c r="AA232" s="457"/>
      <c r="AB232" s="457"/>
      <c r="AC232" s="457"/>
      <c r="AD232" s="457"/>
      <c r="AE232" s="457"/>
      <c r="AF232" s="457"/>
      <c r="AG232" s="457"/>
      <c r="AH232" s="457"/>
      <c r="AI232" s="457"/>
      <c r="AJ232" s="457"/>
      <c r="AK232" s="457"/>
      <c r="AL232" s="534">
        <f>F232+J232+N232+R232+V232+Z232+AD232+AH232</f>
        <v>0</v>
      </c>
      <c r="AM232" s="534">
        <f>G232+K232+O232+S232+W232+AA232+AE232+AI232</f>
        <v>0</v>
      </c>
      <c r="AN232" s="534">
        <f>H232+L232+P232+T232+X232+AB232+AF232+AJ232</f>
        <v>0</v>
      </c>
      <c r="AO232" s="534">
        <f>I232+M232+Q232+U232+Y232+AC232+AG232+AK232</f>
        <v>0</v>
      </c>
      <c r="AP232" s="222"/>
      <c r="AQ232" s="222"/>
      <c r="AR232" s="222"/>
      <c r="AS232" s="222"/>
      <c r="AT232" s="222"/>
      <c r="AU232" s="222"/>
      <c r="AV232" s="222"/>
      <c r="AW232" s="222"/>
      <c r="AX232" s="222"/>
      <c r="AY232" s="222"/>
      <c r="AZ232" s="222"/>
      <c r="BA232" s="222"/>
      <c r="BB232" s="222"/>
      <c r="BC232" s="222"/>
      <c r="BD232" s="222"/>
      <c r="BE232" s="222"/>
      <c r="BF232" s="222"/>
      <c r="BG232" s="222"/>
      <c r="BH232" s="222"/>
      <c r="BI232" s="222"/>
      <c r="BJ232" s="222"/>
      <c r="BK232" s="222"/>
      <c r="BL232" s="222"/>
      <c r="BM232" s="222"/>
      <c r="BN232" s="222"/>
      <c r="BO232" s="222"/>
      <c r="BP232" s="222"/>
      <c r="BQ232" s="222"/>
      <c r="BR232" s="222"/>
      <c r="BS232" s="222"/>
      <c r="BT232" s="222"/>
      <c r="BU232" s="222"/>
      <c r="BV232" s="222"/>
      <c r="BW232" s="222"/>
      <c r="BX232" s="222"/>
      <c r="BY232" s="222"/>
      <c r="BZ232" s="222"/>
      <c r="CA232" s="222"/>
      <c r="CB232" s="222"/>
      <c r="CC232" s="222"/>
      <c r="CD232" s="222"/>
      <c r="CE232" s="222"/>
      <c r="CF232" s="222"/>
      <c r="CG232" s="222"/>
      <c r="CH232" s="222"/>
      <c r="CI232" s="222"/>
      <c r="CJ232" s="222"/>
      <c r="CK232" s="222"/>
      <c r="CL232" s="222"/>
      <c r="CM232" s="222"/>
      <c r="CN232" s="222"/>
      <c r="CO232" s="222"/>
      <c r="CP232" s="222"/>
      <c r="CQ232" s="222"/>
      <c r="CR232" s="222"/>
      <c r="CS232" s="222"/>
      <c r="CT232" s="222"/>
      <c r="CU232" s="222"/>
      <c r="CV232" s="222"/>
      <c r="CW232" s="222"/>
      <c r="CX232" s="222"/>
      <c r="CY232" s="222"/>
      <c r="CZ232" s="222"/>
      <c r="DA232" s="222"/>
      <c r="DB232" s="222"/>
      <c r="DC232" s="222"/>
      <c r="DD232" s="222"/>
      <c r="DE232" s="222"/>
      <c r="DF232" s="222"/>
      <c r="DG232" s="222"/>
      <c r="DH232" s="222"/>
      <c r="DI232" s="222"/>
      <c r="DJ232" s="222"/>
      <c r="DK232" s="222"/>
      <c r="DL232" s="222"/>
      <c r="DM232" s="222"/>
      <c r="DN232" s="222"/>
      <c r="DO232" s="222"/>
      <c r="DP232" s="222"/>
      <c r="DQ232" s="222"/>
      <c r="DR232" s="222"/>
      <c r="DS232" s="222"/>
      <c r="DT232" s="222"/>
      <c r="DU232" s="222"/>
      <c r="DV232" s="222"/>
      <c r="DW232" s="222"/>
      <c r="DX232" s="222"/>
      <c r="DY232" s="222"/>
      <c r="DZ232" s="222"/>
      <c r="EA232" s="222"/>
      <c r="EB232" s="222"/>
      <c r="EC232" s="222"/>
      <c r="ED232" s="222"/>
      <c r="EE232" s="222"/>
      <c r="EF232" s="222"/>
      <c r="EG232" s="222"/>
      <c r="EH232" s="222"/>
    </row>
    <row r="233" spans="1:138" s="221" customFormat="1" ht="24" customHeight="1" x14ac:dyDescent="0.25">
      <c r="A233" s="770"/>
      <c r="B233" s="30" t="s">
        <v>427</v>
      </c>
      <c r="C233" s="280" t="s">
        <v>429</v>
      </c>
      <c r="D233" s="278" t="s">
        <v>77</v>
      </c>
      <c r="E233" s="280" t="s">
        <v>153</v>
      </c>
      <c r="F233" s="457"/>
      <c r="G233" s="457"/>
      <c r="H233" s="457"/>
      <c r="I233" s="457"/>
      <c r="J233" s="457"/>
      <c r="K233" s="457"/>
      <c r="L233" s="457"/>
      <c r="M233" s="457"/>
      <c r="N233" s="457"/>
      <c r="O233" s="457"/>
      <c r="P233" s="457"/>
      <c r="Q233" s="457"/>
      <c r="R233" s="457"/>
      <c r="S233" s="457"/>
      <c r="T233" s="457"/>
      <c r="U233" s="457"/>
      <c r="V233" s="457">
        <v>0</v>
      </c>
      <c r="W233" s="457">
        <v>0</v>
      </c>
      <c r="X233" s="457">
        <v>0</v>
      </c>
      <c r="Y233" s="457">
        <v>0</v>
      </c>
      <c r="Z233" s="457"/>
      <c r="AA233" s="457"/>
      <c r="AB233" s="457"/>
      <c r="AC233" s="457"/>
      <c r="AD233" s="457"/>
      <c r="AE233" s="457"/>
      <c r="AF233" s="457"/>
      <c r="AG233" s="457"/>
      <c r="AH233" s="457"/>
      <c r="AI233" s="457"/>
      <c r="AJ233" s="457"/>
      <c r="AK233" s="457"/>
      <c r="AL233" s="534">
        <f>F233+J233+N233+R233+V233+Z233+AD233+AH233</f>
        <v>0</v>
      </c>
      <c r="AM233" s="534">
        <f>G233+K233+O233+S233+W233+AA233+AE233+AI233</f>
        <v>0</v>
      </c>
      <c r="AN233" s="534">
        <f>H233+L233+P233+T233+X233+AB233+AF233+AJ233</f>
        <v>0</v>
      </c>
      <c r="AO233" s="534">
        <f>I233+M233+Q233+U233+Y233+AC233+AG233+AK233</f>
        <v>0</v>
      </c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  <c r="BL233" s="222"/>
      <c r="BM233" s="222"/>
      <c r="BN233" s="222"/>
      <c r="BO233" s="222"/>
      <c r="BP233" s="222"/>
      <c r="BQ233" s="222"/>
      <c r="BR233" s="222"/>
      <c r="BS233" s="222"/>
      <c r="BT233" s="222"/>
      <c r="BU233" s="222"/>
      <c r="BV233" s="222"/>
      <c r="BW233" s="222"/>
      <c r="BX233" s="222"/>
      <c r="BY233" s="222"/>
      <c r="BZ233" s="222"/>
      <c r="CA233" s="222"/>
      <c r="CB233" s="222"/>
      <c r="CC233" s="222"/>
      <c r="CD233" s="222"/>
      <c r="CE233" s="222"/>
      <c r="CF233" s="222"/>
      <c r="CG233" s="222"/>
      <c r="CH233" s="222"/>
      <c r="CI233" s="222"/>
      <c r="CJ233" s="222"/>
      <c r="CK233" s="222"/>
      <c r="CL233" s="222"/>
      <c r="CM233" s="222"/>
      <c r="CN233" s="222"/>
      <c r="CO233" s="222"/>
      <c r="CP233" s="222"/>
      <c r="CQ233" s="222"/>
      <c r="CR233" s="222"/>
      <c r="CS233" s="222"/>
      <c r="CT233" s="222"/>
      <c r="CU233" s="222"/>
      <c r="CV233" s="222"/>
      <c r="CW233" s="222"/>
      <c r="CX233" s="222"/>
      <c r="CY233" s="222"/>
      <c r="CZ233" s="222"/>
      <c r="DA233" s="222"/>
      <c r="DB233" s="222"/>
      <c r="DC233" s="222"/>
      <c r="DD233" s="222"/>
      <c r="DE233" s="222"/>
      <c r="DF233" s="222"/>
      <c r="DG233" s="222"/>
      <c r="DH233" s="222"/>
      <c r="DI233" s="222"/>
      <c r="DJ233" s="222"/>
      <c r="DK233" s="222"/>
      <c r="DL233" s="222"/>
      <c r="DM233" s="222"/>
      <c r="DN233" s="222"/>
      <c r="DO233" s="222"/>
      <c r="DP233" s="222"/>
      <c r="DQ233" s="222"/>
      <c r="DR233" s="222"/>
      <c r="DS233" s="222"/>
      <c r="DT233" s="222"/>
      <c r="DU233" s="222"/>
      <c r="DV233" s="222"/>
      <c r="DW233" s="222"/>
      <c r="DX233" s="222"/>
      <c r="DY233" s="222"/>
      <c r="DZ233" s="222"/>
      <c r="EA233" s="222"/>
      <c r="EB233" s="222"/>
      <c r="EC233" s="222"/>
      <c r="ED233" s="222"/>
      <c r="EE233" s="222"/>
      <c r="EF233" s="222"/>
      <c r="EG233" s="222"/>
      <c r="EH233" s="222"/>
    </row>
    <row r="234" spans="1:138" s="221" customFormat="1" ht="26.25" customHeight="1" x14ac:dyDescent="0.25">
      <c r="A234" s="771"/>
      <c r="B234" s="30" t="s">
        <v>427</v>
      </c>
      <c r="C234" s="280" t="s">
        <v>430</v>
      </c>
      <c r="D234" s="278" t="s">
        <v>77</v>
      </c>
      <c r="E234" s="280" t="s">
        <v>153</v>
      </c>
      <c r="F234" s="457">
        <v>56</v>
      </c>
      <c r="G234" s="457">
        <v>3192</v>
      </c>
      <c r="H234" s="457">
        <v>400</v>
      </c>
      <c r="I234" s="457">
        <v>22800</v>
      </c>
      <c r="J234" s="457"/>
      <c r="K234" s="457"/>
      <c r="L234" s="457"/>
      <c r="M234" s="457"/>
      <c r="N234" s="457"/>
      <c r="O234" s="457"/>
      <c r="P234" s="457"/>
      <c r="Q234" s="457"/>
      <c r="R234" s="457"/>
      <c r="S234" s="457"/>
      <c r="T234" s="457"/>
      <c r="U234" s="457"/>
      <c r="V234" s="457">
        <v>0</v>
      </c>
      <c r="W234" s="457">
        <v>0</v>
      </c>
      <c r="X234" s="457">
        <v>0</v>
      </c>
      <c r="Y234" s="457">
        <v>0</v>
      </c>
      <c r="Z234" s="457"/>
      <c r="AA234" s="457"/>
      <c r="AB234" s="457"/>
      <c r="AC234" s="457"/>
      <c r="AD234" s="457"/>
      <c r="AE234" s="457"/>
      <c r="AF234" s="457"/>
      <c r="AG234" s="457"/>
      <c r="AH234" s="457"/>
      <c r="AI234" s="457"/>
      <c r="AJ234" s="457"/>
      <c r="AK234" s="457"/>
      <c r="AL234" s="534">
        <f>F234+J234+N234+R234+V234+Z234+AD234+AH234</f>
        <v>56</v>
      </c>
      <c r="AM234" s="534">
        <f>G234+K234+O234+S234+W234+AA234+AE234+AI234</f>
        <v>3192</v>
      </c>
      <c r="AN234" s="534">
        <f>H234+L234+P234+T234+X234+AB234+AF234+AJ234</f>
        <v>400</v>
      </c>
      <c r="AO234" s="534">
        <f>I234+M234+Q234+U234+Y234+AC234+AG234+AK234</f>
        <v>22800</v>
      </c>
      <c r="AP234" s="222"/>
      <c r="AQ234" s="222"/>
      <c r="AR234" s="222"/>
      <c r="AS234" s="222"/>
      <c r="AT234" s="222"/>
      <c r="AU234" s="222"/>
      <c r="AV234" s="222"/>
      <c r="AW234" s="222"/>
      <c r="AX234" s="222"/>
      <c r="AY234" s="222"/>
      <c r="AZ234" s="222"/>
      <c r="BA234" s="222"/>
      <c r="BB234" s="222"/>
      <c r="BC234" s="222"/>
      <c r="BD234" s="222"/>
      <c r="BE234" s="222"/>
      <c r="BF234" s="222"/>
      <c r="BG234" s="222"/>
      <c r="BH234" s="222"/>
      <c r="BI234" s="222"/>
      <c r="BJ234" s="222"/>
      <c r="BK234" s="222"/>
      <c r="BL234" s="222"/>
      <c r="BM234" s="222"/>
      <c r="BN234" s="222"/>
      <c r="BO234" s="222"/>
      <c r="BP234" s="222"/>
      <c r="BQ234" s="222"/>
      <c r="BR234" s="222"/>
      <c r="BS234" s="222"/>
      <c r="BT234" s="222"/>
      <c r="BU234" s="222"/>
      <c r="BV234" s="222"/>
      <c r="BW234" s="222"/>
      <c r="BX234" s="222"/>
      <c r="BY234" s="222"/>
      <c r="BZ234" s="222"/>
      <c r="CA234" s="222"/>
      <c r="CB234" s="222"/>
      <c r="CC234" s="222"/>
      <c r="CD234" s="222"/>
      <c r="CE234" s="222"/>
      <c r="CF234" s="222"/>
      <c r="CG234" s="222"/>
      <c r="CH234" s="222"/>
      <c r="CI234" s="222"/>
      <c r="CJ234" s="222"/>
      <c r="CK234" s="222"/>
      <c r="CL234" s="222"/>
      <c r="CM234" s="222"/>
      <c r="CN234" s="222"/>
      <c r="CO234" s="222"/>
      <c r="CP234" s="222"/>
      <c r="CQ234" s="222"/>
      <c r="CR234" s="222"/>
      <c r="CS234" s="222"/>
      <c r="CT234" s="222"/>
      <c r="CU234" s="222"/>
      <c r="CV234" s="222"/>
      <c r="CW234" s="222"/>
      <c r="CX234" s="222"/>
      <c r="CY234" s="222"/>
      <c r="CZ234" s="222"/>
      <c r="DA234" s="222"/>
      <c r="DB234" s="222"/>
      <c r="DC234" s="222"/>
      <c r="DD234" s="222"/>
      <c r="DE234" s="222"/>
      <c r="DF234" s="222"/>
      <c r="DG234" s="222"/>
      <c r="DH234" s="222"/>
      <c r="DI234" s="222"/>
      <c r="DJ234" s="222"/>
      <c r="DK234" s="222"/>
      <c r="DL234" s="222"/>
      <c r="DM234" s="222"/>
      <c r="DN234" s="222"/>
      <c r="DO234" s="222"/>
      <c r="DP234" s="222"/>
      <c r="DQ234" s="222"/>
      <c r="DR234" s="222"/>
      <c r="DS234" s="222"/>
      <c r="DT234" s="222"/>
      <c r="DU234" s="222"/>
      <c r="DV234" s="222"/>
      <c r="DW234" s="222"/>
      <c r="DX234" s="222"/>
      <c r="DY234" s="222"/>
      <c r="DZ234" s="222"/>
      <c r="EA234" s="222"/>
      <c r="EB234" s="222"/>
      <c r="EC234" s="222"/>
      <c r="ED234" s="222"/>
      <c r="EE234" s="222"/>
      <c r="EF234" s="222"/>
      <c r="EG234" s="222"/>
      <c r="EH234" s="222"/>
    </row>
    <row r="235" spans="1:138" s="221" customFormat="1" ht="34.5" customHeight="1" x14ac:dyDescent="0.25">
      <c r="A235" s="294">
        <v>78</v>
      </c>
      <c r="B235" s="112" t="s">
        <v>431</v>
      </c>
      <c r="C235" s="113" t="s">
        <v>432</v>
      </c>
      <c r="D235" s="116" t="s">
        <v>433</v>
      </c>
      <c r="E235" s="113" t="s">
        <v>29</v>
      </c>
      <c r="F235" s="459"/>
      <c r="G235" s="459"/>
      <c r="H235" s="457"/>
      <c r="I235" s="457"/>
      <c r="J235" s="459"/>
      <c r="K235" s="459"/>
      <c r="L235" s="457"/>
      <c r="M235" s="457"/>
      <c r="N235" s="459"/>
      <c r="O235" s="459"/>
      <c r="P235" s="457"/>
      <c r="Q235" s="457"/>
      <c r="R235" s="459"/>
      <c r="S235" s="459"/>
      <c r="T235" s="457"/>
      <c r="U235" s="457"/>
      <c r="V235" s="459">
        <v>0</v>
      </c>
      <c r="W235" s="459">
        <v>0</v>
      </c>
      <c r="X235" s="457">
        <v>0</v>
      </c>
      <c r="Y235" s="457">
        <v>0</v>
      </c>
      <c r="Z235" s="457"/>
      <c r="AA235" s="457"/>
      <c r="AB235" s="457"/>
      <c r="AC235" s="457"/>
      <c r="AD235" s="459"/>
      <c r="AE235" s="459"/>
      <c r="AF235" s="457"/>
      <c r="AG235" s="457"/>
      <c r="AH235" s="459"/>
      <c r="AI235" s="459"/>
      <c r="AJ235" s="457"/>
      <c r="AK235" s="457"/>
      <c r="AL235" s="534">
        <f>F235+J235+N235+R235+V235+Z235+AD235+AH235</f>
        <v>0</v>
      </c>
      <c r="AM235" s="534">
        <f>G235+K235+O235+S235+W235+AA235+AE235+AI235</f>
        <v>0</v>
      </c>
      <c r="AN235" s="534">
        <f>H235+L235+P235+T235+X235+AB235+AF235+AJ235</f>
        <v>0</v>
      </c>
      <c r="AO235" s="534">
        <f>I235+M235+Q235+U235+Y235+AC235+AG235+AK235</f>
        <v>0</v>
      </c>
      <c r="AP235" s="222"/>
      <c r="AQ235" s="222"/>
      <c r="AR235" s="222"/>
      <c r="AS235" s="222"/>
      <c r="AT235" s="222"/>
      <c r="AU235" s="222"/>
      <c r="AV235" s="222"/>
      <c r="AW235" s="222"/>
      <c r="AX235" s="222"/>
      <c r="AY235" s="222"/>
      <c r="AZ235" s="222"/>
      <c r="BA235" s="222"/>
      <c r="BB235" s="222"/>
      <c r="BC235" s="222"/>
      <c r="BD235" s="222"/>
      <c r="BE235" s="222"/>
      <c r="BF235" s="222"/>
      <c r="BG235" s="222"/>
      <c r="BH235" s="222"/>
      <c r="BI235" s="222"/>
      <c r="BJ235" s="222"/>
      <c r="BK235" s="222"/>
      <c r="BL235" s="222"/>
      <c r="BM235" s="222"/>
      <c r="BN235" s="222"/>
      <c r="BO235" s="222"/>
      <c r="BP235" s="222"/>
      <c r="BQ235" s="222"/>
      <c r="BR235" s="222"/>
      <c r="BS235" s="222"/>
      <c r="BT235" s="222"/>
      <c r="BU235" s="222"/>
      <c r="BV235" s="222"/>
      <c r="BW235" s="222"/>
      <c r="BX235" s="222"/>
      <c r="BY235" s="222"/>
      <c r="BZ235" s="222"/>
      <c r="CA235" s="222"/>
      <c r="CB235" s="222"/>
      <c r="CC235" s="222"/>
      <c r="CD235" s="222"/>
      <c r="CE235" s="222"/>
      <c r="CF235" s="222"/>
      <c r="CG235" s="222"/>
      <c r="CH235" s="222"/>
      <c r="CI235" s="222"/>
      <c r="CJ235" s="222"/>
      <c r="CK235" s="222"/>
      <c r="CL235" s="222"/>
      <c r="CM235" s="222"/>
      <c r="CN235" s="222"/>
      <c r="CO235" s="222"/>
      <c r="CP235" s="222"/>
      <c r="CQ235" s="222"/>
      <c r="CR235" s="222"/>
      <c r="CS235" s="222"/>
      <c r="CT235" s="222"/>
      <c r="CU235" s="222"/>
      <c r="CV235" s="222"/>
      <c r="CW235" s="222"/>
      <c r="CX235" s="222"/>
      <c r="CY235" s="222"/>
      <c r="CZ235" s="222"/>
      <c r="DA235" s="222"/>
      <c r="DB235" s="222"/>
      <c r="DC235" s="222"/>
      <c r="DD235" s="222"/>
      <c r="DE235" s="222"/>
      <c r="DF235" s="222"/>
      <c r="DG235" s="222"/>
      <c r="DH235" s="222"/>
      <c r="DI235" s="222"/>
      <c r="DJ235" s="222"/>
      <c r="DK235" s="222"/>
      <c r="DL235" s="222"/>
      <c r="DM235" s="222"/>
      <c r="DN235" s="222"/>
      <c r="DO235" s="222"/>
      <c r="DP235" s="222"/>
      <c r="DQ235" s="222"/>
      <c r="DR235" s="222"/>
      <c r="DS235" s="222"/>
      <c r="DT235" s="222"/>
      <c r="DU235" s="222"/>
      <c r="DV235" s="222"/>
      <c r="DW235" s="222"/>
      <c r="DX235" s="222"/>
      <c r="DY235" s="222"/>
      <c r="DZ235" s="222"/>
      <c r="EA235" s="222"/>
      <c r="EB235" s="222"/>
      <c r="EC235" s="222"/>
      <c r="ED235" s="222"/>
      <c r="EE235" s="222"/>
      <c r="EF235" s="222"/>
      <c r="EG235" s="222"/>
      <c r="EH235" s="222"/>
    </row>
    <row r="236" spans="1:138" s="221" customFormat="1" ht="33" customHeight="1" x14ac:dyDescent="0.25">
      <c r="A236" s="772">
        <v>79</v>
      </c>
      <c r="B236" s="112" t="s">
        <v>434</v>
      </c>
      <c r="C236" s="113" t="s">
        <v>435</v>
      </c>
      <c r="D236" s="113" t="s">
        <v>436</v>
      </c>
      <c r="E236" s="113" t="s">
        <v>153</v>
      </c>
      <c r="F236" s="459"/>
      <c r="G236" s="459"/>
      <c r="H236" s="457"/>
      <c r="I236" s="457"/>
      <c r="J236" s="459"/>
      <c r="K236" s="459"/>
      <c r="L236" s="457"/>
      <c r="M236" s="457"/>
      <c r="N236" s="459"/>
      <c r="O236" s="459"/>
      <c r="P236" s="457"/>
      <c r="Q236" s="457"/>
      <c r="R236" s="459"/>
      <c r="S236" s="459"/>
      <c r="T236" s="457"/>
      <c r="U236" s="457"/>
      <c r="V236" s="459">
        <v>0</v>
      </c>
      <c r="W236" s="459">
        <v>0</v>
      </c>
      <c r="X236" s="457">
        <v>0</v>
      </c>
      <c r="Y236" s="457">
        <v>0</v>
      </c>
      <c r="Z236" s="457"/>
      <c r="AA236" s="457"/>
      <c r="AB236" s="457"/>
      <c r="AC236" s="457"/>
      <c r="AD236" s="459"/>
      <c r="AE236" s="459"/>
      <c r="AF236" s="457"/>
      <c r="AG236" s="457"/>
      <c r="AH236" s="459"/>
      <c r="AI236" s="459"/>
      <c r="AJ236" s="457"/>
      <c r="AK236" s="457"/>
      <c r="AL236" s="534">
        <f>F236+J236+N236+R236+V236+Z236+AD236+AH236</f>
        <v>0</v>
      </c>
      <c r="AM236" s="534">
        <f>G236+K236+O236+S236+W236+AA236+AE236+AI236</f>
        <v>0</v>
      </c>
      <c r="AN236" s="534">
        <f>H236+L236+P236+T236+X236+AB236+AF236+AJ236</f>
        <v>0</v>
      </c>
      <c r="AO236" s="534">
        <f>I236+M236+Q236+U236+Y236+AC236+AG236+AK236</f>
        <v>0</v>
      </c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  <c r="BL236" s="222"/>
      <c r="BM236" s="222"/>
      <c r="BN236" s="222"/>
      <c r="BO236" s="222"/>
      <c r="BP236" s="222"/>
      <c r="BQ236" s="222"/>
      <c r="BR236" s="222"/>
      <c r="BS236" s="222"/>
      <c r="BT236" s="222"/>
      <c r="BU236" s="222"/>
      <c r="BV236" s="222"/>
      <c r="BW236" s="222"/>
      <c r="BX236" s="222"/>
      <c r="BY236" s="222"/>
      <c r="BZ236" s="222"/>
      <c r="CA236" s="222"/>
      <c r="CB236" s="222"/>
      <c r="CC236" s="222"/>
      <c r="CD236" s="222"/>
      <c r="CE236" s="222"/>
      <c r="CF236" s="222"/>
      <c r="CG236" s="222"/>
      <c r="CH236" s="222"/>
      <c r="CI236" s="222"/>
      <c r="CJ236" s="222"/>
      <c r="CK236" s="222"/>
      <c r="CL236" s="222"/>
      <c r="CM236" s="222"/>
      <c r="CN236" s="222"/>
      <c r="CO236" s="222"/>
      <c r="CP236" s="222"/>
      <c r="CQ236" s="222"/>
      <c r="CR236" s="222"/>
      <c r="CS236" s="222"/>
      <c r="CT236" s="222"/>
      <c r="CU236" s="222"/>
      <c r="CV236" s="222"/>
      <c r="CW236" s="222"/>
      <c r="CX236" s="222"/>
      <c r="CY236" s="222"/>
      <c r="CZ236" s="222"/>
      <c r="DA236" s="222"/>
      <c r="DB236" s="222"/>
      <c r="DC236" s="222"/>
      <c r="DD236" s="222"/>
      <c r="DE236" s="222"/>
      <c r="DF236" s="222"/>
      <c r="DG236" s="222"/>
      <c r="DH236" s="222"/>
      <c r="DI236" s="222"/>
      <c r="DJ236" s="222"/>
      <c r="DK236" s="222"/>
      <c r="DL236" s="222"/>
      <c r="DM236" s="222"/>
      <c r="DN236" s="222"/>
      <c r="DO236" s="222"/>
      <c r="DP236" s="222"/>
      <c r="DQ236" s="222"/>
      <c r="DR236" s="222"/>
      <c r="DS236" s="222"/>
      <c r="DT236" s="222"/>
      <c r="DU236" s="222"/>
      <c r="DV236" s="222"/>
      <c r="DW236" s="222"/>
      <c r="DX236" s="222"/>
      <c r="DY236" s="222"/>
      <c r="DZ236" s="222"/>
      <c r="EA236" s="222"/>
      <c r="EB236" s="222"/>
      <c r="EC236" s="222"/>
      <c r="ED236" s="222"/>
      <c r="EE236" s="222"/>
      <c r="EF236" s="222"/>
      <c r="EG236" s="222"/>
      <c r="EH236" s="222"/>
    </row>
    <row r="237" spans="1:138" s="221" customFormat="1" ht="26.25" customHeight="1" x14ac:dyDescent="0.25">
      <c r="A237" s="774"/>
      <c r="B237" s="112" t="s">
        <v>434</v>
      </c>
      <c r="C237" s="113" t="s">
        <v>437</v>
      </c>
      <c r="D237" s="113" t="s">
        <v>436</v>
      </c>
      <c r="E237" s="113" t="s">
        <v>153</v>
      </c>
      <c r="F237" s="459"/>
      <c r="G237" s="459"/>
      <c r="H237" s="457"/>
      <c r="I237" s="457"/>
      <c r="J237" s="459"/>
      <c r="K237" s="459"/>
      <c r="L237" s="457"/>
      <c r="M237" s="457"/>
      <c r="N237" s="459"/>
      <c r="O237" s="459"/>
      <c r="P237" s="457"/>
      <c r="Q237" s="457"/>
      <c r="R237" s="459"/>
      <c r="S237" s="459"/>
      <c r="T237" s="457"/>
      <c r="U237" s="457"/>
      <c r="V237" s="459">
        <v>0</v>
      </c>
      <c r="W237" s="459">
        <v>0</v>
      </c>
      <c r="X237" s="457">
        <v>0</v>
      </c>
      <c r="Y237" s="457">
        <v>0</v>
      </c>
      <c r="Z237" s="459"/>
      <c r="AA237" s="459"/>
      <c r="AB237" s="457"/>
      <c r="AC237" s="457"/>
      <c r="AD237" s="459"/>
      <c r="AE237" s="459"/>
      <c r="AF237" s="457"/>
      <c r="AG237" s="457"/>
      <c r="AH237" s="459"/>
      <c r="AI237" s="459"/>
      <c r="AJ237" s="457"/>
      <c r="AK237" s="457"/>
      <c r="AL237" s="534">
        <f>F237+J237+N237+R237+V237+Z237+AD237+AH237</f>
        <v>0</v>
      </c>
      <c r="AM237" s="534">
        <f>G237+K237+O237+S237+W237+AA237+AE237+AI237</f>
        <v>0</v>
      </c>
      <c r="AN237" s="534">
        <f>H237+L237+P237+T237+X237+AB237+AF237+AJ237</f>
        <v>0</v>
      </c>
      <c r="AO237" s="534">
        <f>I237+M237+Q237+U237+Y237+AC237+AG237+AK237</f>
        <v>0</v>
      </c>
      <c r="AP237" s="222"/>
      <c r="AQ237" s="222"/>
      <c r="AR237" s="222"/>
      <c r="AS237" s="222"/>
      <c r="AT237" s="222"/>
      <c r="AU237" s="222"/>
      <c r="AV237" s="222"/>
      <c r="AW237" s="222"/>
      <c r="AX237" s="222"/>
      <c r="AY237" s="222"/>
      <c r="AZ237" s="222"/>
      <c r="BA237" s="222"/>
      <c r="BB237" s="222"/>
      <c r="BC237" s="222"/>
      <c r="BD237" s="222"/>
      <c r="BE237" s="222"/>
      <c r="BF237" s="222"/>
      <c r="BG237" s="222"/>
      <c r="BH237" s="222"/>
      <c r="BI237" s="222"/>
      <c r="BJ237" s="222"/>
      <c r="BK237" s="222"/>
      <c r="BL237" s="222"/>
      <c r="BM237" s="222"/>
      <c r="BN237" s="222"/>
      <c r="BO237" s="222"/>
      <c r="BP237" s="222"/>
      <c r="BQ237" s="222"/>
      <c r="BR237" s="222"/>
      <c r="BS237" s="222"/>
      <c r="BT237" s="222"/>
      <c r="BU237" s="222"/>
      <c r="BV237" s="222"/>
      <c r="BW237" s="222"/>
      <c r="BX237" s="222"/>
      <c r="BY237" s="222"/>
      <c r="BZ237" s="222"/>
      <c r="CA237" s="222"/>
      <c r="CB237" s="222"/>
      <c r="CC237" s="222"/>
      <c r="CD237" s="222"/>
      <c r="CE237" s="222"/>
      <c r="CF237" s="222"/>
      <c r="CG237" s="222"/>
      <c r="CH237" s="222"/>
      <c r="CI237" s="222"/>
      <c r="CJ237" s="222"/>
      <c r="CK237" s="222"/>
      <c r="CL237" s="222"/>
      <c r="CM237" s="222"/>
      <c r="CN237" s="222"/>
      <c r="CO237" s="222"/>
      <c r="CP237" s="222"/>
      <c r="CQ237" s="222"/>
      <c r="CR237" s="222"/>
      <c r="CS237" s="222"/>
      <c r="CT237" s="222"/>
      <c r="CU237" s="222"/>
      <c r="CV237" s="222"/>
      <c r="CW237" s="222"/>
      <c r="CX237" s="222"/>
      <c r="CY237" s="222"/>
      <c r="CZ237" s="222"/>
      <c r="DA237" s="222"/>
      <c r="DB237" s="222"/>
      <c r="DC237" s="222"/>
      <c r="DD237" s="222"/>
      <c r="DE237" s="222"/>
      <c r="DF237" s="222"/>
      <c r="DG237" s="222"/>
      <c r="DH237" s="222"/>
      <c r="DI237" s="222"/>
      <c r="DJ237" s="222"/>
      <c r="DK237" s="222"/>
      <c r="DL237" s="222"/>
      <c r="DM237" s="222"/>
      <c r="DN237" s="222"/>
      <c r="DO237" s="222"/>
      <c r="DP237" s="222"/>
      <c r="DQ237" s="222"/>
      <c r="DR237" s="222"/>
      <c r="DS237" s="222"/>
      <c r="DT237" s="222"/>
      <c r="DU237" s="222"/>
      <c r="DV237" s="222"/>
      <c r="DW237" s="222"/>
      <c r="DX237" s="222"/>
      <c r="DY237" s="222"/>
      <c r="DZ237" s="222"/>
      <c r="EA237" s="222"/>
      <c r="EB237" s="222"/>
      <c r="EC237" s="222"/>
      <c r="ED237" s="222"/>
      <c r="EE237" s="222"/>
      <c r="EF237" s="222"/>
      <c r="EG237" s="222"/>
      <c r="EH237" s="222"/>
    </row>
    <row r="238" spans="1:138" s="221" customFormat="1" ht="30.75" customHeight="1" x14ac:dyDescent="0.25">
      <c r="A238" s="772">
        <v>80</v>
      </c>
      <c r="B238" s="112" t="s">
        <v>438</v>
      </c>
      <c r="C238" s="113" t="s">
        <v>439</v>
      </c>
      <c r="D238" s="113" t="s">
        <v>440</v>
      </c>
      <c r="E238" s="113" t="s">
        <v>25</v>
      </c>
      <c r="F238" s="459"/>
      <c r="G238" s="459"/>
      <c r="H238" s="457"/>
      <c r="I238" s="457"/>
      <c r="J238" s="459"/>
      <c r="K238" s="459"/>
      <c r="L238" s="457"/>
      <c r="M238" s="457"/>
      <c r="N238" s="459"/>
      <c r="O238" s="459"/>
      <c r="P238" s="457"/>
      <c r="Q238" s="457"/>
      <c r="R238" s="459"/>
      <c r="S238" s="459"/>
      <c r="T238" s="457"/>
      <c r="U238" s="457"/>
      <c r="V238" s="459">
        <v>0</v>
      </c>
      <c r="W238" s="459">
        <v>0</v>
      </c>
      <c r="X238" s="457">
        <v>0</v>
      </c>
      <c r="Y238" s="457">
        <v>0</v>
      </c>
      <c r="Z238" s="459"/>
      <c r="AA238" s="459"/>
      <c r="AB238" s="457"/>
      <c r="AC238" s="457"/>
      <c r="AD238" s="459"/>
      <c r="AE238" s="459"/>
      <c r="AF238" s="457"/>
      <c r="AG238" s="457"/>
      <c r="AH238" s="459"/>
      <c r="AI238" s="459"/>
      <c r="AJ238" s="457"/>
      <c r="AK238" s="457"/>
      <c r="AL238" s="534">
        <f>F238+J238+N238+R238+V238+Z238+AD238+AH238</f>
        <v>0</v>
      </c>
      <c r="AM238" s="534">
        <f>G238+K238+O238+S238+W238+AA238+AE238+AI238</f>
        <v>0</v>
      </c>
      <c r="AN238" s="534">
        <f>H238+L238+P238+T238+X238+AB238+AF238+AJ238</f>
        <v>0</v>
      </c>
      <c r="AO238" s="534">
        <f>I238+M238+Q238+U238+Y238+AC238+AG238+AK238</f>
        <v>0</v>
      </c>
      <c r="AP238" s="222"/>
      <c r="AQ238" s="222"/>
      <c r="AR238" s="222"/>
      <c r="AS238" s="222"/>
      <c r="AT238" s="222"/>
      <c r="AU238" s="222"/>
      <c r="AV238" s="222"/>
      <c r="AW238" s="222"/>
      <c r="AX238" s="222"/>
      <c r="AY238" s="222"/>
      <c r="AZ238" s="222"/>
      <c r="BA238" s="222"/>
      <c r="BB238" s="222"/>
      <c r="BC238" s="222"/>
      <c r="BD238" s="222"/>
      <c r="BE238" s="222"/>
      <c r="BF238" s="222"/>
      <c r="BG238" s="222"/>
      <c r="BH238" s="222"/>
      <c r="BI238" s="222"/>
      <c r="BJ238" s="222"/>
      <c r="BK238" s="222"/>
      <c r="BL238" s="222"/>
      <c r="BM238" s="222"/>
      <c r="BN238" s="222"/>
      <c r="BO238" s="222"/>
      <c r="BP238" s="222"/>
      <c r="BQ238" s="222"/>
      <c r="BR238" s="222"/>
      <c r="BS238" s="222"/>
      <c r="BT238" s="222"/>
      <c r="BU238" s="222"/>
      <c r="BV238" s="222"/>
      <c r="BW238" s="222"/>
      <c r="BX238" s="222"/>
      <c r="BY238" s="222"/>
      <c r="BZ238" s="222"/>
      <c r="CA238" s="222"/>
      <c r="CB238" s="222"/>
      <c r="CC238" s="222"/>
      <c r="CD238" s="222"/>
      <c r="CE238" s="222"/>
      <c r="CF238" s="222"/>
      <c r="CG238" s="222"/>
      <c r="CH238" s="222"/>
      <c r="CI238" s="222"/>
      <c r="CJ238" s="222"/>
      <c r="CK238" s="222"/>
      <c r="CL238" s="222"/>
      <c r="CM238" s="222"/>
      <c r="CN238" s="222"/>
      <c r="CO238" s="222"/>
      <c r="CP238" s="222"/>
      <c r="CQ238" s="222"/>
      <c r="CR238" s="222"/>
      <c r="CS238" s="222"/>
      <c r="CT238" s="222"/>
      <c r="CU238" s="222"/>
      <c r="CV238" s="222"/>
      <c r="CW238" s="222"/>
      <c r="CX238" s="222"/>
      <c r="CY238" s="222"/>
      <c r="CZ238" s="222"/>
      <c r="DA238" s="222"/>
      <c r="DB238" s="222"/>
      <c r="DC238" s="222"/>
      <c r="DD238" s="222"/>
      <c r="DE238" s="222"/>
      <c r="DF238" s="222"/>
      <c r="DG238" s="222"/>
      <c r="DH238" s="222"/>
      <c r="DI238" s="222"/>
      <c r="DJ238" s="222"/>
      <c r="DK238" s="222"/>
      <c r="DL238" s="222"/>
      <c r="DM238" s="222"/>
      <c r="DN238" s="222"/>
      <c r="DO238" s="222"/>
      <c r="DP238" s="222"/>
      <c r="DQ238" s="222"/>
      <c r="DR238" s="222"/>
      <c r="DS238" s="222"/>
      <c r="DT238" s="222"/>
      <c r="DU238" s="222"/>
      <c r="DV238" s="222"/>
      <c r="DW238" s="222"/>
      <c r="DX238" s="222"/>
      <c r="DY238" s="222"/>
      <c r="DZ238" s="222"/>
      <c r="EA238" s="222"/>
      <c r="EB238" s="222"/>
      <c r="EC238" s="222"/>
      <c r="ED238" s="222"/>
      <c r="EE238" s="222"/>
      <c r="EF238" s="222"/>
      <c r="EG238" s="222"/>
      <c r="EH238" s="222"/>
    </row>
    <row r="239" spans="1:138" ht="38.25" customHeight="1" x14ac:dyDescent="0.25">
      <c r="A239" s="773"/>
      <c r="B239" s="112" t="s">
        <v>438</v>
      </c>
      <c r="C239" s="113" t="s">
        <v>441</v>
      </c>
      <c r="D239" s="113" t="s">
        <v>440</v>
      </c>
      <c r="E239" s="113" t="s">
        <v>25</v>
      </c>
      <c r="F239" s="459"/>
      <c r="G239" s="459"/>
      <c r="H239" s="457"/>
      <c r="I239" s="457"/>
      <c r="J239" s="459"/>
      <c r="K239" s="459"/>
      <c r="L239" s="457"/>
      <c r="M239" s="457"/>
      <c r="N239" s="459"/>
      <c r="O239" s="459"/>
      <c r="P239" s="457"/>
      <c r="Q239" s="457"/>
      <c r="R239" s="459"/>
      <c r="S239" s="459"/>
      <c r="T239" s="457"/>
      <c r="U239" s="457"/>
      <c r="V239" s="459">
        <v>0</v>
      </c>
      <c r="W239" s="459">
        <v>0</v>
      </c>
      <c r="X239" s="457">
        <v>0</v>
      </c>
      <c r="Y239" s="457">
        <v>0</v>
      </c>
      <c r="Z239" s="459"/>
      <c r="AA239" s="459"/>
      <c r="AB239" s="457"/>
      <c r="AC239" s="457"/>
      <c r="AD239" s="459"/>
      <c r="AE239" s="459"/>
      <c r="AF239" s="457"/>
      <c r="AG239" s="457"/>
      <c r="AH239" s="459"/>
      <c r="AI239" s="459"/>
      <c r="AJ239" s="457"/>
      <c r="AK239" s="457"/>
      <c r="AL239" s="534">
        <f>F239+J239+N239+R239+V239+Z239+AD239+AH239</f>
        <v>0</v>
      </c>
      <c r="AM239" s="534">
        <f>G239+K239+O239+S239+W239+AA239+AE239+AI239</f>
        <v>0</v>
      </c>
      <c r="AN239" s="534">
        <f>H239+L239+P239+T239+X239+AB239+AF239+AJ239</f>
        <v>0</v>
      </c>
      <c r="AO239" s="534">
        <f>I239+M239+Q239+U239+Y239+AC239+AG239+AK239</f>
        <v>0</v>
      </c>
    </row>
    <row r="240" spans="1:138" ht="58.5" customHeight="1" x14ac:dyDescent="0.25">
      <c r="A240" s="774"/>
      <c r="B240" s="112" t="s">
        <v>438</v>
      </c>
      <c r="C240" s="113" t="s">
        <v>442</v>
      </c>
      <c r="D240" s="113" t="s">
        <v>440</v>
      </c>
      <c r="E240" s="113" t="s">
        <v>25</v>
      </c>
      <c r="F240" s="459"/>
      <c r="G240" s="459"/>
      <c r="H240" s="457"/>
      <c r="I240" s="457"/>
      <c r="J240" s="459"/>
      <c r="K240" s="459"/>
      <c r="L240" s="457"/>
      <c r="M240" s="457"/>
      <c r="N240" s="459"/>
      <c r="O240" s="459"/>
      <c r="P240" s="457"/>
      <c r="Q240" s="457"/>
      <c r="R240" s="459"/>
      <c r="S240" s="459"/>
      <c r="T240" s="457"/>
      <c r="U240" s="457"/>
      <c r="V240" s="459">
        <v>0</v>
      </c>
      <c r="W240" s="459">
        <v>0</v>
      </c>
      <c r="X240" s="457">
        <v>0</v>
      </c>
      <c r="Y240" s="457">
        <v>0</v>
      </c>
      <c r="Z240" s="459"/>
      <c r="AA240" s="459"/>
      <c r="AB240" s="457"/>
      <c r="AC240" s="457"/>
      <c r="AD240" s="459"/>
      <c r="AE240" s="459"/>
      <c r="AF240" s="457"/>
      <c r="AG240" s="457"/>
      <c r="AH240" s="459"/>
      <c r="AI240" s="459"/>
      <c r="AJ240" s="457"/>
      <c r="AK240" s="457"/>
      <c r="AL240" s="534">
        <f>F240+J240+N240+R240+V240+Z240+AD240+AH240</f>
        <v>0</v>
      </c>
      <c r="AM240" s="534">
        <f>G240+K240+O240+S240+W240+AA240+AE240+AI240</f>
        <v>0</v>
      </c>
      <c r="AN240" s="534">
        <f>H240+L240+P240+T240+X240+AB240+AF240+AJ240</f>
        <v>0</v>
      </c>
      <c r="AO240" s="534">
        <f>I240+M240+Q240+U240+Y240+AC240+AG240+AK240</f>
        <v>0</v>
      </c>
    </row>
    <row r="241" spans="1:41" ht="46.5" customHeight="1" x14ac:dyDescent="0.25">
      <c r="A241" s="276">
        <v>81</v>
      </c>
      <c r="B241" s="112" t="s">
        <v>443</v>
      </c>
      <c r="C241" s="113" t="s">
        <v>444</v>
      </c>
      <c r="D241" s="113" t="s">
        <v>445</v>
      </c>
      <c r="E241" s="113" t="s">
        <v>153</v>
      </c>
      <c r="F241" s="459"/>
      <c r="G241" s="459"/>
      <c r="H241" s="457"/>
      <c r="I241" s="457"/>
      <c r="J241" s="459"/>
      <c r="K241" s="459"/>
      <c r="L241" s="457"/>
      <c r="M241" s="457"/>
      <c r="N241" s="459"/>
      <c r="O241" s="459"/>
      <c r="P241" s="457"/>
      <c r="Q241" s="457"/>
      <c r="R241" s="459"/>
      <c r="S241" s="459"/>
      <c r="T241" s="457"/>
      <c r="U241" s="457"/>
      <c r="V241" s="459">
        <v>0</v>
      </c>
      <c r="W241" s="459">
        <v>0</v>
      </c>
      <c r="X241" s="457">
        <v>0</v>
      </c>
      <c r="Y241" s="457">
        <v>0</v>
      </c>
      <c r="Z241" s="459"/>
      <c r="AA241" s="459"/>
      <c r="AB241" s="457"/>
      <c r="AC241" s="457"/>
      <c r="AD241" s="459"/>
      <c r="AE241" s="459"/>
      <c r="AF241" s="457"/>
      <c r="AG241" s="457"/>
      <c r="AH241" s="459"/>
      <c r="AI241" s="459"/>
      <c r="AJ241" s="457"/>
      <c r="AK241" s="457"/>
      <c r="AL241" s="534">
        <f>F241+J241+N241+R241+V241+Z241+AD241+AH241</f>
        <v>0</v>
      </c>
      <c r="AM241" s="534">
        <f>G241+K241+O241+S241+W241+AA241+AE241+AI241</f>
        <v>0</v>
      </c>
      <c r="AN241" s="534">
        <f>H241+L241+P241+T241+X241+AB241+AF241+AJ241</f>
        <v>0</v>
      </c>
      <c r="AO241" s="534">
        <f>I241+M241+Q241+U241+Y241+AC241+AG241+AK241</f>
        <v>0</v>
      </c>
    </row>
    <row r="242" spans="1:41" ht="54.75" customHeight="1" x14ac:dyDescent="0.25">
      <c r="A242" s="772">
        <v>82</v>
      </c>
      <c r="B242" s="112" t="s">
        <v>446</v>
      </c>
      <c r="C242" s="113" t="s">
        <v>447</v>
      </c>
      <c r="D242" s="113" t="s">
        <v>448</v>
      </c>
      <c r="E242" s="113" t="s">
        <v>29</v>
      </c>
      <c r="F242" s="459"/>
      <c r="G242" s="459"/>
      <c r="H242" s="457"/>
      <c r="I242" s="457"/>
      <c r="J242" s="459"/>
      <c r="K242" s="459"/>
      <c r="L242" s="457"/>
      <c r="M242" s="457"/>
      <c r="N242" s="459"/>
      <c r="O242" s="459"/>
      <c r="P242" s="457"/>
      <c r="Q242" s="457"/>
      <c r="R242" s="459"/>
      <c r="S242" s="459"/>
      <c r="T242" s="457"/>
      <c r="U242" s="457"/>
      <c r="V242" s="459">
        <v>0</v>
      </c>
      <c r="W242" s="459">
        <v>0</v>
      </c>
      <c r="X242" s="457">
        <v>0</v>
      </c>
      <c r="Y242" s="457">
        <v>0</v>
      </c>
      <c r="Z242" s="459"/>
      <c r="AA242" s="459"/>
      <c r="AB242" s="457"/>
      <c r="AC242" s="457"/>
      <c r="AD242" s="459"/>
      <c r="AE242" s="459"/>
      <c r="AF242" s="457"/>
      <c r="AG242" s="457"/>
      <c r="AH242" s="459"/>
      <c r="AI242" s="459"/>
      <c r="AJ242" s="457"/>
      <c r="AK242" s="457"/>
      <c r="AL242" s="534">
        <f>F242+J242+N242+R242+V242+Z242+AD242+AH242</f>
        <v>0</v>
      </c>
      <c r="AM242" s="534">
        <f>G242+K242+O242+S242+W242+AA242+AE242+AI242</f>
        <v>0</v>
      </c>
      <c r="AN242" s="534">
        <f>H242+L242+P242+T242+X242+AB242+AF242+AJ242</f>
        <v>0</v>
      </c>
      <c r="AO242" s="534">
        <f>I242+M242+Q242+U242+Y242+AC242+AG242+AK242</f>
        <v>0</v>
      </c>
    </row>
    <row r="243" spans="1:41" ht="44.25" customHeight="1" x14ac:dyDescent="0.25">
      <c r="A243" s="773"/>
      <c r="B243" s="112" t="s">
        <v>446</v>
      </c>
      <c r="C243" s="113" t="s">
        <v>449</v>
      </c>
      <c r="D243" s="113" t="s">
        <v>448</v>
      </c>
      <c r="E243" s="113" t="s">
        <v>29</v>
      </c>
      <c r="F243" s="459"/>
      <c r="G243" s="459"/>
      <c r="H243" s="457"/>
      <c r="I243" s="457"/>
      <c r="J243" s="459"/>
      <c r="K243" s="459"/>
      <c r="L243" s="457"/>
      <c r="M243" s="457"/>
      <c r="N243" s="459"/>
      <c r="O243" s="459"/>
      <c r="P243" s="457"/>
      <c r="Q243" s="457"/>
      <c r="R243" s="459"/>
      <c r="S243" s="459"/>
      <c r="T243" s="457"/>
      <c r="U243" s="457"/>
      <c r="V243" s="459">
        <v>0</v>
      </c>
      <c r="W243" s="459">
        <v>0</v>
      </c>
      <c r="X243" s="457">
        <v>0</v>
      </c>
      <c r="Y243" s="457">
        <v>0</v>
      </c>
      <c r="Z243" s="459"/>
      <c r="AA243" s="459"/>
      <c r="AB243" s="457"/>
      <c r="AC243" s="457"/>
      <c r="AD243" s="459"/>
      <c r="AE243" s="459"/>
      <c r="AF243" s="457"/>
      <c r="AG243" s="457"/>
      <c r="AH243" s="459"/>
      <c r="AI243" s="459"/>
      <c r="AJ243" s="457"/>
      <c r="AK243" s="457"/>
      <c r="AL243" s="534">
        <f>F243+J243+N243+R243+V243+Z243+AD243+AH243</f>
        <v>0</v>
      </c>
      <c r="AM243" s="534">
        <f>G243+K243+O243+S243+W243+AA243+AE243+AI243</f>
        <v>0</v>
      </c>
      <c r="AN243" s="534">
        <f>H243+L243+P243+T243+X243+AB243+AF243+AJ243</f>
        <v>0</v>
      </c>
      <c r="AO243" s="534">
        <f>I243+M243+Q243+U243+Y243+AC243+AG243+AK243</f>
        <v>0</v>
      </c>
    </row>
    <row r="244" spans="1:41" ht="44.25" customHeight="1" x14ac:dyDescent="0.25">
      <c r="A244" s="774"/>
      <c r="B244" s="112" t="s">
        <v>446</v>
      </c>
      <c r="C244" s="113" t="s">
        <v>450</v>
      </c>
      <c r="D244" s="113" t="s">
        <v>448</v>
      </c>
      <c r="E244" s="113" t="s">
        <v>29</v>
      </c>
      <c r="F244" s="459">
        <v>65</v>
      </c>
      <c r="G244" s="459">
        <v>1124</v>
      </c>
      <c r="H244" s="457">
        <v>120</v>
      </c>
      <c r="I244" s="457">
        <v>4320</v>
      </c>
      <c r="J244" s="459"/>
      <c r="K244" s="459"/>
      <c r="L244" s="457"/>
      <c r="M244" s="457"/>
      <c r="N244" s="459"/>
      <c r="O244" s="459"/>
      <c r="P244" s="457"/>
      <c r="Q244" s="457"/>
      <c r="R244" s="459">
        <v>0</v>
      </c>
      <c r="S244" s="459">
        <v>0</v>
      </c>
      <c r="T244" s="457">
        <v>20</v>
      </c>
      <c r="U244" s="457">
        <v>1400</v>
      </c>
      <c r="V244" s="459">
        <v>0</v>
      </c>
      <c r="W244" s="459">
        <v>0</v>
      </c>
      <c r="X244" s="457">
        <v>0</v>
      </c>
      <c r="Y244" s="457">
        <v>0</v>
      </c>
      <c r="Z244" s="459"/>
      <c r="AA244" s="459"/>
      <c r="AB244" s="457"/>
      <c r="AC244" s="457"/>
      <c r="AD244" s="459"/>
      <c r="AE244" s="459"/>
      <c r="AF244" s="457"/>
      <c r="AG244" s="457"/>
      <c r="AH244" s="459"/>
      <c r="AI244" s="459"/>
      <c r="AJ244" s="457"/>
      <c r="AK244" s="457"/>
      <c r="AL244" s="534">
        <f>F244+J244+N244+R244+V244+Z244+AD244+AH244</f>
        <v>65</v>
      </c>
      <c r="AM244" s="534">
        <f>G244+K244+O244+S244+W244+AA244+AE244+AI244</f>
        <v>1124</v>
      </c>
      <c r="AN244" s="534">
        <f>H244+L244+P244+T244+X244+AB244+AF244+AJ244</f>
        <v>140</v>
      </c>
      <c r="AO244" s="534">
        <f>I244+M244+Q244+U244+Y244+AC244+AG244+AK244</f>
        <v>5720</v>
      </c>
    </row>
    <row r="245" spans="1:41" ht="44.25" customHeight="1" x14ac:dyDescent="0.25">
      <c r="A245" s="772">
        <v>83</v>
      </c>
      <c r="B245" s="98" t="s">
        <v>451</v>
      </c>
      <c r="C245" s="113" t="s">
        <v>449</v>
      </c>
      <c r="D245" s="28" t="s">
        <v>448</v>
      </c>
      <c r="E245" s="113" t="s">
        <v>29</v>
      </c>
      <c r="F245" s="459"/>
      <c r="G245" s="459"/>
      <c r="H245" s="459">
        <v>120</v>
      </c>
      <c r="I245" s="457">
        <v>3480</v>
      </c>
      <c r="J245" s="459"/>
      <c r="K245" s="459"/>
      <c r="L245" s="457"/>
      <c r="M245" s="457"/>
      <c r="N245" s="459"/>
      <c r="O245" s="459"/>
      <c r="P245" s="459"/>
      <c r="Q245" s="457"/>
      <c r="R245" s="459"/>
      <c r="S245" s="459"/>
      <c r="T245" s="459"/>
      <c r="U245" s="457"/>
      <c r="V245" s="459">
        <v>0</v>
      </c>
      <c r="W245" s="459">
        <v>0</v>
      </c>
      <c r="X245" s="457">
        <v>0</v>
      </c>
      <c r="Y245" s="457">
        <v>0</v>
      </c>
      <c r="Z245" s="459"/>
      <c r="AA245" s="459"/>
      <c r="AB245" s="459">
        <v>100</v>
      </c>
      <c r="AC245" s="457">
        <v>1665</v>
      </c>
      <c r="AD245" s="459"/>
      <c r="AE245" s="459"/>
      <c r="AF245" s="459"/>
      <c r="AG245" s="457"/>
      <c r="AH245" s="459"/>
      <c r="AI245" s="459"/>
      <c r="AJ245" s="459"/>
      <c r="AK245" s="457"/>
      <c r="AL245" s="534">
        <f>F245+J245+N245+R245+V245+Z245+AD245+AH245</f>
        <v>0</v>
      </c>
      <c r="AM245" s="534">
        <f>G245+K245+O245+S245+W245+AA245+AE245+AI245</f>
        <v>0</v>
      </c>
      <c r="AN245" s="534">
        <f>H245+L245+P245+T245+X245+AB245+AF245+AJ245</f>
        <v>220</v>
      </c>
      <c r="AO245" s="534">
        <f>I245+M245+Q245+U245+Y245+AC245+AG245+AK245</f>
        <v>5145</v>
      </c>
    </row>
    <row r="246" spans="1:41" ht="70.5" customHeight="1" x14ac:dyDescent="0.25">
      <c r="A246" s="774"/>
      <c r="B246" s="98" t="s">
        <v>451</v>
      </c>
      <c r="C246" s="117" t="s">
        <v>450</v>
      </c>
      <c r="D246" s="28" t="s">
        <v>448</v>
      </c>
      <c r="E246" s="113" t="s">
        <v>29</v>
      </c>
      <c r="F246" s="459"/>
      <c r="G246" s="459"/>
      <c r="H246" s="459">
        <v>120</v>
      </c>
      <c r="I246" s="457">
        <v>4320</v>
      </c>
      <c r="J246" s="459"/>
      <c r="K246" s="459"/>
      <c r="L246" s="536"/>
      <c r="M246" s="536"/>
      <c r="N246" s="459"/>
      <c r="O246" s="459"/>
      <c r="P246" s="459"/>
      <c r="Q246" s="457"/>
      <c r="R246" s="459">
        <v>0</v>
      </c>
      <c r="S246" s="459">
        <v>0</v>
      </c>
      <c r="T246" s="459">
        <v>20</v>
      </c>
      <c r="U246" s="457">
        <v>1400</v>
      </c>
      <c r="V246" s="459">
        <v>0</v>
      </c>
      <c r="W246" s="459">
        <v>0</v>
      </c>
      <c r="X246" s="457">
        <v>100</v>
      </c>
      <c r="Y246" s="457">
        <v>3500</v>
      </c>
      <c r="Z246" s="459"/>
      <c r="AA246" s="459"/>
      <c r="AB246" s="459">
        <v>100</v>
      </c>
      <c r="AC246" s="457">
        <v>2120</v>
      </c>
      <c r="AD246" s="459"/>
      <c r="AE246" s="459"/>
      <c r="AF246" s="459"/>
      <c r="AG246" s="457"/>
      <c r="AH246" s="459"/>
      <c r="AI246" s="459"/>
      <c r="AJ246" s="459"/>
      <c r="AK246" s="457"/>
      <c r="AL246" s="534">
        <f>F246+J246+N246+R246+V246+Z246+AD246+AH246</f>
        <v>0</v>
      </c>
      <c r="AM246" s="534">
        <f>G246+K246+O246+S246+W246+AA246+AE246+AI246</f>
        <v>0</v>
      </c>
      <c r="AN246" s="534">
        <f>H246+L246+P246+T246+X246+AB246+AF246+AJ246</f>
        <v>340</v>
      </c>
      <c r="AO246" s="534">
        <f>I246+M246+Q246+U246+Y246+AC246+AG246+AK246</f>
        <v>11340</v>
      </c>
    </row>
    <row r="247" spans="1:41" ht="71.25" customHeight="1" x14ac:dyDescent="0.25">
      <c r="A247" s="772">
        <v>84</v>
      </c>
      <c r="B247" s="295" t="s">
        <v>452</v>
      </c>
      <c r="C247" s="113" t="s">
        <v>453</v>
      </c>
      <c r="D247" s="279" t="s">
        <v>454</v>
      </c>
      <c r="E247" s="279" t="s">
        <v>78</v>
      </c>
      <c r="F247" s="459">
        <v>2300</v>
      </c>
      <c r="G247" s="459">
        <v>350750</v>
      </c>
      <c r="H247" s="457">
        <v>30</v>
      </c>
      <c r="I247" s="457">
        <v>45750</v>
      </c>
      <c r="J247" s="536"/>
      <c r="K247" s="536"/>
      <c r="L247" s="457"/>
      <c r="M247" s="457"/>
      <c r="N247" s="459"/>
      <c r="O247" s="459"/>
      <c r="P247" s="457"/>
      <c r="Q247" s="457"/>
      <c r="R247" s="459"/>
      <c r="S247" s="459"/>
      <c r="T247" s="457"/>
      <c r="U247" s="457"/>
      <c r="V247" s="459">
        <v>0</v>
      </c>
      <c r="W247" s="459">
        <v>0</v>
      </c>
      <c r="X247" s="457">
        <v>0</v>
      </c>
      <c r="Y247" s="457">
        <v>0</v>
      </c>
      <c r="Z247" s="459"/>
      <c r="AA247" s="459"/>
      <c r="AB247" s="457"/>
      <c r="AC247" s="457"/>
      <c r="AD247" s="459"/>
      <c r="AE247" s="459"/>
      <c r="AF247" s="457"/>
      <c r="AG247" s="457"/>
      <c r="AH247" s="459"/>
      <c r="AI247" s="459"/>
      <c r="AJ247" s="457"/>
      <c r="AK247" s="457"/>
      <c r="AL247" s="534">
        <f>F247+J247+N247+R247+V247+Z247+AD247+AH247</f>
        <v>2300</v>
      </c>
      <c r="AM247" s="534">
        <f>G247+K247+O247+S247+W247+AA247+AE247+AI247</f>
        <v>350750</v>
      </c>
      <c r="AN247" s="534">
        <f>H247+L247+P247+T247+X247+AB247+AF247+AJ247</f>
        <v>30</v>
      </c>
      <c r="AO247" s="534">
        <f>I247+M247+Q247+U247+Y247+AC247+AG247+AK247</f>
        <v>45750</v>
      </c>
    </row>
    <row r="248" spans="1:41" ht="60" customHeight="1" x14ac:dyDescent="0.25">
      <c r="A248" s="774"/>
      <c r="B248" s="114" t="s">
        <v>452</v>
      </c>
      <c r="C248" s="113" t="s">
        <v>455</v>
      </c>
      <c r="D248" s="279" t="s">
        <v>454</v>
      </c>
      <c r="E248" s="279" t="s">
        <v>78</v>
      </c>
      <c r="F248" s="459"/>
      <c r="G248" s="459"/>
      <c r="H248" s="457"/>
      <c r="I248" s="457"/>
      <c r="J248" s="459">
        <v>750</v>
      </c>
      <c r="K248" s="459">
        <v>114377.25</v>
      </c>
      <c r="L248" s="457">
        <v>160</v>
      </c>
      <c r="M248" s="457">
        <v>768</v>
      </c>
      <c r="N248" s="459">
        <v>1000</v>
      </c>
      <c r="O248" s="459">
        <v>152500</v>
      </c>
      <c r="P248" s="457">
        <v>0</v>
      </c>
      <c r="Q248" s="457">
        <v>0</v>
      </c>
      <c r="R248" s="459">
        <v>390</v>
      </c>
      <c r="S248" s="459">
        <v>59476.17</v>
      </c>
      <c r="T248" s="457">
        <v>20</v>
      </c>
      <c r="U248" s="457">
        <v>3050</v>
      </c>
      <c r="V248" s="459">
        <v>350</v>
      </c>
      <c r="W248" s="459">
        <v>53376.05</v>
      </c>
      <c r="X248" s="457">
        <v>0</v>
      </c>
      <c r="Y248" s="457">
        <v>0</v>
      </c>
      <c r="Z248" s="459">
        <v>497</v>
      </c>
      <c r="AA248" s="459">
        <v>75793.990999999995</v>
      </c>
      <c r="AB248" s="457"/>
      <c r="AC248" s="457"/>
      <c r="AD248" s="459">
        <v>970</v>
      </c>
      <c r="AE248" s="459">
        <v>147927</v>
      </c>
      <c r="AF248" s="457">
        <v>50</v>
      </c>
      <c r="AG248" s="457">
        <v>7625</v>
      </c>
      <c r="AH248" s="459"/>
      <c r="AI248" s="459"/>
      <c r="AJ248" s="457"/>
      <c r="AK248" s="457"/>
      <c r="AL248" s="534">
        <f>F248+J248+N248+R248+V248+Z248+AD248+AH248</f>
        <v>3957</v>
      </c>
      <c r="AM248" s="534">
        <f>G248+K248+O248+S248+W248+AA248+AE248+AI248</f>
        <v>603450.46099999989</v>
      </c>
      <c r="AN248" s="534">
        <f>H248+L248+P248+T248+X248+AB248+AF248+AJ248</f>
        <v>230</v>
      </c>
      <c r="AO248" s="534">
        <f>I248+M248+Q248+U248+Y248+AC248+AG248+AK248</f>
        <v>11443</v>
      </c>
    </row>
    <row r="249" spans="1:41" ht="42" customHeight="1" x14ac:dyDescent="0.25">
      <c r="A249" s="772">
        <v>85</v>
      </c>
      <c r="B249" s="112" t="s">
        <v>456</v>
      </c>
      <c r="C249" s="296" t="s">
        <v>457</v>
      </c>
      <c r="D249" s="112" t="s">
        <v>458</v>
      </c>
      <c r="E249" s="279" t="s">
        <v>29</v>
      </c>
      <c r="F249" s="459">
        <v>170</v>
      </c>
      <c r="G249" s="459">
        <v>346800</v>
      </c>
      <c r="H249" s="457">
        <v>5</v>
      </c>
      <c r="I249" s="457">
        <v>10800</v>
      </c>
      <c r="J249" s="459">
        <v>65</v>
      </c>
      <c r="K249" s="459">
        <v>132600</v>
      </c>
      <c r="L249" s="457"/>
      <c r="M249" s="457"/>
      <c r="N249" s="459">
        <v>150</v>
      </c>
      <c r="O249" s="459">
        <v>306000</v>
      </c>
      <c r="P249" s="457">
        <v>0</v>
      </c>
      <c r="Q249" s="457">
        <v>0</v>
      </c>
      <c r="R249" s="459">
        <v>10</v>
      </c>
      <c r="S249" s="459">
        <v>20400</v>
      </c>
      <c r="T249" s="457">
        <v>5</v>
      </c>
      <c r="U249" s="457">
        <v>10200</v>
      </c>
      <c r="V249" s="459">
        <v>40</v>
      </c>
      <c r="W249" s="459">
        <v>81600</v>
      </c>
      <c r="X249" s="457">
        <v>0</v>
      </c>
      <c r="Y249" s="457">
        <v>0</v>
      </c>
      <c r="Z249" s="459"/>
      <c r="AA249" s="459"/>
      <c r="AB249" s="457"/>
      <c r="AC249" s="457"/>
      <c r="AD249" s="459">
        <v>100</v>
      </c>
      <c r="AE249" s="459">
        <v>204000</v>
      </c>
      <c r="AF249" s="457">
        <v>5</v>
      </c>
      <c r="AG249" s="457">
        <v>10200</v>
      </c>
      <c r="AH249" s="459"/>
      <c r="AI249" s="459"/>
      <c r="AJ249" s="457"/>
      <c r="AK249" s="457"/>
      <c r="AL249" s="534">
        <f>F249+J249+N249+R249+V249+Z249+AD249+AH249</f>
        <v>535</v>
      </c>
      <c r="AM249" s="534">
        <f>G249+K249+O249+S249+W249+AA249+AE249+AI249</f>
        <v>1091400</v>
      </c>
      <c r="AN249" s="534">
        <f>H249+L249+P249+T249+X249+AB249+AF249+AJ249</f>
        <v>15</v>
      </c>
      <c r="AO249" s="534">
        <f>I249+M249+Q249+U249+Y249+AC249+AG249+AK249</f>
        <v>31200</v>
      </c>
    </row>
    <row r="250" spans="1:41" ht="48.75" customHeight="1" x14ac:dyDescent="0.25">
      <c r="A250" s="773"/>
      <c r="B250" s="112" t="s">
        <v>456</v>
      </c>
      <c r="C250" s="296" t="s">
        <v>459</v>
      </c>
      <c r="D250" s="112" t="s">
        <v>458</v>
      </c>
      <c r="E250" s="112" t="s">
        <v>29</v>
      </c>
      <c r="F250" s="459"/>
      <c r="G250" s="459"/>
      <c r="H250" s="457"/>
      <c r="I250" s="457"/>
      <c r="J250" s="459"/>
      <c r="K250" s="459"/>
      <c r="L250" s="457"/>
      <c r="M250" s="457"/>
      <c r="N250" s="459"/>
      <c r="O250" s="459"/>
      <c r="P250" s="457"/>
      <c r="Q250" s="457"/>
      <c r="R250" s="459"/>
      <c r="S250" s="459"/>
      <c r="T250" s="457"/>
      <c r="U250" s="457"/>
      <c r="V250" s="459">
        <v>0</v>
      </c>
      <c r="W250" s="459">
        <v>0</v>
      </c>
      <c r="X250" s="457">
        <v>0</v>
      </c>
      <c r="Y250" s="457">
        <v>0</v>
      </c>
      <c r="Z250" s="459"/>
      <c r="AA250" s="459"/>
      <c r="AB250" s="457"/>
      <c r="AC250" s="457"/>
      <c r="AD250" s="459"/>
      <c r="AE250" s="459"/>
      <c r="AF250" s="457"/>
      <c r="AG250" s="457"/>
      <c r="AH250" s="459"/>
      <c r="AI250" s="459"/>
      <c r="AJ250" s="457"/>
      <c r="AK250" s="457"/>
      <c r="AL250" s="534">
        <f>F250+J250+N250+R250+V250+Z250+AD250+AH250</f>
        <v>0</v>
      </c>
      <c r="AM250" s="534">
        <f>G250+K250+O250+S250+W250+AA250+AE250+AI250</f>
        <v>0</v>
      </c>
      <c r="AN250" s="534">
        <f>H250+L250+P250+T250+X250+AB250+AF250+AJ250</f>
        <v>0</v>
      </c>
      <c r="AO250" s="534">
        <f>I250+M250+Q250+U250+Y250+AC250+AG250+AK250</f>
        <v>0</v>
      </c>
    </row>
    <row r="251" spans="1:41" ht="39" customHeight="1" x14ac:dyDescent="0.25">
      <c r="A251" s="773"/>
      <c r="B251" s="112" t="s">
        <v>456</v>
      </c>
      <c r="C251" s="296" t="s">
        <v>460</v>
      </c>
      <c r="D251" s="112" t="s">
        <v>461</v>
      </c>
      <c r="E251" s="112" t="s">
        <v>29</v>
      </c>
      <c r="F251" s="459"/>
      <c r="G251" s="459"/>
      <c r="H251" s="457"/>
      <c r="I251" s="457"/>
      <c r="J251" s="459"/>
      <c r="K251" s="459"/>
      <c r="L251" s="457"/>
      <c r="M251" s="457"/>
      <c r="N251" s="459"/>
      <c r="O251" s="459"/>
      <c r="P251" s="457"/>
      <c r="Q251" s="457"/>
      <c r="R251" s="459"/>
      <c r="S251" s="459"/>
      <c r="T251" s="457"/>
      <c r="U251" s="457"/>
      <c r="V251" s="459">
        <v>0</v>
      </c>
      <c r="W251" s="459">
        <v>0</v>
      </c>
      <c r="X251" s="457">
        <v>0</v>
      </c>
      <c r="Y251" s="457">
        <v>0</v>
      </c>
      <c r="Z251" s="459">
        <v>17</v>
      </c>
      <c r="AA251" s="459">
        <v>34680</v>
      </c>
      <c r="AB251" s="457"/>
      <c r="AC251" s="457"/>
      <c r="AD251" s="459"/>
      <c r="AE251" s="459"/>
      <c r="AF251" s="457"/>
      <c r="AG251" s="457"/>
      <c r="AH251" s="459"/>
      <c r="AI251" s="459"/>
      <c r="AJ251" s="457"/>
      <c r="AK251" s="457"/>
      <c r="AL251" s="534">
        <f>F251+J251+N251+R251+V251+Z251+AD251+AH251</f>
        <v>17</v>
      </c>
      <c r="AM251" s="534">
        <f>G251+K251+O251+S251+W251+AA251+AE251+AI251</f>
        <v>34680</v>
      </c>
      <c r="AN251" s="534">
        <f>H251+L251+P251+T251+X251+AB251+AF251+AJ251</f>
        <v>0</v>
      </c>
      <c r="AO251" s="534">
        <f>I251+M251+Q251+U251+Y251+AC251+AG251+AK251</f>
        <v>0</v>
      </c>
    </row>
    <row r="252" spans="1:41" ht="39" customHeight="1" x14ac:dyDescent="0.25">
      <c r="A252" s="774"/>
      <c r="B252" s="112" t="s">
        <v>456</v>
      </c>
      <c r="C252" s="296" t="s">
        <v>462</v>
      </c>
      <c r="D252" s="112" t="s">
        <v>461</v>
      </c>
      <c r="E252" s="112" t="s">
        <v>29</v>
      </c>
      <c r="F252" s="459"/>
      <c r="G252" s="459"/>
      <c r="H252" s="457"/>
      <c r="I252" s="457"/>
      <c r="J252" s="459"/>
      <c r="K252" s="459"/>
      <c r="L252" s="457"/>
      <c r="M252" s="457"/>
      <c r="N252" s="459"/>
      <c r="O252" s="459"/>
      <c r="P252" s="457"/>
      <c r="Q252" s="457"/>
      <c r="R252" s="459"/>
      <c r="S252" s="459"/>
      <c r="T252" s="457"/>
      <c r="U252" s="457"/>
      <c r="V252" s="459">
        <v>0</v>
      </c>
      <c r="W252" s="459">
        <v>0</v>
      </c>
      <c r="X252" s="457">
        <v>0</v>
      </c>
      <c r="Y252" s="457">
        <v>0</v>
      </c>
      <c r="Z252" s="459"/>
      <c r="AA252" s="459"/>
      <c r="AB252" s="457"/>
      <c r="AC252" s="457"/>
      <c r="AD252" s="459"/>
      <c r="AE252" s="459"/>
      <c r="AF252" s="457"/>
      <c r="AG252" s="457"/>
      <c r="AH252" s="459"/>
      <c r="AI252" s="459"/>
      <c r="AJ252" s="457"/>
      <c r="AK252" s="457"/>
      <c r="AL252" s="534">
        <f>F252+J252+N252+R252+V252+Z252+AD252+AH252</f>
        <v>0</v>
      </c>
      <c r="AM252" s="534">
        <f>G252+K252+O252+S252+W252+AA252+AE252+AI252</f>
        <v>0</v>
      </c>
      <c r="AN252" s="534">
        <f>H252+L252+P252+T252+X252+AB252+AF252+AJ252</f>
        <v>0</v>
      </c>
      <c r="AO252" s="534">
        <f>I252+M252+Q252+U252+Y252+AC252+AG252+AK252</f>
        <v>0</v>
      </c>
    </row>
    <row r="253" spans="1:41" ht="67.5" customHeight="1" x14ac:dyDescent="0.25">
      <c r="A253" s="769">
        <v>86</v>
      </c>
      <c r="B253" s="30" t="s">
        <v>463</v>
      </c>
      <c r="C253" s="278" t="s">
        <v>464</v>
      </c>
      <c r="D253" s="112" t="s">
        <v>461</v>
      </c>
      <c r="E253" s="280" t="s">
        <v>29</v>
      </c>
      <c r="F253" s="457"/>
      <c r="G253" s="457"/>
      <c r="H253" s="457"/>
      <c r="I253" s="457"/>
      <c r="J253" s="457"/>
      <c r="K253" s="457"/>
      <c r="L253" s="457"/>
      <c r="M253" s="457"/>
      <c r="N253" s="457"/>
      <c r="O253" s="457"/>
      <c r="P253" s="457"/>
      <c r="Q253" s="457"/>
      <c r="R253" s="457"/>
      <c r="S253" s="457"/>
      <c r="T253" s="457"/>
      <c r="U253" s="457"/>
      <c r="V253" s="457">
        <v>0</v>
      </c>
      <c r="W253" s="457">
        <v>0</v>
      </c>
      <c r="X253" s="457">
        <v>0</v>
      </c>
      <c r="Y253" s="457">
        <v>0</v>
      </c>
      <c r="Z253" s="459"/>
      <c r="AA253" s="459"/>
      <c r="AB253" s="457"/>
      <c r="AC253" s="457"/>
      <c r="AD253" s="457"/>
      <c r="AE253" s="457"/>
      <c r="AF253" s="457"/>
      <c r="AG253" s="457"/>
      <c r="AH253" s="457"/>
      <c r="AI253" s="457"/>
      <c r="AJ253" s="457"/>
      <c r="AK253" s="457"/>
      <c r="AL253" s="534">
        <f>F253+J253+N253+R253+V253+Z253+AD253+AH253</f>
        <v>0</v>
      </c>
      <c r="AM253" s="534">
        <f>G253+K253+O253+S253+W253+AA253+AE253+AI253</f>
        <v>0</v>
      </c>
      <c r="AN253" s="534">
        <f>H253+L253+P253+T253+X253+AB253+AF253+AJ253</f>
        <v>0</v>
      </c>
      <c r="AO253" s="534">
        <f>I253+M253+Q253+U253+Y253+AC253+AG253+AK253</f>
        <v>0</v>
      </c>
    </row>
    <row r="254" spans="1:41" ht="31.5" x14ac:dyDescent="0.25">
      <c r="A254" s="770"/>
      <c r="B254" s="30" t="s">
        <v>463</v>
      </c>
      <c r="C254" s="278" t="s">
        <v>465</v>
      </c>
      <c r="D254" s="112" t="s">
        <v>461</v>
      </c>
      <c r="E254" s="280" t="s">
        <v>29</v>
      </c>
      <c r="F254" s="457"/>
      <c r="G254" s="457"/>
      <c r="H254" s="457"/>
      <c r="I254" s="457"/>
      <c r="J254" s="457"/>
      <c r="K254" s="457"/>
      <c r="L254" s="457"/>
      <c r="M254" s="457"/>
      <c r="N254" s="457"/>
      <c r="O254" s="457"/>
      <c r="P254" s="457"/>
      <c r="Q254" s="457"/>
      <c r="R254" s="457"/>
      <c r="S254" s="457"/>
      <c r="T254" s="457"/>
      <c r="U254" s="457"/>
      <c r="V254" s="457">
        <v>0</v>
      </c>
      <c r="W254" s="457">
        <v>0</v>
      </c>
      <c r="X254" s="457">
        <v>0</v>
      </c>
      <c r="Y254" s="457">
        <v>0</v>
      </c>
      <c r="Z254" s="459"/>
      <c r="AA254" s="459"/>
      <c r="AB254" s="457"/>
      <c r="AC254" s="457"/>
      <c r="AD254" s="457"/>
      <c r="AE254" s="457"/>
      <c r="AF254" s="457"/>
      <c r="AG254" s="457"/>
      <c r="AH254" s="457"/>
      <c r="AI254" s="457"/>
      <c r="AJ254" s="457"/>
      <c r="AK254" s="457"/>
      <c r="AL254" s="534">
        <f>F254+J254+N254+R254+V254+Z254+AD254+AH254</f>
        <v>0</v>
      </c>
      <c r="AM254" s="534">
        <f>G254+K254+O254+S254+W254+AA254+AE254+AI254</f>
        <v>0</v>
      </c>
      <c r="AN254" s="534">
        <f>H254+L254+P254+T254+X254+AB254+AF254+AJ254</f>
        <v>0</v>
      </c>
      <c r="AO254" s="534">
        <f>I254+M254+Q254+U254+Y254+AC254+AG254+AK254</f>
        <v>0</v>
      </c>
    </row>
    <row r="255" spans="1:41" ht="31.5" x14ac:dyDescent="0.25">
      <c r="A255" s="770"/>
      <c r="B255" s="30" t="s">
        <v>463</v>
      </c>
      <c r="C255" s="278" t="s">
        <v>466</v>
      </c>
      <c r="D255" s="112" t="s">
        <v>461</v>
      </c>
      <c r="E255" s="280" t="s">
        <v>29</v>
      </c>
      <c r="F255" s="457"/>
      <c r="G255" s="457"/>
      <c r="H255" s="457"/>
      <c r="I255" s="457"/>
      <c r="J255" s="457"/>
      <c r="K255" s="457"/>
      <c r="L255" s="457"/>
      <c r="M255" s="457"/>
      <c r="N255" s="457"/>
      <c r="O255" s="457"/>
      <c r="P255" s="457"/>
      <c r="Q255" s="457"/>
      <c r="R255" s="457"/>
      <c r="S255" s="457"/>
      <c r="T255" s="457"/>
      <c r="U255" s="457"/>
      <c r="V255" s="457">
        <v>0</v>
      </c>
      <c r="W255" s="457">
        <v>0</v>
      </c>
      <c r="X255" s="457">
        <v>0</v>
      </c>
      <c r="Y255" s="457">
        <v>0</v>
      </c>
      <c r="Z255" s="457"/>
      <c r="AA255" s="457"/>
      <c r="AB255" s="457"/>
      <c r="AC255" s="457"/>
      <c r="AD255" s="457"/>
      <c r="AE255" s="457"/>
      <c r="AF255" s="457"/>
      <c r="AG255" s="457"/>
      <c r="AH255" s="457"/>
      <c r="AI255" s="457"/>
      <c r="AJ255" s="457"/>
      <c r="AK255" s="457"/>
      <c r="AL255" s="534">
        <f>F255+J255+N255+R255+V255+Z255+AD255+AH255</f>
        <v>0</v>
      </c>
      <c r="AM255" s="534">
        <f>G255+K255+O255+S255+W255+AA255+AE255+AI255</f>
        <v>0</v>
      </c>
      <c r="AN255" s="534">
        <f>H255+L255+P255+T255+X255+AB255+AF255+AJ255</f>
        <v>0</v>
      </c>
      <c r="AO255" s="534">
        <f>I255+M255+Q255+U255+Y255+AC255+AG255+AK255</f>
        <v>0</v>
      </c>
    </row>
    <row r="256" spans="1:41" ht="31.5" x14ac:dyDescent="0.25">
      <c r="A256" s="771"/>
      <c r="B256" s="30" t="s">
        <v>463</v>
      </c>
      <c r="C256" s="278" t="s">
        <v>467</v>
      </c>
      <c r="D256" s="112" t="s">
        <v>461</v>
      </c>
      <c r="E256" s="280" t="s">
        <v>29</v>
      </c>
      <c r="F256" s="457"/>
      <c r="G256" s="457"/>
      <c r="H256" s="457"/>
      <c r="I256" s="457"/>
      <c r="J256" s="457"/>
      <c r="K256" s="457"/>
      <c r="L256" s="457"/>
      <c r="M256" s="457"/>
      <c r="N256" s="457"/>
      <c r="O256" s="457"/>
      <c r="P256" s="457"/>
      <c r="Q256" s="457"/>
      <c r="R256" s="457"/>
      <c r="S256" s="457"/>
      <c r="T256" s="457"/>
      <c r="U256" s="457"/>
      <c r="V256" s="457">
        <v>0</v>
      </c>
      <c r="W256" s="457">
        <v>0</v>
      </c>
      <c r="X256" s="457">
        <v>0</v>
      </c>
      <c r="Y256" s="457">
        <v>0</v>
      </c>
      <c r="Z256" s="457"/>
      <c r="AA256" s="457"/>
      <c r="AB256" s="457"/>
      <c r="AC256" s="457"/>
      <c r="AD256" s="457"/>
      <c r="AE256" s="457"/>
      <c r="AF256" s="457"/>
      <c r="AG256" s="457"/>
      <c r="AH256" s="457"/>
      <c r="AI256" s="457"/>
      <c r="AJ256" s="457"/>
      <c r="AK256" s="457"/>
      <c r="AL256" s="534">
        <f>F256+J256+N256+R256+V256+Z256+AD256+AH256</f>
        <v>0</v>
      </c>
      <c r="AM256" s="534">
        <f>G256+K256+O256+S256+W256+AA256+AE256+AI256</f>
        <v>0</v>
      </c>
      <c r="AN256" s="534">
        <f>H256+L256+P256+T256+X256+AB256+AF256+AJ256</f>
        <v>0</v>
      </c>
      <c r="AO256" s="534">
        <f>I256+M256+Q256+U256+Y256+AC256+AG256+AK256</f>
        <v>0</v>
      </c>
    </row>
    <row r="257" spans="1:138" s="221" customFormat="1" x14ac:dyDescent="0.25">
      <c r="A257" s="297">
        <v>87</v>
      </c>
      <c r="B257" s="30" t="s">
        <v>468</v>
      </c>
      <c r="C257" s="278" t="s">
        <v>469</v>
      </c>
      <c r="D257" s="112" t="s">
        <v>77</v>
      </c>
      <c r="E257" s="280"/>
      <c r="F257" s="457">
        <v>50</v>
      </c>
      <c r="G257" s="457">
        <v>280</v>
      </c>
      <c r="H257" s="457"/>
      <c r="I257" s="457"/>
      <c r="J257" s="457"/>
      <c r="K257" s="457"/>
      <c r="L257" s="457"/>
      <c r="M257" s="457"/>
      <c r="N257" s="457"/>
      <c r="O257" s="457"/>
      <c r="P257" s="457"/>
      <c r="Q257" s="457"/>
      <c r="R257" s="457"/>
      <c r="S257" s="457"/>
      <c r="T257" s="457"/>
      <c r="U257" s="457"/>
      <c r="V257" s="457">
        <v>0</v>
      </c>
      <c r="W257" s="457">
        <v>0</v>
      </c>
      <c r="X257" s="457">
        <v>300</v>
      </c>
      <c r="Y257" s="457">
        <v>1350</v>
      </c>
      <c r="Z257" s="457">
        <v>200</v>
      </c>
      <c r="AA257" s="457">
        <v>600</v>
      </c>
      <c r="AB257" s="457"/>
      <c r="AC257" s="457"/>
      <c r="AD257" s="457"/>
      <c r="AE257" s="457"/>
      <c r="AF257" s="457"/>
      <c r="AG257" s="457"/>
      <c r="AH257" s="457"/>
      <c r="AI257" s="457"/>
      <c r="AJ257" s="457"/>
      <c r="AK257" s="457"/>
      <c r="AL257" s="534">
        <f>F257+J257+N257+R257+V257+Z257+AD257+AH257</f>
        <v>250</v>
      </c>
      <c r="AM257" s="534">
        <f>G257+K257+O257+S257+W257+AA257+AE257+AI257</f>
        <v>880</v>
      </c>
      <c r="AN257" s="534">
        <f>H257+L257+P257+T257+X257+AB257+AF257+AJ257</f>
        <v>300</v>
      </c>
      <c r="AO257" s="534">
        <f>I257+M257+Q257+U257+Y257+AC257+AG257+AK257</f>
        <v>1350</v>
      </c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  <c r="BL257" s="222"/>
      <c r="BM257" s="222"/>
      <c r="BN257" s="222"/>
      <c r="BO257" s="222"/>
      <c r="BP257" s="222"/>
      <c r="BQ257" s="222"/>
      <c r="BR257" s="222"/>
      <c r="BS257" s="222"/>
      <c r="BT257" s="222"/>
      <c r="BU257" s="222"/>
      <c r="BV257" s="222"/>
      <c r="BW257" s="222"/>
      <c r="BX257" s="222"/>
      <c r="BY257" s="222"/>
      <c r="BZ257" s="222"/>
      <c r="CA257" s="222"/>
      <c r="CB257" s="222"/>
      <c r="CC257" s="222"/>
      <c r="CD257" s="222"/>
      <c r="CE257" s="222"/>
      <c r="CF257" s="222"/>
      <c r="CG257" s="222"/>
      <c r="CH257" s="222"/>
      <c r="CI257" s="222"/>
      <c r="CJ257" s="222"/>
      <c r="CK257" s="222"/>
      <c r="CL257" s="222"/>
      <c r="CM257" s="222"/>
      <c r="CN257" s="222"/>
      <c r="CO257" s="222"/>
      <c r="CP257" s="222"/>
      <c r="CQ257" s="222"/>
      <c r="CR257" s="222"/>
      <c r="CS257" s="222"/>
      <c r="CT257" s="222"/>
      <c r="CU257" s="222"/>
      <c r="CV257" s="222"/>
      <c r="CW257" s="222"/>
      <c r="CX257" s="222"/>
      <c r="CY257" s="222"/>
      <c r="CZ257" s="222"/>
      <c r="DA257" s="222"/>
      <c r="DB257" s="222"/>
      <c r="DC257" s="222"/>
      <c r="DD257" s="222"/>
      <c r="DE257" s="222"/>
      <c r="DF257" s="222"/>
      <c r="DG257" s="222"/>
      <c r="DH257" s="222"/>
      <c r="DI257" s="222"/>
      <c r="DJ257" s="222"/>
      <c r="DK257" s="222"/>
      <c r="DL257" s="222"/>
      <c r="DM257" s="222"/>
      <c r="DN257" s="222"/>
      <c r="DO257" s="222"/>
      <c r="DP257" s="222"/>
      <c r="DQ257" s="222"/>
      <c r="DR257" s="222"/>
      <c r="DS257" s="222"/>
      <c r="DT257" s="222"/>
      <c r="DU257" s="222"/>
      <c r="DV257" s="222"/>
      <c r="DW257" s="222"/>
      <c r="DX257" s="222"/>
      <c r="DY257" s="222"/>
      <c r="DZ257" s="222"/>
      <c r="EA257" s="222"/>
      <c r="EB257" s="222"/>
      <c r="EC257" s="222"/>
      <c r="ED257" s="222"/>
      <c r="EE257" s="222"/>
      <c r="EF257" s="222"/>
      <c r="EG257" s="222"/>
      <c r="EH257" s="222"/>
    </row>
    <row r="258" spans="1:138" s="222" customFormat="1" ht="47.25" x14ac:dyDescent="0.25">
      <c r="A258" s="772">
        <v>88</v>
      </c>
      <c r="B258" s="112" t="s">
        <v>470</v>
      </c>
      <c r="C258" s="113" t="s">
        <v>471</v>
      </c>
      <c r="D258" s="279" t="s">
        <v>472</v>
      </c>
      <c r="E258" s="113" t="s">
        <v>29</v>
      </c>
      <c r="F258" s="459"/>
      <c r="G258" s="459"/>
      <c r="H258" s="457"/>
      <c r="I258" s="457"/>
      <c r="J258" s="459"/>
      <c r="K258" s="459"/>
      <c r="L258" s="457"/>
      <c r="M258" s="457"/>
      <c r="N258" s="459"/>
      <c r="O258" s="459"/>
      <c r="P258" s="457"/>
      <c r="Q258" s="457"/>
      <c r="R258" s="459"/>
      <c r="S258" s="459"/>
      <c r="T258" s="457"/>
      <c r="U258" s="457"/>
      <c r="V258" s="459">
        <v>0</v>
      </c>
      <c r="W258" s="459">
        <v>0</v>
      </c>
      <c r="X258" s="457">
        <v>0</v>
      </c>
      <c r="Y258" s="457">
        <v>0</v>
      </c>
      <c r="Z258" s="457"/>
      <c r="AA258" s="457"/>
      <c r="AB258" s="457"/>
      <c r="AC258" s="457"/>
      <c r="AD258" s="459"/>
      <c r="AE258" s="459"/>
      <c r="AF258" s="457"/>
      <c r="AG258" s="457"/>
      <c r="AH258" s="459"/>
      <c r="AI258" s="459"/>
      <c r="AJ258" s="457"/>
      <c r="AK258" s="457"/>
      <c r="AL258" s="534">
        <f>F258+J258+N258+R258+V258+Z258+AD258+AH258</f>
        <v>0</v>
      </c>
      <c r="AM258" s="534">
        <f>G258+K258+O258+S258+W258+AA258+AE258+AI258</f>
        <v>0</v>
      </c>
      <c r="AN258" s="534">
        <f>H258+L258+P258+T258+X258+AB258+AF258+AJ258</f>
        <v>0</v>
      </c>
      <c r="AO258" s="534">
        <f>I258+M258+Q258+U258+Y258+AC258+AG258+AK258</f>
        <v>0</v>
      </c>
    </row>
    <row r="259" spans="1:138" s="222" customFormat="1" ht="47.25" x14ac:dyDescent="0.25">
      <c r="A259" s="774"/>
      <c r="B259" s="112" t="s">
        <v>470</v>
      </c>
      <c r="C259" s="113" t="s">
        <v>473</v>
      </c>
      <c r="D259" s="279" t="s">
        <v>472</v>
      </c>
      <c r="E259" s="280" t="s">
        <v>29</v>
      </c>
      <c r="F259" s="536"/>
      <c r="G259" s="536"/>
      <c r="H259" s="536"/>
      <c r="I259" s="536"/>
      <c r="J259" s="536"/>
      <c r="K259" s="536"/>
      <c r="L259" s="457"/>
      <c r="M259" s="457"/>
      <c r="N259" s="536"/>
      <c r="O259" s="536"/>
      <c r="P259" s="536"/>
      <c r="Q259" s="536"/>
      <c r="R259" s="536"/>
      <c r="S259" s="536"/>
      <c r="T259" s="536"/>
      <c r="U259" s="536"/>
      <c r="V259" s="536">
        <v>0</v>
      </c>
      <c r="W259" s="536">
        <v>0</v>
      </c>
      <c r="X259" s="457">
        <v>0</v>
      </c>
      <c r="Y259" s="457">
        <v>0</v>
      </c>
      <c r="Z259" s="457"/>
      <c r="AA259" s="457"/>
      <c r="AB259" s="536"/>
      <c r="AC259" s="536"/>
      <c r="AD259" s="536"/>
      <c r="AE259" s="536"/>
      <c r="AF259" s="536"/>
      <c r="AG259" s="536"/>
      <c r="AH259" s="536"/>
      <c r="AI259" s="536"/>
      <c r="AJ259" s="536"/>
      <c r="AK259" s="536"/>
      <c r="AL259" s="534">
        <f>F259+J259+N259+R259+V259+Z259+AD259+AH259</f>
        <v>0</v>
      </c>
      <c r="AM259" s="534">
        <f>G259+K259+O259+S259+W259+AA259+AE259+AI259</f>
        <v>0</v>
      </c>
      <c r="AN259" s="534">
        <f>H259+L259+P259+T259+X259+AB259+AF259+AJ259</f>
        <v>0</v>
      </c>
      <c r="AO259" s="534">
        <f>I259+M259+Q259+U259+Y259+AC259+AG259+AK259</f>
        <v>0</v>
      </c>
    </row>
    <row r="260" spans="1:138" s="222" customFormat="1" ht="83.25" customHeight="1" x14ac:dyDescent="0.25">
      <c r="A260" s="766">
        <v>89</v>
      </c>
      <c r="B260" s="283" t="s">
        <v>474</v>
      </c>
      <c r="C260" s="298" t="s">
        <v>475</v>
      </c>
      <c r="D260" s="299" t="s">
        <v>476</v>
      </c>
      <c r="E260" s="298" t="s">
        <v>153</v>
      </c>
      <c r="F260" s="536"/>
      <c r="G260" s="536"/>
      <c r="H260" s="536"/>
      <c r="I260" s="536"/>
      <c r="J260" s="536"/>
      <c r="K260" s="536"/>
      <c r="L260" s="457"/>
      <c r="M260" s="457"/>
      <c r="N260" s="536"/>
      <c r="O260" s="536"/>
      <c r="P260" s="536"/>
      <c r="Q260" s="536"/>
      <c r="R260" s="536"/>
      <c r="S260" s="536"/>
      <c r="T260" s="536"/>
      <c r="U260" s="536"/>
      <c r="V260" s="536">
        <v>0</v>
      </c>
      <c r="W260" s="536">
        <v>0</v>
      </c>
      <c r="X260" s="457">
        <v>0</v>
      </c>
      <c r="Y260" s="457">
        <v>0</v>
      </c>
      <c r="Z260" s="459"/>
      <c r="AA260" s="459"/>
      <c r="AB260" s="536"/>
      <c r="AC260" s="536"/>
      <c r="AD260" s="536"/>
      <c r="AE260" s="536"/>
      <c r="AF260" s="536"/>
      <c r="AG260" s="536"/>
      <c r="AH260" s="536"/>
      <c r="AI260" s="536"/>
      <c r="AJ260" s="536"/>
      <c r="AK260" s="536"/>
      <c r="AL260" s="534">
        <f>F260+J260+N260+R260+V260+Z260+AD260+AH260</f>
        <v>0</v>
      </c>
      <c r="AM260" s="534">
        <f>G260+K260+O260+S260+W260+AA260+AE260+AI260</f>
        <v>0</v>
      </c>
      <c r="AN260" s="534">
        <f>H260+L260+P260+T260+X260+AB260+AF260+AJ260</f>
        <v>0</v>
      </c>
      <c r="AO260" s="534">
        <f>I260+M260+Q260+U260+Y260+AC260+AG260+AK260</f>
        <v>0</v>
      </c>
    </row>
    <row r="261" spans="1:138" s="222" customFormat="1" ht="94.5" x14ac:dyDescent="0.25">
      <c r="A261" s="767"/>
      <c r="B261" s="283" t="s">
        <v>474</v>
      </c>
      <c r="C261" s="298" t="s">
        <v>477</v>
      </c>
      <c r="D261" s="299" t="s">
        <v>476</v>
      </c>
      <c r="E261" s="298" t="s">
        <v>153</v>
      </c>
      <c r="F261" s="536"/>
      <c r="G261" s="536"/>
      <c r="H261" s="536"/>
      <c r="I261" s="536"/>
      <c r="J261" s="536"/>
      <c r="K261" s="536"/>
      <c r="L261" s="457"/>
      <c r="M261" s="457"/>
      <c r="N261" s="536"/>
      <c r="O261" s="536"/>
      <c r="P261" s="536"/>
      <c r="Q261" s="536"/>
      <c r="R261" s="536"/>
      <c r="S261" s="536"/>
      <c r="T261" s="536"/>
      <c r="U261" s="536"/>
      <c r="V261" s="536">
        <v>0</v>
      </c>
      <c r="W261" s="536">
        <v>0</v>
      </c>
      <c r="X261" s="457">
        <v>0</v>
      </c>
      <c r="Y261" s="457">
        <v>0</v>
      </c>
      <c r="Z261" s="536"/>
      <c r="AA261" s="536"/>
      <c r="AB261" s="536"/>
      <c r="AC261" s="536"/>
      <c r="AD261" s="536"/>
      <c r="AE261" s="536"/>
      <c r="AF261" s="536"/>
      <c r="AG261" s="536"/>
      <c r="AH261" s="536"/>
      <c r="AI261" s="536"/>
      <c r="AJ261" s="536"/>
      <c r="AK261" s="536"/>
      <c r="AL261" s="534">
        <f>F261+J261+N261+R261+V261+Z261+AD261+AH261</f>
        <v>0</v>
      </c>
      <c r="AM261" s="534">
        <f>G261+K261+O261+S261+W261+AA261+AE261+AI261</f>
        <v>0</v>
      </c>
      <c r="AN261" s="534">
        <f>H261+L261+P261+T261+X261+AB261+AF261+AJ261</f>
        <v>0</v>
      </c>
      <c r="AO261" s="534">
        <f>I261+M261+Q261+U261+Y261+AC261+AG261+AK261</f>
        <v>0</v>
      </c>
    </row>
    <row r="262" spans="1:138" ht="45.75" customHeight="1" x14ac:dyDescent="0.25">
      <c r="A262" s="767"/>
      <c r="B262" s="288" t="s">
        <v>478</v>
      </c>
      <c r="C262" s="300" t="s">
        <v>479</v>
      </c>
      <c r="D262" s="299" t="s">
        <v>476</v>
      </c>
      <c r="E262" s="300" t="s">
        <v>153</v>
      </c>
      <c r="F262" s="536"/>
      <c r="G262" s="536"/>
      <c r="H262" s="536"/>
      <c r="I262" s="536"/>
      <c r="J262" s="536"/>
      <c r="K262" s="536"/>
      <c r="L262" s="457"/>
      <c r="M262" s="457"/>
      <c r="N262" s="536"/>
      <c r="O262" s="536"/>
      <c r="P262" s="536"/>
      <c r="Q262" s="536"/>
      <c r="R262" s="536"/>
      <c r="S262" s="536"/>
      <c r="T262" s="536"/>
      <c r="U262" s="536"/>
      <c r="V262" s="536">
        <v>0</v>
      </c>
      <c r="W262" s="536">
        <v>0</v>
      </c>
      <c r="X262" s="457">
        <v>0</v>
      </c>
      <c r="Y262" s="457">
        <v>0</v>
      </c>
      <c r="Z262" s="536"/>
      <c r="AA262" s="536"/>
      <c r="AB262" s="536"/>
      <c r="AC262" s="536"/>
      <c r="AD262" s="536"/>
      <c r="AE262" s="536"/>
      <c r="AF262" s="536"/>
      <c r="AG262" s="536"/>
      <c r="AH262" s="536"/>
      <c r="AI262" s="536"/>
      <c r="AJ262" s="536"/>
      <c r="AK262" s="536"/>
      <c r="AL262" s="534">
        <f>F262+J262+N262+R262+V262+Z262+AD262+AH262</f>
        <v>0</v>
      </c>
      <c r="AM262" s="534">
        <f>G262+K262+O262+S262+W262+AA262+AE262+AI262</f>
        <v>0</v>
      </c>
      <c r="AN262" s="534">
        <f>H262+L262+P262+T262+X262+AB262+AF262+AJ262</f>
        <v>0</v>
      </c>
      <c r="AO262" s="534">
        <f>I262+M262+Q262+U262+Y262+AC262+AG262+AK262</f>
        <v>0</v>
      </c>
    </row>
    <row r="263" spans="1:138" ht="110.25" x14ac:dyDescent="0.25">
      <c r="A263" s="768"/>
      <c r="B263" s="301" t="s">
        <v>480</v>
      </c>
      <c r="C263" s="300" t="s">
        <v>479</v>
      </c>
      <c r="D263" s="299" t="s">
        <v>476</v>
      </c>
      <c r="E263" s="300" t="s">
        <v>153</v>
      </c>
      <c r="F263" s="536"/>
      <c r="G263" s="536"/>
      <c r="H263" s="536"/>
      <c r="I263" s="536"/>
      <c r="J263" s="536"/>
      <c r="K263" s="536"/>
      <c r="L263" s="457">
        <v>100</v>
      </c>
      <c r="M263" s="457">
        <v>229.99999999999997</v>
      </c>
      <c r="N263" s="536"/>
      <c r="O263" s="536"/>
      <c r="P263" s="536"/>
      <c r="Q263" s="536"/>
      <c r="R263" s="536"/>
      <c r="S263" s="536"/>
      <c r="T263" s="536"/>
      <c r="U263" s="536"/>
      <c r="V263" s="536">
        <v>0</v>
      </c>
      <c r="W263" s="536">
        <v>0</v>
      </c>
      <c r="X263" s="457">
        <v>0</v>
      </c>
      <c r="Y263" s="457">
        <v>0</v>
      </c>
      <c r="Z263" s="536"/>
      <c r="AA263" s="536"/>
      <c r="AB263" s="536"/>
      <c r="AC263" s="536"/>
      <c r="AD263" s="536"/>
      <c r="AE263" s="536"/>
      <c r="AF263" s="536"/>
      <c r="AG263" s="536"/>
      <c r="AH263" s="536"/>
      <c r="AI263" s="536"/>
      <c r="AJ263" s="536"/>
      <c r="AK263" s="536"/>
      <c r="AL263" s="534">
        <f>F263+J263+N263+R263+V263+Z263+AD263+AH263</f>
        <v>0</v>
      </c>
      <c r="AM263" s="534">
        <f>G263+K263+O263+S263+W263+AA263+AE263+AI263</f>
        <v>0</v>
      </c>
      <c r="AN263" s="534">
        <f>H263+L263+P263+T263+X263+AB263+AF263+AJ263</f>
        <v>100</v>
      </c>
      <c r="AO263" s="534">
        <f>I263+M263+Q263+U263+Y263+AC263+AG263+AK263</f>
        <v>229.99999999999997</v>
      </c>
    </row>
    <row r="264" spans="1:138" ht="84.75" customHeight="1" x14ac:dyDescent="0.25">
      <c r="A264" s="284">
        <v>90</v>
      </c>
      <c r="B264" s="283" t="s">
        <v>481</v>
      </c>
      <c r="C264" s="280" t="s">
        <v>338</v>
      </c>
      <c r="D264" s="278" t="s">
        <v>476</v>
      </c>
      <c r="E264" s="280" t="s">
        <v>153</v>
      </c>
      <c r="F264" s="536"/>
      <c r="G264" s="536"/>
      <c r="H264" s="536"/>
      <c r="I264" s="536"/>
      <c r="J264" s="536"/>
      <c r="K264" s="536"/>
      <c r="L264" s="536"/>
      <c r="M264" s="536"/>
      <c r="N264" s="536"/>
      <c r="O264" s="536"/>
      <c r="P264" s="536"/>
      <c r="Q264" s="536"/>
      <c r="R264" s="536"/>
      <c r="S264" s="536"/>
      <c r="T264" s="536"/>
      <c r="U264" s="536"/>
      <c r="V264" s="536">
        <v>0</v>
      </c>
      <c r="W264" s="536">
        <v>0</v>
      </c>
      <c r="X264" s="457">
        <v>0</v>
      </c>
      <c r="Y264" s="457">
        <v>0</v>
      </c>
      <c r="Z264" s="536"/>
      <c r="AA264" s="536"/>
      <c r="AB264" s="536"/>
      <c r="AC264" s="536"/>
      <c r="AD264" s="536"/>
      <c r="AE264" s="536"/>
      <c r="AF264" s="536"/>
      <c r="AG264" s="536"/>
      <c r="AH264" s="536"/>
      <c r="AI264" s="536"/>
      <c r="AJ264" s="536"/>
      <c r="AK264" s="536"/>
      <c r="AL264" s="534">
        <f>F264+J264+N264+R264+V264+Z264+AD264+AH264</f>
        <v>0</v>
      </c>
      <c r="AM264" s="534">
        <f>G264+K264+O264+S264+W264+AA264+AE264+AI264</f>
        <v>0</v>
      </c>
      <c r="AN264" s="534">
        <f>H264+L264+P264+T264+X264+AB264+AF264+AJ264</f>
        <v>0</v>
      </c>
      <c r="AO264" s="534">
        <f>I264+M264+Q264+U264+Y264+AC264+AG264+AK264</f>
        <v>0</v>
      </c>
    </row>
    <row r="265" spans="1:138" ht="78.75" x14ac:dyDescent="0.25">
      <c r="A265" s="284">
        <v>91</v>
      </c>
      <c r="B265" s="283" t="s">
        <v>482</v>
      </c>
      <c r="C265" s="280" t="s">
        <v>483</v>
      </c>
      <c r="D265" s="278" t="s">
        <v>484</v>
      </c>
      <c r="E265" s="298" t="s">
        <v>153</v>
      </c>
      <c r="F265" s="536"/>
      <c r="G265" s="536"/>
      <c r="H265" s="536"/>
      <c r="I265" s="536"/>
      <c r="J265" s="536"/>
      <c r="K265" s="536"/>
      <c r="L265" s="536"/>
      <c r="M265" s="536"/>
      <c r="N265" s="536"/>
      <c r="O265" s="536"/>
      <c r="P265" s="536"/>
      <c r="Q265" s="536"/>
      <c r="R265" s="536"/>
      <c r="S265" s="536"/>
      <c r="T265" s="536"/>
      <c r="U265" s="536"/>
      <c r="V265" s="536">
        <v>0</v>
      </c>
      <c r="W265" s="536">
        <v>0</v>
      </c>
      <c r="X265" s="457">
        <v>0</v>
      </c>
      <c r="Y265" s="457">
        <v>0</v>
      </c>
      <c r="Z265" s="536"/>
      <c r="AA265" s="536"/>
      <c r="AB265" s="536"/>
      <c r="AC265" s="536"/>
      <c r="AD265" s="536"/>
      <c r="AE265" s="536"/>
      <c r="AF265" s="536"/>
      <c r="AG265" s="536"/>
      <c r="AH265" s="536"/>
      <c r="AI265" s="536"/>
      <c r="AJ265" s="536"/>
      <c r="AK265" s="536"/>
      <c r="AL265" s="534">
        <f>F265+J265+N265+R265+V265+Z265+AD265+AH265</f>
        <v>0</v>
      </c>
      <c r="AM265" s="534">
        <f>G265+K265+O265+S265+W265+AA265+AE265+AI265</f>
        <v>0</v>
      </c>
      <c r="AN265" s="534">
        <f>H265+L265+P265+T265+X265+AB265+AF265+AJ265</f>
        <v>0</v>
      </c>
      <c r="AO265" s="534">
        <f>I265+M265+Q265+U265+Y265+AC265+AG265+AK265</f>
        <v>0</v>
      </c>
    </row>
    <row r="266" spans="1:138" ht="72" customHeight="1" x14ac:dyDescent="0.25">
      <c r="A266" s="284">
        <v>92</v>
      </c>
      <c r="B266" s="283" t="s">
        <v>485</v>
      </c>
      <c r="C266" s="280" t="s">
        <v>486</v>
      </c>
      <c r="D266" s="278" t="s">
        <v>476</v>
      </c>
      <c r="E266" s="298" t="s">
        <v>153</v>
      </c>
      <c r="F266" s="536"/>
      <c r="G266" s="536"/>
      <c r="H266" s="536"/>
      <c r="I266" s="536"/>
      <c r="J266" s="536"/>
      <c r="K266" s="536"/>
      <c r="L266" s="536"/>
      <c r="M266" s="536"/>
      <c r="N266" s="536"/>
      <c r="O266" s="536"/>
      <c r="P266" s="536"/>
      <c r="Q266" s="536"/>
      <c r="R266" s="536"/>
      <c r="S266" s="536"/>
      <c r="T266" s="536"/>
      <c r="U266" s="536"/>
      <c r="V266" s="536">
        <v>0</v>
      </c>
      <c r="W266" s="536">
        <v>0</v>
      </c>
      <c r="X266" s="457">
        <v>0</v>
      </c>
      <c r="Y266" s="457">
        <v>0</v>
      </c>
      <c r="Z266" s="536"/>
      <c r="AA266" s="536"/>
      <c r="AB266" s="536"/>
      <c r="AC266" s="536"/>
      <c r="AD266" s="536"/>
      <c r="AE266" s="536"/>
      <c r="AF266" s="536"/>
      <c r="AG266" s="536"/>
      <c r="AH266" s="536"/>
      <c r="AI266" s="536"/>
      <c r="AJ266" s="536"/>
      <c r="AK266" s="536"/>
      <c r="AL266" s="534">
        <f>F266+J266+N266+R266+V266+Z266+AD266+AH266</f>
        <v>0</v>
      </c>
      <c r="AM266" s="534">
        <f>G266+K266+O266+S266+W266+AA266+AE266+AI266</f>
        <v>0</v>
      </c>
      <c r="AN266" s="534">
        <f>H266+L266+P266+T266+X266+AB266+AF266+AJ266</f>
        <v>0</v>
      </c>
      <c r="AO266" s="534">
        <f>I266+M266+Q266+U266+Y266+AC266+AG266+AK266</f>
        <v>0</v>
      </c>
    </row>
    <row r="267" spans="1:138" ht="50.25" customHeight="1" x14ac:dyDescent="0.25">
      <c r="A267" s="769">
        <v>93</v>
      </c>
      <c r="B267" s="30" t="s">
        <v>487</v>
      </c>
      <c r="C267" s="280" t="s">
        <v>488</v>
      </c>
      <c r="D267" s="280" t="s">
        <v>402</v>
      </c>
      <c r="E267" s="280" t="s">
        <v>153</v>
      </c>
      <c r="F267" s="536"/>
      <c r="G267" s="536"/>
      <c r="H267" s="536"/>
      <c r="I267" s="536"/>
      <c r="J267" s="536"/>
      <c r="K267" s="536"/>
      <c r="L267" s="536"/>
      <c r="M267" s="536"/>
      <c r="N267" s="536"/>
      <c r="O267" s="536"/>
      <c r="P267" s="536"/>
      <c r="Q267" s="536"/>
      <c r="R267" s="536"/>
      <c r="S267" s="536"/>
      <c r="T267" s="536"/>
      <c r="U267" s="536"/>
      <c r="V267" s="536">
        <v>0</v>
      </c>
      <c r="W267" s="536">
        <v>0</v>
      </c>
      <c r="X267" s="457">
        <v>0</v>
      </c>
      <c r="Y267" s="457">
        <v>0</v>
      </c>
      <c r="Z267" s="536"/>
      <c r="AA267" s="536"/>
      <c r="AB267" s="536"/>
      <c r="AC267" s="536"/>
      <c r="AD267" s="536"/>
      <c r="AE267" s="536"/>
      <c r="AF267" s="536"/>
      <c r="AG267" s="536"/>
      <c r="AH267" s="536"/>
      <c r="AI267" s="536"/>
      <c r="AJ267" s="536"/>
      <c r="AK267" s="536"/>
      <c r="AL267" s="534">
        <f>F267+J267+N267+R267+V267+Z267+AD267+AH267</f>
        <v>0</v>
      </c>
      <c r="AM267" s="534">
        <f>G267+K267+O267+S267+W267+AA267+AE267+AI267</f>
        <v>0</v>
      </c>
      <c r="AN267" s="534">
        <f>H267+L267+P267+T267+X267+AB267+AF267+AJ267</f>
        <v>0</v>
      </c>
      <c r="AO267" s="534">
        <f>I267+M267+Q267+U267+Y267+AC267+AG267+AK267</f>
        <v>0</v>
      </c>
    </row>
    <row r="268" spans="1:138" x14ac:dyDescent="0.25">
      <c r="A268" s="770"/>
      <c r="B268" s="30" t="s">
        <v>489</v>
      </c>
      <c r="C268" s="280" t="s">
        <v>490</v>
      </c>
      <c r="D268" s="280" t="s">
        <v>402</v>
      </c>
      <c r="E268" s="280" t="s">
        <v>153</v>
      </c>
      <c r="F268" s="536"/>
      <c r="G268" s="536"/>
      <c r="H268" s="536"/>
      <c r="I268" s="536"/>
      <c r="J268" s="536"/>
      <c r="K268" s="536"/>
      <c r="L268" s="536"/>
      <c r="M268" s="536"/>
      <c r="N268" s="536"/>
      <c r="O268" s="536"/>
      <c r="P268" s="536"/>
      <c r="Q268" s="536"/>
      <c r="R268" s="536"/>
      <c r="S268" s="536"/>
      <c r="T268" s="536"/>
      <c r="U268" s="536"/>
      <c r="V268" s="536">
        <v>0</v>
      </c>
      <c r="W268" s="536">
        <v>0</v>
      </c>
      <c r="X268" s="457">
        <v>0</v>
      </c>
      <c r="Y268" s="457">
        <v>0</v>
      </c>
      <c r="Z268" s="536"/>
      <c r="AA268" s="536"/>
      <c r="AB268" s="536"/>
      <c r="AC268" s="536"/>
      <c r="AD268" s="536"/>
      <c r="AE268" s="536"/>
      <c r="AF268" s="536"/>
      <c r="AG268" s="536"/>
      <c r="AH268" s="536"/>
      <c r="AI268" s="536"/>
      <c r="AJ268" s="536"/>
      <c r="AK268" s="536"/>
      <c r="AL268" s="534">
        <f>F268+J268+N268+R268+V268+Z268+AD268+AH268</f>
        <v>0</v>
      </c>
      <c r="AM268" s="534">
        <f>G268+K268+O268+S268+W268+AA268+AE268+AI268</f>
        <v>0</v>
      </c>
      <c r="AN268" s="534">
        <f>H268+L268+P268+T268+X268+AB268+AF268+AJ268</f>
        <v>0</v>
      </c>
      <c r="AO268" s="534">
        <f>I268+M268+Q268+U268+Y268+AC268+AG268+AK268</f>
        <v>0</v>
      </c>
    </row>
    <row r="269" spans="1:138" x14ac:dyDescent="0.25">
      <c r="A269" s="771"/>
      <c r="B269" s="30" t="s">
        <v>491</v>
      </c>
      <c r="C269" s="280" t="s">
        <v>492</v>
      </c>
      <c r="D269" s="280" t="s">
        <v>402</v>
      </c>
      <c r="E269" s="280" t="s">
        <v>29</v>
      </c>
      <c r="F269" s="536"/>
      <c r="G269" s="536"/>
      <c r="H269" s="536"/>
      <c r="I269" s="536"/>
      <c r="J269" s="536"/>
      <c r="K269" s="536"/>
      <c r="L269" s="536"/>
      <c r="M269" s="536"/>
      <c r="N269" s="536"/>
      <c r="O269" s="536"/>
      <c r="P269" s="536"/>
      <c r="Q269" s="536"/>
      <c r="R269" s="536"/>
      <c r="S269" s="536"/>
      <c r="T269" s="536"/>
      <c r="U269" s="536"/>
      <c r="V269" s="536">
        <v>0</v>
      </c>
      <c r="W269" s="536">
        <v>0</v>
      </c>
      <c r="X269" s="457">
        <v>0</v>
      </c>
      <c r="Y269" s="457">
        <v>0</v>
      </c>
      <c r="Z269" s="536"/>
      <c r="AA269" s="536"/>
      <c r="AB269" s="536"/>
      <c r="AC269" s="536"/>
      <c r="AD269" s="536"/>
      <c r="AE269" s="536"/>
      <c r="AF269" s="536"/>
      <c r="AG269" s="536"/>
      <c r="AH269" s="536"/>
      <c r="AI269" s="536"/>
      <c r="AJ269" s="536"/>
      <c r="AK269" s="536"/>
      <c r="AL269" s="534">
        <f>F269+J269+N269+R269+V269+Z269+AD269+AH269</f>
        <v>0</v>
      </c>
      <c r="AM269" s="534">
        <f>G269+K269+O269+S269+W269+AA269+AE269+AI269</f>
        <v>0</v>
      </c>
      <c r="AN269" s="534">
        <f>H269+L269+P269+T269+X269+AB269+AF269+AJ269</f>
        <v>0</v>
      </c>
      <c r="AO269" s="534">
        <f>I269+M269+Q269+U269+Y269+AC269+AG269+AK269</f>
        <v>0</v>
      </c>
    </row>
    <row r="270" spans="1:138" ht="31.5" x14ac:dyDescent="0.25">
      <c r="A270" s="769">
        <v>94</v>
      </c>
      <c r="B270" s="30" t="s">
        <v>493</v>
      </c>
      <c r="C270" s="278" t="s">
        <v>494</v>
      </c>
      <c r="D270" s="280" t="s">
        <v>495</v>
      </c>
      <c r="E270" s="280" t="s">
        <v>78</v>
      </c>
      <c r="F270" s="536"/>
      <c r="G270" s="536"/>
      <c r="H270" s="536"/>
      <c r="I270" s="536"/>
      <c r="J270" s="536"/>
      <c r="K270" s="536"/>
      <c r="L270" s="536"/>
      <c r="M270" s="536"/>
      <c r="N270" s="536"/>
      <c r="O270" s="536"/>
      <c r="P270" s="536"/>
      <c r="Q270" s="536"/>
      <c r="R270" s="536"/>
      <c r="S270" s="536"/>
      <c r="T270" s="536"/>
      <c r="U270" s="536"/>
      <c r="V270" s="536">
        <v>0</v>
      </c>
      <c r="W270" s="536">
        <v>0</v>
      </c>
      <c r="X270" s="457">
        <v>0</v>
      </c>
      <c r="Y270" s="457">
        <v>0</v>
      </c>
      <c r="Z270" s="536"/>
      <c r="AA270" s="536"/>
      <c r="AB270" s="536"/>
      <c r="AC270" s="536"/>
      <c r="AD270" s="536"/>
      <c r="AE270" s="536"/>
      <c r="AF270" s="536"/>
      <c r="AG270" s="536"/>
      <c r="AH270" s="536"/>
      <c r="AI270" s="536"/>
      <c r="AJ270" s="536"/>
      <c r="AK270" s="536"/>
      <c r="AL270" s="534">
        <f>F270+J270+N270+R270+V270+Z270+AD270+AH270</f>
        <v>0</v>
      </c>
      <c r="AM270" s="534">
        <f>G270+K270+O270+S270+W270+AA270+AE270+AI270</f>
        <v>0</v>
      </c>
      <c r="AN270" s="534">
        <f>H270+L270+P270+T270+X270+AB270+AF270+AJ270</f>
        <v>0</v>
      </c>
      <c r="AO270" s="534">
        <f>I270+M270+Q270+U270+Y270+AC270+AG270+AK270</f>
        <v>0</v>
      </c>
    </row>
    <row r="271" spans="1:138" ht="31.5" x14ac:dyDescent="0.25">
      <c r="A271" s="770"/>
      <c r="B271" s="30" t="s">
        <v>493</v>
      </c>
      <c r="C271" s="278" t="s">
        <v>496</v>
      </c>
      <c r="D271" s="302"/>
      <c r="E271" s="302"/>
      <c r="F271" s="536"/>
      <c r="G271" s="536"/>
      <c r="H271" s="536"/>
      <c r="I271" s="536"/>
      <c r="J271" s="536"/>
      <c r="K271" s="536"/>
      <c r="L271" s="536"/>
      <c r="M271" s="536"/>
      <c r="N271" s="536"/>
      <c r="O271" s="536"/>
      <c r="P271" s="536"/>
      <c r="Q271" s="536"/>
      <c r="R271" s="536"/>
      <c r="S271" s="536"/>
      <c r="T271" s="536"/>
      <c r="U271" s="536"/>
      <c r="V271" s="536">
        <v>0</v>
      </c>
      <c r="W271" s="536">
        <v>0</v>
      </c>
      <c r="X271" s="457">
        <v>0</v>
      </c>
      <c r="Y271" s="457">
        <v>0</v>
      </c>
      <c r="Z271" s="536"/>
      <c r="AA271" s="536"/>
      <c r="AB271" s="536"/>
      <c r="AC271" s="536"/>
      <c r="AD271" s="536"/>
      <c r="AE271" s="536"/>
      <c r="AF271" s="536"/>
      <c r="AG271" s="536"/>
      <c r="AH271" s="536"/>
      <c r="AI271" s="536"/>
      <c r="AJ271" s="536"/>
      <c r="AK271" s="536"/>
      <c r="AL271" s="534">
        <f>F271+J271+N271+R271+V271+Z271+AD271+AH271</f>
        <v>0</v>
      </c>
      <c r="AM271" s="534">
        <f>G271+K271+O271+S271+W271+AA271+AE271+AI271</f>
        <v>0</v>
      </c>
      <c r="AN271" s="534">
        <f>H271+L271+P271+T271+X271+AB271+AF271+AJ271</f>
        <v>0</v>
      </c>
      <c r="AO271" s="534">
        <f>I271+M271+Q271+U271+Y271+AC271+AG271+AK271</f>
        <v>0</v>
      </c>
    </row>
    <row r="272" spans="1:138" x14ac:dyDescent="0.25">
      <c r="A272" s="770"/>
      <c r="B272" s="30" t="s">
        <v>493</v>
      </c>
      <c r="C272" s="280" t="s">
        <v>497</v>
      </c>
      <c r="D272" s="280" t="s">
        <v>495</v>
      </c>
      <c r="E272" s="280" t="s">
        <v>153</v>
      </c>
      <c r="F272" s="536"/>
      <c r="G272" s="536"/>
      <c r="H272" s="536"/>
      <c r="I272" s="536"/>
      <c r="J272" s="536"/>
      <c r="K272" s="536"/>
      <c r="L272" s="536"/>
      <c r="M272" s="536"/>
      <c r="N272" s="536"/>
      <c r="O272" s="536"/>
      <c r="P272" s="536"/>
      <c r="Q272" s="536"/>
      <c r="R272" s="536"/>
      <c r="S272" s="536"/>
      <c r="T272" s="536"/>
      <c r="U272" s="536"/>
      <c r="V272" s="536">
        <v>0</v>
      </c>
      <c r="W272" s="536">
        <v>0</v>
      </c>
      <c r="X272" s="457">
        <v>0</v>
      </c>
      <c r="Y272" s="457">
        <v>0</v>
      </c>
      <c r="Z272" s="536"/>
      <c r="AA272" s="536"/>
      <c r="AB272" s="536"/>
      <c r="AC272" s="536"/>
      <c r="AD272" s="536"/>
      <c r="AE272" s="536"/>
      <c r="AF272" s="536"/>
      <c r="AG272" s="536"/>
      <c r="AH272" s="536"/>
      <c r="AI272" s="536"/>
      <c r="AJ272" s="536"/>
      <c r="AK272" s="536"/>
      <c r="AL272" s="534">
        <f>F272+J272+N272+R272+V272+Z272+AD272+AH272</f>
        <v>0</v>
      </c>
      <c r="AM272" s="534">
        <f>G272+K272+O272+S272+W272+AA272+AE272+AI272</f>
        <v>0</v>
      </c>
      <c r="AN272" s="534">
        <f>H272+L272+P272+T272+X272+AB272+AF272+AJ272</f>
        <v>0</v>
      </c>
      <c r="AO272" s="534">
        <f>I272+M272+Q272+U272+Y272+AC272+AG272+AK272</f>
        <v>0</v>
      </c>
    </row>
    <row r="273" spans="1:41" x14ac:dyDescent="0.25">
      <c r="A273" s="771"/>
      <c r="B273" s="30" t="s">
        <v>493</v>
      </c>
      <c r="C273" s="280" t="s">
        <v>498</v>
      </c>
      <c r="D273" s="280" t="s">
        <v>495</v>
      </c>
      <c r="E273" s="280" t="s">
        <v>153</v>
      </c>
      <c r="F273" s="536"/>
      <c r="G273" s="536"/>
      <c r="H273" s="536"/>
      <c r="I273" s="536"/>
      <c r="J273" s="536"/>
      <c r="K273" s="536"/>
      <c r="L273" s="536"/>
      <c r="M273" s="536"/>
      <c r="N273" s="536"/>
      <c r="O273" s="536"/>
      <c r="P273" s="536"/>
      <c r="Q273" s="536"/>
      <c r="R273" s="536">
        <v>12750</v>
      </c>
      <c r="S273" s="536">
        <v>20130.150000000001</v>
      </c>
      <c r="T273" s="536">
        <v>4500</v>
      </c>
      <c r="U273" s="536">
        <v>7104.75</v>
      </c>
      <c r="V273" s="536">
        <v>0</v>
      </c>
      <c r="W273" s="536">
        <v>0</v>
      </c>
      <c r="X273" s="457">
        <v>0</v>
      </c>
      <c r="Y273" s="457">
        <v>0</v>
      </c>
      <c r="Z273" s="536"/>
      <c r="AA273" s="536"/>
      <c r="AB273" s="536"/>
      <c r="AC273" s="536"/>
      <c r="AD273" s="536"/>
      <c r="AE273" s="536"/>
      <c r="AF273" s="536"/>
      <c r="AG273" s="536"/>
      <c r="AH273" s="536"/>
      <c r="AI273" s="536"/>
      <c r="AJ273" s="536"/>
      <c r="AK273" s="536"/>
      <c r="AL273" s="534">
        <f>F273+J273+N273+R273+V273+Z273+AD273+AH273</f>
        <v>12750</v>
      </c>
      <c r="AM273" s="534">
        <f>G273+K273+O273+S273+W273+AA273+AE273+AI273</f>
        <v>20130.150000000001</v>
      </c>
      <c r="AN273" s="534">
        <f>H273+L273+P273+T273+X273+AB273+AF273+AJ273</f>
        <v>4500</v>
      </c>
      <c r="AO273" s="534">
        <f>I273+M273+Q273+U273+Y273+AC273+AG273+AK273</f>
        <v>7104.75</v>
      </c>
    </row>
    <row r="274" spans="1:41" ht="31.5" x14ac:dyDescent="0.25">
      <c r="A274" s="769">
        <v>95</v>
      </c>
      <c r="B274" s="30" t="s">
        <v>499</v>
      </c>
      <c r="C274" s="278" t="s">
        <v>500</v>
      </c>
      <c r="D274" s="280" t="s">
        <v>495</v>
      </c>
      <c r="E274" s="280" t="s">
        <v>78</v>
      </c>
      <c r="F274" s="536"/>
      <c r="G274" s="536"/>
      <c r="H274" s="536"/>
      <c r="I274" s="536"/>
      <c r="J274" s="536"/>
      <c r="K274" s="536"/>
      <c r="L274" s="536"/>
      <c r="M274" s="536"/>
      <c r="N274" s="536"/>
      <c r="O274" s="536"/>
      <c r="P274" s="536"/>
      <c r="Q274" s="536"/>
      <c r="R274" s="536">
        <v>0</v>
      </c>
      <c r="S274" s="536">
        <v>0</v>
      </c>
      <c r="T274" s="536">
        <v>20</v>
      </c>
      <c r="U274" s="536">
        <v>100</v>
      </c>
      <c r="V274" s="536">
        <v>0</v>
      </c>
      <c r="W274" s="536">
        <v>0</v>
      </c>
      <c r="X274" s="457">
        <v>0</v>
      </c>
      <c r="Y274" s="457">
        <v>0</v>
      </c>
      <c r="Z274" s="536"/>
      <c r="AA274" s="536"/>
      <c r="AB274" s="536"/>
      <c r="AC274" s="536"/>
      <c r="AD274" s="536"/>
      <c r="AE274" s="536"/>
      <c r="AF274" s="536"/>
      <c r="AG274" s="536"/>
      <c r="AH274" s="536"/>
      <c r="AI274" s="536"/>
      <c r="AJ274" s="536"/>
      <c r="AK274" s="536"/>
      <c r="AL274" s="534">
        <f>F274+J274+N274+R274+V274+Z274+AD274+AH274</f>
        <v>0</v>
      </c>
      <c r="AM274" s="534">
        <f>G274+K274+O274+S274+W274+AA274+AE274+AI274</f>
        <v>0</v>
      </c>
      <c r="AN274" s="534">
        <f>H274+L274+P274+T274+X274+AB274+AF274+AJ274</f>
        <v>20</v>
      </c>
      <c r="AO274" s="534">
        <f>I274+M274+Q274+U274+Y274+AC274+AG274+AK274</f>
        <v>100</v>
      </c>
    </row>
    <row r="275" spans="1:41" x14ac:dyDescent="0.25">
      <c r="A275" s="771"/>
      <c r="B275" s="30" t="s">
        <v>499</v>
      </c>
      <c r="C275" s="278" t="s">
        <v>501</v>
      </c>
      <c r="D275" s="280" t="s">
        <v>495</v>
      </c>
      <c r="E275" s="280" t="s">
        <v>153</v>
      </c>
      <c r="F275" s="536"/>
      <c r="G275" s="536"/>
      <c r="H275" s="536"/>
      <c r="I275" s="536"/>
      <c r="J275" s="536"/>
      <c r="K275" s="536"/>
      <c r="L275" s="536"/>
      <c r="M275" s="536"/>
      <c r="N275" s="536"/>
      <c r="O275" s="536"/>
      <c r="P275" s="536"/>
      <c r="Q275" s="536"/>
      <c r="R275" s="536"/>
      <c r="S275" s="536"/>
      <c r="T275" s="536"/>
      <c r="U275" s="536"/>
      <c r="V275" s="536">
        <v>0</v>
      </c>
      <c r="W275" s="536">
        <v>0</v>
      </c>
      <c r="X275" s="536">
        <v>0</v>
      </c>
      <c r="Y275" s="536">
        <v>0</v>
      </c>
      <c r="Z275" s="536"/>
      <c r="AA275" s="536"/>
      <c r="AB275" s="536"/>
      <c r="AC275" s="536"/>
      <c r="AD275" s="536"/>
      <c r="AE275" s="536"/>
      <c r="AF275" s="536"/>
      <c r="AG275" s="536"/>
      <c r="AH275" s="536"/>
      <c r="AI275" s="536"/>
      <c r="AJ275" s="536"/>
      <c r="AK275" s="536"/>
      <c r="AL275" s="534">
        <f>F275+J275+N275+R275+V275+Z275+AD275+AH275</f>
        <v>0</v>
      </c>
      <c r="AM275" s="534">
        <f>G275+K275+O275+S275+W275+AA275+AE275+AI275</f>
        <v>0</v>
      </c>
      <c r="AN275" s="534">
        <f>H275+L275+P275+T275+X275+AB275+AF275+AJ275</f>
        <v>0</v>
      </c>
      <c r="AO275" s="534">
        <f>I275+M275+Q275+U275+Y275+AC275+AG275+AK275</f>
        <v>0</v>
      </c>
    </row>
    <row r="276" spans="1:41" s="223" customFormat="1" x14ac:dyDescent="0.25">
      <c r="A276" s="527"/>
      <c r="B276" s="527" t="s">
        <v>677</v>
      </c>
      <c r="C276" s="527"/>
      <c r="D276" s="527"/>
      <c r="E276" s="527"/>
      <c r="F276" s="542">
        <f>SUM(F5:F275)</f>
        <v>111902</v>
      </c>
      <c r="G276" s="542">
        <f>SUM(G5:G275)</f>
        <v>6215463</v>
      </c>
      <c r="H276" s="542">
        <f t="shared" ref="H276:AO276" si="0">SUM(H5:H275)</f>
        <v>40405</v>
      </c>
      <c r="I276" s="542">
        <f t="shared" si="0"/>
        <v>2199154</v>
      </c>
      <c r="J276" s="542">
        <f t="shared" si="0"/>
        <v>28635</v>
      </c>
      <c r="K276" s="542">
        <f t="shared" si="0"/>
        <v>2149530.2400000002</v>
      </c>
      <c r="L276" s="542">
        <f t="shared" si="0"/>
        <v>15337</v>
      </c>
      <c r="M276" s="542">
        <f t="shared" si="0"/>
        <v>684044.16</v>
      </c>
      <c r="N276" s="542">
        <f t="shared" si="0"/>
        <v>89363</v>
      </c>
      <c r="O276" s="542">
        <f t="shared" si="0"/>
        <v>5075185</v>
      </c>
      <c r="P276" s="542">
        <f t="shared" si="0"/>
        <v>13472</v>
      </c>
      <c r="Q276" s="542">
        <f t="shared" si="0"/>
        <v>467127</v>
      </c>
      <c r="R276" s="542">
        <f t="shared" si="0"/>
        <v>105713</v>
      </c>
      <c r="S276" s="542">
        <f t="shared" si="0"/>
        <v>2172563.23</v>
      </c>
      <c r="T276" s="542">
        <f t="shared" si="0"/>
        <v>25315</v>
      </c>
      <c r="U276" s="542">
        <f t="shared" si="0"/>
        <v>850801.59</v>
      </c>
      <c r="V276" s="542">
        <f t="shared" si="0"/>
        <v>32302</v>
      </c>
      <c r="W276" s="542">
        <f t="shared" si="0"/>
        <v>2477706.7099999995</v>
      </c>
      <c r="X276" s="542">
        <f t="shared" si="0"/>
        <v>11920</v>
      </c>
      <c r="Y276" s="542">
        <f t="shared" si="0"/>
        <v>490423</v>
      </c>
      <c r="Z276" s="542">
        <f t="shared" si="0"/>
        <v>72990</v>
      </c>
      <c r="AA276" s="542">
        <f t="shared" si="0"/>
        <v>1734922.2509999999</v>
      </c>
      <c r="AB276" s="542">
        <f t="shared" si="0"/>
        <v>9050</v>
      </c>
      <c r="AC276" s="542">
        <f t="shared" si="0"/>
        <v>223742</v>
      </c>
      <c r="AD276" s="542">
        <f t="shared" si="0"/>
        <v>51545</v>
      </c>
      <c r="AE276" s="542">
        <f t="shared" si="0"/>
        <v>2639255.5</v>
      </c>
      <c r="AF276" s="542">
        <f t="shared" si="0"/>
        <v>22347</v>
      </c>
      <c r="AG276" s="542">
        <f t="shared" si="0"/>
        <v>1049695</v>
      </c>
      <c r="AH276" s="542">
        <f t="shared" si="0"/>
        <v>6740</v>
      </c>
      <c r="AI276" s="542">
        <f t="shared" si="0"/>
        <v>117161</v>
      </c>
      <c r="AJ276" s="542">
        <f t="shared" si="0"/>
        <v>2767</v>
      </c>
      <c r="AK276" s="542">
        <f t="shared" si="0"/>
        <v>73028</v>
      </c>
      <c r="AL276" s="542">
        <f t="shared" si="0"/>
        <v>499190</v>
      </c>
      <c r="AM276" s="543">
        <f t="shared" si="0"/>
        <v>22581786.930999991</v>
      </c>
      <c r="AN276" s="542">
        <f t="shared" si="0"/>
        <v>140613</v>
      </c>
      <c r="AO276" s="543">
        <f t="shared" si="0"/>
        <v>6038014.75</v>
      </c>
    </row>
    <row r="277" spans="1:41" x14ac:dyDescent="0.25">
      <c r="A277" s="280"/>
      <c r="B277" s="303" t="s">
        <v>510</v>
      </c>
      <c r="C277" s="280"/>
      <c r="D277" s="280"/>
      <c r="E277" s="280"/>
      <c r="F277" s="536"/>
      <c r="G277" s="536"/>
      <c r="H277" s="536"/>
      <c r="I277" s="536"/>
      <c r="J277" s="536"/>
      <c r="K277" s="536"/>
      <c r="L277" s="536"/>
      <c r="M277" s="536"/>
      <c r="N277" s="536"/>
      <c r="O277" s="536"/>
      <c r="P277" s="536"/>
      <c r="Q277" s="536"/>
      <c r="R277" s="536"/>
      <c r="S277" s="536"/>
      <c r="T277" s="536"/>
      <c r="U277" s="536"/>
      <c r="V277" s="536"/>
      <c r="W277" s="536"/>
      <c r="X277" s="536"/>
      <c r="Y277" s="536"/>
      <c r="Z277" s="536"/>
      <c r="AA277" s="536"/>
      <c r="AB277" s="536"/>
      <c r="AC277" s="536"/>
      <c r="AD277" s="536"/>
      <c r="AE277" s="536"/>
      <c r="AF277" s="536"/>
      <c r="AG277" s="536"/>
      <c r="AH277" s="536"/>
      <c r="AI277" s="536"/>
      <c r="AJ277" s="536"/>
      <c r="AK277" s="536"/>
      <c r="AL277" s="534"/>
      <c r="AM277" s="534"/>
      <c r="AN277" s="534"/>
      <c r="AO277" s="534"/>
    </row>
    <row r="278" spans="1:41" x14ac:dyDescent="0.25">
      <c r="A278" s="280"/>
      <c r="B278" s="118" t="s">
        <v>511</v>
      </c>
      <c r="C278" s="119"/>
      <c r="D278" s="118" t="s">
        <v>512</v>
      </c>
      <c r="E278" s="30" t="s">
        <v>513</v>
      </c>
      <c r="F278" s="536">
        <v>5010</v>
      </c>
      <c r="G278" s="536">
        <v>175350</v>
      </c>
      <c r="H278" s="536">
        <v>2000</v>
      </c>
      <c r="I278" s="536">
        <v>84000</v>
      </c>
      <c r="J278" s="536"/>
      <c r="K278" s="536">
        <v>0</v>
      </c>
      <c r="L278" s="536">
        <v>388</v>
      </c>
      <c r="M278" s="536">
        <v>22783.360000000001</v>
      </c>
      <c r="N278" s="536">
        <v>1810</v>
      </c>
      <c r="O278" s="536">
        <v>55911</v>
      </c>
      <c r="P278" s="536">
        <v>1000</v>
      </c>
      <c r="Q278" s="536">
        <v>39000</v>
      </c>
      <c r="R278" s="536">
        <v>150</v>
      </c>
      <c r="S278" s="536">
        <v>8700</v>
      </c>
      <c r="T278" s="536">
        <v>160</v>
      </c>
      <c r="U278" s="536">
        <v>8308.24</v>
      </c>
      <c r="V278" s="536">
        <v>334</v>
      </c>
      <c r="W278" s="536">
        <v>10681.32</v>
      </c>
      <c r="X278" s="536">
        <v>500</v>
      </c>
      <c r="Y278" s="536">
        <v>17500</v>
      </c>
      <c r="Z278" s="536">
        <v>824</v>
      </c>
      <c r="AA278" s="536">
        <v>39571.089999999997</v>
      </c>
      <c r="AB278" s="536">
        <v>300</v>
      </c>
      <c r="AC278" s="536">
        <v>11100</v>
      </c>
      <c r="AD278" s="536">
        <v>150</v>
      </c>
      <c r="AE278" s="536">
        <v>4797</v>
      </c>
      <c r="AF278" s="536">
        <v>30</v>
      </c>
      <c r="AG278" s="536">
        <v>1343</v>
      </c>
      <c r="AH278" s="536">
        <v>190</v>
      </c>
      <c r="AI278" s="544">
        <v>8550</v>
      </c>
      <c r="AJ278" s="536">
        <v>50</v>
      </c>
      <c r="AK278" s="536">
        <v>2250</v>
      </c>
      <c r="AL278" s="534">
        <f>F278+J278+N278+R278+V278+Z278+AD278+AH278</f>
        <v>8468</v>
      </c>
      <c r="AM278" s="534">
        <f>G278+K278+O278+S278+W278+AA278+AE278+AI278</f>
        <v>303560.41000000003</v>
      </c>
      <c r="AN278" s="534">
        <f>H278+L278+P278+T278+X278+AB278+AF278+AJ278</f>
        <v>4428</v>
      </c>
      <c r="AO278" s="534">
        <f>I278+M278+Q278+U278+Y278+AC278+AG278+AK278</f>
        <v>186284.59999999998</v>
      </c>
    </row>
    <row r="279" spans="1:41" x14ac:dyDescent="0.25">
      <c r="A279" s="280"/>
      <c r="B279" s="118" t="s">
        <v>514</v>
      </c>
      <c r="C279" s="119" t="s">
        <v>515</v>
      </c>
      <c r="D279" s="118" t="s">
        <v>512</v>
      </c>
      <c r="E279" s="30" t="s">
        <v>513</v>
      </c>
      <c r="F279" s="536"/>
      <c r="G279" s="536"/>
      <c r="H279" s="536">
        <v>1500</v>
      </c>
      <c r="I279" s="536">
        <v>3300</v>
      </c>
      <c r="J279" s="536"/>
      <c r="K279" s="536"/>
      <c r="L279" s="536"/>
      <c r="M279" s="536">
        <v>0</v>
      </c>
      <c r="N279" s="536">
        <v>865</v>
      </c>
      <c r="O279" s="536">
        <v>3564</v>
      </c>
      <c r="P279" s="536">
        <v>500</v>
      </c>
      <c r="Q279" s="536">
        <v>2500</v>
      </c>
      <c r="R279" s="536">
        <v>11400</v>
      </c>
      <c r="S279" s="536">
        <v>21978.720000000001</v>
      </c>
      <c r="T279" s="536">
        <v>2500</v>
      </c>
      <c r="U279" s="536">
        <v>4500</v>
      </c>
      <c r="V279" s="536"/>
      <c r="W279" s="536"/>
      <c r="X279" s="536">
        <v>500</v>
      </c>
      <c r="Y279" s="536">
        <v>1550</v>
      </c>
      <c r="Z279" s="536"/>
      <c r="AA279" s="536"/>
      <c r="AB279" s="536">
        <v>100</v>
      </c>
      <c r="AC279" s="536">
        <v>350</v>
      </c>
      <c r="AD279" s="536">
        <v>70540</v>
      </c>
      <c r="AE279" s="536">
        <v>181700</v>
      </c>
      <c r="AF279" s="536">
        <v>400</v>
      </c>
      <c r="AG279" s="536">
        <v>920</v>
      </c>
      <c r="AH279" s="536">
        <v>0</v>
      </c>
      <c r="AI279" s="536">
        <v>0</v>
      </c>
      <c r="AJ279" s="536"/>
      <c r="AK279" s="536"/>
      <c r="AL279" s="534">
        <f>F279+J279+N279+R279+V279+Z279+AD279+AH279</f>
        <v>82805</v>
      </c>
      <c r="AM279" s="534">
        <f>G279+K279+O279+S279+W279+AA279+AE279+AI279</f>
        <v>207242.72</v>
      </c>
      <c r="AN279" s="534">
        <f>H279+L279+P279+T279+X279+AB279+AF279+AJ279</f>
        <v>5500</v>
      </c>
      <c r="AO279" s="534">
        <f>I279+M279+Q279+U279+Y279+AC279+AG279+AK279</f>
        <v>13120</v>
      </c>
    </row>
    <row r="280" spans="1:41" ht="18" customHeight="1" x14ac:dyDescent="0.25">
      <c r="A280" s="280"/>
      <c r="B280" s="118" t="s">
        <v>514</v>
      </c>
      <c r="C280" s="119">
        <v>5</v>
      </c>
      <c r="D280" s="118" t="s">
        <v>512</v>
      </c>
      <c r="E280" s="30" t="s">
        <v>513</v>
      </c>
      <c r="F280" s="536">
        <v>1200</v>
      </c>
      <c r="G280" s="536">
        <v>2340</v>
      </c>
      <c r="H280" s="536">
        <v>15000</v>
      </c>
      <c r="I280" s="536">
        <v>27600</v>
      </c>
      <c r="J280" s="536">
        <v>13200</v>
      </c>
      <c r="K280" s="536">
        <v>26400</v>
      </c>
      <c r="L280" s="536">
        <v>6500</v>
      </c>
      <c r="M280" s="536">
        <v>11505</v>
      </c>
      <c r="N280" s="536">
        <v>6600</v>
      </c>
      <c r="O280" s="536">
        <v>16500</v>
      </c>
      <c r="P280" s="536">
        <v>500</v>
      </c>
      <c r="Q280" s="536">
        <v>1125</v>
      </c>
      <c r="R280" s="536">
        <v>7675</v>
      </c>
      <c r="S280" s="536">
        <v>20440</v>
      </c>
      <c r="T280" s="536">
        <v>3500</v>
      </c>
      <c r="U280" s="536">
        <v>8750</v>
      </c>
      <c r="V280" s="536">
        <v>2900</v>
      </c>
      <c r="W280" s="536">
        <v>6090</v>
      </c>
      <c r="X280" s="536">
        <v>1500</v>
      </c>
      <c r="Y280" s="536">
        <v>3000</v>
      </c>
      <c r="Z280" s="536">
        <v>28500</v>
      </c>
      <c r="AA280" s="536">
        <v>60420</v>
      </c>
      <c r="AB280" s="536">
        <v>5000</v>
      </c>
      <c r="AC280" s="536">
        <v>16500</v>
      </c>
      <c r="AD280" s="536">
        <v>11100</v>
      </c>
      <c r="AE280" s="536">
        <v>22200</v>
      </c>
      <c r="AF280" s="536">
        <v>3000</v>
      </c>
      <c r="AG280" s="536">
        <v>6654</v>
      </c>
      <c r="AH280" s="536">
        <v>1800</v>
      </c>
      <c r="AI280" s="536">
        <v>3600</v>
      </c>
      <c r="AJ280" s="536">
        <v>1000</v>
      </c>
      <c r="AK280" s="536">
        <v>2000</v>
      </c>
      <c r="AL280" s="534">
        <f>F280+J280+N280+R280+V280+Z280+AD280+AH280</f>
        <v>72975</v>
      </c>
      <c r="AM280" s="534">
        <f>G280+K280+O280+S280+W280+AA280+AE280+AI280</f>
        <v>157990</v>
      </c>
      <c r="AN280" s="534">
        <f>H280+L280+P280+T280+X280+AB280+AF280+AJ280</f>
        <v>36000</v>
      </c>
      <c r="AO280" s="534">
        <f>I280+M280+Q280+U280+Y280+AC280+AG280+AK280</f>
        <v>77134</v>
      </c>
    </row>
    <row r="281" spans="1:41" x14ac:dyDescent="0.25">
      <c r="A281" s="280"/>
      <c r="B281" s="118" t="s">
        <v>516</v>
      </c>
      <c r="C281" s="119">
        <v>10</v>
      </c>
      <c r="D281" s="118" t="s">
        <v>512</v>
      </c>
      <c r="E281" s="30" t="s">
        <v>513</v>
      </c>
      <c r="F281" s="536"/>
      <c r="G281" s="536"/>
      <c r="H281" s="536">
        <v>15000</v>
      </c>
      <c r="I281" s="536">
        <v>34800</v>
      </c>
      <c r="J281" s="536">
        <v>115700</v>
      </c>
      <c r="K281" s="536">
        <v>404950</v>
      </c>
      <c r="L281" s="536">
        <v>4966</v>
      </c>
      <c r="M281" s="536">
        <v>5909.54</v>
      </c>
      <c r="N281" s="536">
        <v>2311</v>
      </c>
      <c r="O281" s="536">
        <v>10400</v>
      </c>
      <c r="P281" s="536">
        <v>2000</v>
      </c>
      <c r="Q281" s="536">
        <v>6000</v>
      </c>
      <c r="R281" s="536">
        <v>9200</v>
      </c>
      <c r="S281" s="536">
        <v>30213.37</v>
      </c>
      <c r="T281" s="536">
        <v>1000</v>
      </c>
      <c r="U281" s="536">
        <v>3640</v>
      </c>
      <c r="V281" s="536">
        <v>1600</v>
      </c>
      <c r="W281" s="536">
        <v>4704</v>
      </c>
      <c r="X281" s="536">
        <v>1500</v>
      </c>
      <c r="Y281" s="536">
        <v>6000</v>
      </c>
      <c r="Z281" s="536">
        <v>28000</v>
      </c>
      <c r="AA281" s="536">
        <v>98000</v>
      </c>
      <c r="AB281" s="536">
        <v>5000</v>
      </c>
      <c r="AC281" s="536">
        <v>21500</v>
      </c>
      <c r="AD281" s="536">
        <v>11200</v>
      </c>
      <c r="AE281" s="536">
        <v>33012</v>
      </c>
      <c r="AF281" s="536">
        <v>2500</v>
      </c>
      <c r="AG281" s="536">
        <v>7867</v>
      </c>
      <c r="AH281" s="536">
        <v>0</v>
      </c>
      <c r="AI281" s="536">
        <v>0</v>
      </c>
      <c r="AJ281" s="536">
        <v>1000</v>
      </c>
      <c r="AK281" s="536">
        <v>4000</v>
      </c>
      <c r="AL281" s="534">
        <f>F281+J281+N281+R281+V281+Z281+AD281+AH281</f>
        <v>168011</v>
      </c>
      <c r="AM281" s="534">
        <f>G281+K281+O281+S281+W281+AA281+AE281+AI281</f>
        <v>581279.37</v>
      </c>
      <c r="AN281" s="534">
        <f>H281+L281+P281+T281+X281+AB281+AF281+AJ281</f>
        <v>32966</v>
      </c>
      <c r="AO281" s="534">
        <f>I281+M281+Q281+U281+Y281+AC281+AG281+AK281</f>
        <v>89716.540000000008</v>
      </c>
    </row>
    <row r="282" spans="1:41" x14ac:dyDescent="0.25">
      <c r="A282" s="280"/>
      <c r="B282" s="118" t="s">
        <v>535</v>
      </c>
      <c r="C282" s="119">
        <v>20</v>
      </c>
      <c r="D282" s="118" t="s">
        <v>512</v>
      </c>
      <c r="E282" s="30" t="s">
        <v>513</v>
      </c>
      <c r="F282" s="536">
        <v>200</v>
      </c>
      <c r="G282" s="536">
        <v>1088</v>
      </c>
      <c r="H282" s="536">
        <v>600</v>
      </c>
      <c r="I282" s="536">
        <v>3300</v>
      </c>
      <c r="J282" s="536"/>
      <c r="K282" s="536">
        <v>0</v>
      </c>
      <c r="L282" s="536">
        <v>615</v>
      </c>
      <c r="M282" s="536">
        <v>2460</v>
      </c>
      <c r="N282" s="536">
        <v>6020</v>
      </c>
      <c r="O282" s="536">
        <v>27692</v>
      </c>
      <c r="P282" s="536">
        <v>1500</v>
      </c>
      <c r="Q282" s="536">
        <v>6000</v>
      </c>
      <c r="R282" s="536">
        <v>2945</v>
      </c>
      <c r="S282" s="536">
        <v>17575.55</v>
      </c>
      <c r="T282" s="536">
        <v>200</v>
      </c>
      <c r="U282" s="536">
        <v>1172</v>
      </c>
      <c r="V282" s="536"/>
      <c r="W282" s="536"/>
      <c r="X282" s="536">
        <v>300</v>
      </c>
      <c r="Y282" s="536">
        <v>1680</v>
      </c>
      <c r="Z282" s="536">
        <v>4800</v>
      </c>
      <c r="AA282" s="536">
        <v>33888</v>
      </c>
      <c r="AB282" s="536">
        <v>2000</v>
      </c>
      <c r="AC282" s="536">
        <v>8000</v>
      </c>
      <c r="AD282" s="536">
        <v>9320</v>
      </c>
      <c r="AE282" s="536">
        <v>85650</v>
      </c>
      <c r="AF282" s="536">
        <v>1000</v>
      </c>
      <c r="AG282" s="536">
        <v>4580</v>
      </c>
      <c r="AH282" s="536">
        <v>300</v>
      </c>
      <c r="AI282" s="536">
        <v>1200</v>
      </c>
      <c r="AJ282" s="536">
        <v>400</v>
      </c>
      <c r="AK282" s="536">
        <v>1600</v>
      </c>
      <c r="AL282" s="534">
        <f>F282+J282+N282+R282+V282+Z282+AD282+AH282</f>
        <v>23585</v>
      </c>
      <c r="AM282" s="534">
        <f>G282+K282+O282+S282+W282+AA282+AE282+AI282</f>
        <v>167093.54999999999</v>
      </c>
      <c r="AN282" s="534">
        <f>H282+L282+P282+T282+X282+AB282+AF282+AJ282</f>
        <v>6615</v>
      </c>
      <c r="AO282" s="534">
        <f>I282+M282+Q282+U282+Y282+AC282+AG282+AK282</f>
        <v>28792</v>
      </c>
    </row>
    <row r="283" spans="1:41" x14ac:dyDescent="0.25">
      <c r="A283" s="280"/>
      <c r="B283" s="118" t="s">
        <v>517</v>
      </c>
      <c r="C283" s="119" t="s">
        <v>518</v>
      </c>
      <c r="D283" s="118" t="s">
        <v>512</v>
      </c>
      <c r="E283" s="30" t="s">
        <v>513</v>
      </c>
      <c r="F283" s="536"/>
      <c r="G283" s="536"/>
      <c r="H283" s="536">
        <v>8000</v>
      </c>
      <c r="I283" s="536">
        <v>62400</v>
      </c>
      <c r="J283" s="536">
        <v>12700</v>
      </c>
      <c r="K283" s="536">
        <v>125730</v>
      </c>
      <c r="L283" s="536">
        <v>10025</v>
      </c>
      <c r="M283" s="536">
        <v>721800</v>
      </c>
      <c r="N283" s="536">
        <v>1840</v>
      </c>
      <c r="O283" s="536">
        <v>16376</v>
      </c>
      <c r="P283" s="536">
        <v>3000</v>
      </c>
      <c r="Q283" s="536">
        <v>23700</v>
      </c>
      <c r="R283" s="536">
        <v>3968</v>
      </c>
      <c r="S283" s="536">
        <v>34037.379999999997</v>
      </c>
      <c r="T283" s="536">
        <v>300</v>
      </c>
      <c r="U283" s="536">
        <v>2643</v>
      </c>
      <c r="V283" s="536">
        <v>1105</v>
      </c>
      <c r="W283" s="536">
        <v>9657.7000000000007</v>
      </c>
      <c r="X283" s="536">
        <v>2000</v>
      </c>
      <c r="Y283" s="536">
        <v>16000</v>
      </c>
      <c r="Z283" s="536">
        <v>1120</v>
      </c>
      <c r="AA283" s="536">
        <v>9464</v>
      </c>
      <c r="AB283" s="536">
        <v>3000</v>
      </c>
      <c r="AC283" s="536">
        <v>24000</v>
      </c>
      <c r="AD283" s="536">
        <v>8930</v>
      </c>
      <c r="AE283" s="536">
        <v>77757</v>
      </c>
      <c r="AF283" s="536">
        <v>1200</v>
      </c>
      <c r="AG283" s="536">
        <v>10221</v>
      </c>
      <c r="AH283" s="536">
        <v>1500</v>
      </c>
      <c r="AI283" s="536">
        <v>13110</v>
      </c>
      <c r="AJ283" s="536">
        <v>500</v>
      </c>
      <c r="AK283" s="536">
        <v>4500</v>
      </c>
      <c r="AL283" s="534">
        <f>F283+J283+N283+R283+V283+Z283+AD283+AH283</f>
        <v>31163</v>
      </c>
      <c r="AM283" s="534">
        <f>G283+K283+O283+S283+W283+AA283+AE283+AI283</f>
        <v>286132.08</v>
      </c>
      <c r="AN283" s="534">
        <f>H283+L283+P283+T283+X283+AB283+AF283+AJ283</f>
        <v>28025</v>
      </c>
      <c r="AO283" s="534">
        <f>I283+M283+Q283+U283+Y283+AC283+AG283+AK283</f>
        <v>865264</v>
      </c>
    </row>
    <row r="284" spans="1:41" x14ac:dyDescent="0.25">
      <c r="A284" s="280"/>
      <c r="B284" s="118" t="s">
        <v>519</v>
      </c>
      <c r="C284" s="119" t="s">
        <v>520</v>
      </c>
      <c r="D284" s="118" t="s">
        <v>512</v>
      </c>
      <c r="E284" s="30" t="s">
        <v>513</v>
      </c>
      <c r="F284" s="536">
        <v>1900</v>
      </c>
      <c r="G284" s="536">
        <v>36784</v>
      </c>
      <c r="H284" s="536">
        <v>1200</v>
      </c>
      <c r="I284" s="536">
        <v>19200</v>
      </c>
      <c r="J284" s="536"/>
      <c r="K284" s="536">
        <v>0</v>
      </c>
      <c r="L284" s="536">
        <v>500</v>
      </c>
      <c r="M284" s="536">
        <v>5992</v>
      </c>
      <c r="N284" s="536">
        <v>2300</v>
      </c>
      <c r="O284" s="536">
        <v>33120</v>
      </c>
      <c r="P284" s="536">
        <v>500</v>
      </c>
      <c r="Q284" s="536">
        <v>5425</v>
      </c>
      <c r="R284" s="536">
        <v>700</v>
      </c>
      <c r="S284" s="536">
        <v>10496.06</v>
      </c>
      <c r="T284" s="536">
        <v>150</v>
      </c>
      <c r="U284" s="536">
        <v>2092</v>
      </c>
      <c r="V284" s="536">
        <v>100</v>
      </c>
      <c r="W284" s="536">
        <v>1600</v>
      </c>
      <c r="X284" s="536">
        <v>200</v>
      </c>
      <c r="Y284" s="536">
        <v>3200</v>
      </c>
      <c r="Z284" s="536">
        <v>614</v>
      </c>
      <c r="AA284" s="536">
        <v>8237.7000000000007</v>
      </c>
      <c r="AB284" s="536">
        <v>1000</v>
      </c>
      <c r="AC284" s="536">
        <v>12500</v>
      </c>
      <c r="AD284" s="536">
        <v>620</v>
      </c>
      <c r="AE284" s="536">
        <v>2399</v>
      </c>
      <c r="AF284" s="536">
        <v>300</v>
      </c>
      <c r="AG284" s="536">
        <v>1311</v>
      </c>
      <c r="AH284" s="536">
        <v>80</v>
      </c>
      <c r="AI284" s="536">
        <v>400</v>
      </c>
      <c r="AJ284" s="536">
        <v>30</v>
      </c>
      <c r="AK284" s="536">
        <v>150</v>
      </c>
      <c r="AL284" s="534">
        <f>F284+J284+N284+R284+V284+Z284+AD284+AH284</f>
        <v>6314</v>
      </c>
      <c r="AM284" s="534">
        <f>G284+K284+O284+S284+W284+AA284+AE284+AI284</f>
        <v>93036.76</v>
      </c>
      <c r="AN284" s="534">
        <f>H284+L284+P284+T284+X284+AB284+AF284+AJ284</f>
        <v>3880</v>
      </c>
      <c r="AO284" s="534">
        <f>I284+M284+Q284+U284+Y284+AC284+AG284+AK284</f>
        <v>49870</v>
      </c>
    </row>
    <row r="285" spans="1:41" x14ac:dyDescent="0.25">
      <c r="A285" s="280"/>
      <c r="B285" s="118" t="s">
        <v>521</v>
      </c>
      <c r="C285" s="119" t="s">
        <v>522</v>
      </c>
      <c r="D285" s="118" t="s">
        <v>512</v>
      </c>
      <c r="E285" s="30" t="s">
        <v>513</v>
      </c>
      <c r="F285" s="536"/>
      <c r="G285" s="536"/>
      <c r="H285" s="536">
        <v>60</v>
      </c>
      <c r="I285" s="536">
        <v>18000</v>
      </c>
      <c r="J285" s="536">
        <v>0</v>
      </c>
      <c r="K285" s="536">
        <v>0</v>
      </c>
      <c r="L285" s="536">
        <v>0</v>
      </c>
      <c r="M285" s="536">
        <v>0</v>
      </c>
      <c r="N285" s="536">
        <v>8</v>
      </c>
      <c r="O285" s="536">
        <v>90</v>
      </c>
      <c r="P285" s="536">
        <v>200</v>
      </c>
      <c r="Q285" s="536">
        <v>2260</v>
      </c>
      <c r="R285" s="536">
        <v>0</v>
      </c>
      <c r="S285" s="536">
        <v>0</v>
      </c>
      <c r="T285" s="536">
        <v>10</v>
      </c>
      <c r="U285" s="536">
        <v>2500</v>
      </c>
      <c r="V285" s="536">
        <v>0</v>
      </c>
      <c r="W285" s="536">
        <v>0</v>
      </c>
      <c r="X285" s="536">
        <v>100</v>
      </c>
      <c r="Y285" s="536">
        <v>1800</v>
      </c>
      <c r="Z285" s="536">
        <v>120</v>
      </c>
      <c r="AA285" s="536">
        <v>3600</v>
      </c>
      <c r="AB285" s="536">
        <v>1000</v>
      </c>
      <c r="AC285" s="536">
        <v>30000</v>
      </c>
      <c r="AD285" s="536">
        <v>1831</v>
      </c>
      <c r="AE285" s="536">
        <v>24728</v>
      </c>
      <c r="AF285" s="536">
        <v>900</v>
      </c>
      <c r="AG285" s="536">
        <v>12194</v>
      </c>
      <c r="AH285" s="536"/>
      <c r="AI285" s="536"/>
      <c r="AJ285" s="536"/>
      <c r="AK285" s="536"/>
      <c r="AL285" s="534">
        <f>F285+J285+N285+R285+V285+Z285+AD285+AH285</f>
        <v>1959</v>
      </c>
      <c r="AM285" s="534">
        <f>G285+K285+O285+S285+W285+AA285+AE285+AI285</f>
        <v>28418</v>
      </c>
      <c r="AN285" s="534">
        <f>H285+L285+P285+T285+X285+AB285+AF285+AJ285</f>
        <v>2270</v>
      </c>
      <c r="AO285" s="534">
        <f>I285+M285+Q285+U285+Y285+AC285+AG285+AK285</f>
        <v>66754</v>
      </c>
    </row>
    <row r="286" spans="1:41" x14ac:dyDescent="0.25">
      <c r="A286" s="280"/>
      <c r="B286" s="118" t="s">
        <v>523</v>
      </c>
      <c r="C286" s="119" t="s">
        <v>524</v>
      </c>
      <c r="D286" s="118" t="s">
        <v>512</v>
      </c>
      <c r="E286" s="30" t="s">
        <v>513</v>
      </c>
      <c r="F286" s="536">
        <v>283</v>
      </c>
      <c r="G286" s="536">
        <v>17263</v>
      </c>
      <c r="H286" s="536">
        <v>80</v>
      </c>
      <c r="I286" s="536">
        <v>4080</v>
      </c>
      <c r="J286" s="536">
        <v>60</v>
      </c>
      <c r="K286" s="536">
        <v>3120</v>
      </c>
      <c r="L286" s="536">
        <v>70</v>
      </c>
      <c r="M286" s="536">
        <v>3640</v>
      </c>
      <c r="N286" s="536">
        <v>0</v>
      </c>
      <c r="O286" s="536">
        <v>0</v>
      </c>
      <c r="P286" s="536">
        <v>50</v>
      </c>
      <c r="Q286" s="536">
        <v>2535</v>
      </c>
      <c r="R286" s="536">
        <v>0</v>
      </c>
      <c r="S286" s="536">
        <v>0</v>
      </c>
      <c r="T286" s="536">
        <v>30</v>
      </c>
      <c r="U286" s="536">
        <v>1500</v>
      </c>
      <c r="V286" s="536">
        <v>0</v>
      </c>
      <c r="W286" s="536">
        <v>0</v>
      </c>
      <c r="X286" s="536">
        <v>100</v>
      </c>
      <c r="Y286" s="536">
        <v>4500</v>
      </c>
      <c r="Z286" s="536"/>
      <c r="AA286" s="536"/>
      <c r="AB286" s="536">
        <v>500</v>
      </c>
      <c r="AC286" s="536"/>
      <c r="AD286" s="536">
        <v>10</v>
      </c>
      <c r="AE286" s="536">
        <v>504</v>
      </c>
      <c r="AF286" s="536">
        <v>10</v>
      </c>
      <c r="AG286" s="536">
        <v>505</v>
      </c>
      <c r="AH286" s="536"/>
      <c r="AI286" s="536"/>
      <c r="AJ286" s="536"/>
      <c r="AK286" s="536"/>
      <c r="AL286" s="534">
        <f>F286+J286+N286+R286+V286+Z286+AD286+AH286</f>
        <v>353</v>
      </c>
      <c r="AM286" s="534">
        <f>G286+K286+O286+S286+W286+AA286+AE286+AI286</f>
        <v>20887</v>
      </c>
      <c r="AN286" s="534">
        <f>H286+L286+P286+T286+X286+AB286+AF286+AJ286</f>
        <v>840</v>
      </c>
      <c r="AO286" s="534">
        <f>I286+M286+Q286+U286+Y286+AC286+AG286+AK286</f>
        <v>16760</v>
      </c>
    </row>
    <row r="287" spans="1:41" x14ac:dyDescent="0.25">
      <c r="A287" s="280"/>
      <c r="B287" s="118" t="s">
        <v>523</v>
      </c>
      <c r="C287" s="119" t="s">
        <v>525</v>
      </c>
      <c r="D287" s="118" t="s">
        <v>512</v>
      </c>
      <c r="E287" s="30" t="s">
        <v>513</v>
      </c>
      <c r="F287" s="536">
        <v>6</v>
      </c>
      <c r="G287" s="536">
        <v>7200</v>
      </c>
      <c r="H287" s="536">
        <v>2</v>
      </c>
      <c r="I287" s="536">
        <v>700</v>
      </c>
      <c r="J287" s="536">
        <v>10</v>
      </c>
      <c r="K287" s="536">
        <v>2100</v>
      </c>
      <c r="L287" s="536">
        <v>10</v>
      </c>
      <c r="M287" s="536">
        <v>980</v>
      </c>
      <c r="N287" s="536">
        <v>0</v>
      </c>
      <c r="O287" s="536">
        <v>0</v>
      </c>
      <c r="P287" s="536">
        <v>0</v>
      </c>
      <c r="Q287" s="536">
        <v>0</v>
      </c>
      <c r="R287" s="536">
        <v>0</v>
      </c>
      <c r="S287" s="536">
        <v>0</v>
      </c>
      <c r="T287" s="536">
        <v>2</v>
      </c>
      <c r="U287" s="536">
        <v>1200</v>
      </c>
      <c r="V287" s="536">
        <v>26</v>
      </c>
      <c r="W287" s="536">
        <v>1441.7</v>
      </c>
      <c r="X287" s="536">
        <v>100</v>
      </c>
      <c r="Y287" s="536">
        <v>5545</v>
      </c>
      <c r="Z287" s="536">
        <v>20</v>
      </c>
      <c r="AA287" s="536">
        <v>6900</v>
      </c>
      <c r="AB287" s="536">
        <v>200</v>
      </c>
      <c r="AC287" s="536">
        <v>69000</v>
      </c>
      <c r="AD287" s="536"/>
      <c r="AE287" s="536"/>
      <c r="AF287" s="536"/>
      <c r="AG287" s="536"/>
      <c r="AH287" s="536">
        <v>10</v>
      </c>
      <c r="AI287" s="536">
        <v>100</v>
      </c>
      <c r="AJ287" s="536"/>
      <c r="AK287" s="536"/>
      <c r="AL287" s="534">
        <f>F287+J287+N287+R287+V287+Z287+AD287+AH287</f>
        <v>72</v>
      </c>
      <c r="AM287" s="534">
        <f>G287+K287+O287+S287+W287+AA287+AE287+AI287</f>
        <v>17741.7</v>
      </c>
      <c r="AN287" s="534">
        <f>H287+L287+P287+T287+X287+AB287+AF287+AJ287</f>
        <v>314</v>
      </c>
      <c r="AO287" s="534">
        <f>I287+M287+Q287+U287+Y287+AC287+AG287+AK287</f>
        <v>77425</v>
      </c>
    </row>
    <row r="288" spans="1:41" x14ac:dyDescent="0.25">
      <c r="A288" s="528"/>
      <c r="B288" s="380" t="s">
        <v>678</v>
      </c>
      <c r="C288" s="529"/>
      <c r="D288" s="530"/>
      <c r="E288" s="528"/>
      <c r="F288" s="542">
        <f>SUM(F278:F287)</f>
        <v>8599</v>
      </c>
      <c r="G288" s="542">
        <f>SUM(G278:G287)</f>
        <v>240025</v>
      </c>
      <c r="H288" s="542">
        <f t="shared" ref="H288:AO288" si="1">SUM(H278:H287)</f>
        <v>43442</v>
      </c>
      <c r="I288" s="542">
        <f t="shared" si="1"/>
        <v>257380</v>
      </c>
      <c r="J288" s="542">
        <f t="shared" si="1"/>
        <v>141670</v>
      </c>
      <c r="K288" s="542">
        <f t="shared" si="1"/>
        <v>562300</v>
      </c>
      <c r="L288" s="542">
        <f t="shared" si="1"/>
        <v>23074</v>
      </c>
      <c r="M288" s="542">
        <f t="shared" si="1"/>
        <v>775069.9</v>
      </c>
      <c r="N288" s="542">
        <f t="shared" si="1"/>
        <v>21754</v>
      </c>
      <c r="O288" s="542">
        <f t="shared" si="1"/>
        <v>163653</v>
      </c>
      <c r="P288" s="542">
        <f t="shared" si="1"/>
        <v>9250</v>
      </c>
      <c r="Q288" s="542">
        <f t="shared" si="1"/>
        <v>88545</v>
      </c>
      <c r="R288" s="542">
        <f t="shared" si="1"/>
        <v>36038</v>
      </c>
      <c r="S288" s="542">
        <f t="shared" si="1"/>
        <v>143441.07999999999</v>
      </c>
      <c r="T288" s="542">
        <f t="shared" si="1"/>
        <v>7852</v>
      </c>
      <c r="U288" s="542">
        <f t="shared" si="1"/>
        <v>36305.24</v>
      </c>
      <c r="V288" s="542">
        <f t="shared" si="1"/>
        <v>6065</v>
      </c>
      <c r="W288" s="542">
        <f t="shared" si="1"/>
        <v>34174.720000000001</v>
      </c>
      <c r="X288" s="542">
        <f t="shared" si="1"/>
        <v>6800</v>
      </c>
      <c r="Y288" s="542">
        <f t="shared" si="1"/>
        <v>60775</v>
      </c>
      <c r="Z288" s="542">
        <f t="shared" si="1"/>
        <v>63998</v>
      </c>
      <c r="AA288" s="542">
        <f t="shared" si="1"/>
        <v>260080.79</v>
      </c>
      <c r="AB288" s="542">
        <f t="shared" si="1"/>
        <v>18100</v>
      </c>
      <c r="AC288" s="542">
        <f t="shared" si="1"/>
        <v>192950</v>
      </c>
      <c r="AD288" s="542">
        <f t="shared" si="1"/>
        <v>113701</v>
      </c>
      <c r="AE288" s="542">
        <f t="shared" si="1"/>
        <v>432747</v>
      </c>
      <c r="AF288" s="542">
        <f t="shared" si="1"/>
        <v>9340</v>
      </c>
      <c r="AG288" s="542">
        <f t="shared" si="1"/>
        <v>45595</v>
      </c>
      <c r="AH288" s="542">
        <f t="shared" si="1"/>
        <v>3880</v>
      </c>
      <c r="AI288" s="542">
        <f t="shared" si="1"/>
        <v>26960</v>
      </c>
      <c r="AJ288" s="542">
        <f t="shared" si="1"/>
        <v>2980</v>
      </c>
      <c r="AK288" s="542">
        <f t="shared" si="1"/>
        <v>14500</v>
      </c>
      <c r="AL288" s="542">
        <f t="shared" si="1"/>
        <v>395705</v>
      </c>
      <c r="AM288" s="543">
        <f t="shared" si="1"/>
        <v>1863381.59</v>
      </c>
      <c r="AN288" s="542">
        <f t="shared" si="1"/>
        <v>120838</v>
      </c>
      <c r="AO288" s="542">
        <f t="shared" si="1"/>
        <v>1471120.1400000001</v>
      </c>
    </row>
    <row r="289" spans="1:41" x14ac:dyDescent="0.25">
      <c r="A289" s="528"/>
      <c r="B289" s="531" t="s">
        <v>581</v>
      </c>
      <c r="C289" s="528"/>
      <c r="D289" s="528"/>
      <c r="E289" s="528"/>
      <c r="F289" s="545">
        <f>F288+F276</f>
        <v>120501</v>
      </c>
      <c r="G289" s="545">
        <f>G288+G276</f>
        <v>6455488</v>
      </c>
      <c r="H289" s="545">
        <f t="shared" ref="H289:AO289" si="2">H288+H276</f>
        <v>83847</v>
      </c>
      <c r="I289" s="545">
        <f t="shared" si="2"/>
        <v>2456534</v>
      </c>
      <c r="J289" s="545">
        <f t="shared" si="2"/>
        <v>170305</v>
      </c>
      <c r="K289" s="545">
        <f t="shared" si="2"/>
        <v>2711830.24</v>
      </c>
      <c r="L289" s="545">
        <f t="shared" si="2"/>
        <v>38411</v>
      </c>
      <c r="M289" s="545">
        <f t="shared" si="2"/>
        <v>1459114.06</v>
      </c>
      <c r="N289" s="545">
        <f t="shared" si="2"/>
        <v>111117</v>
      </c>
      <c r="O289" s="545">
        <f t="shared" si="2"/>
        <v>5238838</v>
      </c>
      <c r="P289" s="545">
        <f t="shared" si="2"/>
        <v>22722</v>
      </c>
      <c r="Q289" s="545">
        <f t="shared" si="2"/>
        <v>555672</v>
      </c>
      <c r="R289" s="545">
        <f t="shared" si="2"/>
        <v>141751</v>
      </c>
      <c r="S289" s="545">
        <f t="shared" si="2"/>
        <v>2316004.31</v>
      </c>
      <c r="T289" s="545">
        <f t="shared" si="2"/>
        <v>33167</v>
      </c>
      <c r="U289" s="545">
        <f t="shared" si="2"/>
        <v>887106.83</v>
      </c>
      <c r="V289" s="545">
        <f t="shared" si="2"/>
        <v>38367</v>
      </c>
      <c r="W289" s="545">
        <f t="shared" si="2"/>
        <v>2511881.4299999997</v>
      </c>
      <c r="X289" s="545">
        <f t="shared" si="2"/>
        <v>18720</v>
      </c>
      <c r="Y289" s="545">
        <f t="shared" si="2"/>
        <v>551198</v>
      </c>
      <c r="Z289" s="545">
        <f t="shared" si="2"/>
        <v>136988</v>
      </c>
      <c r="AA289" s="545">
        <f t="shared" si="2"/>
        <v>1995003.041</v>
      </c>
      <c r="AB289" s="545">
        <f t="shared" si="2"/>
        <v>27150</v>
      </c>
      <c r="AC289" s="545">
        <f t="shared" si="2"/>
        <v>416692</v>
      </c>
      <c r="AD289" s="545">
        <f t="shared" si="2"/>
        <v>165246</v>
      </c>
      <c r="AE289" s="545">
        <f t="shared" si="2"/>
        <v>3072002.5</v>
      </c>
      <c r="AF289" s="545">
        <f t="shared" si="2"/>
        <v>31687</v>
      </c>
      <c r="AG289" s="545">
        <f t="shared" si="2"/>
        <v>1095290</v>
      </c>
      <c r="AH289" s="545">
        <f t="shared" si="2"/>
        <v>10620</v>
      </c>
      <c r="AI289" s="545">
        <f t="shared" si="2"/>
        <v>144121</v>
      </c>
      <c r="AJ289" s="545">
        <f t="shared" si="2"/>
        <v>5747</v>
      </c>
      <c r="AK289" s="545">
        <f t="shared" si="2"/>
        <v>87528</v>
      </c>
      <c r="AL289" s="545">
        <f t="shared" si="2"/>
        <v>894895</v>
      </c>
      <c r="AM289" s="546">
        <f t="shared" si="2"/>
        <v>24445168.52099999</v>
      </c>
      <c r="AN289" s="545">
        <f t="shared" si="2"/>
        <v>261451</v>
      </c>
      <c r="AO289" s="546">
        <f t="shared" si="2"/>
        <v>7509134.8900000006</v>
      </c>
    </row>
  </sheetData>
  <autoFilter ref="B2:B289"/>
  <mergeCells count="101">
    <mergeCell ref="AD2:AG2"/>
    <mergeCell ref="AH2:AK2"/>
    <mergeCell ref="AL2:AO2"/>
    <mergeCell ref="A3:A4"/>
    <mergeCell ref="B3:B4"/>
    <mergeCell ref="C3:C4"/>
    <mergeCell ref="D3:D4"/>
    <mergeCell ref="E3:E4"/>
    <mergeCell ref="F3:G3"/>
    <mergeCell ref="A2:E2"/>
    <mergeCell ref="F2:I2"/>
    <mergeCell ref="J2:M2"/>
    <mergeCell ref="N2:Q2"/>
    <mergeCell ref="R2:U2"/>
    <mergeCell ref="V2:Y2"/>
    <mergeCell ref="P3:Q3"/>
    <mergeCell ref="R3:S3"/>
    <mergeCell ref="T3:U3"/>
    <mergeCell ref="AN3:AO3"/>
    <mergeCell ref="AF3:AG3"/>
    <mergeCell ref="A24:A28"/>
    <mergeCell ref="A30:A32"/>
    <mergeCell ref="A33:A36"/>
    <mergeCell ref="A39:A40"/>
    <mergeCell ref="A43:A46"/>
    <mergeCell ref="N3:O3"/>
    <mergeCell ref="A22:A23"/>
    <mergeCell ref="Z2:AC2"/>
    <mergeCell ref="A5:A8"/>
    <mergeCell ref="A9:A10"/>
    <mergeCell ref="A11:A14"/>
    <mergeCell ref="A15:A21"/>
    <mergeCell ref="J3:K3"/>
    <mergeCell ref="V3:W3"/>
    <mergeCell ref="H3:I3"/>
    <mergeCell ref="L3:M3"/>
    <mergeCell ref="AH3:AI3"/>
    <mergeCell ref="AJ3:AK3"/>
    <mergeCell ref="AL3:AM3"/>
    <mergeCell ref="X3:Y3"/>
    <mergeCell ref="Z3:AA3"/>
    <mergeCell ref="AB3:AC3"/>
    <mergeCell ref="AD3:AE3"/>
    <mergeCell ref="A86:A88"/>
    <mergeCell ref="A47:A49"/>
    <mergeCell ref="A51:A57"/>
    <mergeCell ref="A59:A60"/>
    <mergeCell ref="A61:A63"/>
    <mergeCell ref="A64:A65"/>
    <mergeCell ref="A66:A67"/>
    <mergeCell ref="A114:A115"/>
    <mergeCell ref="A116:A117"/>
    <mergeCell ref="A68:A71"/>
    <mergeCell ref="A72:A75"/>
    <mergeCell ref="A76:A78"/>
    <mergeCell ref="A79:A81"/>
    <mergeCell ref="A83:A85"/>
    <mergeCell ref="A118:A119"/>
    <mergeCell ref="A120:A123"/>
    <mergeCell ref="A124:A130"/>
    <mergeCell ref="A132:A138"/>
    <mergeCell ref="A90:A92"/>
    <mergeCell ref="A95:A97"/>
    <mergeCell ref="A98:A100"/>
    <mergeCell ref="A101:A105"/>
    <mergeCell ref="A106:A107"/>
    <mergeCell ref="A108:A112"/>
    <mergeCell ref="A164:A172"/>
    <mergeCell ref="A173:A175"/>
    <mergeCell ref="A176:A179"/>
    <mergeCell ref="A180:A183"/>
    <mergeCell ref="A184:A185"/>
    <mergeCell ref="A186:A187"/>
    <mergeCell ref="A139:A140"/>
    <mergeCell ref="A141:A145"/>
    <mergeCell ref="A146:A147"/>
    <mergeCell ref="A148:A156"/>
    <mergeCell ref="A157:A159"/>
    <mergeCell ref="A160:A163"/>
    <mergeCell ref="A223:A225"/>
    <mergeCell ref="A226:A227"/>
    <mergeCell ref="A228:A230"/>
    <mergeCell ref="A231:A234"/>
    <mergeCell ref="A236:A237"/>
    <mergeCell ref="A238:A240"/>
    <mergeCell ref="A190:A195"/>
    <mergeCell ref="A199:A205"/>
    <mergeCell ref="A206:A207"/>
    <mergeCell ref="A209:A211"/>
    <mergeCell ref="A214:A216"/>
    <mergeCell ref="A217:A222"/>
    <mergeCell ref="A260:A263"/>
    <mergeCell ref="A267:A269"/>
    <mergeCell ref="A270:A273"/>
    <mergeCell ref="A274:A275"/>
    <mergeCell ref="A242:A244"/>
    <mergeCell ref="A245:A246"/>
    <mergeCell ref="A247:A248"/>
    <mergeCell ref="A249:A252"/>
    <mergeCell ref="A253:A256"/>
    <mergeCell ref="A258:A25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Z338"/>
  <sheetViews>
    <sheetView zoomScaleNormal="100" workbookViewId="0">
      <selection activeCell="F1" sqref="F1:F1048576"/>
    </sheetView>
  </sheetViews>
  <sheetFormatPr defaultRowHeight="15" x14ac:dyDescent="0.25"/>
  <cols>
    <col min="1" max="1" width="4.625" style="181" customWidth="1"/>
    <col min="2" max="2" width="30.625" style="181" customWidth="1"/>
    <col min="3" max="3" width="31.75" style="181" customWidth="1"/>
    <col min="4" max="4" width="16.875" style="181" customWidth="1"/>
    <col min="5" max="5" width="7.125" style="181" customWidth="1"/>
    <col min="6" max="6" width="11" style="181" customWidth="1"/>
    <col min="7" max="7" width="16.5" style="181" customWidth="1"/>
    <col min="8" max="8" width="7.75" style="181" customWidth="1"/>
    <col min="9" max="9" width="17.875" style="181" customWidth="1"/>
    <col min="10" max="10" width="8.375" style="181" bestFit="1" customWidth="1"/>
    <col min="11" max="11" width="10.75" style="181" customWidth="1"/>
    <col min="12" max="13" width="8.125" style="181" bestFit="1" customWidth="1"/>
    <col min="14" max="14" width="8.5" style="181" bestFit="1" customWidth="1"/>
    <col min="15" max="15" width="12.125" style="181" bestFit="1" customWidth="1"/>
    <col min="16" max="16" width="8.5" style="181" bestFit="1" customWidth="1"/>
    <col min="17" max="17" width="9" style="181" bestFit="1" customWidth="1"/>
    <col min="18" max="18" width="8.375" style="181" bestFit="1" customWidth="1"/>
    <col min="19" max="19" width="11.5" style="181" customWidth="1"/>
    <col min="20" max="20" width="8.375" style="181" bestFit="1" customWidth="1"/>
    <col min="21" max="21" width="10" style="181" customWidth="1"/>
    <col min="22" max="22" width="8.375" style="23" bestFit="1" customWidth="1"/>
    <col min="23" max="23" width="9.5" style="23" bestFit="1" customWidth="1"/>
    <col min="24" max="24" width="8.375" style="23" bestFit="1" customWidth="1"/>
    <col min="25" max="25" width="12.5" style="23" customWidth="1"/>
    <col min="26" max="26" width="8.5" style="181" bestFit="1" customWidth="1"/>
    <col min="27" max="27" width="11.125" style="181" bestFit="1" customWidth="1"/>
    <col min="28" max="28" width="8.5" style="181" bestFit="1" customWidth="1"/>
    <col min="29" max="29" width="9" style="181" bestFit="1" customWidth="1"/>
    <col min="30" max="30" width="8.375" style="231" bestFit="1" customWidth="1"/>
    <col min="31" max="31" width="12" style="231" bestFit="1" customWidth="1"/>
    <col min="32" max="32" width="8.25" style="231" customWidth="1"/>
    <col min="33" max="33" width="10.5" style="231" customWidth="1"/>
    <col min="34" max="34" width="8.375" style="181" bestFit="1" customWidth="1"/>
    <col min="35" max="35" width="11.25" style="181" customWidth="1"/>
    <col min="36" max="36" width="8.375" style="181" bestFit="1" customWidth="1"/>
    <col min="37" max="37" width="12.125" style="181" customWidth="1"/>
    <col min="38" max="38" width="8.25" style="181" bestFit="1" customWidth="1"/>
    <col min="39" max="39" width="9.25" style="181" customWidth="1"/>
    <col min="40" max="40" width="8.25" style="181" bestFit="1" customWidth="1"/>
    <col min="41" max="41" width="9.125" style="181" customWidth="1"/>
    <col min="42" max="42" width="8.875" style="181" customWidth="1"/>
    <col min="43" max="43" width="10.75" style="181" customWidth="1"/>
    <col min="44" max="45" width="8.375" style="181" bestFit="1" customWidth="1"/>
    <col min="46" max="46" width="8.25" style="181" bestFit="1" customWidth="1"/>
    <col min="47" max="47" width="10.5" style="181" customWidth="1"/>
    <col min="48" max="48" width="8.25" style="181" bestFit="1" customWidth="1"/>
    <col min="49" max="49" width="9.75" style="181" customWidth="1"/>
    <col min="50" max="50" width="8.375" style="181" bestFit="1" customWidth="1"/>
    <col min="51" max="51" width="10.75" style="181" bestFit="1" customWidth="1"/>
    <col min="52" max="53" width="8.375" style="181" bestFit="1" customWidth="1"/>
    <col min="54" max="54" width="8.5" style="264" bestFit="1" customWidth="1"/>
    <col min="55" max="55" width="10.75" style="181" bestFit="1" customWidth="1"/>
    <col min="56" max="56" width="8.125" style="181" bestFit="1" customWidth="1"/>
    <col min="57" max="58" width="8.375" style="181" bestFit="1" customWidth="1"/>
    <col min="59" max="59" width="10.375" style="181" customWidth="1"/>
    <col min="60" max="60" width="8.375" style="181" bestFit="1" customWidth="1"/>
    <col min="61" max="61" width="8.875" style="181" bestFit="1" customWidth="1"/>
    <col min="62" max="62" width="8.375" style="23" bestFit="1" customWidth="1"/>
    <col min="63" max="63" width="10.75" style="23" bestFit="1" customWidth="1"/>
    <col min="64" max="65" width="8.375" style="23" bestFit="1" customWidth="1"/>
    <col min="66" max="66" width="8.25" style="181" bestFit="1" customWidth="1"/>
    <col min="67" max="67" width="11.625" style="181" bestFit="1" customWidth="1"/>
    <col min="68" max="68" width="8.125" style="181" bestFit="1" customWidth="1"/>
    <col min="69" max="70" width="8.25" style="181" bestFit="1" customWidth="1"/>
    <col min="71" max="71" width="8.375" style="181" bestFit="1" customWidth="1"/>
    <col min="72" max="77" width="8.25" style="181" bestFit="1" customWidth="1"/>
    <col min="78" max="16384" width="9" style="181"/>
  </cols>
  <sheetData>
    <row r="2" spans="1:78" s="23" customFormat="1" ht="33" customHeight="1" x14ac:dyDescent="0.25">
      <c r="A2" s="792" t="s">
        <v>694</v>
      </c>
      <c r="B2" s="792"/>
      <c r="C2" s="792"/>
      <c r="D2" s="792"/>
      <c r="E2" s="792"/>
      <c r="F2" s="789" t="s">
        <v>597</v>
      </c>
      <c r="G2" s="789"/>
      <c r="H2" s="789"/>
      <c r="I2" s="789"/>
      <c r="J2" s="789" t="s">
        <v>598</v>
      </c>
      <c r="K2" s="789"/>
      <c r="L2" s="789"/>
      <c r="M2" s="789"/>
      <c r="N2" s="789" t="s">
        <v>599</v>
      </c>
      <c r="O2" s="789"/>
      <c r="P2" s="789"/>
      <c r="Q2" s="789"/>
      <c r="R2" s="789" t="s">
        <v>600</v>
      </c>
      <c r="S2" s="789"/>
      <c r="T2" s="789"/>
      <c r="U2" s="789"/>
      <c r="V2" s="789" t="s">
        <v>601</v>
      </c>
      <c r="W2" s="789"/>
      <c r="X2" s="789"/>
      <c r="Y2" s="789"/>
      <c r="Z2" s="789" t="s">
        <v>602</v>
      </c>
      <c r="AA2" s="789"/>
      <c r="AB2" s="789"/>
      <c r="AC2" s="789"/>
      <c r="AD2" s="790" t="s">
        <v>603</v>
      </c>
      <c r="AE2" s="791"/>
      <c r="AF2" s="791"/>
      <c r="AG2" s="791"/>
      <c r="AH2" s="789" t="s">
        <v>604</v>
      </c>
      <c r="AI2" s="789"/>
      <c r="AJ2" s="789"/>
      <c r="AK2" s="789"/>
      <c r="AL2" s="789" t="s">
        <v>605</v>
      </c>
      <c r="AM2" s="789"/>
      <c r="AN2" s="789"/>
      <c r="AO2" s="789"/>
      <c r="AP2" s="789" t="s">
        <v>606</v>
      </c>
      <c r="AQ2" s="789"/>
      <c r="AR2" s="789"/>
      <c r="AS2" s="789"/>
      <c r="AT2" s="789" t="s">
        <v>607</v>
      </c>
      <c r="AU2" s="789"/>
      <c r="AV2" s="789"/>
      <c r="AW2" s="789"/>
      <c r="AX2" s="789" t="s">
        <v>608</v>
      </c>
      <c r="AY2" s="789"/>
      <c r="AZ2" s="789"/>
      <c r="BA2" s="789"/>
      <c r="BB2" s="789" t="s">
        <v>609</v>
      </c>
      <c r="BC2" s="789"/>
      <c r="BD2" s="789"/>
      <c r="BE2" s="789"/>
      <c r="BF2" s="789" t="s">
        <v>610</v>
      </c>
      <c r="BG2" s="789"/>
      <c r="BH2" s="789"/>
      <c r="BI2" s="789"/>
      <c r="BJ2" s="789" t="s">
        <v>611</v>
      </c>
      <c r="BK2" s="789"/>
      <c r="BL2" s="789"/>
      <c r="BM2" s="789"/>
      <c r="BN2" s="789" t="s">
        <v>612</v>
      </c>
      <c r="BO2" s="789"/>
      <c r="BP2" s="789"/>
      <c r="BQ2" s="789"/>
      <c r="BR2" s="789" t="s">
        <v>613</v>
      </c>
      <c r="BS2" s="789"/>
      <c r="BT2" s="789"/>
      <c r="BU2" s="789"/>
      <c r="BV2" s="789" t="s">
        <v>614</v>
      </c>
      <c r="BW2" s="789"/>
      <c r="BX2" s="789"/>
      <c r="BY2" s="789"/>
    </row>
    <row r="3" spans="1:78" s="23" customFormat="1" ht="74.25" customHeight="1" x14ac:dyDescent="0.25">
      <c r="A3" s="801" t="s">
        <v>9</v>
      </c>
      <c r="B3" s="798" t="s">
        <v>10</v>
      </c>
      <c r="C3" s="798" t="s">
        <v>11</v>
      </c>
      <c r="D3" s="799" t="s">
        <v>12</v>
      </c>
      <c r="E3" s="801" t="s">
        <v>13</v>
      </c>
      <c r="F3" s="757" t="s">
        <v>14</v>
      </c>
      <c r="G3" s="757"/>
      <c r="H3" s="756" t="s">
        <v>16</v>
      </c>
      <c r="I3" s="756"/>
      <c r="J3" s="757" t="s">
        <v>14</v>
      </c>
      <c r="K3" s="757"/>
      <c r="L3" s="756" t="s">
        <v>16</v>
      </c>
      <c r="M3" s="756"/>
      <c r="N3" s="757" t="s">
        <v>14</v>
      </c>
      <c r="O3" s="757"/>
      <c r="P3" s="756" t="s">
        <v>16</v>
      </c>
      <c r="Q3" s="756"/>
      <c r="R3" s="757" t="s">
        <v>14</v>
      </c>
      <c r="S3" s="757"/>
      <c r="T3" s="756" t="s">
        <v>16</v>
      </c>
      <c r="U3" s="756"/>
      <c r="V3" s="757" t="s">
        <v>14</v>
      </c>
      <c r="W3" s="757"/>
      <c r="X3" s="756" t="s">
        <v>16</v>
      </c>
      <c r="Y3" s="756"/>
      <c r="Z3" s="757" t="s">
        <v>14</v>
      </c>
      <c r="AA3" s="757"/>
      <c r="AB3" s="756" t="s">
        <v>16</v>
      </c>
      <c r="AC3" s="756"/>
      <c r="AD3" s="796" t="s">
        <v>14</v>
      </c>
      <c r="AE3" s="796"/>
      <c r="AF3" s="797" t="s">
        <v>16</v>
      </c>
      <c r="AG3" s="797"/>
      <c r="AH3" s="757" t="s">
        <v>14</v>
      </c>
      <c r="AI3" s="757"/>
      <c r="AJ3" s="756" t="s">
        <v>16</v>
      </c>
      <c r="AK3" s="756"/>
      <c r="AL3" s="757" t="s">
        <v>14</v>
      </c>
      <c r="AM3" s="757"/>
      <c r="AN3" s="756" t="s">
        <v>16</v>
      </c>
      <c r="AO3" s="756"/>
      <c r="AP3" s="757" t="s">
        <v>14</v>
      </c>
      <c r="AQ3" s="757"/>
      <c r="AR3" s="756" t="s">
        <v>16</v>
      </c>
      <c r="AS3" s="756"/>
      <c r="AT3" s="757" t="s">
        <v>14</v>
      </c>
      <c r="AU3" s="757"/>
      <c r="AV3" s="756" t="s">
        <v>16</v>
      </c>
      <c r="AW3" s="756"/>
      <c r="AX3" s="757" t="s">
        <v>14</v>
      </c>
      <c r="AY3" s="757"/>
      <c r="AZ3" s="756" t="s">
        <v>16</v>
      </c>
      <c r="BA3" s="756"/>
      <c r="BB3" s="757" t="s">
        <v>14</v>
      </c>
      <c r="BC3" s="757"/>
      <c r="BD3" s="756" t="s">
        <v>16</v>
      </c>
      <c r="BE3" s="756"/>
      <c r="BF3" s="757" t="s">
        <v>14</v>
      </c>
      <c r="BG3" s="757"/>
      <c r="BH3" s="756" t="s">
        <v>16</v>
      </c>
      <c r="BI3" s="756"/>
      <c r="BJ3" s="757" t="s">
        <v>14</v>
      </c>
      <c r="BK3" s="757"/>
      <c r="BL3" s="756" t="s">
        <v>16</v>
      </c>
      <c r="BM3" s="756"/>
      <c r="BN3" s="757" t="s">
        <v>14</v>
      </c>
      <c r="BO3" s="757"/>
      <c r="BP3" s="756" t="s">
        <v>16</v>
      </c>
      <c r="BQ3" s="756"/>
      <c r="BR3" s="757" t="s">
        <v>14</v>
      </c>
      <c r="BS3" s="757"/>
      <c r="BT3" s="756" t="s">
        <v>16</v>
      </c>
      <c r="BU3" s="756"/>
      <c r="BV3" s="757" t="s">
        <v>14</v>
      </c>
      <c r="BW3" s="757"/>
      <c r="BX3" s="756" t="s">
        <v>16</v>
      </c>
      <c r="BY3" s="756"/>
    </row>
    <row r="4" spans="1:78" s="23" customFormat="1" ht="54" customHeight="1" x14ac:dyDescent="0.25">
      <c r="A4" s="801"/>
      <c r="B4" s="798"/>
      <c r="C4" s="798"/>
      <c r="D4" s="800"/>
      <c r="E4" s="801"/>
      <c r="F4" s="11" t="s">
        <v>19</v>
      </c>
      <c r="G4" s="11" t="s">
        <v>20</v>
      </c>
      <c r="H4" s="11" t="s">
        <v>21</v>
      </c>
      <c r="I4" s="11" t="s">
        <v>20</v>
      </c>
      <c r="J4" s="11" t="s">
        <v>19</v>
      </c>
      <c r="K4" s="11" t="s">
        <v>20</v>
      </c>
      <c r="L4" s="11" t="s">
        <v>21</v>
      </c>
      <c r="M4" s="11" t="s">
        <v>20</v>
      </c>
      <c r="N4" s="11" t="s">
        <v>19</v>
      </c>
      <c r="O4" s="11" t="s">
        <v>20</v>
      </c>
      <c r="P4" s="11" t="s">
        <v>21</v>
      </c>
      <c r="Q4" s="11" t="s">
        <v>20</v>
      </c>
      <c r="R4" s="11" t="s">
        <v>19</v>
      </c>
      <c r="S4" s="11" t="s">
        <v>20</v>
      </c>
      <c r="T4" s="11" t="s">
        <v>21</v>
      </c>
      <c r="U4" s="11" t="s">
        <v>20</v>
      </c>
      <c r="V4" s="11" t="s">
        <v>19</v>
      </c>
      <c r="W4" s="11" t="s">
        <v>20</v>
      </c>
      <c r="X4" s="11" t="s">
        <v>21</v>
      </c>
      <c r="Y4" s="11" t="s">
        <v>20</v>
      </c>
      <c r="Z4" s="11" t="s">
        <v>19</v>
      </c>
      <c r="AA4" s="11" t="s">
        <v>20</v>
      </c>
      <c r="AB4" s="11" t="s">
        <v>21</v>
      </c>
      <c r="AC4" s="11" t="s">
        <v>20</v>
      </c>
      <c r="AD4" s="110" t="s">
        <v>19</v>
      </c>
      <c r="AE4" s="110" t="s">
        <v>20</v>
      </c>
      <c r="AF4" s="110" t="s">
        <v>21</v>
      </c>
      <c r="AG4" s="110" t="s">
        <v>20</v>
      </c>
      <c r="AH4" s="11" t="s">
        <v>19</v>
      </c>
      <c r="AI4" s="11" t="s">
        <v>20</v>
      </c>
      <c r="AJ4" s="11" t="s">
        <v>21</v>
      </c>
      <c r="AK4" s="11" t="s">
        <v>20</v>
      </c>
      <c r="AL4" s="11" t="s">
        <v>19</v>
      </c>
      <c r="AM4" s="11" t="s">
        <v>20</v>
      </c>
      <c r="AN4" s="11" t="s">
        <v>21</v>
      </c>
      <c r="AO4" s="11" t="s">
        <v>20</v>
      </c>
      <c r="AP4" s="11" t="s">
        <v>19</v>
      </c>
      <c r="AQ4" s="11" t="s">
        <v>20</v>
      </c>
      <c r="AR4" s="11" t="s">
        <v>21</v>
      </c>
      <c r="AS4" s="11" t="s">
        <v>20</v>
      </c>
      <c r="AT4" s="11" t="s">
        <v>19</v>
      </c>
      <c r="AU4" s="11" t="s">
        <v>20</v>
      </c>
      <c r="AV4" s="11" t="s">
        <v>21</v>
      </c>
      <c r="AW4" s="11" t="s">
        <v>20</v>
      </c>
      <c r="AX4" s="11" t="s">
        <v>19</v>
      </c>
      <c r="AY4" s="11" t="s">
        <v>20</v>
      </c>
      <c r="AZ4" s="11" t="s">
        <v>21</v>
      </c>
      <c r="BA4" s="11" t="s">
        <v>20</v>
      </c>
      <c r="BB4" s="224" t="s">
        <v>19</v>
      </c>
      <c r="BC4" s="11" t="s">
        <v>20</v>
      </c>
      <c r="BD4" s="11" t="s">
        <v>21</v>
      </c>
      <c r="BE4" s="11" t="s">
        <v>20</v>
      </c>
      <c r="BF4" s="11" t="s">
        <v>19</v>
      </c>
      <c r="BG4" s="11" t="s">
        <v>20</v>
      </c>
      <c r="BH4" s="11" t="s">
        <v>21</v>
      </c>
      <c r="BI4" s="11" t="s">
        <v>20</v>
      </c>
      <c r="BJ4" s="11" t="s">
        <v>19</v>
      </c>
      <c r="BK4" s="11" t="s">
        <v>20</v>
      </c>
      <c r="BL4" s="11" t="s">
        <v>21</v>
      </c>
      <c r="BM4" s="11" t="s">
        <v>20</v>
      </c>
      <c r="BN4" s="11" t="s">
        <v>19</v>
      </c>
      <c r="BO4" s="11" t="s">
        <v>20</v>
      </c>
      <c r="BP4" s="11" t="s">
        <v>21</v>
      </c>
      <c r="BQ4" s="11" t="s">
        <v>20</v>
      </c>
      <c r="BR4" s="11" t="s">
        <v>19</v>
      </c>
      <c r="BS4" s="11" t="s">
        <v>20</v>
      </c>
      <c r="BT4" s="11" t="s">
        <v>21</v>
      </c>
      <c r="BU4" s="11" t="s">
        <v>20</v>
      </c>
      <c r="BV4" s="11" t="s">
        <v>19</v>
      </c>
      <c r="BW4" s="11" t="s">
        <v>20</v>
      </c>
      <c r="BX4" s="11" t="s">
        <v>21</v>
      </c>
      <c r="BY4" s="11" t="s">
        <v>20</v>
      </c>
    </row>
    <row r="5" spans="1:78" s="23" customFormat="1" ht="30" customHeight="1" x14ac:dyDescent="0.25">
      <c r="A5" s="802">
        <v>1</v>
      </c>
      <c r="B5" s="82" t="s">
        <v>22</v>
      </c>
      <c r="C5" s="83" t="s">
        <v>23</v>
      </c>
      <c r="D5" s="83" t="s">
        <v>24</v>
      </c>
      <c r="E5" s="83" t="s">
        <v>25</v>
      </c>
      <c r="F5" s="236">
        <f>J5+N5+R5+V5+Z5+AD5+AH5+AL5+AP5+AT5+AX5+BB5+BF5+BJ5+BN5+BR5+BV5</f>
        <v>7569</v>
      </c>
      <c r="G5" s="547">
        <f>K5+O5+S5+W5+AA5+AE5+AI5+AM5+AQ5+AU5+AY5+BC5+BG5+BK5+BO5+BS5+BW5</f>
        <v>135624.29</v>
      </c>
      <c r="H5" s="236">
        <f>L5+P5+T5+X5+AB5+AF5+AJ5+AN5+AR5+AV5+AZ5+BD5+BH5+BL5+BP5+BT5+BX5</f>
        <v>1240</v>
      </c>
      <c r="I5" s="547">
        <f>M5+Q5+U5+Y5+AC5+AG5+AK5+AO5+AS5+AW5+BA5+BE5+BI5+BM5+BQ5+BU5+BY5</f>
        <v>12899.6</v>
      </c>
      <c r="J5" s="649"/>
      <c r="K5" s="650"/>
      <c r="L5" s="489"/>
      <c r="M5" s="489"/>
      <c r="N5" s="651">
        <v>1410</v>
      </c>
      <c r="O5" s="651">
        <v>16497</v>
      </c>
      <c r="P5" s="494">
        <v>360</v>
      </c>
      <c r="Q5" s="494">
        <v>4212</v>
      </c>
      <c r="R5" s="652"/>
      <c r="S5" s="652"/>
      <c r="T5" s="489"/>
      <c r="U5" s="489"/>
      <c r="V5" s="650">
        <v>102</v>
      </c>
      <c r="W5" s="650">
        <v>1598</v>
      </c>
      <c r="X5" s="653">
        <v>600</v>
      </c>
      <c r="Y5" s="653">
        <v>6000</v>
      </c>
      <c r="Z5" s="652">
        <v>1611</v>
      </c>
      <c r="AA5" s="655">
        <v>45736.29</v>
      </c>
      <c r="AB5" s="489"/>
      <c r="AC5" s="489"/>
      <c r="AD5" s="656">
        <v>2700</v>
      </c>
      <c r="AE5" s="656">
        <v>47196</v>
      </c>
      <c r="AF5" s="489"/>
      <c r="AG5" s="489"/>
      <c r="AH5" s="657"/>
      <c r="AI5" s="657"/>
      <c r="AJ5" s="657"/>
      <c r="AK5" s="657"/>
      <c r="AL5" s="652"/>
      <c r="AM5" s="652"/>
      <c r="AN5" s="489">
        <v>220</v>
      </c>
      <c r="AO5" s="489">
        <v>1832.6</v>
      </c>
      <c r="AP5" s="658">
        <v>0</v>
      </c>
      <c r="AQ5" s="658"/>
      <c r="AR5" s="491"/>
      <c r="AS5" s="491"/>
      <c r="AT5" s="649">
        <v>1212</v>
      </c>
      <c r="AU5" s="649">
        <v>18760</v>
      </c>
      <c r="AV5" s="649">
        <v>30</v>
      </c>
      <c r="AW5" s="649">
        <v>555</v>
      </c>
      <c r="AX5" s="660"/>
      <c r="AY5" s="660"/>
      <c r="AZ5" s="385"/>
      <c r="BA5" s="385"/>
      <c r="BB5" s="649"/>
      <c r="BC5" s="649"/>
      <c r="BD5" s="489"/>
      <c r="BE5" s="489"/>
      <c r="BF5" s="652">
        <v>426</v>
      </c>
      <c r="BG5" s="652">
        <v>4757</v>
      </c>
      <c r="BH5" s="489"/>
      <c r="BI5" s="489"/>
      <c r="BJ5" s="652">
        <v>108</v>
      </c>
      <c r="BK5" s="652">
        <v>1080</v>
      </c>
      <c r="BL5" s="489">
        <v>30</v>
      </c>
      <c r="BM5" s="489">
        <v>300</v>
      </c>
      <c r="BN5" s="649"/>
      <c r="BO5" s="659"/>
      <c r="BP5" s="489"/>
      <c r="BQ5" s="489"/>
      <c r="BR5" s="649"/>
      <c r="BS5" s="649"/>
      <c r="BT5" s="489"/>
      <c r="BU5" s="489"/>
      <c r="BV5" s="649"/>
      <c r="BW5" s="661"/>
      <c r="BX5" s="489"/>
      <c r="BY5" s="489"/>
      <c r="BZ5" s="387"/>
    </row>
    <row r="6" spans="1:78" s="23" customFormat="1" ht="22.5" customHeight="1" x14ac:dyDescent="0.25">
      <c r="A6" s="803"/>
      <c r="B6" s="82" t="s">
        <v>26</v>
      </c>
      <c r="C6" s="83" t="s">
        <v>27</v>
      </c>
      <c r="D6" s="83" t="s">
        <v>24</v>
      </c>
      <c r="E6" s="83" t="s">
        <v>25</v>
      </c>
      <c r="F6" s="236">
        <f>J6+N6+R6+V6+Z6+AD6+AH6+AL6+AP6+AT6+AX6+BB6+BF6+BJ6+BN6+BR6+BV6</f>
        <v>15620</v>
      </c>
      <c r="G6" s="236">
        <f>K6+O6+S6+W6+AA6+AE6+AI6+AM6+AQ6+AU6+AY6+BC6+BG6+BK6+BO6+BS6+BW6</f>
        <v>374398.25</v>
      </c>
      <c r="H6" s="236">
        <f>L6+P6+T6+X6+AB6+AF6+AJ6+AN6+AR6+AV6+AZ6+BD6+BH6+BL6+BP6+BT6+BX6</f>
        <v>1920</v>
      </c>
      <c r="I6" s="236">
        <f>M6+Q6+U6+Y6+AC6+AG6+AK6+AO6+AS6+AW6+BA6+BE6+BI6+BM6+BQ6+BU6+BY6</f>
        <v>43092.7</v>
      </c>
      <c r="J6" s="649"/>
      <c r="K6" s="650"/>
      <c r="L6" s="489"/>
      <c r="M6" s="489"/>
      <c r="N6" s="651"/>
      <c r="O6" s="651"/>
      <c r="P6" s="494"/>
      <c r="Q6" s="494"/>
      <c r="R6" s="652">
        <v>5355</v>
      </c>
      <c r="S6" s="655">
        <v>97942.95</v>
      </c>
      <c r="T6" s="489">
        <v>30</v>
      </c>
      <c r="U6" s="489">
        <v>548.70000000000005</v>
      </c>
      <c r="V6" s="650">
        <v>264</v>
      </c>
      <c r="W6" s="650">
        <v>3190</v>
      </c>
      <c r="X6" s="653">
        <v>300</v>
      </c>
      <c r="Y6" s="653">
        <v>3600</v>
      </c>
      <c r="Z6" s="652"/>
      <c r="AA6" s="652"/>
      <c r="AB6" s="489"/>
      <c r="AC6" s="489"/>
      <c r="AD6" s="656">
        <v>885</v>
      </c>
      <c r="AE6" s="656">
        <v>40285.199999999997</v>
      </c>
      <c r="AF6" s="489"/>
      <c r="AG6" s="489"/>
      <c r="AH6" s="657">
        <v>3180</v>
      </c>
      <c r="AI6" s="657">
        <v>95044</v>
      </c>
      <c r="AJ6" s="657">
        <v>800</v>
      </c>
      <c r="AK6" s="657">
        <v>23840</v>
      </c>
      <c r="AL6" s="652">
        <v>390</v>
      </c>
      <c r="AM6" s="652">
        <v>7133.1</v>
      </c>
      <c r="AN6" s="489">
        <v>600</v>
      </c>
      <c r="AO6" s="489">
        <v>10974</v>
      </c>
      <c r="AP6" s="658">
        <v>3012</v>
      </c>
      <c r="AQ6" s="658">
        <v>67315</v>
      </c>
      <c r="AR6" s="491">
        <v>0</v>
      </c>
      <c r="AS6" s="491">
        <v>0</v>
      </c>
      <c r="AT6" s="649">
        <v>714</v>
      </c>
      <c r="AU6" s="649">
        <v>16708</v>
      </c>
      <c r="AV6" s="649">
        <v>30</v>
      </c>
      <c r="AW6" s="649">
        <v>1200</v>
      </c>
      <c r="AX6" s="660">
        <v>20</v>
      </c>
      <c r="AY6" s="660">
        <v>1360</v>
      </c>
      <c r="AZ6" s="385">
        <v>20</v>
      </c>
      <c r="BA6" s="385">
        <v>1360</v>
      </c>
      <c r="BB6" s="649"/>
      <c r="BC6" s="649"/>
      <c r="BD6" s="489"/>
      <c r="BE6" s="489"/>
      <c r="BF6" s="652">
        <v>612</v>
      </c>
      <c r="BG6" s="652">
        <v>14280</v>
      </c>
      <c r="BH6" s="489"/>
      <c r="BI6" s="489"/>
      <c r="BJ6" s="652"/>
      <c r="BK6" s="652"/>
      <c r="BL6" s="489"/>
      <c r="BM6" s="489"/>
      <c r="BN6" s="649">
        <v>57</v>
      </c>
      <c r="BO6" s="659">
        <v>570</v>
      </c>
      <c r="BP6" s="649"/>
      <c r="BQ6" s="649"/>
      <c r="BR6" s="649">
        <v>291</v>
      </c>
      <c r="BS6" s="649">
        <v>8730</v>
      </c>
      <c r="BT6" s="489">
        <v>90</v>
      </c>
      <c r="BU6" s="489">
        <v>270</v>
      </c>
      <c r="BV6" s="649">
        <v>840</v>
      </c>
      <c r="BW6" s="649">
        <v>21840</v>
      </c>
      <c r="BX6" s="489">
        <v>50</v>
      </c>
      <c r="BY6" s="489">
        <v>1300</v>
      </c>
      <c r="BZ6" s="387"/>
    </row>
    <row r="7" spans="1:78" s="23" customFormat="1" ht="35.25" customHeight="1" x14ac:dyDescent="0.25">
      <c r="A7" s="803"/>
      <c r="B7" s="82" t="s">
        <v>26</v>
      </c>
      <c r="C7" s="83" t="s">
        <v>28</v>
      </c>
      <c r="D7" s="83" t="s">
        <v>24</v>
      </c>
      <c r="E7" s="83" t="s">
        <v>29</v>
      </c>
      <c r="F7" s="236">
        <f>J7+N7+R7+V7+Z7+AD7+AH7+AL7+AP7+AT7+AX7+BB7+BF7+BJ7+BN7+BR7+BV7</f>
        <v>0</v>
      </c>
      <c r="G7" s="236">
        <f>K7+O7+S7+W7+AA7+AE7+AI7+AM7+AQ7+AU7+AY7+BC7+BG7+BK7+BO7+BS7+BW7</f>
        <v>0</v>
      </c>
      <c r="H7" s="236">
        <f>L7+P7+T7+X7+AB7+AF7+AJ7+AN7+AR7+AV7+AZ7+BD7+BH7+BL7+BP7+BT7+BX7</f>
        <v>200</v>
      </c>
      <c r="I7" s="236">
        <f>M7+Q7+U7+Y7+AC7+AG7+AK7+AO7+AS7+AW7+BA7+BE7+BI7+BM7+BQ7+BU7+BY7</f>
        <v>9000</v>
      </c>
      <c r="J7" s="649"/>
      <c r="K7" s="650"/>
      <c r="L7" s="489"/>
      <c r="M7" s="489"/>
      <c r="N7" s="651"/>
      <c r="O7" s="651"/>
      <c r="P7" s="494"/>
      <c r="Q7" s="494"/>
      <c r="R7" s="652"/>
      <c r="S7" s="652"/>
      <c r="T7" s="489"/>
      <c r="U7" s="489"/>
      <c r="V7" s="650"/>
      <c r="W7" s="650"/>
      <c r="X7" s="653"/>
      <c r="Y7" s="653"/>
      <c r="Z7" s="652"/>
      <c r="AA7" s="652"/>
      <c r="AB7" s="489"/>
      <c r="AC7" s="489"/>
      <c r="AD7" s="490"/>
      <c r="AE7" s="490"/>
      <c r="AF7" s="489"/>
      <c r="AG7" s="489"/>
      <c r="AH7" s="657"/>
      <c r="AI7" s="657"/>
      <c r="AJ7" s="657"/>
      <c r="AK7" s="657"/>
      <c r="AL7" s="652"/>
      <c r="AM7" s="652"/>
      <c r="AN7" s="489"/>
      <c r="AO7" s="489"/>
      <c r="AP7" s="658"/>
      <c r="AQ7" s="658"/>
      <c r="AR7" s="491"/>
      <c r="AS7" s="491"/>
      <c r="AT7" s="649">
        <v>0</v>
      </c>
      <c r="AU7" s="649">
        <v>0</v>
      </c>
      <c r="AV7" s="649">
        <v>200</v>
      </c>
      <c r="AW7" s="649">
        <v>9000</v>
      </c>
      <c r="AX7" s="660"/>
      <c r="AY7" s="660"/>
      <c r="AZ7" s="385"/>
      <c r="BA7" s="385"/>
      <c r="BB7" s="649"/>
      <c r="BC7" s="649"/>
      <c r="BD7" s="489"/>
      <c r="BE7" s="489"/>
      <c r="BF7" s="652"/>
      <c r="BG7" s="652"/>
      <c r="BH7" s="489"/>
      <c r="BI7" s="489"/>
      <c r="BJ7" s="652"/>
      <c r="BK7" s="652"/>
      <c r="BL7" s="489"/>
      <c r="BM7" s="489"/>
      <c r="BN7" s="649"/>
      <c r="BO7" s="663"/>
      <c r="BP7" s="489"/>
      <c r="BQ7" s="489"/>
      <c r="BR7" s="649"/>
      <c r="BS7" s="649"/>
      <c r="BT7" s="489"/>
      <c r="BU7" s="489"/>
      <c r="BV7" s="649"/>
      <c r="BW7" s="661"/>
      <c r="BX7" s="489"/>
      <c r="BY7" s="489"/>
      <c r="BZ7" s="387"/>
    </row>
    <row r="8" spans="1:78" s="23" customFormat="1" ht="31.5" customHeight="1" x14ac:dyDescent="0.25">
      <c r="A8" s="804"/>
      <c r="B8" s="82" t="s">
        <v>26</v>
      </c>
      <c r="C8" s="83" t="s">
        <v>30</v>
      </c>
      <c r="D8" s="83" t="s">
        <v>24</v>
      </c>
      <c r="E8" s="83" t="s">
        <v>29</v>
      </c>
      <c r="F8" s="236">
        <f>J8+N8+R8+V8+Z8+AD8+AH8+AL8+AP8+AT8+AX8+BB8+BF8+BJ8+BN8+BR8+BV8</f>
        <v>143</v>
      </c>
      <c r="G8" s="236">
        <f>K8+O8+S8+W8+AA8+AE8+AI8+AM8+AQ8+AU8+AY8+BC8+BG8+BK8+BO8+BS8+BW8</f>
        <v>20786</v>
      </c>
      <c r="H8" s="236">
        <f>L8+P8+T8+X8+AB8+AF8+AJ8+AN8+AR8+AV8+AZ8+BD8+BH8+BL8+BP8+BT8+BX8</f>
        <v>100</v>
      </c>
      <c r="I8" s="236">
        <f>M8+Q8+U8+Y8+AC8+AG8+AK8+AO8+AS8+AW8+BA8+BE8+BI8+BM8+BQ8+BU8+BY8</f>
        <v>22000</v>
      </c>
      <c r="J8" s="649"/>
      <c r="K8" s="650"/>
      <c r="L8" s="489"/>
      <c r="M8" s="489"/>
      <c r="N8" s="651"/>
      <c r="O8" s="651"/>
      <c r="P8" s="494"/>
      <c r="Q8" s="494"/>
      <c r="R8" s="652"/>
      <c r="S8" s="652"/>
      <c r="T8" s="489"/>
      <c r="U8" s="489"/>
      <c r="V8" s="650"/>
      <c r="W8" s="650"/>
      <c r="X8" s="653"/>
      <c r="Y8" s="653"/>
      <c r="Z8" s="652"/>
      <c r="AA8" s="652"/>
      <c r="AB8" s="489"/>
      <c r="AC8" s="489"/>
      <c r="AD8" s="490">
        <v>5</v>
      </c>
      <c r="AE8" s="490">
        <v>500</v>
      </c>
      <c r="AF8" s="489"/>
      <c r="AG8" s="489"/>
      <c r="AH8" s="657"/>
      <c r="AI8" s="657"/>
      <c r="AJ8" s="657"/>
      <c r="AK8" s="657"/>
      <c r="AL8" s="652"/>
      <c r="AM8" s="652"/>
      <c r="AN8" s="489"/>
      <c r="AO8" s="489"/>
      <c r="AP8" s="658"/>
      <c r="AQ8" s="658"/>
      <c r="AR8" s="491"/>
      <c r="AS8" s="491"/>
      <c r="AT8" s="649">
        <v>0</v>
      </c>
      <c r="AU8" s="649">
        <v>0</v>
      </c>
      <c r="AV8" s="649">
        <v>100</v>
      </c>
      <c r="AW8" s="649">
        <v>22000</v>
      </c>
      <c r="AX8" s="660"/>
      <c r="AY8" s="660"/>
      <c r="AZ8" s="385"/>
      <c r="BA8" s="385"/>
      <c r="BB8" s="649"/>
      <c r="BC8" s="649"/>
      <c r="BD8" s="489"/>
      <c r="BE8" s="489"/>
      <c r="BF8" s="652">
        <v>138</v>
      </c>
      <c r="BG8" s="652">
        <v>20286</v>
      </c>
      <c r="BH8" s="489"/>
      <c r="BI8" s="489"/>
      <c r="BJ8" s="652"/>
      <c r="BK8" s="652"/>
      <c r="BL8" s="489"/>
      <c r="BM8" s="489"/>
      <c r="BN8" s="649"/>
      <c r="BO8" s="663"/>
      <c r="BP8" s="489"/>
      <c r="BQ8" s="489"/>
      <c r="BR8" s="649"/>
      <c r="BS8" s="649"/>
      <c r="BT8" s="489"/>
      <c r="BU8" s="489"/>
      <c r="BV8" s="649"/>
      <c r="BW8" s="649"/>
      <c r="BX8" s="489"/>
      <c r="BY8" s="489"/>
      <c r="BZ8" s="387"/>
    </row>
    <row r="9" spans="1:78" s="23" customFormat="1" ht="33" customHeight="1" x14ac:dyDescent="0.25">
      <c r="A9" s="795">
        <v>2</v>
      </c>
      <c r="B9" s="227" t="s">
        <v>31</v>
      </c>
      <c r="C9" s="228" t="s">
        <v>32</v>
      </c>
      <c r="D9" s="228" t="s">
        <v>33</v>
      </c>
      <c r="E9" s="228" t="s">
        <v>29</v>
      </c>
      <c r="F9" s="236">
        <f>J9+N9+R9+V9+Z9+AD9+AH9+AL9+AP9+AT9+AX9+BB9+BF9+BJ9+BN9+BR9+BV9</f>
        <v>171</v>
      </c>
      <c r="G9" s="236">
        <f>K9+O9+S9+W9+AA9+AE9+AI9+AM9+AQ9+AU9+AY9+BC9+BG9+BK9+BO9+BS9+BW9</f>
        <v>618392</v>
      </c>
      <c r="H9" s="236">
        <f>L9+P9+T9+X9+AB9+AF9+AJ9+AN9+AR9+AV9+AZ9+BD9+BH9+BL9+BP9+BT9+BX9</f>
        <v>56</v>
      </c>
      <c r="I9" s="236">
        <f>M9+Q9+U9+Y9+AC9+AG9+AK9+AO9+AS9+AW9+BA9+BE9+BI9+BM9+BQ9+BU9+BY9</f>
        <v>196425</v>
      </c>
      <c r="J9" s="649"/>
      <c r="K9" s="650"/>
      <c r="L9" s="319"/>
      <c r="M9" s="489"/>
      <c r="N9" s="651">
        <v>12</v>
      </c>
      <c r="O9" s="651">
        <v>41280</v>
      </c>
      <c r="P9" s="664">
        <v>15</v>
      </c>
      <c r="Q9" s="494">
        <v>51600</v>
      </c>
      <c r="R9" s="652"/>
      <c r="S9" s="652"/>
      <c r="T9" s="489"/>
      <c r="U9" s="489"/>
      <c r="V9" s="650"/>
      <c r="W9" s="650"/>
      <c r="X9" s="653">
        <v>5</v>
      </c>
      <c r="Y9" s="653">
        <v>15000</v>
      </c>
      <c r="Z9" s="652"/>
      <c r="AA9" s="652"/>
      <c r="AB9" s="489"/>
      <c r="AC9" s="489"/>
      <c r="AD9" s="322">
        <v>84</v>
      </c>
      <c r="AE9" s="490">
        <v>343812</v>
      </c>
      <c r="AF9" s="489">
        <v>0</v>
      </c>
      <c r="AG9" s="489">
        <v>0</v>
      </c>
      <c r="AH9" s="657">
        <v>30</v>
      </c>
      <c r="AI9" s="657">
        <v>107700</v>
      </c>
      <c r="AJ9" s="657">
        <v>10</v>
      </c>
      <c r="AK9" s="657">
        <v>35900</v>
      </c>
      <c r="AL9" s="652">
        <v>4</v>
      </c>
      <c r="AM9" s="652">
        <v>7760</v>
      </c>
      <c r="AN9" s="489">
        <v>10</v>
      </c>
      <c r="AO9" s="489">
        <v>40000</v>
      </c>
      <c r="AP9" s="658">
        <v>3</v>
      </c>
      <c r="AQ9" s="658">
        <v>10980</v>
      </c>
      <c r="AR9" s="491">
        <v>1</v>
      </c>
      <c r="AS9" s="491">
        <v>3700</v>
      </c>
      <c r="AT9" s="649">
        <v>15</v>
      </c>
      <c r="AU9" s="649">
        <v>50625</v>
      </c>
      <c r="AV9" s="649">
        <v>10</v>
      </c>
      <c r="AW9" s="649">
        <v>38000</v>
      </c>
      <c r="AX9" s="660">
        <v>23</v>
      </c>
      <c r="AY9" s="660">
        <v>56235</v>
      </c>
      <c r="AZ9" s="385">
        <v>5</v>
      </c>
      <c r="BA9" s="385">
        <v>12225</v>
      </c>
      <c r="BB9" s="649"/>
      <c r="BC9" s="649"/>
      <c r="BD9" s="319"/>
      <c r="BE9" s="489"/>
      <c r="BF9" s="652"/>
      <c r="BG9" s="652"/>
      <c r="BH9" s="489"/>
      <c r="BI9" s="489"/>
      <c r="BJ9" s="652"/>
      <c r="BK9" s="652"/>
      <c r="BL9" s="489"/>
      <c r="BM9" s="489"/>
      <c r="BN9" s="649"/>
      <c r="BO9" s="659"/>
      <c r="BP9" s="649"/>
      <c r="BQ9" s="649"/>
      <c r="BR9" s="649"/>
      <c r="BS9" s="649"/>
      <c r="BT9" s="319"/>
      <c r="BU9" s="489"/>
      <c r="BV9" s="649"/>
      <c r="BW9" s="649"/>
      <c r="BX9" s="319"/>
      <c r="BY9" s="489"/>
      <c r="BZ9" s="387"/>
    </row>
    <row r="10" spans="1:78" s="23" customFormat="1" ht="33" customHeight="1" x14ac:dyDescent="0.25">
      <c r="A10" s="794"/>
      <c r="B10" s="227" t="s">
        <v>34</v>
      </c>
      <c r="C10" s="228" t="s">
        <v>35</v>
      </c>
      <c r="D10" s="228" t="s">
        <v>33</v>
      </c>
      <c r="E10" s="228" t="s">
        <v>29</v>
      </c>
      <c r="F10" s="236">
        <f>J10+N10+R10+V10+Z10+AD10+AH10+AL10+AP10+AT10+AX10+BB10+BF10+BJ10+BN10+BR10+BV10</f>
        <v>4</v>
      </c>
      <c r="G10" s="236">
        <f>K10+O10+S10+W10+AA10+AE10+AI10+AM10+AQ10+AU10+AY10+BC10+BG10+BK10+BO10+BS10+BW10</f>
        <v>9560</v>
      </c>
      <c r="H10" s="236">
        <f>L10+P10+T10+X10+AB10+AF10+AJ10+AN10+AR10+AV10+AZ10+BD10+BH10+BL10+BP10+BT10+BX10</f>
        <v>15</v>
      </c>
      <c r="I10" s="236">
        <f>M10+Q10+U10+Y10+AC10+AG10+AK10+AO10+AS10+AW10+BA10+BE10+BI10+BM10+BQ10+BU10+BY10</f>
        <v>60000</v>
      </c>
      <c r="J10" s="649"/>
      <c r="K10" s="650"/>
      <c r="L10" s="319"/>
      <c r="M10" s="489"/>
      <c r="N10" s="651"/>
      <c r="O10" s="651"/>
      <c r="P10" s="667"/>
      <c r="Q10" s="494"/>
      <c r="R10" s="652"/>
      <c r="S10" s="652"/>
      <c r="T10" s="489"/>
      <c r="U10" s="489"/>
      <c r="V10" s="650"/>
      <c r="W10" s="650"/>
      <c r="X10" s="668"/>
      <c r="Y10" s="653"/>
      <c r="Z10" s="652"/>
      <c r="AA10" s="652"/>
      <c r="AB10" s="489"/>
      <c r="AC10" s="489"/>
      <c r="AD10" s="490">
        <v>0</v>
      </c>
      <c r="AE10" s="490">
        <v>0</v>
      </c>
      <c r="AF10" s="489">
        <v>5</v>
      </c>
      <c r="AG10" s="489">
        <v>20000</v>
      </c>
      <c r="AH10" s="657"/>
      <c r="AI10" s="657"/>
      <c r="AJ10" s="657"/>
      <c r="AK10" s="657"/>
      <c r="AL10" s="652"/>
      <c r="AM10" s="652"/>
      <c r="AN10" s="489"/>
      <c r="AO10" s="489"/>
      <c r="AP10" s="658"/>
      <c r="AQ10" s="658"/>
      <c r="AR10" s="491"/>
      <c r="AS10" s="491"/>
      <c r="AT10" s="649">
        <v>0</v>
      </c>
      <c r="AU10" s="649">
        <v>0</v>
      </c>
      <c r="AV10" s="649">
        <v>10</v>
      </c>
      <c r="AW10" s="649">
        <v>40000</v>
      </c>
      <c r="AX10" s="660"/>
      <c r="AY10" s="660"/>
      <c r="AZ10" s="385"/>
      <c r="BA10" s="385"/>
      <c r="BB10" s="649"/>
      <c r="BC10" s="649"/>
      <c r="BD10" s="319"/>
      <c r="BE10" s="489"/>
      <c r="BF10" s="652">
        <v>4</v>
      </c>
      <c r="BG10" s="652">
        <v>9560</v>
      </c>
      <c r="BH10" s="489">
        <v>0</v>
      </c>
      <c r="BI10" s="489">
        <v>0</v>
      </c>
      <c r="BJ10" s="652"/>
      <c r="BK10" s="652"/>
      <c r="BL10" s="489"/>
      <c r="BM10" s="489"/>
      <c r="BN10" s="649"/>
      <c r="BO10" s="663"/>
      <c r="BP10" s="319"/>
      <c r="BQ10" s="489"/>
      <c r="BR10" s="649"/>
      <c r="BS10" s="649"/>
      <c r="BT10" s="319"/>
      <c r="BU10" s="489"/>
      <c r="BV10" s="649"/>
      <c r="BW10" s="649"/>
      <c r="BX10" s="319"/>
      <c r="BY10" s="489"/>
      <c r="BZ10" s="387"/>
    </row>
    <row r="11" spans="1:78" s="23" customFormat="1" ht="36.75" customHeight="1" x14ac:dyDescent="0.25">
      <c r="A11" s="793">
        <v>3</v>
      </c>
      <c r="B11" s="227" t="s">
        <v>36</v>
      </c>
      <c r="C11" s="228" t="s">
        <v>37</v>
      </c>
      <c r="D11" s="228" t="s">
        <v>38</v>
      </c>
      <c r="E11" s="228" t="s">
        <v>29</v>
      </c>
      <c r="F11" s="236">
        <f>J11+N11+R11+V11+Z11+AD11+AH11+AL11+AP11+AT11+AX11+BB11+BF11+BJ11+BN11+BR11+BV11</f>
        <v>50</v>
      </c>
      <c r="G11" s="236">
        <f>K11+O11+S11+W11+AA11+AE11+AI11+AM11+AQ11+AU11+AY11+BC11+BG11+BK11+BO11+BS11+BW11</f>
        <v>5700</v>
      </c>
      <c r="H11" s="236">
        <f>L11+P11+T11+X11+AB11+AF11+AJ11+AN11+AR11+AV11+AZ11+BD11+BH11+BL11+BP11+BT11+BX11</f>
        <v>180</v>
      </c>
      <c r="I11" s="236">
        <f>M11+Q11+U11+Y11+AC11+AG11+AK11+AO11+AS11+AW11+BA11+BE11+BI11+BM11+BQ11+BU11+BY11</f>
        <v>20590</v>
      </c>
      <c r="J11" s="649"/>
      <c r="K11" s="650"/>
      <c r="L11" s="489"/>
      <c r="M11" s="489"/>
      <c r="N11" s="651"/>
      <c r="O11" s="651"/>
      <c r="P11" s="494"/>
      <c r="Q11" s="494"/>
      <c r="R11" s="652">
        <v>50</v>
      </c>
      <c r="S11" s="652">
        <v>5700</v>
      </c>
      <c r="T11" s="489">
        <v>10</v>
      </c>
      <c r="U11" s="489">
        <v>1140</v>
      </c>
      <c r="V11" s="650"/>
      <c r="W11" s="650"/>
      <c r="X11" s="653">
        <v>50</v>
      </c>
      <c r="Y11" s="653">
        <v>7450</v>
      </c>
      <c r="Z11" s="652"/>
      <c r="AA11" s="652"/>
      <c r="AB11" s="489"/>
      <c r="AC11" s="489"/>
      <c r="AD11" s="490"/>
      <c r="AE11" s="490"/>
      <c r="AF11" s="489"/>
      <c r="AG11" s="489"/>
      <c r="AH11" s="657"/>
      <c r="AI11" s="657"/>
      <c r="AJ11" s="657"/>
      <c r="AK11" s="657"/>
      <c r="AL11" s="652"/>
      <c r="AM11" s="652"/>
      <c r="AN11" s="489"/>
      <c r="AO11" s="489"/>
      <c r="AP11" s="658"/>
      <c r="AQ11" s="658"/>
      <c r="AR11" s="491"/>
      <c r="AS11" s="491"/>
      <c r="AT11" s="649">
        <v>0</v>
      </c>
      <c r="AU11" s="649">
        <v>0</v>
      </c>
      <c r="AV11" s="649">
        <v>70</v>
      </c>
      <c r="AW11" s="649">
        <v>7000</v>
      </c>
      <c r="AX11" s="660"/>
      <c r="AY11" s="660"/>
      <c r="AZ11" s="385"/>
      <c r="BA11" s="385"/>
      <c r="BB11" s="649"/>
      <c r="BC11" s="649"/>
      <c r="BD11" s="489"/>
      <c r="BE11" s="489"/>
      <c r="BF11" s="652"/>
      <c r="BG11" s="652"/>
      <c r="BH11" s="489">
        <v>50</v>
      </c>
      <c r="BI11" s="489">
        <v>5000</v>
      </c>
      <c r="BJ11" s="652"/>
      <c r="BK11" s="652"/>
      <c r="BL11" s="489"/>
      <c r="BM11" s="489"/>
      <c r="BN11" s="649"/>
      <c r="BO11" s="663"/>
      <c r="BP11" s="489"/>
      <c r="BQ11" s="489"/>
      <c r="BR11" s="649"/>
      <c r="BS11" s="649"/>
      <c r="BT11" s="489"/>
      <c r="BU11" s="489"/>
      <c r="BV11" s="649"/>
      <c r="BW11" s="649"/>
      <c r="BX11" s="489"/>
      <c r="BY11" s="489"/>
      <c r="BZ11" s="387"/>
    </row>
    <row r="12" spans="1:78" s="23" customFormat="1" ht="48.75" customHeight="1" x14ac:dyDescent="0.25">
      <c r="A12" s="795"/>
      <c r="B12" s="227" t="s">
        <v>39</v>
      </c>
      <c r="C12" s="228" t="s">
        <v>40</v>
      </c>
      <c r="D12" s="228" t="s">
        <v>38</v>
      </c>
      <c r="E12" s="228" t="s">
        <v>29</v>
      </c>
      <c r="F12" s="236">
        <f>J12+N12+R12+V12+Z12+AD12+AH12+AL12+AP12+AT12+AX12+BB12+BF12+BJ12+BN12+BR12+BV12</f>
        <v>0</v>
      </c>
      <c r="G12" s="236">
        <f>K12+O12+S12+W12+AA12+AE12+AI12+AM12+AQ12+AU12+AY12+BC12+BG12+BK12+BO12+BS12+BW12</f>
        <v>0</v>
      </c>
      <c r="H12" s="236">
        <f>L12+P12+T12+X12+AB12+AF12+AJ12+AN12+AR12+AV12+AZ12+BD12+BH12+BL12+BP12+BT12+BX12</f>
        <v>140</v>
      </c>
      <c r="I12" s="236">
        <f>M12+Q12+U12+Y12+AC12+AG12+AK12+AO12+AS12+AW12+BA12+BE12+BI12+BM12+BQ12+BU12+BY12</f>
        <v>15000</v>
      </c>
      <c r="J12" s="649"/>
      <c r="K12" s="650"/>
      <c r="L12" s="489"/>
      <c r="M12" s="489"/>
      <c r="N12" s="651"/>
      <c r="O12" s="651"/>
      <c r="P12" s="494"/>
      <c r="Q12" s="494"/>
      <c r="R12" s="652"/>
      <c r="S12" s="652"/>
      <c r="T12" s="489"/>
      <c r="U12" s="489"/>
      <c r="V12" s="650"/>
      <c r="W12" s="650"/>
      <c r="X12" s="653"/>
      <c r="Y12" s="653"/>
      <c r="Z12" s="652"/>
      <c r="AA12" s="652"/>
      <c r="AB12" s="489"/>
      <c r="AC12" s="489"/>
      <c r="AD12" s="490"/>
      <c r="AE12" s="490"/>
      <c r="AF12" s="489"/>
      <c r="AG12" s="489"/>
      <c r="AH12" s="657"/>
      <c r="AI12" s="657"/>
      <c r="AJ12" s="657"/>
      <c r="AK12" s="657"/>
      <c r="AL12" s="652"/>
      <c r="AM12" s="652"/>
      <c r="AN12" s="489"/>
      <c r="AO12" s="489"/>
      <c r="AP12" s="658"/>
      <c r="AQ12" s="658"/>
      <c r="AR12" s="491"/>
      <c r="AS12" s="491"/>
      <c r="AT12" s="649"/>
      <c r="AU12" s="649"/>
      <c r="AV12" s="649">
        <v>100</v>
      </c>
      <c r="AW12" s="649">
        <v>11000</v>
      </c>
      <c r="AX12" s="660"/>
      <c r="AY12" s="660"/>
      <c r="AZ12" s="385"/>
      <c r="BA12" s="385"/>
      <c r="BB12" s="649"/>
      <c r="BC12" s="649"/>
      <c r="BD12" s="489"/>
      <c r="BE12" s="489"/>
      <c r="BF12" s="652"/>
      <c r="BG12" s="652"/>
      <c r="BH12" s="489">
        <v>40</v>
      </c>
      <c r="BI12" s="489">
        <v>4000</v>
      </c>
      <c r="BJ12" s="652"/>
      <c r="BK12" s="652"/>
      <c r="BL12" s="489"/>
      <c r="BM12" s="489"/>
      <c r="BN12" s="649"/>
      <c r="BO12" s="663"/>
      <c r="BP12" s="489"/>
      <c r="BQ12" s="489"/>
      <c r="BR12" s="649"/>
      <c r="BS12" s="649"/>
      <c r="BT12" s="489"/>
      <c r="BU12" s="489"/>
      <c r="BV12" s="649"/>
      <c r="BW12" s="649"/>
      <c r="BX12" s="489"/>
      <c r="BY12" s="489"/>
      <c r="BZ12" s="387"/>
    </row>
    <row r="13" spans="1:78" s="23" customFormat="1" ht="30" x14ac:dyDescent="0.25">
      <c r="A13" s="795"/>
      <c r="B13" s="227" t="s">
        <v>39</v>
      </c>
      <c r="C13" s="228" t="s">
        <v>41</v>
      </c>
      <c r="D13" s="228" t="s">
        <v>38</v>
      </c>
      <c r="E13" s="228" t="s">
        <v>42</v>
      </c>
      <c r="F13" s="236">
        <f>J13+N13+R13+V13+Z13+AD13+AH13+AL13+AP13+AT13+AX13+BB13+BF13+BJ13+BN13+BR13+BV13</f>
        <v>31658</v>
      </c>
      <c r="G13" s="236">
        <f>K13+O13+S13+W13+AA13+AE13+AI13+AM13+AQ13+AU13+AY13+BC13+BG13+BK13+BO13+BS13+BW13</f>
        <v>55818.26</v>
      </c>
      <c r="H13" s="236">
        <f>L13+P13+T13+X13+AB13+AF13+AJ13+AN13+AR13+AV13+AZ13+BD13+BH13+BL13+BP13+BT13+BX13</f>
        <v>6250</v>
      </c>
      <c r="I13" s="547">
        <f>M13+Q13+U13+Y13+AC13+AG13+AK13+AO13+AS13+AW13+BA13+BE13+BI13+BM13+BQ13+BU13+BY13</f>
        <v>11709.119999999999</v>
      </c>
      <c r="J13" s="649"/>
      <c r="K13" s="650"/>
      <c r="L13" s="489"/>
      <c r="M13" s="489"/>
      <c r="N13" s="651">
        <v>10420</v>
      </c>
      <c r="O13" s="651">
        <v>11389.06</v>
      </c>
      <c r="P13" s="494">
        <v>4000</v>
      </c>
      <c r="Q13" s="494">
        <v>4372</v>
      </c>
      <c r="R13" s="652"/>
      <c r="S13" s="652"/>
      <c r="T13" s="489"/>
      <c r="U13" s="489"/>
      <c r="V13" s="650">
        <v>1040</v>
      </c>
      <c r="W13" s="650">
        <v>1612</v>
      </c>
      <c r="X13" s="653"/>
      <c r="Y13" s="653"/>
      <c r="Z13" s="652">
        <v>8</v>
      </c>
      <c r="AA13" s="652">
        <v>384</v>
      </c>
      <c r="AB13" s="489"/>
      <c r="AC13" s="489"/>
      <c r="AD13" s="669">
        <v>3080</v>
      </c>
      <c r="AE13" s="656">
        <v>8747.2000000000007</v>
      </c>
      <c r="AF13" s="489"/>
      <c r="AG13" s="489"/>
      <c r="AH13" s="657">
        <v>700</v>
      </c>
      <c r="AI13" s="657">
        <v>1372</v>
      </c>
      <c r="AJ13" s="657">
        <v>1000</v>
      </c>
      <c r="AK13" s="657">
        <v>1960</v>
      </c>
      <c r="AL13" s="652">
        <v>3200</v>
      </c>
      <c r="AM13" s="652">
        <v>11695</v>
      </c>
      <c r="AN13" s="489">
        <v>1000</v>
      </c>
      <c r="AO13" s="489">
        <v>4852.12</v>
      </c>
      <c r="AP13" s="658">
        <v>6000</v>
      </c>
      <c r="AQ13" s="658">
        <v>9144</v>
      </c>
      <c r="AR13" s="491"/>
      <c r="AS13" s="491"/>
      <c r="AT13" s="649">
        <v>380</v>
      </c>
      <c r="AU13" s="649">
        <v>722</v>
      </c>
      <c r="AV13" s="649">
        <v>200</v>
      </c>
      <c r="AW13" s="649">
        <v>440</v>
      </c>
      <c r="AX13" s="660"/>
      <c r="AY13" s="660"/>
      <c r="AZ13" s="385"/>
      <c r="BA13" s="385"/>
      <c r="BB13" s="649">
        <v>300</v>
      </c>
      <c r="BC13" s="649">
        <v>615</v>
      </c>
      <c r="BD13" s="489"/>
      <c r="BE13" s="489"/>
      <c r="BF13" s="652">
        <v>6420</v>
      </c>
      <c r="BG13" s="652">
        <v>9951</v>
      </c>
      <c r="BH13" s="489"/>
      <c r="BI13" s="489"/>
      <c r="BJ13" s="652">
        <v>110</v>
      </c>
      <c r="BK13" s="652">
        <v>187</v>
      </c>
      <c r="BL13" s="489">
        <v>50</v>
      </c>
      <c r="BM13" s="489">
        <v>85</v>
      </c>
      <c r="BN13" s="649"/>
      <c r="BO13" s="659"/>
      <c r="BP13" s="649"/>
      <c r="BQ13" s="649"/>
      <c r="BR13" s="649"/>
      <c r="BS13" s="649"/>
      <c r="BT13" s="489"/>
      <c r="BU13" s="489"/>
      <c r="BV13" s="649"/>
      <c r="BW13" s="649"/>
      <c r="BX13" s="489"/>
      <c r="BY13" s="489"/>
      <c r="BZ13" s="387"/>
    </row>
    <row r="14" spans="1:78" s="23" customFormat="1" ht="30" x14ac:dyDescent="0.25">
      <c r="A14" s="794"/>
      <c r="B14" s="227" t="s">
        <v>39</v>
      </c>
      <c r="C14" s="228" t="s">
        <v>43</v>
      </c>
      <c r="D14" s="228" t="s">
        <v>38</v>
      </c>
      <c r="E14" s="228" t="s">
        <v>42</v>
      </c>
      <c r="F14" s="236">
        <f>J14+N14+R14+V14+Z14+AD14+AH14+AL14+AP14+AT14+AX14+BB14+BF14+BJ14+BN14+BR14+BV14</f>
        <v>22342</v>
      </c>
      <c r="G14" s="236">
        <f>K14+O14+S14+W14+AA14+AE14+AI14+AM14+AQ14+AU14+AY14+BC14+BG14+BK14+BO14+BS14+BW14</f>
        <v>71745.5</v>
      </c>
      <c r="H14" s="236">
        <f>L14+P14+T14+X14+AB14+AF14+AJ14+AN14+AR14+AV14+AZ14+BD14+BH14+BL14+BP14+BT14+BX14</f>
        <v>9550</v>
      </c>
      <c r="I14" s="236">
        <f>M14+Q14+U14+Y14+AC14+AG14+AK14+AO14+AS14+AW14+BA14+BE14+BI14+BM14+BQ14+BU14+BY14</f>
        <v>22330</v>
      </c>
      <c r="J14" s="649">
        <v>6020</v>
      </c>
      <c r="K14" s="650">
        <v>18179</v>
      </c>
      <c r="L14" s="489"/>
      <c r="M14" s="489"/>
      <c r="N14" s="651"/>
      <c r="O14" s="651"/>
      <c r="P14" s="494"/>
      <c r="Q14" s="494"/>
      <c r="R14" s="652"/>
      <c r="S14" s="652"/>
      <c r="T14" s="489"/>
      <c r="U14" s="489"/>
      <c r="V14" s="650">
        <v>1320</v>
      </c>
      <c r="W14" s="650">
        <v>3359</v>
      </c>
      <c r="X14" s="653">
        <v>1000</v>
      </c>
      <c r="Y14" s="653">
        <v>2850</v>
      </c>
      <c r="Z14" s="652">
        <v>129</v>
      </c>
      <c r="AA14" s="652">
        <v>3363.3</v>
      </c>
      <c r="AB14" s="489">
        <v>1000</v>
      </c>
      <c r="AC14" s="489">
        <v>990</v>
      </c>
      <c r="AD14" s="656">
        <v>1360</v>
      </c>
      <c r="AE14" s="656">
        <v>6432.8</v>
      </c>
      <c r="AF14" s="489"/>
      <c r="AG14" s="489"/>
      <c r="AH14" s="657"/>
      <c r="AI14" s="657"/>
      <c r="AJ14" s="657"/>
      <c r="AK14" s="657"/>
      <c r="AL14" s="652">
        <v>1400</v>
      </c>
      <c r="AM14" s="652">
        <v>5989.2</v>
      </c>
      <c r="AN14" s="489">
        <v>1000</v>
      </c>
      <c r="AO14" s="489">
        <v>3800</v>
      </c>
      <c r="AP14" s="658">
        <v>5680</v>
      </c>
      <c r="AQ14" s="658">
        <v>13504</v>
      </c>
      <c r="AR14" s="491">
        <v>5000</v>
      </c>
      <c r="AS14" s="491">
        <v>9750</v>
      </c>
      <c r="AT14" s="649">
        <v>500</v>
      </c>
      <c r="AU14" s="649">
        <v>1940</v>
      </c>
      <c r="AV14" s="649">
        <v>1000</v>
      </c>
      <c r="AW14" s="649">
        <v>3000</v>
      </c>
      <c r="AX14" s="660">
        <v>1880</v>
      </c>
      <c r="AY14" s="660">
        <v>4888</v>
      </c>
      <c r="AZ14" s="385">
        <v>300</v>
      </c>
      <c r="BA14" s="385">
        <v>780</v>
      </c>
      <c r="BB14" s="649"/>
      <c r="BC14" s="649"/>
      <c r="BD14" s="489"/>
      <c r="BE14" s="489"/>
      <c r="BF14" s="652">
        <v>2140</v>
      </c>
      <c r="BG14" s="652">
        <v>5457</v>
      </c>
      <c r="BH14" s="489"/>
      <c r="BI14" s="489"/>
      <c r="BJ14" s="652">
        <v>360</v>
      </c>
      <c r="BK14" s="652">
        <v>900</v>
      </c>
      <c r="BL14" s="489">
        <v>50</v>
      </c>
      <c r="BM14" s="489">
        <v>160</v>
      </c>
      <c r="BN14" s="649">
        <v>53</v>
      </c>
      <c r="BO14" s="659">
        <v>233.2</v>
      </c>
      <c r="BP14" s="649"/>
      <c r="BQ14" s="649"/>
      <c r="BR14" s="649"/>
      <c r="BS14" s="649"/>
      <c r="BT14" s="489"/>
      <c r="BU14" s="489"/>
      <c r="BV14" s="649">
        <v>1500</v>
      </c>
      <c r="BW14" s="649">
        <v>7500</v>
      </c>
      <c r="BX14" s="489">
        <v>200</v>
      </c>
      <c r="BY14" s="489">
        <v>1000</v>
      </c>
      <c r="BZ14" s="387"/>
    </row>
    <row r="15" spans="1:78" s="23" customFormat="1" ht="60" customHeight="1" x14ac:dyDescent="0.25">
      <c r="A15" s="793">
        <v>4</v>
      </c>
      <c r="B15" s="227" t="s">
        <v>44</v>
      </c>
      <c r="C15" s="228" t="s">
        <v>45</v>
      </c>
      <c r="D15" s="228" t="s">
        <v>46</v>
      </c>
      <c r="E15" s="228" t="s">
        <v>29</v>
      </c>
      <c r="F15" s="236">
        <f>J15+N15+R15+V15+Z15+AD15+AH15+AL15+AP15+AT15+AX15+BB15+BF15+BJ15+BN15+BR15+BV15</f>
        <v>633</v>
      </c>
      <c r="G15" s="236">
        <f>K15+O15+S15+W15+AA15+AE15+AI15+AM15+AQ15+AU15+AY15+BC15+BG15+BK15+BO15+BS15+BW15</f>
        <v>143995</v>
      </c>
      <c r="H15" s="236">
        <f>L15+P15+T15+X15+AB15+AF15+AJ15+AN15+AR15+AV15+AZ15+BD15+BH15+BL15+BP15+BT15+BX15</f>
        <v>215</v>
      </c>
      <c r="I15" s="236">
        <f>M15+Q15+U15+Y15+AC15+AG15+AK15+AO15+AS15+AW15+BA15+BE15+BI15+BM15+BQ15+BU15+BY15</f>
        <v>34525</v>
      </c>
      <c r="J15" s="649"/>
      <c r="K15" s="650"/>
      <c r="L15" s="489"/>
      <c r="M15" s="489"/>
      <c r="N15" s="651"/>
      <c r="O15" s="651"/>
      <c r="P15" s="494"/>
      <c r="Q15" s="494"/>
      <c r="R15" s="652"/>
      <c r="S15" s="652"/>
      <c r="T15" s="489"/>
      <c r="U15" s="489"/>
      <c r="V15" s="650"/>
      <c r="W15" s="650"/>
      <c r="X15" s="653"/>
      <c r="Y15" s="653"/>
      <c r="Z15" s="652">
        <v>215</v>
      </c>
      <c r="AA15" s="652">
        <v>51600</v>
      </c>
      <c r="AB15" s="489">
        <v>15</v>
      </c>
      <c r="AC15" s="489">
        <v>4500</v>
      </c>
      <c r="AD15" s="656">
        <v>120</v>
      </c>
      <c r="AE15" s="656">
        <v>51120</v>
      </c>
      <c r="AF15" s="489"/>
      <c r="AG15" s="489"/>
      <c r="AH15" s="657"/>
      <c r="AI15" s="657"/>
      <c r="AJ15" s="657"/>
      <c r="AK15" s="657"/>
      <c r="AL15" s="652">
        <v>180</v>
      </c>
      <c r="AM15" s="652">
        <v>26820</v>
      </c>
      <c r="AN15" s="489">
        <v>100</v>
      </c>
      <c r="AO15" s="489">
        <v>14900</v>
      </c>
      <c r="AP15" s="658"/>
      <c r="AQ15" s="658"/>
      <c r="AR15" s="491"/>
      <c r="AS15" s="491"/>
      <c r="AT15" s="649">
        <v>0</v>
      </c>
      <c r="AU15" s="649">
        <v>0</v>
      </c>
      <c r="AV15" s="649">
        <v>50</v>
      </c>
      <c r="AW15" s="649">
        <v>9000</v>
      </c>
      <c r="AX15" s="660">
        <v>118</v>
      </c>
      <c r="AY15" s="660">
        <v>14455</v>
      </c>
      <c r="AZ15" s="385">
        <v>50</v>
      </c>
      <c r="BA15" s="385">
        <v>6125</v>
      </c>
      <c r="BB15" s="649"/>
      <c r="BC15" s="649"/>
      <c r="BD15" s="489"/>
      <c r="BE15" s="489"/>
      <c r="BF15" s="652"/>
      <c r="BG15" s="652"/>
      <c r="BH15" s="489"/>
      <c r="BI15" s="489"/>
      <c r="BJ15" s="652"/>
      <c r="BK15" s="652"/>
      <c r="BL15" s="489"/>
      <c r="BM15" s="489"/>
      <c r="BN15" s="649"/>
      <c r="BO15" s="663"/>
      <c r="BP15" s="489"/>
      <c r="BQ15" s="489"/>
      <c r="BR15" s="649"/>
      <c r="BS15" s="649"/>
      <c r="BT15" s="489"/>
      <c r="BU15" s="489"/>
      <c r="BV15" s="649"/>
      <c r="BW15" s="661"/>
      <c r="BX15" s="489"/>
      <c r="BY15" s="489"/>
      <c r="BZ15" s="387"/>
    </row>
    <row r="16" spans="1:78" s="23" customFormat="1" ht="45" x14ac:dyDescent="0.25">
      <c r="A16" s="795"/>
      <c r="B16" s="227" t="s">
        <v>47</v>
      </c>
      <c r="C16" s="228" t="s">
        <v>48</v>
      </c>
      <c r="D16" s="228" t="s">
        <v>46</v>
      </c>
      <c r="E16" s="228" t="s">
        <v>29</v>
      </c>
      <c r="F16" s="236">
        <f>J16+N16+R16+V16+Z16+AD16+AH16+AL16+AP16+AT16+AX16+BB16+BF16+BJ16+BN16+BR16+BV16</f>
        <v>0</v>
      </c>
      <c r="G16" s="236">
        <f>K16+O16+S16+W16+AA16+AE16+AI16+AM16+AQ16+AU16+AY16+BC16+BG16+BK16+BO16+BS16+BW16</f>
        <v>0</v>
      </c>
      <c r="H16" s="236">
        <f>L16+P16+T16+X16+AB16+AF16+AJ16+AN16+AR16+AV16+AZ16+BD16+BH16+BL16+BP16+BT16+BX16</f>
        <v>110</v>
      </c>
      <c r="I16" s="236">
        <f>M16+Q16+U16+Y16+AC16+AG16+AK16+AO16+AS16+AW16+BA16+BE16+BI16+BM16+BQ16+BU16+BY16</f>
        <v>22450</v>
      </c>
      <c r="J16" s="649"/>
      <c r="K16" s="650"/>
      <c r="L16" s="489"/>
      <c r="M16" s="489"/>
      <c r="N16" s="651"/>
      <c r="O16" s="651"/>
      <c r="P16" s="494"/>
      <c r="Q16" s="494"/>
      <c r="R16" s="652"/>
      <c r="S16" s="652"/>
      <c r="T16" s="489"/>
      <c r="U16" s="489"/>
      <c r="V16" s="650"/>
      <c r="W16" s="650"/>
      <c r="X16" s="653">
        <v>30</v>
      </c>
      <c r="Y16" s="653">
        <v>6450</v>
      </c>
      <c r="Z16" s="652"/>
      <c r="AA16" s="652"/>
      <c r="AB16" s="489"/>
      <c r="AC16" s="489"/>
      <c r="AD16" s="490"/>
      <c r="AE16" s="490"/>
      <c r="AF16" s="489"/>
      <c r="AG16" s="489"/>
      <c r="AH16" s="657"/>
      <c r="AI16" s="657"/>
      <c r="AJ16" s="657"/>
      <c r="AK16" s="657"/>
      <c r="AL16" s="652"/>
      <c r="AM16" s="652"/>
      <c r="AN16" s="489"/>
      <c r="AO16" s="489"/>
      <c r="AP16" s="658"/>
      <c r="AQ16" s="658"/>
      <c r="AR16" s="491"/>
      <c r="AS16" s="491"/>
      <c r="AT16" s="649">
        <v>0</v>
      </c>
      <c r="AU16" s="649">
        <v>0</v>
      </c>
      <c r="AV16" s="649">
        <v>80</v>
      </c>
      <c r="AW16" s="649">
        <v>16000</v>
      </c>
      <c r="AX16" s="660"/>
      <c r="AY16" s="660"/>
      <c r="AZ16" s="385"/>
      <c r="BA16" s="385"/>
      <c r="BB16" s="649"/>
      <c r="BC16" s="649"/>
      <c r="BD16" s="489"/>
      <c r="BE16" s="489"/>
      <c r="BF16" s="652"/>
      <c r="BG16" s="652"/>
      <c r="BH16" s="489"/>
      <c r="BI16" s="489"/>
      <c r="BJ16" s="652"/>
      <c r="BK16" s="652"/>
      <c r="BL16" s="489"/>
      <c r="BM16" s="489"/>
      <c r="BN16" s="649"/>
      <c r="BO16" s="663"/>
      <c r="BP16" s="489"/>
      <c r="BQ16" s="489"/>
      <c r="BR16" s="649"/>
      <c r="BS16" s="649"/>
      <c r="BT16" s="489"/>
      <c r="BU16" s="489"/>
      <c r="BV16" s="649"/>
      <c r="BW16" s="649"/>
      <c r="BX16" s="489"/>
      <c r="BY16" s="489"/>
      <c r="BZ16" s="387"/>
    </row>
    <row r="17" spans="1:78" s="23" customFormat="1" ht="30" x14ac:dyDescent="0.25">
      <c r="A17" s="795"/>
      <c r="B17" s="227" t="s">
        <v>47</v>
      </c>
      <c r="C17" s="228" t="s">
        <v>49</v>
      </c>
      <c r="D17" s="228" t="s">
        <v>46</v>
      </c>
      <c r="E17" s="228" t="s">
        <v>29</v>
      </c>
      <c r="F17" s="236">
        <f>J17+N17+R17+V17+Z17+AD17+AH17+AL17+AP17+AT17+AX17+BB17+BF17+BJ17+BN17+BR17+BV17</f>
        <v>8595</v>
      </c>
      <c r="G17" s="236">
        <f>K17+O17+S17+W17+AA17+AE17+AI17+AM17+AQ17+AU17+AY17+BC17+BG17+BK17+BO17+BS17+BW17</f>
        <v>854541</v>
      </c>
      <c r="H17" s="236">
        <f>L17+P17+T17+X17+AB17+AF17+AJ17+AN17+AR17+AV17+AZ17+BD17+BH17+BL17+BP17+BT17+BX17</f>
        <v>147</v>
      </c>
      <c r="I17" s="236">
        <f>M17+Q17+U17+Y17+AC17+AG17+AK17+AO17+AS17+AW17+BA17+BE17+BI17+BM17+BQ17+BU17+BY17</f>
        <v>19380</v>
      </c>
      <c r="J17" s="649"/>
      <c r="K17" s="650"/>
      <c r="L17" s="489"/>
      <c r="M17" s="489"/>
      <c r="N17" s="651"/>
      <c r="O17" s="651"/>
      <c r="P17" s="494"/>
      <c r="Q17" s="494"/>
      <c r="R17" s="652"/>
      <c r="S17" s="652"/>
      <c r="T17" s="489"/>
      <c r="U17" s="489"/>
      <c r="V17" s="650">
        <v>3485</v>
      </c>
      <c r="W17" s="650">
        <v>345921</v>
      </c>
      <c r="X17" s="653">
        <v>100</v>
      </c>
      <c r="Y17" s="653">
        <v>9900</v>
      </c>
      <c r="Z17" s="652"/>
      <c r="AA17" s="652"/>
      <c r="AB17" s="489"/>
      <c r="AC17" s="489"/>
      <c r="AD17" s="490"/>
      <c r="AE17" s="490"/>
      <c r="AF17" s="489"/>
      <c r="AG17" s="489"/>
      <c r="AH17" s="657"/>
      <c r="AI17" s="657"/>
      <c r="AJ17" s="657"/>
      <c r="AK17" s="657"/>
      <c r="AL17" s="652"/>
      <c r="AM17" s="652"/>
      <c r="AN17" s="489"/>
      <c r="AO17" s="489"/>
      <c r="AP17" s="658">
        <v>5000</v>
      </c>
      <c r="AQ17" s="658">
        <v>496300</v>
      </c>
      <c r="AR17" s="491">
        <v>0</v>
      </c>
      <c r="AS17" s="491">
        <v>0</v>
      </c>
      <c r="AT17" s="649"/>
      <c r="AU17" s="649"/>
      <c r="AV17" s="649">
        <v>17</v>
      </c>
      <c r="AW17" s="649">
        <v>6120</v>
      </c>
      <c r="AX17" s="660">
        <v>110</v>
      </c>
      <c r="AY17" s="660">
        <v>12320</v>
      </c>
      <c r="AZ17" s="385">
        <v>30</v>
      </c>
      <c r="BA17" s="385">
        <v>3360</v>
      </c>
      <c r="BB17" s="649"/>
      <c r="BC17" s="649"/>
      <c r="BD17" s="489"/>
      <c r="BE17" s="489"/>
      <c r="BF17" s="652"/>
      <c r="BG17" s="652"/>
      <c r="BH17" s="489"/>
      <c r="BI17" s="489"/>
      <c r="BJ17" s="652"/>
      <c r="BK17" s="652"/>
      <c r="BL17" s="489"/>
      <c r="BM17" s="489"/>
      <c r="BN17" s="649"/>
      <c r="BO17" s="663"/>
      <c r="BP17" s="489"/>
      <c r="BQ17" s="489"/>
      <c r="BR17" s="649"/>
      <c r="BS17" s="649"/>
      <c r="BT17" s="489"/>
      <c r="BU17" s="489"/>
      <c r="BV17" s="649"/>
      <c r="BW17" s="649"/>
      <c r="BX17" s="489"/>
      <c r="BY17" s="489"/>
      <c r="BZ17" s="387"/>
    </row>
    <row r="18" spans="1:78" s="23" customFormat="1" ht="30" x14ac:dyDescent="0.25">
      <c r="A18" s="795"/>
      <c r="B18" s="227" t="s">
        <v>47</v>
      </c>
      <c r="C18" s="228" t="s">
        <v>50</v>
      </c>
      <c r="D18" s="228" t="s">
        <v>46</v>
      </c>
      <c r="E18" s="228" t="s">
        <v>29</v>
      </c>
      <c r="F18" s="236">
        <f>J18+N18+R18+V18+Z18+AD18+AH18+AL18+AP18+AT18+AX18+BB18+BF18+BJ18+BN18+BR18+BV18</f>
        <v>28152</v>
      </c>
      <c r="G18" s="236">
        <f>K18+O18+S18+W18+AA18+AE18+AI18+AM18+AQ18+AU18+AY18+BC18+BG18+BK18+BO18+BS18+BW18</f>
        <v>3041773.33</v>
      </c>
      <c r="H18" s="236">
        <f>L18+P18+T18+X18+AB18+AF18+AJ18+AN18+AR18+AV18+AZ18+BD18+BH18+BL18+BP18+BT18+BX18</f>
        <v>1100</v>
      </c>
      <c r="I18" s="236">
        <f>M18+Q18+U18+Y18+AC18+AG18+AK18+AO18+AS18+AW18+BA18+BE18+BI18+BM18+BQ18+BU18+BY18</f>
        <v>154844</v>
      </c>
      <c r="J18" s="649">
        <v>4052</v>
      </c>
      <c r="K18" s="650">
        <v>402864</v>
      </c>
      <c r="L18" s="489"/>
      <c r="M18" s="489"/>
      <c r="N18" s="651">
        <v>560</v>
      </c>
      <c r="O18" s="651">
        <v>106923.88</v>
      </c>
      <c r="P18" s="670">
        <v>350</v>
      </c>
      <c r="Q18" s="670">
        <v>66829</v>
      </c>
      <c r="R18" s="652">
        <v>2852</v>
      </c>
      <c r="S18" s="652">
        <v>456320</v>
      </c>
      <c r="T18" s="489">
        <v>200</v>
      </c>
      <c r="U18" s="489">
        <v>32000</v>
      </c>
      <c r="V18" s="650"/>
      <c r="W18" s="650"/>
      <c r="X18" s="653"/>
      <c r="Y18" s="653"/>
      <c r="Z18" s="652">
        <v>5000</v>
      </c>
      <c r="AA18" s="652">
        <v>496300</v>
      </c>
      <c r="AB18" s="489"/>
      <c r="AC18" s="489"/>
      <c r="AD18" s="656">
        <v>979</v>
      </c>
      <c r="AE18" s="656">
        <v>119095.35</v>
      </c>
      <c r="AF18" s="489"/>
      <c r="AG18" s="489"/>
      <c r="AH18" s="657">
        <v>3152</v>
      </c>
      <c r="AI18" s="657">
        <v>312867.5</v>
      </c>
      <c r="AJ18" s="657">
        <v>250</v>
      </c>
      <c r="AK18" s="657">
        <v>24815</v>
      </c>
      <c r="AL18" s="652">
        <v>4950</v>
      </c>
      <c r="AM18" s="652">
        <v>491337.04</v>
      </c>
      <c r="AN18" s="489">
        <v>200</v>
      </c>
      <c r="AO18" s="489">
        <v>20000</v>
      </c>
      <c r="AP18" s="658">
        <v>0</v>
      </c>
      <c r="AQ18" s="658">
        <v>0</v>
      </c>
      <c r="AR18" s="491">
        <v>0</v>
      </c>
      <c r="AS18" s="491">
        <v>0</v>
      </c>
      <c r="AT18" s="649">
        <v>5120</v>
      </c>
      <c r="AU18" s="649">
        <v>508466</v>
      </c>
      <c r="AV18" s="649">
        <v>100</v>
      </c>
      <c r="AW18" s="649">
        <v>11200</v>
      </c>
      <c r="AX18" s="660"/>
      <c r="AY18" s="660"/>
      <c r="AZ18" s="385"/>
      <c r="BA18" s="385"/>
      <c r="BB18" s="649"/>
      <c r="BC18" s="649"/>
      <c r="BD18" s="489"/>
      <c r="BE18" s="489"/>
      <c r="BF18" s="652">
        <v>381</v>
      </c>
      <c r="BG18" s="652">
        <v>37818</v>
      </c>
      <c r="BH18" s="489"/>
      <c r="BI18" s="489"/>
      <c r="BJ18" s="652"/>
      <c r="BK18" s="652"/>
      <c r="BL18" s="489"/>
      <c r="BM18" s="489"/>
      <c r="BN18" s="649">
        <v>1106</v>
      </c>
      <c r="BO18" s="663">
        <v>109781.56</v>
      </c>
      <c r="BP18" s="489"/>
      <c r="BQ18" s="489"/>
      <c r="BR18" s="649"/>
      <c r="BS18" s="649"/>
      <c r="BT18" s="489"/>
      <c r="BU18" s="489"/>
      <c r="BV18" s="649"/>
      <c r="BW18" s="649"/>
      <c r="BX18" s="489"/>
      <c r="BY18" s="489"/>
      <c r="BZ18" s="387"/>
    </row>
    <row r="19" spans="1:78" s="23" customFormat="1" ht="30" x14ac:dyDescent="0.25">
      <c r="A19" s="795"/>
      <c r="B19" s="227" t="s">
        <v>47</v>
      </c>
      <c r="C19" s="228" t="s">
        <v>51</v>
      </c>
      <c r="D19" s="228" t="s">
        <v>46</v>
      </c>
      <c r="E19" s="228" t="s">
        <v>42</v>
      </c>
      <c r="F19" s="236">
        <f>J19+N19+R19+V19+Z19+AD19+AH19+AL19+AP19+AT19+AX19+BB19+BF19+BJ19+BN19+BR19+BV19</f>
        <v>0</v>
      </c>
      <c r="G19" s="236">
        <f>K19+O19+S19+W19+AA19+AE19+AI19+AM19+AQ19+AU19+AY19+BC19+BG19+BK19+BO19+BS19+BW19</f>
        <v>0</v>
      </c>
      <c r="H19" s="236">
        <f>L19+P19+T19+X19+AB19+AF19+AJ19+AN19+AR19+AV19+AZ19+BD19+BH19+BL19+BP19+BT19+BX19</f>
        <v>33</v>
      </c>
      <c r="I19" s="236">
        <f>M19+Q19+U19+Y19+AC19+AG19+AK19+AO19+AS19+AW19+BA19+BE19+BI19+BM19+BQ19+BU19+BY19</f>
        <v>1650</v>
      </c>
      <c r="J19" s="649"/>
      <c r="K19" s="650"/>
      <c r="L19" s="319"/>
      <c r="M19" s="489"/>
      <c r="N19" s="651"/>
      <c r="O19" s="651"/>
      <c r="P19" s="667"/>
      <c r="Q19" s="494"/>
      <c r="R19" s="652"/>
      <c r="S19" s="652"/>
      <c r="T19" s="489"/>
      <c r="U19" s="489"/>
      <c r="V19" s="650"/>
      <c r="W19" s="650"/>
      <c r="X19" s="668"/>
      <c r="Y19" s="653"/>
      <c r="Z19" s="652"/>
      <c r="AA19" s="652"/>
      <c r="AB19" s="489"/>
      <c r="AC19" s="489"/>
      <c r="AD19" s="490"/>
      <c r="AE19" s="490"/>
      <c r="AF19" s="489"/>
      <c r="AG19" s="489"/>
      <c r="AH19" s="657"/>
      <c r="AI19" s="657"/>
      <c r="AJ19" s="657"/>
      <c r="AK19" s="657"/>
      <c r="AL19" s="652"/>
      <c r="AM19" s="652"/>
      <c r="AN19" s="489"/>
      <c r="AO19" s="489"/>
      <c r="AP19" s="658"/>
      <c r="AQ19" s="658"/>
      <c r="AR19" s="491"/>
      <c r="AS19" s="491"/>
      <c r="AT19" s="649">
        <v>0</v>
      </c>
      <c r="AU19" s="649">
        <v>0</v>
      </c>
      <c r="AV19" s="649">
        <v>33</v>
      </c>
      <c r="AW19" s="649">
        <v>1650</v>
      </c>
      <c r="AX19" s="660"/>
      <c r="AY19" s="660"/>
      <c r="AZ19" s="385"/>
      <c r="BA19" s="385"/>
      <c r="BB19" s="649"/>
      <c r="BC19" s="649"/>
      <c r="BD19" s="319"/>
      <c r="BE19" s="489"/>
      <c r="BF19" s="652"/>
      <c r="BG19" s="652"/>
      <c r="BH19" s="489"/>
      <c r="BI19" s="489"/>
      <c r="BJ19" s="652"/>
      <c r="BK19" s="652"/>
      <c r="BL19" s="489"/>
      <c r="BM19" s="489"/>
      <c r="BN19" s="649"/>
      <c r="BO19" s="663"/>
      <c r="BP19" s="319"/>
      <c r="BQ19" s="489"/>
      <c r="BR19" s="649"/>
      <c r="BS19" s="649"/>
      <c r="BT19" s="319"/>
      <c r="BU19" s="489"/>
      <c r="BV19" s="649"/>
      <c r="BW19" s="649"/>
      <c r="BX19" s="319"/>
      <c r="BY19" s="489"/>
      <c r="BZ19" s="387"/>
    </row>
    <row r="20" spans="1:78" s="23" customFormat="1" ht="30" x14ac:dyDescent="0.25">
      <c r="A20" s="795"/>
      <c r="B20" s="227" t="s">
        <v>47</v>
      </c>
      <c r="C20" s="228" t="s">
        <v>52</v>
      </c>
      <c r="D20" s="228" t="s">
        <v>46</v>
      </c>
      <c r="E20" s="228" t="s">
        <v>42</v>
      </c>
      <c r="F20" s="236">
        <f>J20+N20+R20+V20+Z20+AD20+AH20+AL20+AP20+AT20+AX20+BB20+BF20+BJ20+BN20+BR20+BV20</f>
        <v>1170</v>
      </c>
      <c r="G20" s="236">
        <f>K20+O20+S20+W20+AA20+AE20+AI20+AM20+AQ20+AU20+AY20+BC20+BG20+BK20+BO20+BS20+BW20</f>
        <v>32864</v>
      </c>
      <c r="H20" s="236">
        <f>L20+P20+T20+X20+AB20+AF20+AJ20+AN20+AR20+AV20+AZ20+BD20+BH20+BL20+BP20+BT20+BX20</f>
        <v>570</v>
      </c>
      <c r="I20" s="236">
        <f>M20+Q20+U20+Y20+AC20+AG20+AK20+AO20+AS20+AW20+BA20+BE20+BI20+BM20+BQ20+BU20+BY20</f>
        <v>22250</v>
      </c>
      <c r="J20" s="649"/>
      <c r="K20" s="650"/>
      <c r="L20" s="489"/>
      <c r="M20" s="489"/>
      <c r="N20" s="651"/>
      <c r="O20" s="651"/>
      <c r="P20" s="494"/>
      <c r="Q20" s="494"/>
      <c r="R20" s="652"/>
      <c r="S20" s="652"/>
      <c r="T20" s="489"/>
      <c r="U20" s="489"/>
      <c r="V20" s="650"/>
      <c r="W20" s="650"/>
      <c r="X20" s="653"/>
      <c r="Y20" s="653"/>
      <c r="Z20" s="652"/>
      <c r="AA20" s="652"/>
      <c r="AB20" s="489"/>
      <c r="AC20" s="489"/>
      <c r="AD20" s="322"/>
      <c r="AE20" s="490"/>
      <c r="AF20" s="489"/>
      <c r="AG20" s="489"/>
      <c r="AH20" s="657">
        <v>660</v>
      </c>
      <c r="AI20" s="657">
        <v>23364</v>
      </c>
      <c r="AJ20" s="657">
        <v>500</v>
      </c>
      <c r="AK20" s="657">
        <v>17700</v>
      </c>
      <c r="AL20" s="652"/>
      <c r="AM20" s="652"/>
      <c r="AN20" s="489"/>
      <c r="AO20" s="489"/>
      <c r="AP20" s="658"/>
      <c r="AQ20" s="658"/>
      <c r="AR20" s="491"/>
      <c r="AS20" s="491"/>
      <c r="AT20" s="649">
        <v>510</v>
      </c>
      <c r="AU20" s="649">
        <v>9500</v>
      </c>
      <c r="AV20" s="649">
        <v>70</v>
      </c>
      <c r="AW20" s="649">
        <v>4550</v>
      </c>
      <c r="AX20" s="660"/>
      <c r="AY20" s="660"/>
      <c r="AZ20" s="385"/>
      <c r="BA20" s="385"/>
      <c r="BB20" s="649"/>
      <c r="BC20" s="649"/>
      <c r="BD20" s="489"/>
      <c r="BE20" s="489"/>
      <c r="BF20" s="652"/>
      <c r="BG20" s="652"/>
      <c r="BH20" s="489">
        <v>0</v>
      </c>
      <c r="BI20" s="489">
        <v>0</v>
      </c>
      <c r="BJ20" s="652"/>
      <c r="BK20" s="652"/>
      <c r="BL20" s="489"/>
      <c r="BM20" s="489"/>
      <c r="BN20" s="649"/>
      <c r="BO20" s="663"/>
      <c r="BP20" s="489"/>
      <c r="BQ20" s="489"/>
      <c r="BR20" s="649"/>
      <c r="BS20" s="649"/>
      <c r="BT20" s="489"/>
      <c r="BU20" s="489"/>
      <c r="BV20" s="649"/>
      <c r="BW20" s="649"/>
      <c r="BX20" s="489"/>
      <c r="BY20" s="489"/>
      <c r="BZ20" s="387"/>
    </row>
    <row r="21" spans="1:78" s="23" customFormat="1" ht="30" x14ac:dyDescent="0.25">
      <c r="A21" s="794"/>
      <c r="B21" s="227" t="s">
        <v>47</v>
      </c>
      <c r="C21" s="228" t="s">
        <v>53</v>
      </c>
      <c r="D21" s="228" t="s">
        <v>46</v>
      </c>
      <c r="E21" s="228" t="s">
        <v>42</v>
      </c>
      <c r="F21" s="236">
        <f>J21+N21+R21+V21+Z21+AD21+AH21+AL21+AP21+AT21+AX21+BB21+BF21+BJ21+BN21+BR21+BV21</f>
        <v>1024</v>
      </c>
      <c r="G21" s="236">
        <f>K21+O21+S21+W21+AA21+AE21+AI21+AM21+AQ21+AU21+AY21+BC21+BG21+BK21+BO21+BS21+BW21</f>
        <v>30760</v>
      </c>
      <c r="H21" s="236">
        <f>L21+P21+T21+X21+AB21+AF21+AJ21+AN21+AR21+AV21+AZ21+BD21+BH21+BL21+BP21+BT21+BX21</f>
        <v>460</v>
      </c>
      <c r="I21" s="236">
        <f>M21+Q21+U21+Y21+AC21+AG21+AK21+AO21+AS21+AW21+BA21+BE21+BI21+BM21+BQ21+BU21+BY21</f>
        <v>15715.2</v>
      </c>
      <c r="J21" s="649"/>
      <c r="K21" s="650"/>
      <c r="L21" s="490"/>
      <c r="M21" s="489"/>
      <c r="N21" s="651"/>
      <c r="O21" s="651"/>
      <c r="P21" s="491"/>
      <c r="Q21" s="494"/>
      <c r="R21" s="652"/>
      <c r="S21" s="652"/>
      <c r="T21" s="490"/>
      <c r="U21" s="489"/>
      <c r="V21" s="650"/>
      <c r="W21" s="650"/>
      <c r="X21" s="671"/>
      <c r="Y21" s="653"/>
      <c r="Z21" s="652"/>
      <c r="AA21" s="652"/>
      <c r="AB21" s="490"/>
      <c r="AC21" s="489"/>
      <c r="AD21" s="490"/>
      <c r="AE21" s="490"/>
      <c r="AF21" s="490"/>
      <c r="AG21" s="489"/>
      <c r="AH21" s="657"/>
      <c r="AI21" s="657"/>
      <c r="AJ21" s="657"/>
      <c r="AK21" s="657"/>
      <c r="AL21" s="652"/>
      <c r="AM21" s="652"/>
      <c r="AN21" s="490"/>
      <c r="AO21" s="489"/>
      <c r="AP21" s="658"/>
      <c r="AQ21" s="658"/>
      <c r="AR21" s="491"/>
      <c r="AS21" s="491"/>
      <c r="AT21" s="649">
        <v>924</v>
      </c>
      <c r="AU21" s="649">
        <v>29568</v>
      </c>
      <c r="AV21" s="649">
        <v>200</v>
      </c>
      <c r="AW21" s="649">
        <v>5000</v>
      </c>
      <c r="AX21" s="660"/>
      <c r="AY21" s="660"/>
      <c r="AZ21" s="386"/>
      <c r="BA21" s="385"/>
      <c r="BB21" s="649"/>
      <c r="BC21" s="649"/>
      <c r="BD21" s="490"/>
      <c r="BE21" s="489"/>
      <c r="BF21" s="652"/>
      <c r="BG21" s="652"/>
      <c r="BH21" s="490"/>
      <c r="BI21" s="489"/>
      <c r="BJ21" s="652"/>
      <c r="BK21" s="652"/>
      <c r="BL21" s="490"/>
      <c r="BM21" s="489"/>
      <c r="BN21" s="649"/>
      <c r="BO21" s="662"/>
      <c r="BP21" s="490"/>
      <c r="BQ21" s="489"/>
      <c r="BR21" s="649"/>
      <c r="BS21" s="649"/>
      <c r="BT21" s="490">
        <v>200</v>
      </c>
      <c r="BU21" s="489">
        <v>10000</v>
      </c>
      <c r="BV21" s="649">
        <v>100</v>
      </c>
      <c r="BW21" s="649">
        <v>1192</v>
      </c>
      <c r="BX21" s="490">
        <v>60</v>
      </c>
      <c r="BY21" s="489">
        <v>715.2</v>
      </c>
      <c r="BZ21" s="387"/>
    </row>
    <row r="22" spans="1:78" s="23" customFormat="1" ht="39.75" customHeight="1" x14ac:dyDescent="0.25">
      <c r="A22" s="793">
        <v>5</v>
      </c>
      <c r="B22" s="227" t="s">
        <v>54</v>
      </c>
      <c r="C22" s="228" t="s">
        <v>55</v>
      </c>
      <c r="D22" s="228" t="s">
        <v>38</v>
      </c>
      <c r="E22" s="228" t="s">
        <v>29</v>
      </c>
      <c r="F22" s="236">
        <f>J22+N22+R22+V22+Z22+AD22+AH22+AL22+AP22+AT22+AX22+BB22+BF22+BJ22+BN22+BR22+BV22</f>
        <v>110220</v>
      </c>
      <c r="G22" s="236">
        <f>K22+O22+S22+W22+AA22+AE22+AI22+AM22+AQ22+AU22+AY22+BC22+BG22+BK22+BO22+BS22+BW22</f>
        <v>1122044.9000000001</v>
      </c>
      <c r="H22" s="236">
        <f>L22+P22+T22+X22+AB22+AF22+AJ22+AN22+AR22+AV22+AZ22+BD22+BH22+BL22+BP22+BT22+BX22</f>
        <v>10450</v>
      </c>
      <c r="I22" s="236">
        <f>M22+Q22+U22+Y22+AC22+AG22+AK22+AO22+AS22+AW22+BA22+BE22+BI22+BM22+BQ22+BU22+BY22</f>
        <v>112586</v>
      </c>
      <c r="J22" s="649"/>
      <c r="K22" s="650"/>
      <c r="L22" s="489"/>
      <c r="M22" s="489"/>
      <c r="N22" s="651">
        <v>12000</v>
      </c>
      <c r="O22" s="651">
        <v>114600</v>
      </c>
      <c r="P22" s="494">
        <v>4000</v>
      </c>
      <c r="Q22" s="494">
        <v>38200</v>
      </c>
      <c r="R22" s="652">
        <v>59900</v>
      </c>
      <c r="S22" s="652">
        <v>650514</v>
      </c>
      <c r="T22" s="489">
        <v>100</v>
      </c>
      <c r="U22" s="489">
        <v>1086</v>
      </c>
      <c r="V22" s="650"/>
      <c r="W22" s="650"/>
      <c r="X22" s="653"/>
      <c r="Y22" s="653"/>
      <c r="Z22" s="652">
        <v>11350</v>
      </c>
      <c r="AA22" s="652">
        <v>136200</v>
      </c>
      <c r="AB22" s="489">
        <v>1000</v>
      </c>
      <c r="AC22" s="489">
        <v>8250</v>
      </c>
      <c r="AD22" s="656">
        <v>22320</v>
      </c>
      <c r="AE22" s="656">
        <v>177220.8</v>
      </c>
      <c r="AF22" s="489">
        <v>0</v>
      </c>
      <c r="AG22" s="489">
        <v>0</v>
      </c>
      <c r="AH22" s="657">
        <v>550</v>
      </c>
      <c r="AI22" s="657">
        <v>3850</v>
      </c>
      <c r="AJ22" s="657">
        <v>1000</v>
      </c>
      <c r="AK22" s="657">
        <v>7000</v>
      </c>
      <c r="AL22" s="652">
        <v>930</v>
      </c>
      <c r="AM22" s="652">
        <v>15702</v>
      </c>
      <c r="AN22" s="489">
        <v>3000</v>
      </c>
      <c r="AO22" s="489">
        <v>44250</v>
      </c>
      <c r="AP22" s="658">
        <v>0</v>
      </c>
      <c r="AQ22" s="658">
        <v>0</v>
      </c>
      <c r="AR22" s="491"/>
      <c r="AS22" s="491"/>
      <c r="AT22" s="649">
        <v>1900</v>
      </c>
      <c r="AU22" s="649">
        <v>14250</v>
      </c>
      <c r="AV22" s="649">
        <v>250</v>
      </c>
      <c r="AW22" s="649">
        <v>3000</v>
      </c>
      <c r="AX22" s="660"/>
      <c r="AY22" s="660"/>
      <c r="AZ22" s="385"/>
      <c r="BA22" s="385"/>
      <c r="BB22" s="649">
        <v>290</v>
      </c>
      <c r="BC22" s="649">
        <v>1868.1</v>
      </c>
      <c r="BD22" s="489"/>
      <c r="BE22" s="489"/>
      <c r="BF22" s="652">
        <v>0</v>
      </c>
      <c r="BG22" s="652">
        <v>0</v>
      </c>
      <c r="BH22" s="489">
        <v>1000</v>
      </c>
      <c r="BI22" s="489">
        <v>10000</v>
      </c>
      <c r="BJ22" s="652">
        <v>980</v>
      </c>
      <c r="BK22" s="652">
        <v>7840</v>
      </c>
      <c r="BL22" s="489">
        <v>100</v>
      </c>
      <c r="BM22" s="489">
        <v>800</v>
      </c>
      <c r="BN22" s="649"/>
      <c r="BO22" s="663"/>
      <c r="BP22" s="489"/>
      <c r="BQ22" s="489"/>
      <c r="BR22" s="649"/>
      <c r="BS22" s="649"/>
      <c r="BT22" s="489"/>
      <c r="BU22" s="489"/>
      <c r="BV22" s="649"/>
      <c r="BW22" s="661"/>
      <c r="BX22" s="489"/>
      <c r="BY22" s="489"/>
      <c r="BZ22" s="387"/>
    </row>
    <row r="23" spans="1:78" s="23" customFormat="1" ht="39" customHeight="1" x14ac:dyDescent="0.25">
      <c r="A23" s="794"/>
      <c r="B23" s="227" t="s">
        <v>56</v>
      </c>
      <c r="C23" s="228" t="s">
        <v>57</v>
      </c>
      <c r="D23" s="228" t="s">
        <v>38</v>
      </c>
      <c r="E23" s="228" t="s">
        <v>29</v>
      </c>
      <c r="F23" s="236">
        <f>J23+N23+R23+V23+Z23+AD23+AH23+AL23+AP23+AT23+AX23+BB23+BF23+BJ23+BN23+BR23+BV23</f>
        <v>47553</v>
      </c>
      <c r="G23" s="236">
        <f>K23+O23+S23+W23+AA23+AE23+AI23+AM23+AQ23+AU23+AY23+BC23+BG23+BK23+BO23+BS23+BW23</f>
        <v>604738</v>
      </c>
      <c r="H23" s="236">
        <f>L23+P23+T23+X23+AB23+AF23+AJ23+AN23+AR23+AV23+AZ23+BD23+BH23+BL23+BP23+BT23+BX23</f>
        <v>13466</v>
      </c>
      <c r="I23" s="236">
        <f>M23+Q23+U23+Y23+AC23+AG23+AK23+AO23+AS23+AW23+BA23+BE23+BI23+BM23+BQ23+BU23+BY23</f>
        <v>188610</v>
      </c>
      <c r="J23" s="649">
        <v>11900</v>
      </c>
      <c r="K23" s="650">
        <v>137591</v>
      </c>
      <c r="L23" s="489"/>
      <c r="M23" s="489"/>
      <c r="N23" s="651"/>
      <c r="O23" s="651"/>
      <c r="P23" s="494"/>
      <c r="Q23" s="494"/>
      <c r="R23" s="652">
        <v>15000</v>
      </c>
      <c r="S23" s="652">
        <v>259800</v>
      </c>
      <c r="T23" s="489">
        <v>200</v>
      </c>
      <c r="U23" s="489">
        <v>3464</v>
      </c>
      <c r="V23" s="650">
        <v>150</v>
      </c>
      <c r="W23" s="650">
        <v>1611</v>
      </c>
      <c r="X23" s="653">
        <v>3000</v>
      </c>
      <c r="Y23" s="653">
        <v>45000</v>
      </c>
      <c r="Z23" s="652">
        <v>12838</v>
      </c>
      <c r="AA23" s="652">
        <v>115542</v>
      </c>
      <c r="AB23" s="489">
        <v>1000</v>
      </c>
      <c r="AC23" s="489">
        <v>13990</v>
      </c>
      <c r="AD23" s="490">
        <v>0</v>
      </c>
      <c r="AE23" s="490">
        <v>0</v>
      </c>
      <c r="AF23" s="489">
        <v>2000</v>
      </c>
      <c r="AG23" s="489">
        <v>30000</v>
      </c>
      <c r="AH23" s="657">
        <v>900</v>
      </c>
      <c r="AI23" s="657">
        <v>9720</v>
      </c>
      <c r="AJ23" s="657">
        <v>2000</v>
      </c>
      <c r="AK23" s="657">
        <v>21600</v>
      </c>
      <c r="AL23" s="652">
        <v>2500</v>
      </c>
      <c r="AM23" s="652">
        <v>26875</v>
      </c>
      <c r="AN23" s="489">
        <v>3000</v>
      </c>
      <c r="AO23" s="489">
        <v>47100</v>
      </c>
      <c r="AP23" s="658">
        <v>475</v>
      </c>
      <c r="AQ23" s="658">
        <v>8049</v>
      </c>
      <c r="AR23" s="491">
        <v>500</v>
      </c>
      <c r="AS23" s="491">
        <v>5000</v>
      </c>
      <c r="AT23" s="649">
        <v>1700</v>
      </c>
      <c r="AU23" s="649">
        <v>18700</v>
      </c>
      <c r="AV23" s="649">
        <v>166</v>
      </c>
      <c r="AW23" s="649">
        <v>2166</v>
      </c>
      <c r="AX23" s="660">
        <v>1350</v>
      </c>
      <c r="AY23" s="660">
        <v>16200</v>
      </c>
      <c r="AZ23" s="385">
        <v>500</v>
      </c>
      <c r="BA23" s="385">
        <v>6000</v>
      </c>
      <c r="BB23" s="649">
        <v>160</v>
      </c>
      <c r="BC23" s="649">
        <v>3168</v>
      </c>
      <c r="BD23" s="489"/>
      <c r="BE23" s="489"/>
      <c r="BF23" s="652">
        <v>0</v>
      </c>
      <c r="BG23" s="652">
        <v>0</v>
      </c>
      <c r="BH23" s="489">
        <v>1000</v>
      </c>
      <c r="BI23" s="489">
        <v>13000</v>
      </c>
      <c r="BJ23" s="652">
        <v>580</v>
      </c>
      <c r="BK23" s="652">
        <v>7482</v>
      </c>
      <c r="BL23" s="489">
        <v>100</v>
      </c>
      <c r="BM23" s="489">
        <v>1290</v>
      </c>
      <c r="BN23" s="649"/>
      <c r="BO23" s="663"/>
      <c r="BP23" s="489"/>
      <c r="BQ23" s="489"/>
      <c r="BR23" s="649"/>
      <c r="BS23" s="649"/>
      <c r="BT23" s="489"/>
      <c r="BU23" s="489"/>
      <c r="BV23" s="649"/>
      <c r="BW23" s="649"/>
      <c r="BX23" s="489"/>
      <c r="BY23" s="489"/>
      <c r="BZ23" s="387"/>
    </row>
    <row r="24" spans="1:78" s="23" customFormat="1" ht="30" x14ac:dyDescent="0.25">
      <c r="A24" s="793">
        <v>6</v>
      </c>
      <c r="B24" s="227" t="s">
        <v>58</v>
      </c>
      <c r="C24" s="228" t="s">
        <v>59</v>
      </c>
      <c r="D24" s="228" t="s">
        <v>60</v>
      </c>
      <c r="E24" s="228" t="s">
        <v>42</v>
      </c>
      <c r="F24" s="236">
        <f>J24+N24+R24+V24+Z24+AD24+AH24+AL24+AP24+AT24+AX24+BB24+BF24+BJ24+BN24+BR24+BV24</f>
        <v>5240</v>
      </c>
      <c r="G24" s="236">
        <f>K24+O24+S24+W24+AA24+AE24+AI24+AM24+AQ24+AU24+AY24+BC24+BG24+BK24+BO24+BS24+BW24</f>
        <v>32060</v>
      </c>
      <c r="H24" s="236">
        <f>L24+P24+T24+X24+AB24+AF24+AJ24+AN24+AR24+AV24+AZ24+BD24+BH24+BL24+BP24+BT24+BX24</f>
        <v>1300</v>
      </c>
      <c r="I24" s="236">
        <f>M24+Q24+U24+Y24+AC24+AG24+AK24+AO24+AS24+AW24+BA24+BE24+BI24+BM24+BQ24+BU24+BY24</f>
        <v>2510</v>
      </c>
      <c r="J24" s="649"/>
      <c r="K24" s="650"/>
      <c r="L24" s="489"/>
      <c r="M24" s="489"/>
      <c r="N24" s="651"/>
      <c r="O24" s="651"/>
      <c r="P24" s="494"/>
      <c r="Q24" s="494"/>
      <c r="R24" s="652"/>
      <c r="S24" s="652"/>
      <c r="T24" s="489"/>
      <c r="U24" s="489"/>
      <c r="V24" s="650"/>
      <c r="W24" s="650"/>
      <c r="X24" s="653"/>
      <c r="Y24" s="653"/>
      <c r="Z24" s="652"/>
      <c r="AA24" s="652"/>
      <c r="AB24" s="489"/>
      <c r="AC24" s="489"/>
      <c r="AD24" s="490">
        <v>3000</v>
      </c>
      <c r="AE24" s="490">
        <v>6000</v>
      </c>
      <c r="AF24" s="489">
        <v>0</v>
      </c>
      <c r="AG24" s="489">
        <v>0</v>
      </c>
      <c r="AH24" s="657"/>
      <c r="AI24" s="657"/>
      <c r="AJ24" s="657"/>
      <c r="AK24" s="657"/>
      <c r="AL24" s="652"/>
      <c r="AM24" s="652"/>
      <c r="AN24" s="489"/>
      <c r="AO24" s="489"/>
      <c r="AP24" s="658"/>
      <c r="AQ24" s="658"/>
      <c r="AR24" s="491"/>
      <c r="AS24" s="491"/>
      <c r="AT24" s="649"/>
      <c r="AU24" s="649"/>
      <c r="AV24" s="649">
        <v>1000</v>
      </c>
      <c r="AW24" s="649">
        <v>2000</v>
      </c>
      <c r="AX24" s="660">
        <v>300</v>
      </c>
      <c r="AY24" s="660">
        <v>510</v>
      </c>
      <c r="AZ24" s="385">
        <v>300</v>
      </c>
      <c r="BA24" s="385">
        <v>510</v>
      </c>
      <c r="BB24" s="649"/>
      <c r="BC24" s="649"/>
      <c r="BD24" s="489"/>
      <c r="BE24" s="489"/>
      <c r="BF24" s="652">
        <v>1320</v>
      </c>
      <c r="BG24" s="652">
        <v>8624</v>
      </c>
      <c r="BH24" s="489">
        <v>0</v>
      </c>
      <c r="BI24" s="489">
        <v>0</v>
      </c>
      <c r="BJ24" s="652"/>
      <c r="BK24" s="652"/>
      <c r="BL24" s="489"/>
      <c r="BM24" s="489"/>
      <c r="BN24" s="672">
        <v>620</v>
      </c>
      <c r="BO24" s="673">
        <v>16926</v>
      </c>
      <c r="BP24" s="672"/>
      <c r="BQ24" s="672"/>
      <c r="BR24" s="649"/>
      <c r="BS24" s="649"/>
      <c r="BT24" s="489"/>
      <c r="BU24" s="489"/>
      <c r="BV24" s="649"/>
      <c r="BW24" s="649"/>
      <c r="BX24" s="489"/>
      <c r="BY24" s="489"/>
      <c r="BZ24" s="387"/>
    </row>
    <row r="25" spans="1:78" s="23" customFormat="1" ht="30" x14ac:dyDescent="0.25">
      <c r="A25" s="795"/>
      <c r="B25" s="227" t="s">
        <v>61</v>
      </c>
      <c r="C25" s="228" t="s">
        <v>62</v>
      </c>
      <c r="D25" s="228" t="s">
        <v>60</v>
      </c>
      <c r="E25" s="228" t="s">
        <v>42</v>
      </c>
      <c r="F25" s="236">
        <f>J25+N25+R25+V25+Z25+AD25+AH25+AL25+AP25+AT25+AX25+BB25+BF25+BJ25+BN25+BR25+BV25</f>
        <v>6480</v>
      </c>
      <c r="G25" s="236">
        <f>K25+O25+S25+W25+AA25+AE25+AI25+AM25+AQ25+AU25+AY25+BC25+BG25+BK25+BO25+BS25+BW25</f>
        <v>13218.2</v>
      </c>
      <c r="H25" s="236">
        <f>L25+P25+T25+X25+AB25+AF25+AJ25+AN25+AR25+AV25+AZ25+BD25+BH25+BL25+BP25+BT25+BX25</f>
        <v>1000</v>
      </c>
      <c r="I25" s="236">
        <f>M25+Q25+U25+Y25+AC25+AG25+AK25+AO25+AS25+AW25+BA25+BE25+BI25+BM25+BQ25+BU25+BY25</f>
        <v>1200</v>
      </c>
      <c r="J25" s="649"/>
      <c r="K25" s="650"/>
      <c r="L25" s="489"/>
      <c r="M25" s="489"/>
      <c r="N25" s="651"/>
      <c r="O25" s="651"/>
      <c r="P25" s="494"/>
      <c r="Q25" s="494"/>
      <c r="R25" s="652"/>
      <c r="S25" s="652"/>
      <c r="T25" s="489"/>
      <c r="U25" s="489"/>
      <c r="V25" s="650"/>
      <c r="W25" s="650"/>
      <c r="X25" s="653"/>
      <c r="Y25" s="653"/>
      <c r="Z25" s="652"/>
      <c r="AA25" s="652"/>
      <c r="AB25" s="489"/>
      <c r="AC25" s="489"/>
      <c r="AD25" s="490">
        <v>0</v>
      </c>
      <c r="AE25" s="490">
        <v>0</v>
      </c>
      <c r="AF25" s="489">
        <v>0</v>
      </c>
      <c r="AG25" s="489">
        <v>0</v>
      </c>
      <c r="AH25" s="657"/>
      <c r="AI25" s="657"/>
      <c r="AJ25" s="657"/>
      <c r="AK25" s="657"/>
      <c r="AL25" s="652"/>
      <c r="AM25" s="652"/>
      <c r="AN25" s="489"/>
      <c r="AO25" s="489"/>
      <c r="AP25" s="658"/>
      <c r="AQ25" s="658"/>
      <c r="AR25" s="491"/>
      <c r="AS25" s="491"/>
      <c r="AT25" s="649"/>
      <c r="AU25" s="649"/>
      <c r="AV25" s="649">
        <v>1000</v>
      </c>
      <c r="AW25" s="649">
        <v>1200</v>
      </c>
      <c r="AX25" s="660"/>
      <c r="AY25" s="660"/>
      <c r="AZ25" s="385"/>
      <c r="BA25" s="385"/>
      <c r="BB25" s="649">
        <v>660</v>
      </c>
      <c r="BC25" s="649">
        <v>409.2</v>
      </c>
      <c r="BD25" s="489"/>
      <c r="BE25" s="489"/>
      <c r="BF25" s="652">
        <v>5820</v>
      </c>
      <c r="BG25" s="652">
        <v>12809</v>
      </c>
      <c r="BH25" s="489"/>
      <c r="BI25" s="489"/>
      <c r="BJ25" s="652"/>
      <c r="BK25" s="652"/>
      <c r="BL25" s="489"/>
      <c r="BM25" s="489"/>
      <c r="BN25" s="649"/>
      <c r="BO25" s="663"/>
      <c r="BP25" s="489"/>
      <c r="BQ25" s="489"/>
      <c r="BR25" s="649"/>
      <c r="BS25" s="649"/>
      <c r="BT25" s="489"/>
      <c r="BU25" s="489"/>
      <c r="BV25" s="649"/>
      <c r="BW25" s="649"/>
      <c r="BX25" s="489"/>
      <c r="BY25" s="489"/>
      <c r="BZ25" s="387"/>
    </row>
    <row r="26" spans="1:78" s="23" customFormat="1" ht="30" x14ac:dyDescent="0.25">
      <c r="A26" s="795"/>
      <c r="B26" s="227" t="s">
        <v>61</v>
      </c>
      <c r="C26" s="228" t="s">
        <v>63</v>
      </c>
      <c r="D26" s="228" t="s">
        <v>60</v>
      </c>
      <c r="E26" s="228" t="s">
        <v>42</v>
      </c>
      <c r="F26" s="236">
        <f>J26+N26+R26+V26+Z26+AD26+AH26+AL26+AP26+AT26+AX26+BB26+BF26+BJ26+BN26+BR26+BV26</f>
        <v>1410</v>
      </c>
      <c r="G26" s="236">
        <f>K26+O26+S26+W26+AA26+AE26+AI26+AM26+AQ26+AU26+AY26+BC26+BG26+BK26+BO26+BS26+BW26</f>
        <v>4653</v>
      </c>
      <c r="H26" s="236">
        <f>L26+P26+T26+X26+AB26+AF26+AJ26+AN26+AR26+AV26+AZ26+BD26+BH26+BL26+BP26+BT26+BX26</f>
        <v>4400</v>
      </c>
      <c r="I26" s="236">
        <f>M26+Q26+U26+Y26+AC26+AG26+AK26+AO26+AS26+AW26+BA26+BE26+BI26+BM26+BQ26+BU26+BY26</f>
        <v>8556</v>
      </c>
      <c r="J26" s="649"/>
      <c r="K26" s="650"/>
      <c r="L26" s="489"/>
      <c r="M26" s="489"/>
      <c r="N26" s="651"/>
      <c r="O26" s="651"/>
      <c r="P26" s="494"/>
      <c r="Q26" s="494"/>
      <c r="R26" s="652"/>
      <c r="S26" s="652"/>
      <c r="T26" s="489"/>
      <c r="U26" s="489"/>
      <c r="V26" s="650"/>
      <c r="W26" s="650"/>
      <c r="X26" s="653"/>
      <c r="Y26" s="653"/>
      <c r="Z26" s="652"/>
      <c r="AA26" s="652"/>
      <c r="AB26" s="489"/>
      <c r="AC26" s="489"/>
      <c r="AD26" s="490">
        <v>0</v>
      </c>
      <c r="AE26" s="490">
        <v>0</v>
      </c>
      <c r="AF26" s="489">
        <v>4200</v>
      </c>
      <c r="AG26" s="489">
        <v>7896</v>
      </c>
      <c r="AH26" s="657"/>
      <c r="AI26" s="657"/>
      <c r="AJ26" s="657"/>
      <c r="AK26" s="657"/>
      <c r="AL26" s="652"/>
      <c r="AM26" s="652"/>
      <c r="AN26" s="489"/>
      <c r="AO26" s="489"/>
      <c r="AP26" s="658">
        <v>0</v>
      </c>
      <c r="AQ26" s="658">
        <v>0</v>
      </c>
      <c r="AR26" s="491"/>
      <c r="AS26" s="491"/>
      <c r="AT26" s="649"/>
      <c r="AU26" s="649"/>
      <c r="AV26" s="649"/>
      <c r="AW26" s="649"/>
      <c r="AX26" s="660">
        <v>1410</v>
      </c>
      <c r="AY26" s="660">
        <v>4653</v>
      </c>
      <c r="AZ26" s="385">
        <v>200</v>
      </c>
      <c r="BA26" s="385">
        <v>660</v>
      </c>
      <c r="BB26" s="649"/>
      <c r="BC26" s="649"/>
      <c r="BD26" s="489"/>
      <c r="BE26" s="489"/>
      <c r="BF26" s="652">
        <v>0</v>
      </c>
      <c r="BG26" s="652">
        <v>0</v>
      </c>
      <c r="BH26" s="489"/>
      <c r="BI26" s="489"/>
      <c r="BJ26" s="652"/>
      <c r="BK26" s="652"/>
      <c r="BL26" s="489"/>
      <c r="BM26" s="489"/>
      <c r="BN26" s="649"/>
      <c r="BO26" s="663"/>
      <c r="BP26" s="489"/>
      <c r="BQ26" s="489"/>
      <c r="BR26" s="649"/>
      <c r="BS26" s="649"/>
      <c r="BT26" s="489"/>
      <c r="BU26" s="489"/>
      <c r="BV26" s="649"/>
      <c r="BW26" s="649"/>
      <c r="BX26" s="489"/>
      <c r="BY26" s="489"/>
      <c r="BZ26" s="387"/>
    </row>
    <row r="27" spans="1:78" s="23" customFormat="1" ht="30" x14ac:dyDescent="0.25">
      <c r="A27" s="795"/>
      <c r="B27" s="227" t="s">
        <v>61</v>
      </c>
      <c r="C27" s="228" t="s">
        <v>64</v>
      </c>
      <c r="D27" s="228" t="s">
        <v>60</v>
      </c>
      <c r="E27" s="228" t="s">
        <v>42</v>
      </c>
      <c r="F27" s="236">
        <f>J27+N27+R27+V27+Z27+AD27+AH27+AL27+AP27+AT27+AX27+BB27+BF27+BJ27+BN27+BR27+BV27</f>
        <v>3230</v>
      </c>
      <c r="G27" s="236">
        <f>K27+O27+S27+W27+AA27+AE27+AI27+AM27+AQ27+AU27+AY27+BC27+BG27+BK27+BO27+BS27+BW27</f>
        <v>1889</v>
      </c>
      <c r="H27" s="236">
        <f>L27+P27+T27+X27+AB27+AF27+AJ27+AN27+AR27+AV27+AZ27+BD27+BH27+BL27+BP27+BT27+BX27</f>
        <v>0</v>
      </c>
      <c r="I27" s="236">
        <f>M27+Q27+U27+Y27+AC27+AG27+AK27+AO27+AS27+AW27+BA27+BE27+BI27+BM27+BQ27+BU27+BY27</f>
        <v>0</v>
      </c>
      <c r="J27" s="649"/>
      <c r="K27" s="650"/>
      <c r="L27" s="489"/>
      <c r="M27" s="489"/>
      <c r="N27" s="651"/>
      <c r="O27" s="651"/>
      <c r="P27" s="494"/>
      <c r="Q27" s="494"/>
      <c r="R27" s="652"/>
      <c r="S27" s="652"/>
      <c r="T27" s="489"/>
      <c r="U27" s="489"/>
      <c r="V27" s="650"/>
      <c r="W27" s="650"/>
      <c r="X27" s="653"/>
      <c r="Y27" s="653"/>
      <c r="Z27" s="652"/>
      <c r="AA27" s="652"/>
      <c r="AB27" s="489"/>
      <c r="AC27" s="489"/>
      <c r="AD27" s="490"/>
      <c r="AE27" s="490"/>
      <c r="AF27" s="489"/>
      <c r="AG27" s="489"/>
      <c r="AH27" s="657"/>
      <c r="AI27" s="657"/>
      <c r="AJ27" s="657"/>
      <c r="AK27" s="657"/>
      <c r="AL27" s="652"/>
      <c r="AM27" s="652"/>
      <c r="AN27" s="489"/>
      <c r="AO27" s="489"/>
      <c r="AP27" s="658"/>
      <c r="AQ27" s="658"/>
      <c r="AR27" s="491"/>
      <c r="AS27" s="491"/>
      <c r="AT27" s="649"/>
      <c r="AU27" s="649"/>
      <c r="AV27" s="649"/>
      <c r="AW27" s="649"/>
      <c r="AX27" s="660"/>
      <c r="AY27" s="660"/>
      <c r="AZ27" s="385"/>
      <c r="BA27" s="385"/>
      <c r="BB27" s="649"/>
      <c r="BC27" s="649"/>
      <c r="BD27" s="489"/>
      <c r="BE27" s="489"/>
      <c r="BF27" s="652">
        <v>3230</v>
      </c>
      <c r="BG27" s="652">
        <v>1889</v>
      </c>
      <c r="BH27" s="489"/>
      <c r="BI27" s="489"/>
      <c r="BJ27" s="652"/>
      <c r="BK27" s="652"/>
      <c r="BL27" s="489"/>
      <c r="BM27" s="489"/>
      <c r="BN27" s="649"/>
      <c r="BO27" s="663"/>
      <c r="BP27" s="489"/>
      <c r="BQ27" s="489"/>
      <c r="BR27" s="649"/>
      <c r="BS27" s="649"/>
      <c r="BT27" s="489"/>
      <c r="BU27" s="489"/>
      <c r="BV27" s="649"/>
      <c r="BW27" s="649"/>
      <c r="BX27" s="489"/>
      <c r="BY27" s="489"/>
      <c r="BZ27" s="387"/>
    </row>
    <row r="28" spans="1:78" s="23" customFormat="1" ht="30" x14ac:dyDescent="0.25">
      <c r="A28" s="794"/>
      <c r="B28" s="227" t="s">
        <v>61</v>
      </c>
      <c r="C28" s="228" t="s">
        <v>65</v>
      </c>
      <c r="D28" s="228" t="s">
        <v>60</v>
      </c>
      <c r="E28" s="228" t="s">
        <v>42</v>
      </c>
      <c r="F28" s="236">
        <f>J28+N28+R28+V28+Z28+AD28+AH28+AL28+AP28+AT28+AX28+BB28+BF28+BJ28+BN28+BR28+BV28</f>
        <v>147084</v>
      </c>
      <c r="G28" s="547">
        <f>K28+O28+S28+W28+AA28+AE28+AI28+AM28+AQ28+AU28+AY28+BC28+BG28+BK28+BO28+BS28+BW28</f>
        <v>87554.18</v>
      </c>
      <c r="H28" s="236">
        <f>L28+P28+T28+X28+AB28+AF28+AJ28+AN28+AR28+AV28+AZ28+BD28+BH28+BL28+BP28+BT28+BX28</f>
        <v>12730</v>
      </c>
      <c r="I28" s="547">
        <f>M28+Q28+U28+Y28+AC28+AG28+AK28+AO28+AS28+AW28+BA28+BE28+BI28+BM28+BQ28+BU28+BY28</f>
        <v>7874.8899999999994</v>
      </c>
      <c r="J28" s="649">
        <v>4220</v>
      </c>
      <c r="K28" s="650">
        <v>1948.8</v>
      </c>
      <c r="L28" s="489"/>
      <c r="M28" s="489"/>
      <c r="N28" s="651">
        <v>1960</v>
      </c>
      <c r="O28" s="651">
        <v>2116.7600000000002</v>
      </c>
      <c r="P28" s="494">
        <v>300</v>
      </c>
      <c r="Q28" s="494">
        <v>323.99</v>
      </c>
      <c r="R28" s="652">
        <v>42950</v>
      </c>
      <c r="S28" s="652">
        <v>25340.5</v>
      </c>
      <c r="T28" s="489">
        <v>200</v>
      </c>
      <c r="U28" s="489">
        <v>118</v>
      </c>
      <c r="V28" s="650">
        <v>2470</v>
      </c>
      <c r="W28" s="650">
        <v>2725</v>
      </c>
      <c r="X28" s="653">
        <v>1000</v>
      </c>
      <c r="Y28" s="653">
        <v>690</v>
      </c>
      <c r="Z28" s="652">
        <v>8050</v>
      </c>
      <c r="AA28" s="652">
        <v>4823.6000000000004</v>
      </c>
      <c r="AB28" s="489">
        <v>9210</v>
      </c>
      <c r="AC28" s="489">
        <v>5518.9</v>
      </c>
      <c r="AD28" s="669">
        <v>3024</v>
      </c>
      <c r="AE28" s="656">
        <v>2207.52</v>
      </c>
      <c r="AF28" s="489"/>
      <c r="AG28" s="489"/>
      <c r="AH28" s="657">
        <v>1920</v>
      </c>
      <c r="AI28" s="657">
        <v>1152</v>
      </c>
      <c r="AJ28" s="657">
        <v>1000</v>
      </c>
      <c r="AK28" s="657">
        <v>600</v>
      </c>
      <c r="AL28" s="652">
        <v>9250</v>
      </c>
      <c r="AM28" s="652">
        <v>5158</v>
      </c>
      <c r="AN28" s="489">
        <v>800</v>
      </c>
      <c r="AO28" s="489">
        <v>452</v>
      </c>
      <c r="AP28" s="658">
        <v>10550</v>
      </c>
      <c r="AQ28" s="658">
        <v>6045</v>
      </c>
      <c r="AR28" s="491"/>
      <c r="AS28" s="491"/>
      <c r="AT28" s="649">
        <v>3000</v>
      </c>
      <c r="AU28" s="649">
        <v>1500</v>
      </c>
      <c r="AV28" s="649">
        <v>200</v>
      </c>
      <c r="AW28" s="649">
        <v>160</v>
      </c>
      <c r="AX28" s="660"/>
      <c r="AY28" s="660"/>
      <c r="AZ28" s="385"/>
      <c r="BA28" s="385"/>
      <c r="BB28" s="649"/>
      <c r="BC28" s="649"/>
      <c r="BD28" s="489"/>
      <c r="BE28" s="489"/>
      <c r="BF28" s="652">
        <v>54890</v>
      </c>
      <c r="BG28" s="652">
        <v>31012</v>
      </c>
      <c r="BH28" s="489"/>
      <c r="BI28" s="489"/>
      <c r="BJ28" s="652">
        <v>4300</v>
      </c>
      <c r="BK28" s="652">
        <v>3225</v>
      </c>
      <c r="BL28" s="489"/>
      <c r="BM28" s="489"/>
      <c r="BN28" s="649">
        <v>0</v>
      </c>
      <c r="BO28" s="663"/>
      <c r="BP28" s="489"/>
      <c r="BQ28" s="489"/>
      <c r="BR28" s="649"/>
      <c r="BS28" s="649"/>
      <c r="BT28" s="489"/>
      <c r="BU28" s="489"/>
      <c r="BV28" s="649">
        <v>500</v>
      </c>
      <c r="BW28" s="649">
        <v>300</v>
      </c>
      <c r="BX28" s="489">
        <v>20</v>
      </c>
      <c r="BY28" s="489">
        <v>12</v>
      </c>
      <c r="BZ28" s="387"/>
    </row>
    <row r="29" spans="1:78" s="23" customFormat="1" ht="45.75" customHeight="1" x14ac:dyDescent="0.25">
      <c r="A29" s="109">
        <v>7</v>
      </c>
      <c r="B29" s="227" t="s">
        <v>66</v>
      </c>
      <c r="C29" s="228" t="s">
        <v>67</v>
      </c>
      <c r="D29" s="230" t="s">
        <v>68</v>
      </c>
      <c r="E29" s="228" t="s">
        <v>29</v>
      </c>
      <c r="F29" s="236">
        <f>J29+N29+R29+V29+Z29+AD29+AH29+AL29+AP29+AT29+AX29+BB29+BF29+BJ29+BN29+BR29+BV29</f>
        <v>5947</v>
      </c>
      <c r="G29" s="547">
        <f>K29+O29+S29+W29+AA29+AE29+AI29+AM29+AQ29+AU29+AY29+BC29+BG29+BK29+BO29+BS29+BW29</f>
        <v>625934</v>
      </c>
      <c r="H29" s="236">
        <f>L29+P29+T29+X29+AB29+AF29+AJ29+AN29+AR29+AV29+AZ29+BD29+BH29+BL29+BP29+BT29+BX29</f>
        <v>616</v>
      </c>
      <c r="I29" s="547">
        <f>M29+Q29+U29+Y29+AC29+AG29+AK29+AO29+AS29+AW29+BA29+BE29+BI29+BM29+BQ29+BU29+BY29</f>
        <v>68775.5</v>
      </c>
      <c r="J29" s="649">
        <v>2500</v>
      </c>
      <c r="K29" s="650">
        <v>287250</v>
      </c>
      <c r="L29" s="489"/>
      <c r="M29" s="489"/>
      <c r="N29" s="651">
        <v>35</v>
      </c>
      <c r="O29" s="651">
        <v>3535</v>
      </c>
      <c r="P29" s="494">
        <v>10</v>
      </c>
      <c r="Q29" s="494">
        <v>1010</v>
      </c>
      <c r="R29" s="652">
        <v>1197</v>
      </c>
      <c r="S29" s="652">
        <v>122094</v>
      </c>
      <c r="T29" s="489">
        <v>50</v>
      </c>
      <c r="U29" s="489">
        <v>5100</v>
      </c>
      <c r="V29" s="650">
        <v>300</v>
      </c>
      <c r="W29" s="650">
        <v>28800</v>
      </c>
      <c r="X29" s="653">
        <v>100</v>
      </c>
      <c r="Y29" s="653">
        <v>14800</v>
      </c>
      <c r="Z29" s="652">
        <v>255</v>
      </c>
      <c r="AA29" s="652">
        <v>24480</v>
      </c>
      <c r="AB29" s="489">
        <v>66</v>
      </c>
      <c r="AC29" s="489">
        <v>9504</v>
      </c>
      <c r="AD29" s="656">
        <v>300</v>
      </c>
      <c r="AE29" s="656">
        <v>28800</v>
      </c>
      <c r="AF29" s="489">
        <v>150</v>
      </c>
      <c r="AG29" s="489">
        <v>14449.5</v>
      </c>
      <c r="AH29" s="657">
        <v>300</v>
      </c>
      <c r="AI29" s="657">
        <v>28800</v>
      </c>
      <c r="AJ29" s="657">
        <v>100</v>
      </c>
      <c r="AK29" s="657">
        <v>9600</v>
      </c>
      <c r="AL29" s="652">
        <v>415</v>
      </c>
      <c r="AM29" s="652">
        <v>39975</v>
      </c>
      <c r="AN29" s="489">
        <v>100</v>
      </c>
      <c r="AO29" s="489">
        <v>10500</v>
      </c>
      <c r="AP29" s="658">
        <v>350</v>
      </c>
      <c r="AQ29" s="658">
        <v>33600</v>
      </c>
      <c r="AR29" s="491"/>
      <c r="AS29" s="491"/>
      <c r="AT29" s="649">
        <v>200</v>
      </c>
      <c r="AU29" s="649">
        <v>19200</v>
      </c>
      <c r="AV29" s="649">
        <v>30</v>
      </c>
      <c r="AW29" s="649">
        <v>2712</v>
      </c>
      <c r="AX29" s="660">
        <v>20</v>
      </c>
      <c r="AY29" s="660">
        <v>2200</v>
      </c>
      <c r="AZ29" s="385">
        <v>10</v>
      </c>
      <c r="BA29" s="385">
        <v>1100</v>
      </c>
      <c r="BB29" s="649"/>
      <c r="BC29" s="649"/>
      <c r="BD29" s="489"/>
      <c r="BE29" s="489"/>
      <c r="BF29" s="652">
        <v>75</v>
      </c>
      <c r="BG29" s="652">
        <v>7200</v>
      </c>
      <c r="BH29" s="489"/>
      <c r="BI29" s="489"/>
      <c r="BJ29" s="652"/>
      <c r="BK29" s="652"/>
      <c r="BL29" s="489"/>
      <c r="BM29" s="489"/>
      <c r="BN29" s="649">
        <v>0</v>
      </c>
      <c r="BO29" s="663"/>
      <c r="BP29" s="489"/>
      <c r="BQ29" s="489"/>
      <c r="BR29" s="649">
        <v>0</v>
      </c>
      <c r="BS29" s="649">
        <v>0</v>
      </c>
      <c r="BT29" s="489"/>
      <c r="BU29" s="489"/>
      <c r="BV29" s="649"/>
      <c r="BW29" s="661"/>
      <c r="BX29" s="489"/>
      <c r="BY29" s="489"/>
      <c r="BZ29" s="387"/>
    </row>
    <row r="30" spans="1:78" s="23" customFormat="1" ht="36" customHeight="1" x14ac:dyDescent="0.25">
      <c r="A30" s="793">
        <v>8</v>
      </c>
      <c r="B30" s="227" t="s">
        <v>69</v>
      </c>
      <c r="C30" s="228" t="s">
        <v>70</v>
      </c>
      <c r="D30" s="228" t="s">
        <v>71</v>
      </c>
      <c r="E30" s="228" t="s">
        <v>29</v>
      </c>
      <c r="F30" s="236">
        <f>J30+N30+R30+V30+Z30+AD30+AH30+AL30+AP30+AT30+AX30+BB30+BF30+BJ30+BN30+BR30+BV30</f>
        <v>0</v>
      </c>
      <c r="G30" s="236">
        <f>K30+O30+S30+W30+AA30+AE30+AI30+AM30+AQ30+AU30+AY30+BC30+BG30+BK30+BO30+BS30+BW30</f>
        <v>0</v>
      </c>
      <c r="H30" s="236">
        <f>L30+P30+T30+X30+AB30+AF30+AJ30+AN30+AR30+AV30+AZ30+BD30+BH30+BL30+BP30+BT30+BX30</f>
        <v>0</v>
      </c>
      <c r="I30" s="236">
        <f>M30+Q30+U30+Y30+AC30+AG30+AK30+AO30+AS30+AW30+BA30+BE30+BI30+BM30+BQ30+BU30+BY30</f>
        <v>0</v>
      </c>
      <c r="J30" s="649"/>
      <c r="K30" s="650"/>
      <c r="L30" s="663"/>
      <c r="M30" s="489"/>
      <c r="N30" s="651"/>
      <c r="O30" s="651"/>
      <c r="P30" s="664"/>
      <c r="Q30" s="494"/>
      <c r="R30" s="652"/>
      <c r="S30" s="652"/>
      <c r="T30" s="489"/>
      <c r="U30" s="489"/>
      <c r="V30" s="650"/>
      <c r="W30" s="650"/>
      <c r="X30" s="665"/>
      <c r="Y30" s="653"/>
      <c r="Z30" s="652"/>
      <c r="AA30" s="652"/>
      <c r="AB30" s="489"/>
      <c r="AC30" s="489"/>
      <c r="AD30" s="490"/>
      <c r="AE30" s="490"/>
      <c r="AF30" s="666"/>
      <c r="AG30" s="489"/>
      <c r="AH30" s="657"/>
      <c r="AI30" s="657"/>
      <c r="AJ30" s="657"/>
      <c r="AK30" s="657"/>
      <c r="AL30" s="652"/>
      <c r="AM30" s="652"/>
      <c r="AN30" s="489"/>
      <c r="AO30" s="489"/>
      <c r="AP30" s="658"/>
      <c r="AQ30" s="658"/>
      <c r="AR30" s="491"/>
      <c r="AS30" s="491"/>
      <c r="AT30" s="649">
        <v>0</v>
      </c>
      <c r="AU30" s="649">
        <v>0</v>
      </c>
      <c r="AV30" s="649">
        <v>0</v>
      </c>
      <c r="AW30" s="649">
        <v>0</v>
      </c>
      <c r="AX30" s="660"/>
      <c r="AY30" s="660"/>
      <c r="AZ30" s="385"/>
      <c r="BA30" s="385"/>
      <c r="BB30" s="649"/>
      <c r="BC30" s="649"/>
      <c r="BD30" s="663"/>
      <c r="BE30" s="489"/>
      <c r="BF30" s="652"/>
      <c r="BG30" s="652"/>
      <c r="BH30" s="489"/>
      <c r="BI30" s="489"/>
      <c r="BJ30" s="652"/>
      <c r="BK30" s="652"/>
      <c r="BL30" s="489"/>
      <c r="BM30" s="489"/>
      <c r="BN30" s="649"/>
      <c r="BO30" s="663"/>
      <c r="BP30" s="663"/>
      <c r="BQ30" s="489"/>
      <c r="BR30" s="649"/>
      <c r="BS30" s="649"/>
      <c r="BT30" s="663"/>
      <c r="BU30" s="489"/>
      <c r="BV30" s="649"/>
      <c r="BW30" s="649"/>
      <c r="BX30" s="663"/>
      <c r="BY30" s="489"/>
      <c r="BZ30" s="387"/>
    </row>
    <row r="31" spans="1:78" s="23" customFormat="1" ht="36" customHeight="1" x14ac:dyDescent="0.25">
      <c r="A31" s="795"/>
      <c r="B31" s="227" t="s">
        <v>72</v>
      </c>
      <c r="C31" s="228" t="s">
        <v>73</v>
      </c>
      <c r="D31" s="228" t="s">
        <v>71</v>
      </c>
      <c r="E31" s="228" t="s">
        <v>29</v>
      </c>
      <c r="F31" s="236">
        <f>J31+N31+R31+V31+Z31+AD31+AH31+AL31+AP31+AT31+AX31+BB31+BF31+BJ31+BN31+BR31+BV31</f>
        <v>368</v>
      </c>
      <c r="G31" s="236">
        <f>K31+O31+S31+W31+AA31+AE31+AI31+AM31+AQ31+AU31+AY31+BC31+BG31+BK31+BO31+BS31+BW31</f>
        <v>93840</v>
      </c>
      <c r="H31" s="236">
        <f>L31+P31+T31+X31+AB31+AF31+AJ31+AN31+AR31+AV31+AZ31+BD31+BH31+BL31+BP31+BT31+BX31</f>
        <v>60</v>
      </c>
      <c r="I31" s="236">
        <f>M31+Q31+U31+Y31+AC31+AG31+AK31+AO31+AS31+AW31+BA31+BE31+BI31+BM31+BQ31+BU31+BY31</f>
        <v>12840</v>
      </c>
      <c r="J31" s="649"/>
      <c r="K31" s="650"/>
      <c r="L31" s="663"/>
      <c r="M31" s="489"/>
      <c r="N31" s="651">
        <v>0</v>
      </c>
      <c r="O31" s="651">
        <v>0</v>
      </c>
      <c r="P31" s="664">
        <v>60</v>
      </c>
      <c r="Q31" s="494">
        <v>12840</v>
      </c>
      <c r="R31" s="652"/>
      <c r="S31" s="652"/>
      <c r="T31" s="489"/>
      <c r="U31" s="489"/>
      <c r="V31" s="650"/>
      <c r="W31" s="650"/>
      <c r="X31" s="665"/>
      <c r="Y31" s="653"/>
      <c r="Z31" s="652"/>
      <c r="AA31" s="652"/>
      <c r="AB31" s="489"/>
      <c r="AC31" s="489"/>
      <c r="AD31" s="490"/>
      <c r="AE31" s="490"/>
      <c r="AF31" s="666"/>
      <c r="AG31" s="489"/>
      <c r="AH31" s="657"/>
      <c r="AI31" s="657"/>
      <c r="AJ31" s="657"/>
      <c r="AK31" s="657"/>
      <c r="AL31" s="652"/>
      <c r="AM31" s="652"/>
      <c r="AN31" s="489"/>
      <c r="AO31" s="489"/>
      <c r="AP31" s="658">
        <v>200</v>
      </c>
      <c r="AQ31" s="658">
        <v>63600</v>
      </c>
      <c r="AR31" s="491"/>
      <c r="AS31" s="491"/>
      <c r="AT31" s="649">
        <v>0</v>
      </c>
      <c r="AU31" s="649">
        <v>0</v>
      </c>
      <c r="AV31" s="649">
        <v>0</v>
      </c>
      <c r="AW31" s="649">
        <v>0</v>
      </c>
      <c r="AX31" s="660"/>
      <c r="AY31" s="660"/>
      <c r="AZ31" s="385"/>
      <c r="BA31" s="385"/>
      <c r="BB31" s="649"/>
      <c r="BC31" s="649"/>
      <c r="BD31" s="663"/>
      <c r="BE31" s="489"/>
      <c r="BF31" s="652"/>
      <c r="BG31" s="652"/>
      <c r="BH31" s="489"/>
      <c r="BI31" s="489"/>
      <c r="BJ31" s="652">
        <v>168</v>
      </c>
      <c r="BK31" s="652">
        <v>30240</v>
      </c>
      <c r="BL31" s="489"/>
      <c r="BM31" s="489"/>
      <c r="BN31" s="649"/>
      <c r="BO31" s="663"/>
      <c r="BP31" s="663"/>
      <c r="BQ31" s="489"/>
      <c r="BR31" s="649"/>
      <c r="BS31" s="649"/>
      <c r="BT31" s="663"/>
      <c r="BU31" s="489"/>
      <c r="BV31" s="649"/>
      <c r="BW31" s="649"/>
      <c r="BX31" s="663"/>
      <c r="BY31" s="489"/>
      <c r="BZ31" s="387"/>
    </row>
    <row r="32" spans="1:78" s="23" customFormat="1" ht="36.75" customHeight="1" x14ac:dyDescent="0.25">
      <c r="A32" s="794"/>
      <c r="B32" s="227" t="s">
        <v>72</v>
      </c>
      <c r="C32" s="228" t="s">
        <v>74</v>
      </c>
      <c r="D32" s="228" t="s">
        <v>71</v>
      </c>
      <c r="E32" s="228" t="s">
        <v>29</v>
      </c>
      <c r="F32" s="236">
        <f>J32+N32+R32+V32+Z32+AD32+AH32+AL32+AP32+AT32+AX32+BB32+BF32+BJ32+BN32+BR32+BV32</f>
        <v>9799</v>
      </c>
      <c r="G32" s="236">
        <f>K32+O32+S32+W32+AA32+AE32+AI32+AM32+AQ32+AU32+AY32+BC32+BG32+BK32+BO32+BS32+BW32</f>
        <v>1910818.18</v>
      </c>
      <c r="H32" s="236">
        <f>L32+P32+T32+X32+AB32+AF32+AJ32+AN32+AR32+AV32+AZ32+BD32+BH32+BL32+BP32+BT32+BX32</f>
        <v>1310</v>
      </c>
      <c r="I32" s="236">
        <f>M32+Q32+U32+Y32+AC32+AG32+AK32+AO32+AS32+AW32+BA32+BE32+BI32+BM32+BQ32+BU32+BY32</f>
        <v>295813.52</v>
      </c>
      <c r="J32" s="649">
        <v>240</v>
      </c>
      <c r="K32" s="650">
        <v>40080</v>
      </c>
      <c r="L32" s="663"/>
      <c r="M32" s="489"/>
      <c r="N32" s="651">
        <v>710</v>
      </c>
      <c r="O32" s="651">
        <v>130800</v>
      </c>
      <c r="P32" s="664">
        <v>60</v>
      </c>
      <c r="Q32" s="494">
        <v>11053.52</v>
      </c>
      <c r="R32" s="652">
        <v>50</v>
      </c>
      <c r="S32" s="652">
        <v>9000</v>
      </c>
      <c r="T32" s="489">
        <v>100</v>
      </c>
      <c r="U32" s="489">
        <v>18000</v>
      </c>
      <c r="V32" s="650">
        <v>311</v>
      </c>
      <c r="W32" s="650">
        <v>86765</v>
      </c>
      <c r="X32" s="665">
        <v>500</v>
      </c>
      <c r="Y32" s="653">
        <v>139000</v>
      </c>
      <c r="Z32" s="652">
        <v>244</v>
      </c>
      <c r="AA32" s="652">
        <v>50378.68</v>
      </c>
      <c r="AB32" s="489">
        <v>200</v>
      </c>
      <c r="AC32" s="489">
        <v>36000</v>
      </c>
      <c r="AD32" s="656">
        <v>2450</v>
      </c>
      <c r="AE32" s="656">
        <v>445924.5</v>
      </c>
      <c r="AF32" s="666"/>
      <c r="AG32" s="489"/>
      <c r="AH32" s="657">
        <v>424</v>
      </c>
      <c r="AI32" s="657">
        <v>86835</v>
      </c>
      <c r="AJ32" s="657">
        <v>200</v>
      </c>
      <c r="AK32" s="657">
        <v>40960</v>
      </c>
      <c r="AL32" s="652">
        <v>1877</v>
      </c>
      <c r="AM32" s="652">
        <v>417810</v>
      </c>
      <c r="AN32" s="489">
        <v>100</v>
      </c>
      <c r="AO32" s="489">
        <v>20000</v>
      </c>
      <c r="AP32" s="658">
        <v>1263</v>
      </c>
      <c r="AQ32" s="658">
        <v>227340</v>
      </c>
      <c r="AR32" s="491"/>
      <c r="AS32" s="491"/>
      <c r="AT32" s="649">
        <v>1210</v>
      </c>
      <c r="AU32" s="649">
        <v>227255</v>
      </c>
      <c r="AV32" s="649">
        <v>80</v>
      </c>
      <c r="AW32" s="649">
        <v>14400</v>
      </c>
      <c r="AX32" s="660">
        <v>188</v>
      </c>
      <c r="AY32" s="660">
        <v>33840</v>
      </c>
      <c r="AZ32" s="385">
        <v>50</v>
      </c>
      <c r="BA32" s="385">
        <v>9000</v>
      </c>
      <c r="BB32" s="649"/>
      <c r="BC32" s="649"/>
      <c r="BD32" s="663"/>
      <c r="BE32" s="489"/>
      <c r="BF32" s="652">
        <v>292</v>
      </c>
      <c r="BG32" s="652">
        <v>51390</v>
      </c>
      <c r="BH32" s="489"/>
      <c r="BI32" s="489"/>
      <c r="BJ32" s="652">
        <v>230</v>
      </c>
      <c r="BK32" s="652">
        <v>64630</v>
      </c>
      <c r="BL32" s="489"/>
      <c r="BM32" s="489"/>
      <c r="BN32" s="649">
        <v>210</v>
      </c>
      <c r="BO32" s="663">
        <v>35070</v>
      </c>
      <c r="BP32" s="663"/>
      <c r="BQ32" s="489"/>
      <c r="BR32" s="649"/>
      <c r="BS32" s="649"/>
      <c r="BT32" s="663"/>
      <c r="BU32" s="489"/>
      <c r="BV32" s="649">
        <v>100</v>
      </c>
      <c r="BW32" s="649">
        <v>3700</v>
      </c>
      <c r="BX32" s="663">
        <v>20</v>
      </c>
      <c r="BY32" s="489">
        <v>7400</v>
      </c>
      <c r="BZ32" s="387"/>
    </row>
    <row r="33" spans="1:78" s="23" customFormat="1" ht="22.5" customHeight="1" x14ac:dyDescent="0.25">
      <c r="A33" s="793">
        <v>9</v>
      </c>
      <c r="B33" s="227" t="s">
        <v>75</v>
      </c>
      <c r="C33" s="228" t="s">
        <v>76</v>
      </c>
      <c r="D33" s="228" t="s">
        <v>77</v>
      </c>
      <c r="E33" s="228" t="s">
        <v>78</v>
      </c>
      <c r="F33" s="236">
        <f>J33+N33+R33+V33+Z33+AD33+AH33+AL33+AP33+AT33+AX33+BB33+BF33+BJ33+BN33+BR33+BV33</f>
        <v>0</v>
      </c>
      <c r="G33" s="236">
        <f>K33+O33+S33+W33+AA33+AE33+AI33+AM33+AQ33+AU33+AY33+BC33+BG33+BK33+BO33+BS33+BW33</f>
        <v>0</v>
      </c>
      <c r="H33" s="236">
        <f>L33+P33+T33+X33+AB33+AF33+AJ33+AN33+AR33+AV33+AZ33+BD33+BH33+BL33+BP33+BT33+BX33</f>
        <v>0</v>
      </c>
      <c r="I33" s="236">
        <f>M33+Q33+U33+Y33+AC33+AG33+AK33+AO33+AS33+AW33+BA33+BE33+BI33+BM33+BQ33+BU33+BY33</f>
        <v>0</v>
      </c>
      <c r="J33" s="649"/>
      <c r="K33" s="650"/>
      <c r="L33" s="489"/>
      <c r="M33" s="489"/>
      <c r="N33" s="651"/>
      <c r="O33" s="651"/>
      <c r="P33" s="494"/>
      <c r="Q33" s="494"/>
      <c r="R33" s="489"/>
      <c r="S33" s="489"/>
      <c r="T33" s="489"/>
      <c r="U33" s="489"/>
      <c r="V33" s="650"/>
      <c r="W33" s="650"/>
      <c r="X33" s="653"/>
      <c r="Y33" s="653"/>
      <c r="Z33" s="652"/>
      <c r="AA33" s="652"/>
      <c r="AB33" s="489"/>
      <c r="AC33" s="489"/>
      <c r="AD33" s="490"/>
      <c r="AE33" s="490"/>
      <c r="AF33" s="489"/>
      <c r="AG33" s="489"/>
      <c r="AH33" s="657"/>
      <c r="AI33" s="657"/>
      <c r="AJ33" s="657"/>
      <c r="AK33" s="657"/>
      <c r="AL33" s="652"/>
      <c r="AM33" s="652"/>
      <c r="AN33" s="489"/>
      <c r="AO33" s="489"/>
      <c r="AP33" s="658"/>
      <c r="AQ33" s="658"/>
      <c r="AR33" s="491"/>
      <c r="AS33" s="491"/>
      <c r="AT33" s="649">
        <v>0</v>
      </c>
      <c r="AU33" s="649">
        <v>0</v>
      </c>
      <c r="AV33" s="649"/>
      <c r="AW33" s="649"/>
      <c r="AX33" s="660"/>
      <c r="AY33" s="660"/>
      <c r="AZ33" s="385"/>
      <c r="BA33" s="385"/>
      <c r="BB33" s="649"/>
      <c r="BC33" s="649"/>
      <c r="BD33" s="489"/>
      <c r="BE33" s="489"/>
      <c r="BF33" s="652"/>
      <c r="BG33" s="652"/>
      <c r="BH33" s="489"/>
      <c r="BI33" s="489"/>
      <c r="BJ33" s="652"/>
      <c r="BK33" s="652"/>
      <c r="BL33" s="489"/>
      <c r="BM33" s="489"/>
      <c r="BN33" s="649"/>
      <c r="BO33" s="663"/>
      <c r="BP33" s="489"/>
      <c r="BQ33" s="489"/>
      <c r="BR33" s="649"/>
      <c r="BS33" s="649"/>
      <c r="BT33" s="489"/>
      <c r="BU33" s="489"/>
      <c r="BV33" s="649"/>
      <c r="BW33" s="661"/>
      <c r="BX33" s="489"/>
      <c r="BY33" s="489"/>
      <c r="BZ33" s="387"/>
    </row>
    <row r="34" spans="1:78" s="23" customFormat="1" ht="15.75" x14ac:dyDescent="0.25">
      <c r="A34" s="795"/>
      <c r="B34" s="227" t="s">
        <v>79</v>
      </c>
      <c r="C34" s="228" t="s">
        <v>80</v>
      </c>
      <c r="D34" s="228" t="s">
        <v>77</v>
      </c>
      <c r="E34" s="228" t="s">
        <v>78</v>
      </c>
      <c r="F34" s="236">
        <f>J34+N34+R34+V34+Z34+AD34+AH34+AL34+AP34+AT34+AX34+BB34+BF34+BJ34+BN34+BR34+BV34</f>
        <v>5726</v>
      </c>
      <c r="G34" s="236">
        <f>K34+O34+S34+W34+AA34+AE34+AI34+AM34+AQ34+AU34+AY34+BC34+BG34+BK34+BO34+BS34+BW34</f>
        <v>698701.84</v>
      </c>
      <c r="H34" s="236">
        <f>L34+P34+T34+X34+AB34+AF34+AJ34+AN34+AR34+AV34+AZ34+BD34+BH34+BL34+BP34+BT34+BX34</f>
        <v>1300</v>
      </c>
      <c r="I34" s="236">
        <f>M34+Q34+U34+Y34+AC34+AG34+AK34+AO34+AS34+AW34+BA34+BE34+BI34+BM34+BQ34+BU34+BY34</f>
        <v>243040</v>
      </c>
      <c r="J34" s="649"/>
      <c r="K34" s="650"/>
      <c r="L34" s="489"/>
      <c r="M34" s="489"/>
      <c r="N34" s="651">
        <v>1435</v>
      </c>
      <c r="O34" s="651">
        <v>385728</v>
      </c>
      <c r="P34" s="494">
        <v>300</v>
      </c>
      <c r="Q34" s="494">
        <v>80640</v>
      </c>
      <c r="R34" s="652"/>
      <c r="S34" s="652"/>
      <c r="T34" s="489"/>
      <c r="U34" s="489"/>
      <c r="V34" s="650"/>
      <c r="W34" s="650"/>
      <c r="X34" s="653"/>
      <c r="Y34" s="653"/>
      <c r="Z34" s="652">
        <v>196</v>
      </c>
      <c r="AA34" s="652">
        <v>8161.44</v>
      </c>
      <c r="AB34" s="489">
        <v>300</v>
      </c>
      <c r="AC34" s="489">
        <v>120000</v>
      </c>
      <c r="AD34" s="490"/>
      <c r="AE34" s="490"/>
      <c r="AF34" s="489"/>
      <c r="AG34" s="489"/>
      <c r="AH34" s="657"/>
      <c r="AI34" s="657"/>
      <c r="AJ34" s="657">
        <v>200</v>
      </c>
      <c r="AK34" s="657">
        <v>16400</v>
      </c>
      <c r="AL34" s="652"/>
      <c r="AM34" s="652"/>
      <c r="AN34" s="489"/>
      <c r="AO34" s="489"/>
      <c r="AP34" s="658">
        <v>2400</v>
      </c>
      <c r="AQ34" s="658">
        <v>196622.4</v>
      </c>
      <c r="AR34" s="491"/>
      <c r="AS34" s="491"/>
      <c r="AT34" s="649">
        <v>0</v>
      </c>
      <c r="AU34" s="649">
        <v>0</v>
      </c>
      <c r="AV34" s="649">
        <v>0</v>
      </c>
      <c r="AW34" s="649">
        <v>0</v>
      </c>
      <c r="AX34" s="660">
        <v>1025</v>
      </c>
      <c r="AY34" s="660">
        <v>53300</v>
      </c>
      <c r="AZ34" s="385">
        <v>500</v>
      </c>
      <c r="BA34" s="385">
        <v>26000</v>
      </c>
      <c r="BB34" s="649"/>
      <c r="BC34" s="649"/>
      <c r="BD34" s="489"/>
      <c r="BE34" s="489"/>
      <c r="BF34" s="652">
        <v>670</v>
      </c>
      <c r="BG34" s="652">
        <v>54890</v>
      </c>
      <c r="BH34" s="489"/>
      <c r="BI34" s="489"/>
      <c r="BJ34" s="652"/>
      <c r="BK34" s="652"/>
      <c r="BL34" s="489"/>
      <c r="BM34" s="489"/>
      <c r="BN34" s="649"/>
      <c r="BO34" s="663"/>
      <c r="BP34" s="489"/>
      <c r="BQ34" s="489"/>
      <c r="BR34" s="649"/>
      <c r="BS34" s="649"/>
      <c r="BT34" s="489"/>
      <c r="BU34" s="489"/>
      <c r="BV34" s="649"/>
      <c r="BW34" s="649"/>
      <c r="BX34" s="489"/>
      <c r="BY34" s="489"/>
      <c r="BZ34" s="387"/>
    </row>
    <row r="35" spans="1:78" s="23" customFormat="1" ht="15.75" x14ac:dyDescent="0.25">
      <c r="A35" s="795"/>
      <c r="B35" s="227" t="s">
        <v>79</v>
      </c>
      <c r="C35" s="228" t="s">
        <v>81</v>
      </c>
      <c r="D35" s="228" t="s">
        <v>77</v>
      </c>
      <c r="E35" s="228" t="s">
        <v>78</v>
      </c>
      <c r="F35" s="236">
        <f>J35+N35+R35+V35+Z35+AD35+AH35+AL35+AP35+AT35+AX35+BB35+BF35+BJ35+BN35+BR35+BV35</f>
        <v>0</v>
      </c>
      <c r="G35" s="236">
        <f>K35+O35+S35+W35+AA35+AE35+AI35+AM35+AQ35+AU35+AY35+BC35+BG35+BK35+BO35+BS35+BW35</f>
        <v>0</v>
      </c>
      <c r="H35" s="236">
        <f>L35+P35+T35+X35+AB35+AF35+AJ35+AN35+AR35+AV35+AZ35+BD35+BH35+BL35+BP35+BT35+BX35</f>
        <v>0</v>
      </c>
      <c r="I35" s="236">
        <f>M35+Q35+U35+Y35+AC35+AG35+AK35+AO35+AS35+AW35+BA35+BE35+BI35+BM35+BQ35+BU35+BY35</f>
        <v>0</v>
      </c>
      <c r="J35" s="649"/>
      <c r="K35" s="650"/>
      <c r="L35" s="489"/>
      <c r="M35" s="489"/>
      <c r="N35" s="651"/>
      <c r="O35" s="651"/>
      <c r="P35" s="494"/>
      <c r="Q35" s="494"/>
      <c r="R35" s="652"/>
      <c r="S35" s="652"/>
      <c r="T35" s="489"/>
      <c r="U35" s="489"/>
      <c r="V35" s="650"/>
      <c r="W35" s="650"/>
      <c r="X35" s="653"/>
      <c r="Y35" s="653"/>
      <c r="Z35" s="652"/>
      <c r="AA35" s="652"/>
      <c r="AB35" s="489"/>
      <c r="AC35" s="489"/>
      <c r="AD35" s="490"/>
      <c r="AE35" s="490"/>
      <c r="AF35" s="489"/>
      <c r="AG35" s="489"/>
      <c r="AH35" s="657"/>
      <c r="AI35" s="657"/>
      <c r="AJ35" s="657"/>
      <c r="AK35" s="657"/>
      <c r="AL35" s="652"/>
      <c r="AM35" s="652"/>
      <c r="AN35" s="489"/>
      <c r="AO35" s="489"/>
      <c r="AP35" s="658"/>
      <c r="AQ35" s="658"/>
      <c r="AR35" s="491"/>
      <c r="AS35" s="491"/>
      <c r="AT35" s="649">
        <v>0</v>
      </c>
      <c r="AU35" s="649">
        <v>0</v>
      </c>
      <c r="AV35" s="649">
        <v>0</v>
      </c>
      <c r="AW35" s="649">
        <v>0</v>
      </c>
      <c r="AX35" s="660"/>
      <c r="AY35" s="660"/>
      <c r="AZ35" s="385"/>
      <c r="BA35" s="385"/>
      <c r="BB35" s="649"/>
      <c r="BC35" s="649"/>
      <c r="BD35" s="489"/>
      <c r="BE35" s="489"/>
      <c r="BF35" s="652"/>
      <c r="BG35" s="652"/>
      <c r="BH35" s="489"/>
      <c r="BI35" s="489"/>
      <c r="BJ35" s="652"/>
      <c r="BK35" s="652"/>
      <c r="BL35" s="489"/>
      <c r="BM35" s="489"/>
      <c r="BN35" s="649"/>
      <c r="BO35" s="663"/>
      <c r="BP35" s="489"/>
      <c r="BQ35" s="489"/>
      <c r="BR35" s="649"/>
      <c r="BS35" s="649"/>
      <c r="BT35" s="489"/>
      <c r="BU35" s="489"/>
      <c r="BV35" s="649"/>
      <c r="BW35" s="649"/>
      <c r="BX35" s="489"/>
      <c r="BY35" s="489"/>
      <c r="BZ35" s="387"/>
    </row>
    <row r="36" spans="1:78" s="23" customFormat="1" ht="15.75" x14ac:dyDescent="0.25">
      <c r="A36" s="794"/>
      <c r="B36" s="227" t="s">
        <v>79</v>
      </c>
      <c r="C36" s="228" t="s">
        <v>82</v>
      </c>
      <c r="D36" s="228" t="s">
        <v>77</v>
      </c>
      <c r="E36" s="228" t="s">
        <v>78</v>
      </c>
      <c r="F36" s="236">
        <f>J36+N36+R36+V36+Z36+AD36+AH36+AL36+AP36+AT36+AX36+BB36+BF36+BJ36+BN36+BR36+BV36</f>
        <v>22409</v>
      </c>
      <c r="G36" s="236">
        <f>K36+O36+S36+W36+AA36+AE36+AI36+AM36+AQ36+AU36+AY36+BC36+BG36+BK36+BO36+BS36+BW36</f>
        <v>5055795.8</v>
      </c>
      <c r="H36" s="236">
        <f>L36+P36+T36+X36+AB36+AF36+AJ36+AN36+AR36+AV36+AZ36+BD36+BH36+BL36+BP36+BT36+BX36</f>
        <v>1780</v>
      </c>
      <c r="I36" s="236">
        <f>M36+Q36+U36+Y36+AC36+AG36+AK36+AO36+AS36+AW36+BA36+BE36+BI36+BM36+BQ36+BU36+BY36</f>
        <v>436355</v>
      </c>
      <c r="J36" s="649">
        <v>11887</v>
      </c>
      <c r="K36" s="650">
        <v>2397965</v>
      </c>
      <c r="L36" s="489"/>
      <c r="M36" s="489"/>
      <c r="N36" s="651"/>
      <c r="O36" s="651"/>
      <c r="P36" s="494"/>
      <c r="Q36" s="494"/>
      <c r="R36" s="652">
        <v>950</v>
      </c>
      <c r="S36" s="652">
        <v>218500</v>
      </c>
      <c r="T36" s="489">
        <v>500</v>
      </c>
      <c r="U36" s="489">
        <v>115000</v>
      </c>
      <c r="V36" s="650">
        <v>1960</v>
      </c>
      <c r="W36" s="650">
        <v>464216</v>
      </c>
      <c r="X36" s="653">
        <v>200</v>
      </c>
      <c r="Y36" s="653">
        <v>47800</v>
      </c>
      <c r="Z36" s="652"/>
      <c r="AA36" s="652"/>
      <c r="AB36" s="489"/>
      <c r="AC36" s="489"/>
      <c r="AD36" s="669">
        <v>441</v>
      </c>
      <c r="AE36" s="656">
        <v>104869.8</v>
      </c>
      <c r="AF36" s="489"/>
      <c r="AG36" s="489"/>
      <c r="AH36" s="657">
        <v>1630</v>
      </c>
      <c r="AI36" s="657">
        <v>438144</v>
      </c>
      <c r="AJ36" s="657">
        <v>500</v>
      </c>
      <c r="AK36" s="657">
        <v>134400</v>
      </c>
      <c r="AL36" s="652">
        <v>110</v>
      </c>
      <c r="AM36" s="652">
        <v>29568</v>
      </c>
      <c r="AN36" s="489">
        <v>250</v>
      </c>
      <c r="AO36" s="489">
        <v>67125</v>
      </c>
      <c r="AP36" s="658">
        <v>1600</v>
      </c>
      <c r="AQ36" s="658">
        <v>398400</v>
      </c>
      <c r="AR36" s="491"/>
      <c r="AS36" s="491"/>
      <c r="AT36" s="649">
        <v>1335</v>
      </c>
      <c r="AU36" s="649">
        <v>328143</v>
      </c>
      <c r="AV36" s="649">
        <v>100</v>
      </c>
      <c r="AW36" s="649">
        <v>11000</v>
      </c>
      <c r="AX36" s="660">
        <v>970</v>
      </c>
      <c r="AY36" s="660">
        <v>260736</v>
      </c>
      <c r="AZ36" s="385">
        <v>100</v>
      </c>
      <c r="BA36" s="385">
        <v>26880</v>
      </c>
      <c r="BB36" s="649">
        <v>805</v>
      </c>
      <c r="BC36" s="649">
        <v>216384</v>
      </c>
      <c r="BD36" s="489"/>
      <c r="BE36" s="489"/>
      <c r="BF36" s="652">
        <v>272</v>
      </c>
      <c r="BG36" s="652">
        <v>68000</v>
      </c>
      <c r="BH36" s="489"/>
      <c r="BI36" s="489"/>
      <c r="BJ36" s="652">
        <v>38</v>
      </c>
      <c r="BK36" s="652">
        <v>8550</v>
      </c>
      <c r="BL36" s="489">
        <v>30</v>
      </c>
      <c r="BM36" s="489">
        <v>6750</v>
      </c>
      <c r="BN36" s="649">
        <v>121</v>
      </c>
      <c r="BO36" s="663">
        <v>49610</v>
      </c>
      <c r="BP36" s="489"/>
      <c r="BQ36" s="489"/>
      <c r="BR36" s="649">
        <v>270</v>
      </c>
      <c r="BS36" s="649">
        <v>67230</v>
      </c>
      <c r="BT36" s="489"/>
      <c r="BU36" s="489"/>
      <c r="BV36" s="649">
        <v>20</v>
      </c>
      <c r="BW36" s="649">
        <v>5480</v>
      </c>
      <c r="BX36" s="489">
        <v>100</v>
      </c>
      <c r="BY36" s="489">
        <v>27400</v>
      </c>
      <c r="BZ36" s="387"/>
    </row>
    <row r="37" spans="1:78" s="23" customFormat="1" ht="30" x14ac:dyDescent="0.25">
      <c r="A37" s="109">
        <v>10</v>
      </c>
      <c r="B37" s="228" t="s">
        <v>83</v>
      </c>
      <c r="C37" s="228" t="s">
        <v>84</v>
      </c>
      <c r="D37" s="228" t="s">
        <v>85</v>
      </c>
      <c r="E37" s="228" t="s">
        <v>78</v>
      </c>
      <c r="F37" s="236">
        <f>J37+N37+R37+V37+Z37+AD37+AH37+AL37+AP37+AT37+AX37+BB37+BF37+BJ37+BN37+BR37+BV37</f>
        <v>1975</v>
      </c>
      <c r="G37" s="236">
        <f>K37+O37+S37+W37+AA37+AE37+AI37+AM37+AQ37+AU37+AY37+BC37+BG37+BK37+BO37+BS37+BW37</f>
        <v>51535.66</v>
      </c>
      <c r="H37" s="236">
        <f>L37+P37+T37+X37+AB37+AF37+AJ37+AN37+AR37+AV37+AZ37+BD37+BH37+BL37+BP37+BT37+BX37</f>
        <v>366</v>
      </c>
      <c r="I37" s="236">
        <f>M37+Q37+U37+Y37+AC37+AG37+AK37+AO37+AS37+AW37+BA37+BE37+BI37+BM37+BQ37+BU37+BY37</f>
        <v>10149.4</v>
      </c>
      <c r="J37" s="649">
        <v>310</v>
      </c>
      <c r="K37" s="650">
        <v>7784.11</v>
      </c>
      <c r="L37" s="489"/>
      <c r="M37" s="489"/>
      <c r="N37" s="651">
        <v>260</v>
      </c>
      <c r="O37" s="651">
        <v>6890</v>
      </c>
      <c r="P37" s="670">
        <v>50</v>
      </c>
      <c r="Q37" s="494">
        <v>1325</v>
      </c>
      <c r="R37" s="652">
        <v>90</v>
      </c>
      <c r="S37" s="652">
        <v>2529</v>
      </c>
      <c r="T37" s="489">
        <v>10</v>
      </c>
      <c r="U37" s="489">
        <v>281</v>
      </c>
      <c r="V37" s="650"/>
      <c r="W37" s="650"/>
      <c r="X37" s="653">
        <v>20</v>
      </c>
      <c r="Y37" s="653">
        <v>580</v>
      </c>
      <c r="Z37" s="652"/>
      <c r="AA37" s="652"/>
      <c r="AB37" s="489"/>
      <c r="AC37" s="489"/>
      <c r="AD37" s="490"/>
      <c r="AE37" s="490"/>
      <c r="AF37" s="489"/>
      <c r="AG37" s="489"/>
      <c r="AH37" s="657">
        <v>170</v>
      </c>
      <c r="AI37" s="657">
        <v>4250</v>
      </c>
      <c r="AJ37" s="657">
        <v>50</v>
      </c>
      <c r="AK37" s="657">
        <v>1174</v>
      </c>
      <c r="AL37" s="652">
        <v>250</v>
      </c>
      <c r="AM37" s="652">
        <v>8372.5</v>
      </c>
      <c r="AN37" s="489">
        <v>166</v>
      </c>
      <c r="AO37" s="489">
        <v>5000</v>
      </c>
      <c r="AP37" s="658">
        <v>50</v>
      </c>
      <c r="AQ37" s="658">
        <v>1490</v>
      </c>
      <c r="AR37" s="491">
        <v>50</v>
      </c>
      <c r="AS37" s="491">
        <v>1490</v>
      </c>
      <c r="AT37" s="649"/>
      <c r="AU37" s="649"/>
      <c r="AV37" s="649"/>
      <c r="AW37" s="649"/>
      <c r="AX37" s="660">
        <v>80</v>
      </c>
      <c r="AY37" s="660">
        <v>200</v>
      </c>
      <c r="AZ37" s="385">
        <v>10</v>
      </c>
      <c r="BA37" s="385">
        <v>25</v>
      </c>
      <c r="BB37" s="649">
        <v>60</v>
      </c>
      <c r="BC37" s="649">
        <v>1152</v>
      </c>
      <c r="BD37" s="489"/>
      <c r="BE37" s="489"/>
      <c r="BF37" s="652">
        <v>15</v>
      </c>
      <c r="BG37" s="652">
        <v>375</v>
      </c>
      <c r="BH37" s="489"/>
      <c r="BI37" s="489"/>
      <c r="BJ37" s="652">
        <v>30</v>
      </c>
      <c r="BK37" s="652">
        <v>823.05</v>
      </c>
      <c r="BL37" s="489">
        <v>10</v>
      </c>
      <c r="BM37" s="489">
        <v>274.39999999999998</v>
      </c>
      <c r="BN37" s="649">
        <v>280</v>
      </c>
      <c r="BO37" s="663">
        <v>7448</v>
      </c>
      <c r="BP37" s="489"/>
      <c r="BQ37" s="489"/>
      <c r="BR37" s="649">
        <v>380</v>
      </c>
      <c r="BS37" s="649">
        <v>10222</v>
      </c>
      <c r="BT37" s="489"/>
      <c r="BU37" s="489"/>
      <c r="BV37" s="649"/>
      <c r="BW37" s="661"/>
      <c r="BX37" s="489"/>
      <c r="BY37" s="489"/>
      <c r="BZ37" s="387"/>
    </row>
    <row r="38" spans="1:78" s="23" customFormat="1" ht="30" x14ac:dyDescent="0.25">
      <c r="A38" s="109">
        <v>11</v>
      </c>
      <c r="B38" s="227" t="s">
        <v>86</v>
      </c>
      <c r="C38" s="228" t="s">
        <v>87</v>
      </c>
      <c r="D38" s="232" t="s">
        <v>88</v>
      </c>
      <c r="E38" s="228" t="s">
        <v>78</v>
      </c>
      <c r="F38" s="236">
        <f>J38+N38+R38+V38+Z38+AD38+AH38+AL38+AP38+AT38+AX38+BB38+BF38+BJ38+BN38+BR38+BV38</f>
        <v>80340</v>
      </c>
      <c r="G38" s="547">
        <f>K38+O38+S38+W38+AA38+AE38+AI38+AM38+AQ38+AU38+AY38+BC38+BG38+BK38+BO38+BS38+BW38</f>
        <v>488314.82</v>
      </c>
      <c r="H38" s="236">
        <f>L38+P38+T38+X38+AB38+AF38+AJ38+AN38+AR38+AV38+AZ38+BD38+BH38+BL38+BP38+BT38+BX38</f>
        <v>15800</v>
      </c>
      <c r="I38" s="236">
        <f>M38+Q38+U38+Y38+AC38+AG38+AK38+AO38+AS38+AW38+BA38+BE38+BI38+BM38+BQ38+BU38+BY38</f>
        <v>100794.3</v>
      </c>
      <c r="J38" s="649">
        <v>39460</v>
      </c>
      <c r="K38" s="650">
        <v>233192</v>
      </c>
      <c r="L38" s="489"/>
      <c r="M38" s="489"/>
      <c r="N38" s="651">
        <v>2975</v>
      </c>
      <c r="O38" s="651">
        <v>17790.5</v>
      </c>
      <c r="P38" s="664">
        <v>2500</v>
      </c>
      <c r="Q38" s="664">
        <v>14950</v>
      </c>
      <c r="R38" s="652">
        <v>22180</v>
      </c>
      <c r="S38" s="652">
        <v>140843</v>
      </c>
      <c r="T38" s="489">
        <v>300</v>
      </c>
      <c r="U38" s="489">
        <v>1905</v>
      </c>
      <c r="V38" s="650">
        <v>1870</v>
      </c>
      <c r="W38" s="650">
        <v>12342</v>
      </c>
      <c r="X38" s="653">
        <v>1000</v>
      </c>
      <c r="Y38" s="653">
        <v>8430</v>
      </c>
      <c r="Z38" s="652">
        <v>3350</v>
      </c>
      <c r="AA38" s="652">
        <v>14007.02</v>
      </c>
      <c r="AB38" s="489">
        <v>1500</v>
      </c>
      <c r="AC38" s="489">
        <v>9913.2999999999993</v>
      </c>
      <c r="AD38" s="656">
        <v>20</v>
      </c>
      <c r="AE38" s="656">
        <v>119.8</v>
      </c>
      <c r="AF38" s="489">
        <v>5000</v>
      </c>
      <c r="AG38" s="666">
        <v>29950</v>
      </c>
      <c r="AH38" s="657">
        <v>2460</v>
      </c>
      <c r="AI38" s="657">
        <v>15990</v>
      </c>
      <c r="AJ38" s="657">
        <v>2000</v>
      </c>
      <c r="AK38" s="657">
        <v>13000</v>
      </c>
      <c r="AL38" s="652"/>
      <c r="AM38" s="652"/>
      <c r="AN38" s="489">
        <v>3000</v>
      </c>
      <c r="AO38" s="489">
        <v>19200</v>
      </c>
      <c r="AP38" s="658">
        <v>2060</v>
      </c>
      <c r="AQ38" s="658">
        <v>12749</v>
      </c>
      <c r="AR38" s="491"/>
      <c r="AS38" s="491"/>
      <c r="AT38" s="649">
        <v>440</v>
      </c>
      <c r="AU38" s="649">
        <v>2904</v>
      </c>
      <c r="AV38" s="649">
        <v>130</v>
      </c>
      <c r="AW38" s="649">
        <v>910</v>
      </c>
      <c r="AX38" s="660">
        <v>560</v>
      </c>
      <c r="AY38" s="660">
        <v>3802.4</v>
      </c>
      <c r="AZ38" s="385">
        <v>300</v>
      </c>
      <c r="BA38" s="385">
        <v>2037</v>
      </c>
      <c r="BB38" s="649">
        <v>560</v>
      </c>
      <c r="BC38" s="649">
        <v>3976</v>
      </c>
      <c r="BD38" s="319"/>
      <c r="BE38" s="319"/>
      <c r="BF38" s="652">
        <v>130</v>
      </c>
      <c r="BG38" s="652">
        <v>884</v>
      </c>
      <c r="BH38" s="489"/>
      <c r="BI38" s="489"/>
      <c r="BJ38" s="652">
        <v>2075</v>
      </c>
      <c r="BK38" s="652">
        <v>14483.5</v>
      </c>
      <c r="BL38" s="489">
        <v>50</v>
      </c>
      <c r="BM38" s="489">
        <v>349</v>
      </c>
      <c r="BN38" s="649">
        <v>360</v>
      </c>
      <c r="BO38" s="663">
        <v>2268</v>
      </c>
      <c r="BP38" s="319"/>
      <c r="BQ38" s="319"/>
      <c r="BR38" s="649">
        <v>1640</v>
      </c>
      <c r="BS38" s="649">
        <v>11463.6</v>
      </c>
      <c r="BT38" s="319"/>
      <c r="BU38" s="319"/>
      <c r="BV38" s="649">
        <v>200</v>
      </c>
      <c r="BW38" s="649">
        <v>1500</v>
      </c>
      <c r="BX38" s="489">
        <v>20</v>
      </c>
      <c r="BY38" s="489">
        <v>150</v>
      </c>
      <c r="BZ38" s="387"/>
    </row>
    <row r="39" spans="1:78" s="23" customFormat="1" ht="28.5" customHeight="1" x14ac:dyDescent="0.25">
      <c r="A39" s="793">
        <v>12</v>
      </c>
      <c r="B39" s="233" t="s">
        <v>89</v>
      </c>
      <c r="C39" s="233" t="s">
        <v>90</v>
      </c>
      <c r="D39" s="233" t="s">
        <v>91</v>
      </c>
      <c r="E39" s="233" t="s">
        <v>29</v>
      </c>
      <c r="F39" s="236">
        <f>J39+N39+R39+V39+Z39+AD39+AH39+AL39+AP39+AT39+AX39+BB39+BF39+BJ39+BN39+BR39+BV39</f>
        <v>792</v>
      </c>
      <c r="G39" s="236">
        <f>K39+O39+S39+W39+AA39+AE39+AI39+AM39+AQ39+AU39+AY39+BC39+BG39+BK39+BO39+BS39+BW39</f>
        <v>330728.76</v>
      </c>
      <c r="H39" s="236">
        <f>L39+P39+T39+X39+AB39+AF39+AJ39+AN39+AR39+AV39+AZ39+BD39+BH39+BL39+BP39+BT39+BX39</f>
        <v>61</v>
      </c>
      <c r="I39" s="236">
        <f>M39+Q39+U39+Y39+AC39+AG39+AK39+AO39+AS39+AW39+BA39+BE39+BI39+BM39+BQ39+BU39+BY39</f>
        <v>24052.2</v>
      </c>
      <c r="J39" s="662"/>
      <c r="K39" s="654"/>
      <c r="L39" s="489"/>
      <c r="M39" s="489"/>
      <c r="N39" s="675"/>
      <c r="O39" s="675"/>
      <c r="P39" s="494"/>
      <c r="Q39" s="494"/>
      <c r="R39" s="490">
        <v>60</v>
      </c>
      <c r="S39" s="490">
        <v>24997.200000000001</v>
      </c>
      <c r="T39" s="489">
        <v>10</v>
      </c>
      <c r="U39" s="489">
        <v>4166.2</v>
      </c>
      <c r="V39" s="654">
        <v>96</v>
      </c>
      <c r="W39" s="654">
        <v>39995</v>
      </c>
      <c r="X39" s="653">
        <v>20</v>
      </c>
      <c r="Y39" s="653">
        <v>8320</v>
      </c>
      <c r="Z39" s="490">
        <v>120</v>
      </c>
      <c r="AA39" s="490">
        <v>49994.400000000001</v>
      </c>
      <c r="AB39" s="489"/>
      <c r="AC39" s="489"/>
      <c r="AD39" s="656">
        <v>132</v>
      </c>
      <c r="AE39" s="656">
        <v>55760.76</v>
      </c>
      <c r="AF39" s="489"/>
      <c r="AG39" s="489"/>
      <c r="AH39" s="657">
        <v>96</v>
      </c>
      <c r="AI39" s="657">
        <v>39995</v>
      </c>
      <c r="AJ39" s="657">
        <v>10</v>
      </c>
      <c r="AK39" s="657">
        <v>4166</v>
      </c>
      <c r="AL39" s="490">
        <v>120</v>
      </c>
      <c r="AM39" s="490">
        <v>49994.400000000001</v>
      </c>
      <c r="AN39" s="489">
        <v>16</v>
      </c>
      <c r="AO39" s="489">
        <v>6400</v>
      </c>
      <c r="AP39" s="492"/>
      <c r="AQ39" s="492"/>
      <c r="AR39" s="491"/>
      <c r="AS39" s="491"/>
      <c r="AT39" s="649">
        <v>168</v>
      </c>
      <c r="AU39" s="649">
        <v>69992</v>
      </c>
      <c r="AV39" s="649">
        <v>5</v>
      </c>
      <c r="AW39" s="649">
        <v>1000</v>
      </c>
      <c r="AX39" s="386"/>
      <c r="AY39" s="386"/>
      <c r="AZ39" s="385"/>
      <c r="BA39" s="385"/>
      <c r="BB39" s="662"/>
      <c r="BC39" s="662"/>
      <c r="BD39" s="489"/>
      <c r="BE39" s="489"/>
      <c r="BF39" s="490"/>
      <c r="BG39" s="490"/>
      <c r="BH39" s="489"/>
      <c r="BI39" s="489"/>
      <c r="BJ39" s="490"/>
      <c r="BK39" s="490"/>
      <c r="BL39" s="489"/>
      <c r="BM39" s="489"/>
      <c r="BN39" s="662">
        <v>0</v>
      </c>
      <c r="BO39" s="663"/>
      <c r="BP39" s="489"/>
      <c r="BQ39" s="489"/>
      <c r="BR39" s="662"/>
      <c r="BS39" s="662"/>
      <c r="BT39" s="489"/>
      <c r="BU39" s="489"/>
      <c r="BV39" s="662"/>
      <c r="BW39" s="661"/>
      <c r="BX39" s="489"/>
      <c r="BY39" s="489"/>
      <c r="BZ39" s="387"/>
    </row>
    <row r="40" spans="1:78" s="23" customFormat="1" ht="45" x14ac:dyDescent="0.25">
      <c r="A40" s="794"/>
      <c r="B40" s="233" t="s">
        <v>92</v>
      </c>
      <c r="C40" s="233" t="s">
        <v>93</v>
      </c>
      <c r="D40" s="233" t="s">
        <v>91</v>
      </c>
      <c r="E40" s="233" t="s">
        <v>29</v>
      </c>
      <c r="F40" s="236">
        <f>J40+N40+R40+V40+Z40+AD40+AH40+AL40+AP40+AT40+AX40+BB40+BF40+BJ40+BN40+BR40+BV40</f>
        <v>187</v>
      </c>
      <c r="G40" s="236">
        <f>K40+O40+S40+W40+AA40+AE40+AI40+AM40+AQ40+AU40+AY40+BC40+BG40+BK40+BO40+BS40+BW40</f>
        <v>77907.42</v>
      </c>
      <c r="H40" s="236">
        <f>L40+P40+T40+X40+AB40+AF40+AJ40+AN40+AR40+AV40+AZ40+BD40+BH40+BL40+BP40+BT40+BX40</f>
        <v>0</v>
      </c>
      <c r="I40" s="236">
        <f>M40+Q40+U40+Y40+AC40+AG40+AK40+AO40+AS40+AW40+BA40+BE40+BI40+BM40+BQ40+BU40+BY40</f>
        <v>0</v>
      </c>
      <c r="J40" s="662">
        <v>41</v>
      </c>
      <c r="K40" s="654">
        <v>17081.419999999998</v>
      </c>
      <c r="L40" s="489"/>
      <c r="M40" s="489"/>
      <c r="N40" s="675"/>
      <c r="O40" s="675"/>
      <c r="P40" s="494"/>
      <c r="Q40" s="494"/>
      <c r="R40" s="490"/>
      <c r="S40" s="490"/>
      <c r="T40" s="489"/>
      <c r="U40" s="489"/>
      <c r="V40" s="654"/>
      <c r="W40" s="654"/>
      <c r="X40" s="653"/>
      <c r="Y40" s="653"/>
      <c r="Z40" s="490"/>
      <c r="AA40" s="490"/>
      <c r="AB40" s="489"/>
      <c r="AC40" s="489"/>
      <c r="AD40" s="656"/>
      <c r="AE40" s="656"/>
      <c r="AF40" s="489"/>
      <c r="AG40" s="489"/>
      <c r="AH40" s="657"/>
      <c r="AI40" s="657"/>
      <c r="AJ40" s="657"/>
      <c r="AK40" s="657"/>
      <c r="AL40" s="490"/>
      <c r="AM40" s="490"/>
      <c r="AN40" s="489"/>
      <c r="AO40" s="489"/>
      <c r="AP40" s="492">
        <v>120</v>
      </c>
      <c r="AQ40" s="492">
        <v>49994</v>
      </c>
      <c r="AR40" s="491"/>
      <c r="AS40" s="491"/>
      <c r="AT40" s="649">
        <v>0</v>
      </c>
      <c r="AU40" s="649">
        <v>0</v>
      </c>
      <c r="AV40" s="649">
        <v>0</v>
      </c>
      <c r="AW40" s="649">
        <v>0</v>
      </c>
      <c r="AX40" s="386"/>
      <c r="AY40" s="386"/>
      <c r="AZ40" s="385"/>
      <c r="BA40" s="385"/>
      <c r="BB40" s="662"/>
      <c r="BC40" s="662"/>
      <c r="BD40" s="489"/>
      <c r="BE40" s="489"/>
      <c r="BF40" s="490">
        <v>26</v>
      </c>
      <c r="BG40" s="490">
        <v>10832</v>
      </c>
      <c r="BH40" s="489"/>
      <c r="BI40" s="489"/>
      <c r="BJ40" s="490"/>
      <c r="BK40" s="490"/>
      <c r="BL40" s="489"/>
      <c r="BM40" s="489"/>
      <c r="BN40" s="662"/>
      <c r="BO40" s="663"/>
      <c r="BP40" s="489"/>
      <c r="BQ40" s="489"/>
      <c r="BR40" s="662"/>
      <c r="BS40" s="662"/>
      <c r="BT40" s="489"/>
      <c r="BU40" s="489"/>
      <c r="BV40" s="662"/>
      <c r="BW40" s="662"/>
      <c r="BX40" s="489"/>
      <c r="BY40" s="489"/>
      <c r="BZ40" s="387"/>
    </row>
    <row r="41" spans="1:78" s="23" customFormat="1" ht="29.25" customHeight="1" x14ac:dyDescent="0.25">
      <c r="A41" s="109">
        <v>13</v>
      </c>
      <c r="B41" s="233" t="s">
        <v>94</v>
      </c>
      <c r="C41" s="233" t="s">
        <v>95</v>
      </c>
      <c r="D41" s="230" t="s">
        <v>68</v>
      </c>
      <c r="E41" s="233" t="s">
        <v>78</v>
      </c>
      <c r="F41" s="236">
        <f>J41+N41+R41+V41+Z41+AD41+AH41+AL41+AP41+AT41+AX41+BB41+BF41+BJ41+BN41+BR41+BV41</f>
        <v>7160</v>
      </c>
      <c r="G41" s="236">
        <f>K41+O41+S41+W41+AA41+AE41+AI41+AM41+AQ41+AU41+AY41+BC41+BG41+BK41+BO41+BS41+BW41</f>
        <v>264254</v>
      </c>
      <c r="H41" s="236">
        <f>L41+P41+T41+X41+AB41+AF41+AJ41+AN41+AR41+AV41+AZ41+BD41+BH41+BL41+BP41+BT41+BX41</f>
        <v>990</v>
      </c>
      <c r="I41" s="236">
        <f>M41+Q41+U41+Y41+AC41+AG41+AK41+AO41+AS41+AW41+BA41+BE41+BI41+BM41+BQ41+BU41+BY41</f>
        <v>37195.9</v>
      </c>
      <c r="J41" s="662">
        <v>1000</v>
      </c>
      <c r="K41" s="654">
        <v>39400</v>
      </c>
      <c r="L41" s="489"/>
      <c r="M41" s="489"/>
      <c r="N41" s="675">
        <v>1000</v>
      </c>
      <c r="O41" s="675">
        <v>38800</v>
      </c>
      <c r="P41" s="494">
        <v>150</v>
      </c>
      <c r="Q41" s="494">
        <v>5820</v>
      </c>
      <c r="R41" s="490">
        <v>1200</v>
      </c>
      <c r="S41" s="490">
        <v>41148</v>
      </c>
      <c r="T41" s="489">
        <v>100</v>
      </c>
      <c r="U41" s="489">
        <v>3429</v>
      </c>
      <c r="V41" s="654">
        <v>100</v>
      </c>
      <c r="W41" s="654">
        <v>3890</v>
      </c>
      <c r="X41" s="653">
        <v>100</v>
      </c>
      <c r="Y41" s="653">
        <v>3500</v>
      </c>
      <c r="Z41" s="490">
        <v>400</v>
      </c>
      <c r="AA41" s="490">
        <v>15200</v>
      </c>
      <c r="AB41" s="489">
        <v>200</v>
      </c>
      <c r="AC41" s="489">
        <v>7676.9</v>
      </c>
      <c r="AD41" s="656">
        <v>420</v>
      </c>
      <c r="AE41" s="656">
        <v>21000</v>
      </c>
      <c r="AF41" s="489"/>
      <c r="AG41" s="489"/>
      <c r="AH41" s="657">
        <v>500</v>
      </c>
      <c r="AI41" s="657">
        <v>18000</v>
      </c>
      <c r="AJ41" s="657">
        <v>150</v>
      </c>
      <c r="AK41" s="657">
        <v>5400</v>
      </c>
      <c r="AL41" s="490">
        <v>600</v>
      </c>
      <c r="AM41" s="490">
        <v>21480</v>
      </c>
      <c r="AN41" s="489">
        <v>250</v>
      </c>
      <c r="AO41" s="489">
        <v>8970</v>
      </c>
      <c r="AP41" s="492">
        <v>1140</v>
      </c>
      <c r="AQ41" s="492">
        <v>34086</v>
      </c>
      <c r="AR41" s="491"/>
      <c r="AS41" s="491"/>
      <c r="AT41" s="649">
        <v>500</v>
      </c>
      <c r="AU41" s="649">
        <v>19000</v>
      </c>
      <c r="AV41" s="649">
        <v>40</v>
      </c>
      <c r="AW41" s="649">
        <v>2400</v>
      </c>
      <c r="AX41" s="386"/>
      <c r="AY41" s="386"/>
      <c r="AZ41" s="385"/>
      <c r="BA41" s="385"/>
      <c r="BB41" s="662"/>
      <c r="BC41" s="662"/>
      <c r="BD41" s="489"/>
      <c r="BE41" s="489"/>
      <c r="BF41" s="490">
        <v>110</v>
      </c>
      <c r="BG41" s="490">
        <v>4840</v>
      </c>
      <c r="BH41" s="489"/>
      <c r="BI41" s="489"/>
      <c r="BJ41" s="490"/>
      <c r="BK41" s="490"/>
      <c r="BL41" s="489"/>
      <c r="BM41" s="489"/>
      <c r="BN41" s="662"/>
      <c r="BO41" s="663"/>
      <c r="BP41" s="489"/>
      <c r="BQ41" s="489"/>
      <c r="BR41" s="662">
        <v>190</v>
      </c>
      <c r="BS41" s="662">
        <v>7410</v>
      </c>
      <c r="BT41" s="489"/>
      <c r="BU41" s="489"/>
      <c r="BV41" s="662"/>
      <c r="BW41" s="662"/>
      <c r="BX41" s="489"/>
      <c r="BY41" s="489"/>
      <c r="BZ41" s="387"/>
    </row>
    <row r="42" spans="1:78" s="23" customFormat="1" ht="45" x14ac:dyDescent="0.25">
      <c r="A42" s="109">
        <v>14</v>
      </c>
      <c r="B42" s="228" t="s">
        <v>96</v>
      </c>
      <c r="C42" s="228" t="s">
        <v>97</v>
      </c>
      <c r="D42" s="233" t="s">
        <v>91</v>
      </c>
      <c r="E42" s="228" t="s">
        <v>29</v>
      </c>
      <c r="F42" s="236">
        <f>J42+N42+R42+V42+Z42+AD42+AH42+AL42+AP42+AT42+AX42+BB42+BF42+BJ42+BN42+BR42+BV42</f>
        <v>8146</v>
      </c>
      <c r="G42" s="236">
        <f>K42+O42+S42+W42+AA42+AE42+AI42+AM42+AQ42+AU42+AY42+BC42+BG42+BK42+BO42+BS42+BW42</f>
        <v>221726.80000000002</v>
      </c>
      <c r="H42" s="236">
        <f>L42+P42+T42+X42+AB42+AF42+AJ42+AN42+AR42+AV42+AZ42+BD42+BH42+BL42+BP42+BT42+BX42</f>
        <v>350</v>
      </c>
      <c r="I42" s="236">
        <f>M42+Q42+U42+Y42+AC42+AG42+AK42+AO42+AS42+AW42+BA42+BE42+BI42+BM42+BQ42+BU42+BY42</f>
        <v>13633.5</v>
      </c>
      <c r="J42" s="649">
        <v>2040</v>
      </c>
      <c r="K42" s="650">
        <v>45640</v>
      </c>
      <c r="L42" s="489"/>
      <c r="M42" s="489"/>
      <c r="N42" s="651">
        <v>10</v>
      </c>
      <c r="O42" s="651">
        <v>250</v>
      </c>
      <c r="P42" s="494">
        <v>10</v>
      </c>
      <c r="Q42" s="494">
        <v>250</v>
      </c>
      <c r="R42" s="652">
        <v>10</v>
      </c>
      <c r="S42" s="652">
        <v>2120</v>
      </c>
      <c r="T42" s="489">
        <v>10</v>
      </c>
      <c r="U42" s="489">
        <v>2120</v>
      </c>
      <c r="V42" s="650">
        <v>230</v>
      </c>
      <c r="W42" s="650">
        <v>4937</v>
      </c>
      <c r="X42" s="653">
        <v>60</v>
      </c>
      <c r="Y42" s="653">
        <v>1800</v>
      </c>
      <c r="Z42" s="652">
        <v>1752</v>
      </c>
      <c r="AA42" s="652">
        <v>42345.7</v>
      </c>
      <c r="AB42" s="489"/>
      <c r="AC42" s="489"/>
      <c r="AD42" s="656">
        <v>850</v>
      </c>
      <c r="AE42" s="656">
        <v>37238.5</v>
      </c>
      <c r="AF42" s="489"/>
      <c r="AG42" s="489"/>
      <c r="AH42" s="657">
        <v>170</v>
      </c>
      <c r="AI42" s="657">
        <v>3689</v>
      </c>
      <c r="AJ42" s="657">
        <v>100</v>
      </c>
      <c r="AK42" s="657">
        <v>2170</v>
      </c>
      <c r="AL42" s="652">
        <v>646</v>
      </c>
      <c r="AM42" s="652">
        <v>23745.599999999999</v>
      </c>
      <c r="AN42" s="489">
        <v>150</v>
      </c>
      <c r="AO42" s="489">
        <v>6793.5</v>
      </c>
      <c r="AP42" s="658">
        <v>805</v>
      </c>
      <c r="AQ42" s="658">
        <v>22997</v>
      </c>
      <c r="AR42" s="491"/>
      <c r="AS42" s="491"/>
      <c r="AT42" s="649">
        <v>820</v>
      </c>
      <c r="AU42" s="649">
        <v>19208</v>
      </c>
      <c r="AV42" s="649">
        <v>0</v>
      </c>
      <c r="AW42" s="649">
        <v>0</v>
      </c>
      <c r="AX42" s="660">
        <v>90</v>
      </c>
      <c r="AY42" s="660">
        <v>2250</v>
      </c>
      <c r="AZ42" s="385">
        <v>20</v>
      </c>
      <c r="BA42" s="385">
        <v>500</v>
      </c>
      <c r="BB42" s="649"/>
      <c r="BC42" s="649"/>
      <c r="BD42" s="489"/>
      <c r="BE42" s="489"/>
      <c r="BF42" s="652">
        <v>720</v>
      </c>
      <c r="BG42" s="652">
        <v>17240</v>
      </c>
      <c r="BH42" s="489"/>
      <c r="BI42" s="489"/>
      <c r="BJ42" s="652">
        <v>3</v>
      </c>
      <c r="BK42" s="652">
        <v>66</v>
      </c>
      <c r="BL42" s="489"/>
      <c r="BM42" s="489"/>
      <c r="BN42" s="649">
        <v>0</v>
      </c>
      <c r="BO42" s="663"/>
      <c r="BP42" s="489"/>
      <c r="BQ42" s="489"/>
      <c r="BR42" s="649"/>
      <c r="BS42" s="649"/>
      <c r="BT42" s="489"/>
      <c r="BU42" s="489"/>
      <c r="BV42" s="649"/>
      <c r="BW42" s="662"/>
      <c r="BX42" s="489"/>
      <c r="BY42" s="489"/>
      <c r="BZ42" s="387"/>
    </row>
    <row r="43" spans="1:78" s="23" customFormat="1" ht="30" x14ac:dyDescent="0.25">
      <c r="A43" s="793">
        <v>15</v>
      </c>
      <c r="B43" s="227" t="s">
        <v>98</v>
      </c>
      <c r="C43" s="228" t="s">
        <v>99</v>
      </c>
      <c r="D43" s="228" t="s">
        <v>100</v>
      </c>
      <c r="E43" s="228" t="s">
        <v>29</v>
      </c>
      <c r="F43" s="236">
        <f>J43+N43+R43+V43+Z43+AD43+AH43+AL43+AP43+AT43+AX43+BB43+BF43+BJ43+BN43+BR43+BV43</f>
        <v>239</v>
      </c>
      <c r="G43" s="236">
        <f>K43+O43+S43+W43+AA43+AE43+AI43+AM43+AQ43+AU43+AY43+BC43+BG43+BK43+BO43+BS43+BW43</f>
        <v>23308</v>
      </c>
      <c r="H43" s="236">
        <f>L43+P43+T43+X43+AB43+AF43+AJ43+AN43+AR43+AV43+AZ43+BD43+BH43+BL43+BP43+BT43+BX43</f>
        <v>240</v>
      </c>
      <c r="I43" s="236">
        <f>M43+Q43+U43+Y43+AC43+AG43+AK43+AO43+AS43+AW43+BA43+BE43+BI43+BM43+BQ43+BU43+BY43</f>
        <v>17520</v>
      </c>
      <c r="J43" s="649">
        <v>30</v>
      </c>
      <c r="K43" s="650">
        <v>5220</v>
      </c>
      <c r="L43" s="489"/>
      <c r="M43" s="489"/>
      <c r="N43" s="651">
        <v>37</v>
      </c>
      <c r="O43" s="651">
        <v>1998</v>
      </c>
      <c r="P43" s="494">
        <v>50</v>
      </c>
      <c r="Q43" s="494">
        <v>2700</v>
      </c>
      <c r="R43" s="652">
        <v>10</v>
      </c>
      <c r="S43" s="652">
        <v>1200</v>
      </c>
      <c r="T43" s="489">
        <v>10</v>
      </c>
      <c r="U43" s="489">
        <v>1200</v>
      </c>
      <c r="V43" s="650"/>
      <c r="W43" s="650"/>
      <c r="X43" s="653"/>
      <c r="Y43" s="653"/>
      <c r="Z43" s="652"/>
      <c r="AA43" s="652"/>
      <c r="AB43" s="489"/>
      <c r="AC43" s="489"/>
      <c r="AD43" s="490">
        <v>50</v>
      </c>
      <c r="AE43" s="490">
        <v>8700</v>
      </c>
      <c r="AF43" s="489"/>
      <c r="AG43" s="489"/>
      <c r="AH43" s="657"/>
      <c r="AI43" s="657"/>
      <c r="AJ43" s="657"/>
      <c r="AK43" s="657"/>
      <c r="AL43" s="652">
        <v>30</v>
      </c>
      <c r="AM43" s="652">
        <v>1680</v>
      </c>
      <c r="AN43" s="489">
        <v>150</v>
      </c>
      <c r="AO43" s="489">
        <v>8400</v>
      </c>
      <c r="AP43" s="658"/>
      <c r="AQ43" s="658"/>
      <c r="AR43" s="491"/>
      <c r="AS43" s="491"/>
      <c r="AT43" s="649">
        <v>0</v>
      </c>
      <c r="AU43" s="649">
        <v>0</v>
      </c>
      <c r="AV43" s="649">
        <v>30</v>
      </c>
      <c r="AW43" s="649">
        <v>5220</v>
      </c>
      <c r="AX43" s="660"/>
      <c r="AY43" s="660"/>
      <c r="AZ43" s="385"/>
      <c r="BA43" s="385"/>
      <c r="BB43" s="649"/>
      <c r="BC43" s="649"/>
      <c r="BD43" s="489"/>
      <c r="BE43" s="489"/>
      <c r="BF43" s="652">
        <v>82</v>
      </c>
      <c r="BG43" s="652">
        <v>4510</v>
      </c>
      <c r="BH43" s="489"/>
      <c r="BI43" s="489"/>
      <c r="BJ43" s="652"/>
      <c r="BK43" s="652"/>
      <c r="BL43" s="489"/>
      <c r="BM43" s="489"/>
      <c r="BN43" s="649"/>
      <c r="BO43" s="663"/>
      <c r="BP43" s="489"/>
      <c r="BQ43" s="489"/>
      <c r="BR43" s="649"/>
      <c r="BS43" s="649"/>
      <c r="BT43" s="489"/>
      <c r="BU43" s="489"/>
      <c r="BV43" s="649"/>
      <c r="BW43" s="649"/>
      <c r="BX43" s="489"/>
      <c r="BY43" s="489"/>
      <c r="BZ43" s="387"/>
    </row>
    <row r="44" spans="1:78" s="23" customFormat="1" ht="30" x14ac:dyDescent="0.25">
      <c r="A44" s="795"/>
      <c r="B44" s="227" t="s">
        <v>101</v>
      </c>
      <c r="C44" s="228" t="s">
        <v>102</v>
      </c>
      <c r="D44" s="228" t="s">
        <v>100</v>
      </c>
      <c r="E44" s="228" t="s">
        <v>42</v>
      </c>
      <c r="F44" s="236">
        <f>J44+N44+R44+V44+Z44+AD44+AH44+AL44+AP44+AT44+AX44+BB44+BF44+BJ44+BN44+BR44+BV44</f>
        <v>30440</v>
      </c>
      <c r="G44" s="547">
        <f>K44+O44+S44+W44+AA44+AE44+AI44+AM44+AQ44+AU44+AY44+BC44+BG44+BK44+BO44+BS44+BW44</f>
        <v>338073.8</v>
      </c>
      <c r="H44" s="236">
        <f>L44+P44+T44+X44+AB44+AF44+AJ44+AN44+AR44+AV44+AZ44+BD44+BH44+BL44+BP44+BT44+BX44</f>
        <v>3850</v>
      </c>
      <c r="I44" s="236">
        <f>M44+Q44+U44+Y44+AC44+AG44+AK44+AO44+AS44+AW44+BA44+BE44+BI44+BM44+BQ44+BU44+BY44</f>
        <v>3379.8</v>
      </c>
      <c r="J44" s="649">
        <v>1800</v>
      </c>
      <c r="K44" s="650">
        <v>261486</v>
      </c>
      <c r="L44" s="489"/>
      <c r="M44" s="489"/>
      <c r="N44" s="651">
        <v>100</v>
      </c>
      <c r="O44" s="651">
        <v>84</v>
      </c>
      <c r="P44" s="494">
        <v>100</v>
      </c>
      <c r="Q44" s="494">
        <v>84</v>
      </c>
      <c r="R44" s="652">
        <v>1000</v>
      </c>
      <c r="S44" s="652">
        <v>840</v>
      </c>
      <c r="T44" s="489">
        <v>500</v>
      </c>
      <c r="U44" s="489">
        <v>420</v>
      </c>
      <c r="V44" s="650">
        <v>400</v>
      </c>
      <c r="W44" s="650">
        <v>400</v>
      </c>
      <c r="X44" s="653">
        <v>1000</v>
      </c>
      <c r="Y44" s="653">
        <v>590</v>
      </c>
      <c r="Z44" s="652">
        <v>5300</v>
      </c>
      <c r="AA44" s="652">
        <v>5301</v>
      </c>
      <c r="AB44" s="489"/>
      <c r="AC44" s="489"/>
      <c r="AD44" s="656">
        <v>900</v>
      </c>
      <c r="AE44" s="656">
        <v>954</v>
      </c>
      <c r="AF44" s="489"/>
      <c r="AG44" s="489"/>
      <c r="AH44" s="657">
        <v>2300</v>
      </c>
      <c r="AI44" s="657">
        <v>2300</v>
      </c>
      <c r="AJ44" s="657">
        <v>1200</v>
      </c>
      <c r="AK44" s="657">
        <v>1200</v>
      </c>
      <c r="AL44" s="652">
        <v>1650</v>
      </c>
      <c r="AM44" s="652">
        <v>1566</v>
      </c>
      <c r="AN44" s="489">
        <v>600</v>
      </c>
      <c r="AO44" s="489">
        <v>606</v>
      </c>
      <c r="AP44" s="658">
        <v>6500</v>
      </c>
      <c r="AQ44" s="658">
        <v>5826</v>
      </c>
      <c r="AR44" s="491"/>
      <c r="AS44" s="491"/>
      <c r="AT44" s="649">
        <v>1000</v>
      </c>
      <c r="AU44" s="649">
        <v>1000</v>
      </c>
      <c r="AV44" s="649">
        <v>50</v>
      </c>
      <c r="AW44" s="649">
        <v>50</v>
      </c>
      <c r="AX44" s="660">
        <v>5000</v>
      </c>
      <c r="AY44" s="660">
        <v>5347.6</v>
      </c>
      <c r="AZ44" s="385">
        <v>300</v>
      </c>
      <c r="BA44" s="385">
        <v>320.8</v>
      </c>
      <c r="BB44" s="649">
        <v>280</v>
      </c>
      <c r="BC44" s="649">
        <v>235.2</v>
      </c>
      <c r="BD44" s="489"/>
      <c r="BE44" s="489"/>
      <c r="BF44" s="652">
        <v>1800</v>
      </c>
      <c r="BG44" s="652">
        <v>1620</v>
      </c>
      <c r="BH44" s="489"/>
      <c r="BI44" s="489"/>
      <c r="BJ44" s="652"/>
      <c r="BK44" s="652"/>
      <c r="BL44" s="489"/>
      <c r="BM44" s="489"/>
      <c r="BN44" s="649">
        <v>1050</v>
      </c>
      <c r="BO44" s="663">
        <v>49455</v>
      </c>
      <c r="BP44" s="489"/>
      <c r="BQ44" s="489"/>
      <c r="BR44" s="649">
        <v>1350</v>
      </c>
      <c r="BS44" s="649">
        <v>1550</v>
      </c>
      <c r="BT44" s="489"/>
      <c r="BU44" s="489"/>
      <c r="BV44" s="649">
        <v>10</v>
      </c>
      <c r="BW44" s="649">
        <v>109</v>
      </c>
      <c r="BX44" s="489">
        <v>100</v>
      </c>
      <c r="BY44" s="489">
        <v>109</v>
      </c>
      <c r="BZ44" s="387"/>
    </row>
    <row r="45" spans="1:78" s="23" customFormat="1" ht="30" x14ac:dyDescent="0.25">
      <c r="A45" s="795"/>
      <c r="B45" s="227" t="s">
        <v>101</v>
      </c>
      <c r="C45" s="228" t="s">
        <v>103</v>
      </c>
      <c r="D45" s="228" t="s">
        <v>100</v>
      </c>
      <c r="E45" s="228" t="s">
        <v>42</v>
      </c>
      <c r="F45" s="236">
        <f>J45+N45+R45+V45+Z45+AD45+AH45+AL45+AP45+AT45+AX45+BB45+BF45+BJ45+BN45+BR45+BV45</f>
        <v>0</v>
      </c>
      <c r="G45" s="236">
        <f>K45+O45+S45+W45+AA45+AE45+AI45+AM45+AQ45+AU45+AY45+BC45+BG45+BK45+BO45+BS45+BW45</f>
        <v>0</v>
      </c>
      <c r="H45" s="236">
        <f>L45+P45+T45+X45+AB45+AF45+AJ45+AN45+AR45+AV45+AZ45+BD45+BH45+BL45+BP45+BT45+BX45</f>
        <v>0</v>
      </c>
      <c r="I45" s="236">
        <f>M45+Q45+U45+Y45+AC45+AG45+AK45+AO45+AS45+AW45+BA45+BE45+BI45+BM45+BQ45+BU45+BY45</f>
        <v>0</v>
      </c>
      <c r="J45" s="649"/>
      <c r="K45" s="650"/>
      <c r="L45" s="489"/>
      <c r="M45" s="489"/>
      <c r="N45" s="651"/>
      <c r="O45" s="651"/>
      <c r="P45" s="494"/>
      <c r="Q45" s="494"/>
      <c r="R45" s="652"/>
      <c r="S45" s="652"/>
      <c r="T45" s="489"/>
      <c r="U45" s="489"/>
      <c r="V45" s="650"/>
      <c r="W45" s="650"/>
      <c r="X45" s="653"/>
      <c r="Y45" s="653"/>
      <c r="Z45" s="652"/>
      <c r="AA45" s="652"/>
      <c r="AB45" s="489"/>
      <c r="AC45" s="489"/>
      <c r="AD45" s="490"/>
      <c r="AE45" s="490"/>
      <c r="AF45" s="489"/>
      <c r="AG45" s="489"/>
      <c r="AH45" s="657"/>
      <c r="AI45" s="657"/>
      <c r="AJ45" s="657"/>
      <c r="AK45" s="657"/>
      <c r="AL45" s="652"/>
      <c r="AM45" s="652"/>
      <c r="AN45" s="489"/>
      <c r="AO45" s="489"/>
      <c r="AP45" s="658"/>
      <c r="AQ45" s="658"/>
      <c r="AR45" s="491"/>
      <c r="AS45" s="491"/>
      <c r="AT45" s="649">
        <v>0</v>
      </c>
      <c r="AU45" s="649">
        <v>0</v>
      </c>
      <c r="AV45" s="649">
        <v>0</v>
      </c>
      <c r="AW45" s="649">
        <v>0</v>
      </c>
      <c r="AX45" s="660"/>
      <c r="AY45" s="660"/>
      <c r="AZ45" s="385"/>
      <c r="BA45" s="385"/>
      <c r="BB45" s="649"/>
      <c r="BC45" s="649"/>
      <c r="BD45" s="489"/>
      <c r="BE45" s="489"/>
      <c r="BF45" s="652"/>
      <c r="BG45" s="652"/>
      <c r="BH45" s="489"/>
      <c r="BI45" s="489"/>
      <c r="BJ45" s="652"/>
      <c r="BK45" s="652"/>
      <c r="BL45" s="489"/>
      <c r="BM45" s="489"/>
      <c r="BN45" s="649"/>
      <c r="BO45" s="663"/>
      <c r="BP45" s="489"/>
      <c r="BQ45" s="489"/>
      <c r="BR45" s="649"/>
      <c r="BS45" s="649"/>
      <c r="BT45" s="489"/>
      <c r="BU45" s="489"/>
      <c r="BV45" s="649"/>
      <c r="BW45" s="649"/>
      <c r="BX45" s="489"/>
      <c r="BY45" s="489"/>
      <c r="BZ45" s="387"/>
    </row>
    <row r="46" spans="1:78" s="23" customFormat="1" ht="30" x14ac:dyDescent="0.25">
      <c r="A46" s="794"/>
      <c r="B46" s="227" t="s">
        <v>101</v>
      </c>
      <c r="C46" s="228" t="s">
        <v>104</v>
      </c>
      <c r="D46" s="228" t="s">
        <v>100</v>
      </c>
      <c r="E46" s="228" t="s">
        <v>42</v>
      </c>
      <c r="F46" s="236">
        <f>J46+N46+R46+V46+Z46+AD46+AH46+AL46+AP46+AT46+AX46+BB46+BF46+BJ46+BN46+BR46+BV46</f>
        <v>0</v>
      </c>
      <c r="G46" s="236">
        <f>K46+O46+S46+W46+AA46+AE46+AI46+AM46+AQ46+AU46+AY46+BC46+BG46+BK46+BO46+BS46+BW46</f>
        <v>0</v>
      </c>
      <c r="H46" s="236">
        <f>L46+P46+T46+X46+AB46+AF46+AJ46+AN46+AR46+AV46+AZ46+BD46+BH46+BL46+BP46+BT46+BX46</f>
        <v>0</v>
      </c>
      <c r="I46" s="236">
        <f>M46+Q46+U46+Y46+AC46+AG46+AK46+AO46+AS46+AW46+BA46+BE46+BI46+BM46+BQ46+BU46+BY46</f>
        <v>0</v>
      </c>
      <c r="J46" s="649"/>
      <c r="K46" s="650"/>
      <c r="L46" s="489"/>
      <c r="M46" s="489"/>
      <c r="N46" s="651"/>
      <c r="O46" s="651"/>
      <c r="P46" s="494"/>
      <c r="Q46" s="494"/>
      <c r="R46" s="652"/>
      <c r="S46" s="652"/>
      <c r="T46" s="489"/>
      <c r="U46" s="489"/>
      <c r="V46" s="650"/>
      <c r="W46" s="650"/>
      <c r="X46" s="653"/>
      <c r="Y46" s="653"/>
      <c r="Z46" s="652"/>
      <c r="AA46" s="652"/>
      <c r="AB46" s="489"/>
      <c r="AC46" s="489"/>
      <c r="AD46" s="490"/>
      <c r="AE46" s="490"/>
      <c r="AF46" s="489"/>
      <c r="AG46" s="489"/>
      <c r="AH46" s="657"/>
      <c r="AI46" s="657"/>
      <c r="AJ46" s="657"/>
      <c r="AK46" s="657"/>
      <c r="AL46" s="652"/>
      <c r="AM46" s="652"/>
      <c r="AN46" s="489"/>
      <c r="AO46" s="489"/>
      <c r="AP46" s="658"/>
      <c r="AQ46" s="658"/>
      <c r="AR46" s="491"/>
      <c r="AS46" s="491"/>
      <c r="AT46" s="649">
        <v>0</v>
      </c>
      <c r="AU46" s="649">
        <v>0</v>
      </c>
      <c r="AV46" s="649">
        <v>0</v>
      </c>
      <c r="AW46" s="649">
        <v>0</v>
      </c>
      <c r="AX46" s="660"/>
      <c r="AY46" s="660"/>
      <c r="AZ46" s="385"/>
      <c r="BA46" s="385"/>
      <c r="BB46" s="649"/>
      <c r="BC46" s="649"/>
      <c r="BD46" s="489"/>
      <c r="BE46" s="489"/>
      <c r="BF46" s="652"/>
      <c r="BG46" s="652"/>
      <c r="BH46" s="489"/>
      <c r="BI46" s="489"/>
      <c r="BJ46" s="652"/>
      <c r="BK46" s="652"/>
      <c r="BL46" s="489"/>
      <c r="BM46" s="489"/>
      <c r="BN46" s="649"/>
      <c r="BO46" s="663"/>
      <c r="BP46" s="489"/>
      <c r="BQ46" s="489"/>
      <c r="BR46" s="649"/>
      <c r="BS46" s="649"/>
      <c r="BT46" s="489"/>
      <c r="BU46" s="489"/>
      <c r="BV46" s="649"/>
      <c r="BW46" s="649"/>
      <c r="BX46" s="489"/>
      <c r="BY46" s="489"/>
      <c r="BZ46" s="387"/>
    </row>
    <row r="47" spans="1:78" s="23" customFormat="1" ht="30" x14ac:dyDescent="0.25">
      <c r="A47" s="805">
        <v>16</v>
      </c>
      <c r="B47" s="227" t="s">
        <v>105</v>
      </c>
      <c r="C47" s="228" t="s">
        <v>106</v>
      </c>
      <c r="D47" s="228" t="s">
        <v>107</v>
      </c>
      <c r="E47" s="228" t="s">
        <v>29</v>
      </c>
      <c r="F47" s="236">
        <f>J47+N47+R47+V47+Z47+AD47+AH47+AL47+AP47+AT47+AX47+BB47+BF47+BJ47+BN47+BR47+BV47</f>
        <v>450</v>
      </c>
      <c r="G47" s="236">
        <f>K47+O47+S47+W47+AA47+AE47+AI47+AM47+AQ47+AU47+AY47+BC47+BG47+BK47+BO47+BS47+BW47</f>
        <v>92644.2</v>
      </c>
      <c r="H47" s="236">
        <f>L47+P47+T47+X47+AB47+AF47+AJ47+AN47+AR47+AV47+AZ47+BD47+BH47+BL47+BP47+BT47+BX47</f>
        <v>0</v>
      </c>
      <c r="I47" s="236">
        <f>M47+Q47+U47+Y47+AC47+AG47+AK47+AO47+AS47+AW47+BA47+BE47+BI47+BM47+BQ47+BU47+BY47</f>
        <v>0</v>
      </c>
      <c r="J47" s="649"/>
      <c r="K47" s="650"/>
      <c r="L47" s="489"/>
      <c r="M47" s="489"/>
      <c r="N47" s="651"/>
      <c r="O47" s="651"/>
      <c r="P47" s="494"/>
      <c r="Q47" s="494"/>
      <c r="R47" s="652"/>
      <c r="S47" s="652"/>
      <c r="T47" s="489"/>
      <c r="U47" s="489"/>
      <c r="V47" s="650"/>
      <c r="W47" s="650"/>
      <c r="X47" s="653"/>
      <c r="Y47" s="653"/>
      <c r="Z47" s="652">
        <v>450</v>
      </c>
      <c r="AA47" s="652">
        <v>92644.2</v>
      </c>
      <c r="AB47" s="489"/>
      <c r="AC47" s="489"/>
      <c r="AD47" s="490"/>
      <c r="AE47" s="490"/>
      <c r="AF47" s="489"/>
      <c r="AG47" s="489"/>
      <c r="AH47" s="657"/>
      <c r="AI47" s="657"/>
      <c r="AJ47" s="657"/>
      <c r="AK47" s="657"/>
      <c r="AL47" s="652"/>
      <c r="AM47" s="652"/>
      <c r="AN47" s="489"/>
      <c r="AO47" s="489"/>
      <c r="AP47" s="658"/>
      <c r="AQ47" s="658"/>
      <c r="AR47" s="491"/>
      <c r="AS47" s="491"/>
      <c r="AT47" s="649">
        <v>0</v>
      </c>
      <c r="AU47" s="649">
        <v>0</v>
      </c>
      <c r="AV47" s="649">
        <v>0</v>
      </c>
      <c r="AW47" s="649">
        <v>0</v>
      </c>
      <c r="AX47" s="660"/>
      <c r="AY47" s="660"/>
      <c r="AZ47" s="385"/>
      <c r="BA47" s="385"/>
      <c r="BB47" s="649"/>
      <c r="BC47" s="649"/>
      <c r="BD47" s="489"/>
      <c r="BE47" s="489"/>
      <c r="BF47" s="652"/>
      <c r="BG47" s="652"/>
      <c r="BH47" s="489"/>
      <c r="BI47" s="489"/>
      <c r="BJ47" s="652"/>
      <c r="BK47" s="652"/>
      <c r="BL47" s="489"/>
      <c r="BM47" s="489"/>
      <c r="BN47" s="649"/>
      <c r="BO47" s="663"/>
      <c r="BP47" s="489"/>
      <c r="BQ47" s="489"/>
      <c r="BR47" s="649"/>
      <c r="BS47" s="649"/>
      <c r="BT47" s="489"/>
      <c r="BU47" s="489"/>
      <c r="BV47" s="649"/>
      <c r="BW47" s="649"/>
      <c r="BX47" s="489"/>
      <c r="BY47" s="489"/>
      <c r="BZ47" s="387"/>
    </row>
    <row r="48" spans="1:78" s="23" customFormat="1" ht="30" x14ac:dyDescent="0.25">
      <c r="A48" s="805"/>
      <c r="B48" s="227" t="s">
        <v>108</v>
      </c>
      <c r="C48" s="228" t="s">
        <v>109</v>
      </c>
      <c r="D48" s="228" t="s">
        <v>107</v>
      </c>
      <c r="E48" s="228" t="s">
        <v>29</v>
      </c>
      <c r="F48" s="236">
        <f>J48+N48+R48+V48+Z48+AD48+AH48+AL48+AP48+AT48+AX48+BB48+BF48+BJ48+BN48+BR48+BV48</f>
        <v>2636</v>
      </c>
      <c r="G48" s="236">
        <f>K48+O48+S48+W48+AA48+AE48+AI48+AM48+AQ48+AU48+AY48+BC48+BG48+BK48+BO48+BS48+BW48</f>
        <v>742112.54</v>
      </c>
      <c r="H48" s="236">
        <f>L48+P48+T48+X48+AB48+AF48+AJ48+AN48+AR48+AV48+AZ48+BD48+BH48+BL48+BP48+BT48+BX48</f>
        <v>1390</v>
      </c>
      <c r="I48" s="236">
        <f>M48+Q48+U48+Y48+AC48+AG48+AK48+AO48+AS48+AW48+BA48+BE48+BI48+BM48+BQ48+BU48+BY48</f>
        <v>615852.80000000005</v>
      </c>
      <c r="J48" s="649">
        <v>68</v>
      </c>
      <c r="K48" s="650">
        <v>69997.8</v>
      </c>
      <c r="L48" s="319"/>
      <c r="M48" s="676"/>
      <c r="N48" s="651">
        <v>250</v>
      </c>
      <c r="O48" s="651">
        <v>62000</v>
      </c>
      <c r="P48" s="664">
        <v>20</v>
      </c>
      <c r="Q48" s="675">
        <v>4960</v>
      </c>
      <c r="R48" s="652">
        <v>50</v>
      </c>
      <c r="S48" s="652">
        <v>16250</v>
      </c>
      <c r="T48" s="489">
        <v>100</v>
      </c>
      <c r="U48" s="652">
        <v>32500</v>
      </c>
      <c r="V48" s="650"/>
      <c r="W48" s="650"/>
      <c r="X48" s="668"/>
      <c r="Y48" s="677"/>
      <c r="Z48" s="652"/>
      <c r="AA48" s="652"/>
      <c r="AB48" s="489"/>
      <c r="AC48" s="652"/>
      <c r="AD48" s="656">
        <v>99</v>
      </c>
      <c r="AE48" s="656">
        <v>22419.54</v>
      </c>
      <c r="AF48" s="489"/>
      <c r="AG48" s="490"/>
      <c r="AH48" s="657">
        <v>360</v>
      </c>
      <c r="AI48" s="657">
        <v>74160</v>
      </c>
      <c r="AJ48" s="657">
        <v>100</v>
      </c>
      <c r="AK48" s="657">
        <v>20600</v>
      </c>
      <c r="AL48" s="652">
        <v>450</v>
      </c>
      <c r="AM48" s="652">
        <v>92644.2</v>
      </c>
      <c r="AN48" s="489">
        <v>500</v>
      </c>
      <c r="AO48" s="652">
        <v>250000</v>
      </c>
      <c r="AP48" s="658">
        <v>450</v>
      </c>
      <c r="AQ48" s="658">
        <v>92644</v>
      </c>
      <c r="AR48" s="491"/>
      <c r="AS48" s="658"/>
      <c r="AT48" s="649">
        <v>510</v>
      </c>
      <c r="AU48" s="649">
        <v>104997</v>
      </c>
      <c r="AV48" s="649">
        <v>500</v>
      </c>
      <c r="AW48" s="649">
        <v>250000</v>
      </c>
      <c r="AX48" s="660">
        <v>150</v>
      </c>
      <c r="AY48" s="660">
        <v>82500</v>
      </c>
      <c r="AZ48" s="385">
        <v>50</v>
      </c>
      <c r="BA48" s="660">
        <v>27500</v>
      </c>
      <c r="BB48" s="649"/>
      <c r="BC48" s="649"/>
      <c r="BD48" s="319"/>
      <c r="BE48" s="676"/>
      <c r="BF48" s="652">
        <v>249</v>
      </c>
      <c r="BG48" s="652">
        <v>124500</v>
      </c>
      <c r="BH48" s="489"/>
      <c r="BI48" s="652"/>
      <c r="BJ48" s="652"/>
      <c r="BK48" s="652"/>
      <c r="BL48" s="489"/>
      <c r="BM48" s="652"/>
      <c r="BN48" s="649"/>
      <c r="BO48" s="663"/>
      <c r="BP48" s="319"/>
      <c r="BQ48" s="676"/>
      <c r="BR48" s="649"/>
      <c r="BS48" s="649"/>
      <c r="BT48" s="319"/>
      <c r="BU48" s="676"/>
      <c r="BV48" s="649"/>
      <c r="BW48" s="649"/>
      <c r="BX48" s="489">
        <v>120</v>
      </c>
      <c r="BY48" s="652">
        <v>30292.799999999999</v>
      </c>
      <c r="BZ48" s="387"/>
    </row>
    <row r="49" spans="1:78" s="23" customFormat="1" ht="30" x14ac:dyDescent="0.25">
      <c r="A49" s="805"/>
      <c r="B49" s="227" t="s">
        <v>110</v>
      </c>
      <c r="C49" s="228" t="s">
        <v>111</v>
      </c>
      <c r="D49" s="228" t="s">
        <v>107</v>
      </c>
      <c r="E49" s="228" t="s">
        <v>29</v>
      </c>
      <c r="F49" s="236">
        <f>J49+N49+R49+V49+Z49+AD49+AH49+AL49+AP49+AT49+AX49+BB49+BF49+BJ49+BN49+BR49+BV49</f>
        <v>1090</v>
      </c>
      <c r="G49" s="236">
        <f>K49+O49+S49+W49+AA49+AE49+AI49+AM49+AQ49+AU49+AY49+BC49+BG49+BK49+BO49+BS49+BW49</f>
        <v>399408</v>
      </c>
      <c r="H49" s="236">
        <f>L49+P49+T49+X49+AB49+AF49+AJ49+AN49+AR49+AV49+AZ49+BD49+BH49+BL49+BP49+BT49+BX49</f>
        <v>500</v>
      </c>
      <c r="I49" s="236">
        <f>M49+Q49+U49+Y49+AC49+AG49+AK49+AO49+AS49+AW49+BA49+BE49+BI49+BM49+BQ49+BU49+BY49</f>
        <v>102500</v>
      </c>
      <c r="J49" s="649"/>
      <c r="K49" s="650"/>
      <c r="L49" s="319"/>
      <c r="M49" s="652"/>
      <c r="N49" s="651"/>
      <c r="O49" s="651"/>
      <c r="P49" s="667"/>
      <c r="Q49" s="492"/>
      <c r="R49" s="652"/>
      <c r="S49" s="652"/>
      <c r="T49" s="489"/>
      <c r="U49" s="489"/>
      <c r="V49" s="650">
        <v>360</v>
      </c>
      <c r="W49" s="650">
        <v>74115</v>
      </c>
      <c r="X49" s="653">
        <v>500</v>
      </c>
      <c r="Y49" s="671">
        <v>102500</v>
      </c>
      <c r="Z49" s="652">
        <v>595</v>
      </c>
      <c r="AA49" s="652">
        <v>297500</v>
      </c>
      <c r="AB49" s="489"/>
      <c r="AC49" s="652"/>
      <c r="AD49" s="490"/>
      <c r="AE49" s="490"/>
      <c r="AF49" s="489"/>
      <c r="AG49" s="490"/>
      <c r="AH49" s="657"/>
      <c r="AI49" s="657"/>
      <c r="AJ49" s="657"/>
      <c r="AK49" s="657"/>
      <c r="AL49" s="652"/>
      <c r="AM49" s="652"/>
      <c r="AN49" s="489"/>
      <c r="AO49" s="652"/>
      <c r="AP49" s="658"/>
      <c r="AQ49" s="658"/>
      <c r="AR49" s="491"/>
      <c r="AS49" s="658"/>
      <c r="AT49" s="659">
        <v>0</v>
      </c>
      <c r="AU49" s="659">
        <v>0</v>
      </c>
      <c r="AV49" s="659">
        <v>0</v>
      </c>
      <c r="AW49" s="659">
        <v>0</v>
      </c>
      <c r="AX49" s="660"/>
      <c r="AY49" s="660"/>
      <c r="AZ49" s="385"/>
      <c r="BA49" s="660"/>
      <c r="BB49" s="649"/>
      <c r="BC49" s="649"/>
      <c r="BD49" s="319"/>
      <c r="BE49" s="652"/>
      <c r="BF49" s="652">
        <v>135</v>
      </c>
      <c r="BG49" s="652">
        <v>27793</v>
      </c>
      <c r="BH49" s="489"/>
      <c r="BI49" s="652"/>
      <c r="BJ49" s="652"/>
      <c r="BK49" s="652"/>
      <c r="BL49" s="489"/>
      <c r="BM49" s="652"/>
      <c r="BN49" s="649">
        <v>0</v>
      </c>
      <c r="BO49" s="663"/>
      <c r="BP49" s="319"/>
      <c r="BQ49" s="652"/>
      <c r="BR49" s="649"/>
      <c r="BS49" s="649"/>
      <c r="BT49" s="319"/>
      <c r="BU49" s="652"/>
      <c r="BV49" s="649"/>
      <c r="BW49" s="649"/>
      <c r="BX49" s="319"/>
      <c r="BY49" s="652"/>
      <c r="BZ49" s="387"/>
    </row>
    <row r="50" spans="1:78" s="23" customFormat="1" ht="30" x14ac:dyDescent="0.25">
      <c r="A50" s="109">
        <v>17</v>
      </c>
      <c r="B50" s="228" t="s">
        <v>112</v>
      </c>
      <c r="C50" s="228" t="s">
        <v>113</v>
      </c>
      <c r="D50" s="228" t="s">
        <v>114</v>
      </c>
      <c r="E50" s="228" t="s">
        <v>115</v>
      </c>
      <c r="F50" s="236">
        <f>J50+N50+R50+V50+Z50+AD50+AH50+AL50+AP50+AT50+AX50+BB50+BF50+BJ50+BN50+BR50+BV50</f>
        <v>10</v>
      </c>
      <c r="G50" s="236">
        <f>K50+O50+S50+W50+AA50+AE50+AI50+AM50+AQ50+AU50+AY50+BC50+BG50+BK50+BO50+BS50+BW50</f>
        <v>14300</v>
      </c>
      <c r="H50" s="236">
        <f>L50+P50+T50+X50+AB50+AF50+AJ50+AN50+AR50+AV50+AZ50+BD50+BH50+BL50+BP50+BT50+BX50</f>
        <v>50</v>
      </c>
      <c r="I50" s="236">
        <f>M50+Q50+U50+Y50+AC50+AG50+AK50+AO50+AS50+AW50+BA50+BE50+BI50+BM50+BQ50+BU50+BY50</f>
        <v>12500</v>
      </c>
      <c r="J50" s="649"/>
      <c r="K50" s="650"/>
      <c r="L50" s="489"/>
      <c r="M50" s="489"/>
      <c r="N50" s="651"/>
      <c r="O50" s="651"/>
      <c r="P50" s="494"/>
      <c r="Q50" s="494"/>
      <c r="R50" s="652"/>
      <c r="S50" s="652"/>
      <c r="T50" s="489"/>
      <c r="U50" s="489"/>
      <c r="V50" s="650"/>
      <c r="W50" s="650"/>
      <c r="X50" s="653"/>
      <c r="Y50" s="653"/>
      <c r="Z50" s="652"/>
      <c r="AA50" s="652"/>
      <c r="AB50" s="489"/>
      <c r="AC50" s="489"/>
      <c r="AD50" s="490"/>
      <c r="AE50" s="490"/>
      <c r="AF50" s="489"/>
      <c r="AG50" s="489"/>
      <c r="AH50" s="657">
        <v>0</v>
      </c>
      <c r="AI50" s="657"/>
      <c r="AJ50" s="657"/>
      <c r="AK50" s="657"/>
      <c r="AL50" s="652"/>
      <c r="AM50" s="652"/>
      <c r="AN50" s="489"/>
      <c r="AO50" s="489"/>
      <c r="AP50" s="658">
        <v>0</v>
      </c>
      <c r="AQ50" s="658">
        <v>0</v>
      </c>
      <c r="AR50" s="491"/>
      <c r="AS50" s="491"/>
      <c r="AT50" s="659">
        <v>0</v>
      </c>
      <c r="AU50" s="659">
        <v>0</v>
      </c>
      <c r="AV50" s="659">
        <v>0</v>
      </c>
      <c r="AW50" s="659">
        <v>0</v>
      </c>
      <c r="AX50" s="660"/>
      <c r="AY50" s="660"/>
      <c r="AZ50" s="385"/>
      <c r="BA50" s="385"/>
      <c r="BB50" s="649">
        <v>10</v>
      </c>
      <c r="BC50" s="649">
        <v>14300</v>
      </c>
      <c r="BD50" s="489"/>
      <c r="BE50" s="489"/>
      <c r="BF50" s="652"/>
      <c r="BG50" s="652"/>
      <c r="BH50" s="489">
        <v>50</v>
      </c>
      <c r="BI50" s="489">
        <v>12500</v>
      </c>
      <c r="BJ50" s="652"/>
      <c r="BK50" s="652"/>
      <c r="BL50" s="489"/>
      <c r="BM50" s="489"/>
      <c r="BN50" s="649"/>
      <c r="BO50" s="663"/>
      <c r="BP50" s="489"/>
      <c r="BQ50" s="489"/>
      <c r="BR50" s="649"/>
      <c r="BS50" s="649"/>
      <c r="BT50" s="489"/>
      <c r="BU50" s="489"/>
      <c r="BV50" s="649"/>
      <c r="BW50" s="649"/>
      <c r="BX50" s="489"/>
      <c r="BY50" s="489"/>
      <c r="BZ50" s="387"/>
    </row>
    <row r="51" spans="1:78" s="23" customFormat="1" ht="30" x14ac:dyDescent="0.25">
      <c r="A51" s="793">
        <v>18</v>
      </c>
      <c r="B51" s="228" t="s">
        <v>116</v>
      </c>
      <c r="C51" s="228" t="s">
        <v>117</v>
      </c>
      <c r="D51" s="228" t="s">
        <v>24</v>
      </c>
      <c r="E51" s="228" t="s">
        <v>29</v>
      </c>
      <c r="F51" s="236">
        <f>J51+N51+R51+V51+Z51+AD51+AH51+AL51+AP51+AT51+AX51+BB51+BF51+BJ51+BN51+BR51+BV51</f>
        <v>0</v>
      </c>
      <c r="G51" s="236">
        <f>K51+O51+S51+W51+AA51+AE51+AI51+AM51+AQ51+AU51+AY51+BC51+BG51+BK51+BO51+BS51+BW51</f>
        <v>0</v>
      </c>
      <c r="H51" s="236">
        <f>L51+P51+T51+X51+AB51+AF51+AJ51+AN51+AR51+AV51+AZ51+BD51+BH51+BL51+BP51+BT51+BX51</f>
        <v>0</v>
      </c>
      <c r="I51" s="236">
        <f>M51+Q51+U51+Y51+AC51+AG51+AK51+AO51+AS51+AW51+BA51+BE51+BI51+BM51+BQ51+BU51+BY51</f>
        <v>0</v>
      </c>
      <c r="J51" s="649"/>
      <c r="K51" s="650"/>
      <c r="L51" s="490"/>
      <c r="M51" s="489"/>
      <c r="N51" s="651"/>
      <c r="O51" s="651"/>
      <c r="P51" s="491"/>
      <c r="Q51" s="494"/>
      <c r="R51" s="652"/>
      <c r="S51" s="652"/>
      <c r="T51" s="490"/>
      <c r="U51" s="489"/>
      <c r="V51" s="650"/>
      <c r="W51" s="650"/>
      <c r="X51" s="671"/>
      <c r="Y51" s="653"/>
      <c r="Z51" s="652"/>
      <c r="AA51" s="652"/>
      <c r="AB51" s="490"/>
      <c r="AC51" s="489"/>
      <c r="AD51" s="490"/>
      <c r="AE51" s="490"/>
      <c r="AF51" s="490"/>
      <c r="AG51" s="489"/>
      <c r="AH51" s="657"/>
      <c r="AI51" s="657"/>
      <c r="AJ51" s="657"/>
      <c r="AK51" s="657"/>
      <c r="AL51" s="652"/>
      <c r="AM51" s="652"/>
      <c r="AN51" s="490"/>
      <c r="AO51" s="489"/>
      <c r="AP51" s="658"/>
      <c r="AQ51" s="658"/>
      <c r="AR51" s="491"/>
      <c r="AS51" s="491"/>
      <c r="AT51" s="649">
        <v>0</v>
      </c>
      <c r="AU51" s="649">
        <v>0</v>
      </c>
      <c r="AV51" s="649">
        <v>0</v>
      </c>
      <c r="AW51" s="649">
        <v>0</v>
      </c>
      <c r="AX51" s="660"/>
      <c r="AY51" s="660"/>
      <c r="AZ51" s="386"/>
      <c r="BA51" s="385"/>
      <c r="BB51" s="649"/>
      <c r="BC51" s="649"/>
      <c r="BD51" s="490"/>
      <c r="BE51" s="489"/>
      <c r="BF51" s="652"/>
      <c r="BG51" s="652"/>
      <c r="BH51" s="490"/>
      <c r="BI51" s="489"/>
      <c r="BJ51" s="652"/>
      <c r="BK51" s="652"/>
      <c r="BL51" s="490"/>
      <c r="BM51" s="489"/>
      <c r="BN51" s="649"/>
      <c r="BO51" s="662"/>
      <c r="BP51" s="490"/>
      <c r="BQ51" s="489"/>
      <c r="BR51" s="649"/>
      <c r="BS51" s="649"/>
      <c r="BT51" s="490"/>
      <c r="BU51" s="489"/>
      <c r="BV51" s="649"/>
      <c r="BW51" s="649"/>
      <c r="BX51" s="490"/>
      <c r="BY51" s="489"/>
      <c r="BZ51" s="387"/>
    </row>
    <row r="52" spans="1:78" s="23" customFormat="1" ht="30" x14ac:dyDescent="0.25">
      <c r="A52" s="795"/>
      <c r="B52" s="228" t="s">
        <v>118</v>
      </c>
      <c r="C52" s="228" t="s">
        <v>119</v>
      </c>
      <c r="D52" s="228" t="s">
        <v>24</v>
      </c>
      <c r="E52" s="228" t="s">
        <v>29</v>
      </c>
      <c r="F52" s="236">
        <f>J52+N52+R52+V52+Z52+AD52+AH52+AL52+AP52+AT52+AX52+BB52+BF52+BJ52+BN52+BR52+BV52</f>
        <v>0</v>
      </c>
      <c r="G52" s="236">
        <f>K52+O52+S52+W52+AA52+AE52+AI52+AM52+AQ52+AU52+AY52+BC52+BG52+BK52+BO52+BS52+BW52</f>
        <v>0</v>
      </c>
      <c r="H52" s="236">
        <f>L52+P52+T52+X52+AB52+AF52+AJ52+AN52+AR52+AV52+AZ52+BD52+BH52+BL52+BP52+BT52+BX52</f>
        <v>0</v>
      </c>
      <c r="I52" s="236">
        <f>M52+Q52+U52+Y52+AC52+AG52+AK52+AO52+AS52+AW52+BA52+BE52+BI52+BM52+BQ52+BU52+BY52</f>
        <v>0</v>
      </c>
      <c r="J52" s="649"/>
      <c r="K52" s="650"/>
      <c r="L52" s="489"/>
      <c r="M52" s="489"/>
      <c r="N52" s="651"/>
      <c r="O52" s="651"/>
      <c r="P52" s="494"/>
      <c r="Q52" s="494"/>
      <c r="R52" s="652"/>
      <c r="S52" s="652"/>
      <c r="T52" s="489"/>
      <c r="U52" s="489"/>
      <c r="V52" s="650"/>
      <c r="W52" s="650"/>
      <c r="X52" s="653"/>
      <c r="Y52" s="653"/>
      <c r="Z52" s="652"/>
      <c r="AA52" s="652"/>
      <c r="AB52" s="489"/>
      <c r="AC52" s="489"/>
      <c r="AD52" s="490"/>
      <c r="AE52" s="490"/>
      <c r="AF52" s="489"/>
      <c r="AG52" s="489"/>
      <c r="AH52" s="657"/>
      <c r="AI52" s="657"/>
      <c r="AJ52" s="657"/>
      <c r="AK52" s="657"/>
      <c r="AL52" s="652"/>
      <c r="AM52" s="652"/>
      <c r="AN52" s="489"/>
      <c r="AO52" s="489"/>
      <c r="AP52" s="658"/>
      <c r="AQ52" s="658"/>
      <c r="AR52" s="491"/>
      <c r="AS52" s="491"/>
      <c r="AT52" s="649">
        <v>0</v>
      </c>
      <c r="AU52" s="649">
        <v>0</v>
      </c>
      <c r="AV52" s="649">
        <v>0</v>
      </c>
      <c r="AW52" s="649">
        <v>0</v>
      </c>
      <c r="AX52" s="660"/>
      <c r="AY52" s="660"/>
      <c r="AZ52" s="385"/>
      <c r="BA52" s="385"/>
      <c r="BB52" s="649"/>
      <c r="BC52" s="649"/>
      <c r="BD52" s="489"/>
      <c r="BE52" s="489"/>
      <c r="BF52" s="652"/>
      <c r="BG52" s="652"/>
      <c r="BH52" s="489"/>
      <c r="BI52" s="489"/>
      <c r="BJ52" s="652"/>
      <c r="BK52" s="652"/>
      <c r="BL52" s="489"/>
      <c r="BM52" s="489"/>
      <c r="BN52" s="649"/>
      <c r="BO52" s="663"/>
      <c r="BP52" s="489"/>
      <c r="BQ52" s="489"/>
      <c r="BR52" s="649"/>
      <c r="BS52" s="649"/>
      <c r="BT52" s="489"/>
      <c r="BU52" s="489"/>
      <c r="BV52" s="649"/>
      <c r="BW52" s="649"/>
      <c r="BX52" s="489"/>
      <c r="BY52" s="489"/>
      <c r="BZ52" s="387"/>
    </row>
    <row r="53" spans="1:78" s="23" customFormat="1" ht="30" x14ac:dyDescent="0.25">
      <c r="A53" s="795"/>
      <c r="B53" s="228" t="s">
        <v>118</v>
      </c>
      <c r="C53" s="228" t="s">
        <v>120</v>
      </c>
      <c r="D53" s="228" t="s">
        <v>24</v>
      </c>
      <c r="E53" s="228" t="s">
        <v>29</v>
      </c>
      <c r="F53" s="236">
        <f>J53+N53+R53+V53+Z53+AD53+AH53+AL53+AP53+AT53+AX53+BB53+BF53+BJ53+BN53+BR53+BV53</f>
        <v>0</v>
      </c>
      <c r="G53" s="236">
        <f>K53+O53+S53+W53+AA53+AE53+AI53+AM53+AQ53+AU53+AY53+BC53+BG53+BK53+BO53+BS53+BW53</f>
        <v>0</v>
      </c>
      <c r="H53" s="236">
        <f>L53+P53+T53+X53+AB53+AF53+AJ53+AN53+AR53+AV53+AZ53+BD53+BH53+BL53+BP53+BT53+BX53</f>
        <v>0</v>
      </c>
      <c r="I53" s="236">
        <f>M53+Q53+U53+Y53+AC53+AG53+AK53+AO53+AS53+AW53+BA53+BE53+BI53+BM53+BQ53+BU53+BY53</f>
        <v>0</v>
      </c>
      <c r="J53" s="649"/>
      <c r="K53" s="650"/>
      <c r="L53" s="489"/>
      <c r="M53" s="489"/>
      <c r="N53" s="651"/>
      <c r="O53" s="651"/>
      <c r="P53" s="494"/>
      <c r="Q53" s="494"/>
      <c r="R53" s="652"/>
      <c r="S53" s="652"/>
      <c r="T53" s="489"/>
      <c r="U53" s="489"/>
      <c r="V53" s="650"/>
      <c r="W53" s="650"/>
      <c r="X53" s="653"/>
      <c r="Y53" s="653"/>
      <c r="Z53" s="652"/>
      <c r="AA53" s="652"/>
      <c r="AB53" s="489"/>
      <c r="AC53" s="489"/>
      <c r="AD53" s="490"/>
      <c r="AE53" s="490"/>
      <c r="AF53" s="489"/>
      <c r="AG53" s="489"/>
      <c r="AH53" s="657"/>
      <c r="AI53" s="657"/>
      <c r="AJ53" s="657"/>
      <c r="AK53" s="657"/>
      <c r="AL53" s="652"/>
      <c r="AM53" s="652"/>
      <c r="AN53" s="489"/>
      <c r="AO53" s="489"/>
      <c r="AP53" s="658"/>
      <c r="AQ53" s="658"/>
      <c r="AR53" s="491"/>
      <c r="AS53" s="491"/>
      <c r="AT53" s="649">
        <v>0</v>
      </c>
      <c r="AU53" s="649">
        <v>0</v>
      </c>
      <c r="AV53" s="649">
        <v>0</v>
      </c>
      <c r="AW53" s="649">
        <v>0</v>
      </c>
      <c r="AX53" s="660"/>
      <c r="AY53" s="660"/>
      <c r="AZ53" s="385"/>
      <c r="BA53" s="385"/>
      <c r="BB53" s="649"/>
      <c r="BC53" s="649"/>
      <c r="BD53" s="489"/>
      <c r="BE53" s="489"/>
      <c r="BF53" s="652"/>
      <c r="BG53" s="652"/>
      <c r="BH53" s="489"/>
      <c r="BI53" s="489"/>
      <c r="BJ53" s="652"/>
      <c r="BK53" s="652"/>
      <c r="BL53" s="489"/>
      <c r="BM53" s="489"/>
      <c r="BN53" s="649"/>
      <c r="BO53" s="663"/>
      <c r="BP53" s="489"/>
      <c r="BQ53" s="489"/>
      <c r="BR53" s="649"/>
      <c r="BS53" s="649"/>
      <c r="BT53" s="489"/>
      <c r="BU53" s="489"/>
      <c r="BV53" s="649"/>
      <c r="BW53" s="649"/>
      <c r="BX53" s="489"/>
      <c r="BY53" s="489"/>
      <c r="BZ53" s="387"/>
    </row>
    <row r="54" spans="1:78" s="23" customFormat="1" ht="30" x14ac:dyDescent="0.25">
      <c r="A54" s="795"/>
      <c r="B54" s="228" t="s">
        <v>118</v>
      </c>
      <c r="C54" s="228" t="s">
        <v>121</v>
      </c>
      <c r="D54" s="228" t="s">
        <v>24</v>
      </c>
      <c r="E54" s="228" t="s">
        <v>29</v>
      </c>
      <c r="F54" s="236">
        <f>J54+N54+R54+V54+Z54+AD54+AH54+AL54+AP54+AT54+AX54+BB54+BF54+BJ54+BN54+BR54+BV54</f>
        <v>0</v>
      </c>
      <c r="G54" s="236">
        <f>K54+O54+S54+W54+AA54+AE54+AI54+AM54+AQ54+AU54+AY54+BC54+BG54+BK54+BO54+BS54+BW54</f>
        <v>0</v>
      </c>
      <c r="H54" s="236">
        <f>L54+P54+T54+X54+AB54+AF54+AJ54+AN54+AR54+AV54+AZ54+BD54+BH54+BL54+BP54+BT54+BX54</f>
        <v>0</v>
      </c>
      <c r="I54" s="236">
        <f>M54+Q54+U54+Y54+AC54+AG54+AK54+AO54+AS54+AW54+BA54+BE54+BI54+BM54+BQ54+BU54+BY54</f>
        <v>0</v>
      </c>
      <c r="J54" s="649"/>
      <c r="K54" s="650"/>
      <c r="L54" s="489"/>
      <c r="M54" s="489"/>
      <c r="N54" s="651"/>
      <c r="O54" s="651"/>
      <c r="P54" s="494"/>
      <c r="Q54" s="494"/>
      <c r="R54" s="652"/>
      <c r="S54" s="652"/>
      <c r="T54" s="489"/>
      <c r="U54" s="489"/>
      <c r="V54" s="650"/>
      <c r="W54" s="650"/>
      <c r="X54" s="653"/>
      <c r="Y54" s="653"/>
      <c r="Z54" s="652"/>
      <c r="AA54" s="652"/>
      <c r="AB54" s="489"/>
      <c r="AC54" s="489"/>
      <c r="AD54" s="490"/>
      <c r="AE54" s="490"/>
      <c r="AF54" s="489"/>
      <c r="AG54" s="489"/>
      <c r="AH54" s="657"/>
      <c r="AI54" s="657"/>
      <c r="AJ54" s="657"/>
      <c r="AK54" s="657"/>
      <c r="AL54" s="652"/>
      <c r="AM54" s="652"/>
      <c r="AN54" s="489"/>
      <c r="AO54" s="489"/>
      <c r="AP54" s="658"/>
      <c r="AQ54" s="658"/>
      <c r="AR54" s="491"/>
      <c r="AS54" s="491"/>
      <c r="AT54" s="649">
        <v>0</v>
      </c>
      <c r="AU54" s="649">
        <v>0</v>
      </c>
      <c r="AV54" s="649">
        <v>0</v>
      </c>
      <c r="AW54" s="649">
        <v>0</v>
      </c>
      <c r="AX54" s="660"/>
      <c r="AY54" s="660"/>
      <c r="AZ54" s="385"/>
      <c r="BA54" s="385"/>
      <c r="BB54" s="649"/>
      <c r="BC54" s="649"/>
      <c r="BD54" s="489"/>
      <c r="BE54" s="489"/>
      <c r="BF54" s="652"/>
      <c r="BG54" s="652"/>
      <c r="BH54" s="489"/>
      <c r="BI54" s="489"/>
      <c r="BJ54" s="652"/>
      <c r="BK54" s="652"/>
      <c r="BL54" s="489"/>
      <c r="BM54" s="489"/>
      <c r="BN54" s="649"/>
      <c r="BO54" s="663"/>
      <c r="BP54" s="489"/>
      <c r="BQ54" s="489"/>
      <c r="BR54" s="649"/>
      <c r="BS54" s="649"/>
      <c r="BT54" s="489"/>
      <c r="BU54" s="489"/>
      <c r="BV54" s="649"/>
      <c r="BW54" s="649"/>
      <c r="BX54" s="489"/>
      <c r="BY54" s="489"/>
      <c r="BZ54" s="387"/>
    </row>
    <row r="55" spans="1:78" s="23" customFormat="1" ht="30" x14ac:dyDescent="0.25">
      <c r="A55" s="795"/>
      <c r="B55" s="228" t="s">
        <v>118</v>
      </c>
      <c r="C55" s="228" t="s">
        <v>122</v>
      </c>
      <c r="D55" s="228" t="s">
        <v>24</v>
      </c>
      <c r="E55" s="228" t="s">
        <v>42</v>
      </c>
      <c r="F55" s="236">
        <f>J55+N55+R55+V55+Z55+AD55+AH55+AL55+AP55+AT55+AX55+BB55+BF55+BJ55+BN55+BR55+BV55</f>
        <v>3470</v>
      </c>
      <c r="G55" s="236">
        <f>K55+O55+S55+W55+AA55+AE55+AI55+AM55+AQ55+AU55+AY55+BC55+BG55+BK55+BO55+BS55+BW55</f>
        <v>68542.17</v>
      </c>
      <c r="H55" s="236">
        <f>L55+P55+T55+X55+AB55+AF55+AJ55+AN55+AR55+AV55+AZ55+BD55+BH55+BL55+BP55+BT55+BX55</f>
        <v>410</v>
      </c>
      <c r="I55" s="236">
        <f>M55+Q55+U55+Y55+AC55+AG55+AK55+AO55+AS55+AW55+BA55+BE55+BI55+BM55+BQ55+BU55+BY55</f>
        <v>12520</v>
      </c>
      <c r="J55" s="649"/>
      <c r="K55" s="650"/>
      <c r="L55" s="489"/>
      <c r="M55" s="489"/>
      <c r="N55" s="651"/>
      <c r="O55" s="651"/>
      <c r="P55" s="494"/>
      <c r="Q55" s="494"/>
      <c r="R55" s="652">
        <v>200</v>
      </c>
      <c r="S55" s="652">
        <v>2400</v>
      </c>
      <c r="T55" s="489">
        <v>10</v>
      </c>
      <c r="U55" s="489">
        <v>120</v>
      </c>
      <c r="V55" s="650"/>
      <c r="W55" s="650"/>
      <c r="X55" s="653"/>
      <c r="Y55" s="653"/>
      <c r="Z55" s="652"/>
      <c r="AA55" s="652"/>
      <c r="AB55" s="489"/>
      <c r="AC55" s="489"/>
      <c r="AD55" s="656">
        <v>750</v>
      </c>
      <c r="AE55" s="656">
        <v>14166.17</v>
      </c>
      <c r="AF55" s="489"/>
      <c r="AG55" s="489"/>
      <c r="AH55" s="657"/>
      <c r="AI55" s="657"/>
      <c r="AJ55" s="657"/>
      <c r="AK55" s="657"/>
      <c r="AL55" s="652">
        <v>1000</v>
      </c>
      <c r="AM55" s="652">
        <v>31000</v>
      </c>
      <c r="AN55" s="489">
        <v>400</v>
      </c>
      <c r="AO55" s="489">
        <v>12400</v>
      </c>
      <c r="AP55" s="658">
        <v>1520</v>
      </c>
      <c r="AQ55" s="658">
        <v>20976</v>
      </c>
      <c r="AR55" s="491"/>
      <c r="AS55" s="491"/>
      <c r="AT55" s="649">
        <v>0</v>
      </c>
      <c r="AU55" s="649">
        <v>0</v>
      </c>
      <c r="AV55" s="649">
        <v>0</v>
      </c>
      <c r="AW55" s="649">
        <v>0</v>
      </c>
      <c r="AX55" s="660"/>
      <c r="AY55" s="660"/>
      <c r="AZ55" s="385"/>
      <c r="BA55" s="385"/>
      <c r="BB55" s="649"/>
      <c r="BC55" s="649"/>
      <c r="BD55" s="489"/>
      <c r="BE55" s="489"/>
      <c r="BF55" s="652"/>
      <c r="BG55" s="652"/>
      <c r="BH55" s="489"/>
      <c r="BI55" s="489"/>
      <c r="BJ55" s="652"/>
      <c r="BK55" s="652"/>
      <c r="BL55" s="489"/>
      <c r="BM55" s="489"/>
      <c r="BN55" s="649"/>
      <c r="BO55" s="663"/>
      <c r="BP55" s="489"/>
      <c r="BQ55" s="489"/>
      <c r="BR55" s="649"/>
      <c r="BS55" s="649"/>
      <c r="BT55" s="489"/>
      <c r="BU55" s="489"/>
      <c r="BV55" s="649"/>
      <c r="BW55" s="649"/>
      <c r="BX55" s="489"/>
      <c r="BY55" s="489"/>
      <c r="BZ55" s="387"/>
    </row>
    <row r="56" spans="1:78" s="23" customFormat="1" ht="30" x14ac:dyDescent="0.25">
      <c r="A56" s="795"/>
      <c r="B56" s="228" t="s">
        <v>118</v>
      </c>
      <c r="C56" s="228" t="s">
        <v>123</v>
      </c>
      <c r="D56" s="228" t="s">
        <v>24</v>
      </c>
      <c r="E56" s="228" t="s">
        <v>42</v>
      </c>
      <c r="F56" s="236">
        <f>J56+N56+R56+V56+Z56+AD56+AH56+AL56+AP56+AT56+AX56+BB56+BF56+BJ56+BN56+BR56+BV56</f>
        <v>5594</v>
      </c>
      <c r="G56" s="236">
        <f>K56+O56+S56+W56+AA56+AE56+AI56+AM56+AQ56+AU56+AY56+BC56+BG56+BK56+BO56+BS56+BW56</f>
        <v>927216</v>
      </c>
      <c r="H56" s="236">
        <f>L56+P56+T56+X56+AB56+AF56+AJ56+AN56+AR56+AV56+AZ56+BD56+BH56+BL56+BP56+BT56+BX56</f>
        <v>350</v>
      </c>
      <c r="I56" s="236">
        <f>M56+Q56+U56+Y56+AC56+AG56+AK56+AO56+AS56+AW56+BA56+BE56+BI56+BM56+BQ56+BU56+BY56</f>
        <v>34485</v>
      </c>
      <c r="J56" s="649">
        <v>3528</v>
      </c>
      <c r="K56" s="650">
        <v>866634</v>
      </c>
      <c r="L56" s="489"/>
      <c r="M56" s="489"/>
      <c r="N56" s="651"/>
      <c r="O56" s="651"/>
      <c r="P56" s="494"/>
      <c r="Q56" s="494"/>
      <c r="R56" s="652"/>
      <c r="S56" s="652"/>
      <c r="T56" s="489"/>
      <c r="U56" s="489"/>
      <c r="V56" s="650">
        <v>20</v>
      </c>
      <c r="W56" s="650">
        <v>3000</v>
      </c>
      <c r="X56" s="653">
        <v>200</v>
      </c>
      <c r="Y56" s="653">
        <v>30000</v>
      </c>
      <c r="Z56" s="652"/>
      <c r="AA56" s="652"/>
      <c r="AB56" s="489"/>
      <c r="AC56" s="489"/>
      <c r="AD56" s="490"/>
      <c r="AE56" s="490"/>
      <c r="AF56" s="489"/>
      <c r="AG56" s="489"/>
      <c r="AH56" s="657">
        <v>170</v>
      </c>
      <c r="AI56" s="657">
        <v>5083</v>
      </c>
      <c r="AJ56" s="657">
        <v>150</v>
      </c>
      <c r="AK56" s="657">
        <v>4485</v>
      </c>
      <c r="AL56" s="652"/>
      <c r="AM56" s="652"/>
      <c r="AN56" s="489"/>
      <c r="AO56" s="489"/>
      <c r="AP56" s="658"/>
      <c r="AQ56" s="658"/>
      <c r="AR56" s="491"/>
      <c r="AS56" s="491"/>
      <c r="AT56" s="649">
        <v>1820</v>
      </c>
      <c r="AU56" s="649">
        <v>50960</v>
      </c>
      <c r="AV56" s="649">
        <v>0</v>
      </c>
      <c r="AW56" s="649">
        <v>0</v>
      </c>
      <c r="AX56" s="660"/>
      <c r="AY56" s="660"/>
      <c r="AZ56" s="385"/>
      <c r="BA56" s="385"/>
      <c r="BB56" s="649"/>
      <c r="BC56" s="649"/>
      <c r="BD56" s="489"/>
      <c r="BE56" s="489"/>
      <c r="BF56" s="652">
        <v>56</v>
      </c>
      <c r="BG56" s="652">
        <v>1539</v>
      </c>
      <c r="BH56" s="489"/>
      <c r="BI56" s="489"/>
      <c r="BJ56" s="652"/>
      <c r="BK56" s="652"/>
      <c r="BL56" s="489"/>
      <c r="BM56" s="489"/>
      <c r="BN56" s="649"/>
      <c r="BO56" s="663"/>
      <c r="BP56" s="489"/>
      <c r="BQ56" s="489"/>
      <c r="BR56" s="649"/>
      <c r="BS56" s="649"/>
      <c r="BT56" s="489"/>
      <c r="BU56" s="489"/>
      <c r="BV56" s="649"/>
      <c r="BW56" s="649"/>
      <c r="BX56" s="489"/>
      <c r="BY56" s="489"/>
      <c r="BZ56" s="387"/>
    </row>
    <row r="57" spans="1:78" s="23" customFormat="1" ht="45" x14ac:dyDescent="0.25">
      <c r="A57" s="794"/>
      <c r="B57" s="228" t="s">
        <v>118</v>
      </c>
      <c r="C57" s="228" t="s">
        <v>124</v>
      </c>
      <c r="D57" s="228" t="s">
        <v>24</v>
      </c>
      <c r="E57" s="228" t="s">
        <v>29</v>
      </c>
      <c r="F57" s="236">
        <f>J57+N57+R57+V57+Z57+AD57+AH57+AL57+AP57+AT57+AX57+BB57+BF57+BJ57+BN57+BR57+BV57</f>
        <v>50</v>
      </c>
      <c r="G57" s="236">
        <f>K57+O57+S57+W57+AA57+AE57+AI57+AM57+AQ57+AU57+AY57+BC57+BG57+BK57+BO57+BS57+BW57</f>
        <v>1925</v>
      </c>
      <c r="H57" s="236">
        <f>L57+P57+T57+X57+AB57+AF57+AJ57+AN57+AR57+AV57+AZ57+BD57+BH57+BL57+BP57+BT57+BX57</f>
        <v>100</v>
      </c>
      <c r="I57" s="236">
        <f>M57+Q57+U57+Y57+AC57+AG57+AK57+AO57+AS57+AW57+BA57+BE57+BI57+BM57+BQ57+BU57+BY57</f>
        <v>8000</v>
      </c>
      <c r="J57" s="652"/>
      <c r="K57" s="671"/>
      <c r="L57" s="489"/>
      <c r="M57" s="489"/>
      <c r="N57" s="492"/>
      <c r="O57" s="492"/>
      <c r="P57" s="494"/>
      <c r="Q57" s="494"/>
      <c r="R57" s="652"/>
      <c r="S57" s="652"/>
      <c r="T57" s="489"/>
      <c r="U57" s="489"/>
      <c r="V57" s="671"/>
      <c r="W57" s="671"/>
      <c r="X57" s="653"/>
      <c r="Y57" s="653"/>
      <c r="Z57" s="652">
        <v>50</v>
      </c>
      <c r="AA57" s="652">
        <v>1925</v>
      </c>
      <c r="AB57" s="489"/>
      <c r="AC57" s="489"/>
      <c r="AD57" s="490"/>
      <c r="AE57" s="490"/>
      <c r="AF57" s="489"/>
      <c r="AG57" s="489"/>
      <c r="AH57" s="657"/>
      <c r="AI57" s="657"/>
      <c r="AJ57" s="657"/>
      <c r="AK57" s="657"/>
      <c r="AL57" s="652"/>
      <c r="AM57" s="652"/>
      <c r="AN57" s="489"/>
      <c r="AO57" s="489"/>
      <c r="AP57" s="658"/>
      <c r="AQ57" s="658"/>
      <c r="AR57" s="491"/>
      <c r="AS57" s="491"/>
      <c r="AT57" s="652">
        <v>0</v>
      </c>
      <c r="AU57" s="652">
        <v>0</v>
      </c>
      <c r="AV57" s="652">
        <v>100</v>
      </c>
      <c r="AW57" s="652">
        <v>8000</v>
      </c>
      <c r="AX57" s="660"/>
      <c r="AY57" s="660"/>
      <c r="AZ57" s="385"/>
      <c r="BA57" s="385"/>
      <c r="BB57" s="652"/>
      <c r="BC57" s="652"/>
      <c r="BD57" s="489"/>
      <c r="BE57" s="489"/>
      <c r="BF57" s="652"/>
      <c r="BG57" s="652"/>
      <c r="BH57" s="489"/>
      <c r="BI57" s="489"/>
      <c r="BJ57" s="652"/>
      <c r="BK57" s="652"/>
      <c r="BL57" s="489"/>
      <c r="BM57" s="489"/>
      <c r="BN57" s="652"/>
      <c r="BO57" s="666"/>
      <c r="BP57" s="489"/>
      <c r="BQ57" s="489"/>
      <c r="BR57" s="652"/>
      <c r="BS57" s="652"/>
      <c r="BT57" s="489"/>
      <c r="BU57" s="489"/>
      <c r="BV57" s="652"/>
      <c r="BW57" s="652"/>
      <c r="BX57" s="489"/>
      <c r="BY57" s="489"/>
      <c r="BZ57" s="387"/>
    </row>
    <row r="58" spans="1:78" s="23" customFormat="1" ht="30" x14ac:dyDescent="0.25">
      <c r="A58" s="109">
        <v>19</v>
      </c>
      <c r="B58" s="227" t="s">
        <v>125</v>
      </c>
      <c r="C58" s="228" t="s">
        <v>126</v>
      </c>
      <c r="D58" s="228" t="s">
        <v>127</v>
      </c>
      <c r="E58" s="228" t="s">
        <v>42</v>
      </c>
      <c r="F58" s="236">
        <f>J58+N58+R58+V58+Z58+AD58+AH58+AL58+AP58+AT58+AX58+BB58+BF58+BJ58+BN58+BR58+BV58</f>
        <v>1520</v>
      </c>
      <c r="G58" s="236">
        <f>K58+O58+S58+W58+AA58+AE58+AI58+AM58+AQ58+AU58+AY58+BC58+BG58+BK58+BO58+BS58+BW58</f>
        <v>33792</v>
      </c>
      <c r="H58" s="236">
        <f>L58+P58+T58+X58+AB58+AF58+AJ58+AN58+AR58+AV58+AZ58+BD58+BH58+BL58+BP58+BT58+BX58</f>
        <v>950</v>
      </c>
      <c r="I58" s="236">
        <f>M58+Q58+U58+Y58+AC58+AG58+AK58+AO58+AS58+AW58+BA58+BE58+BI58+BM58+BQ58+BU58+BY58</f>
        <v>21790.45</v>
      </c>
      <c r="J58" s="649"/>
      <c r="K58" s="650"/>
      <c r="L58" s="319"/>
      <c r="M58" s="319"/>
      <c r="N58" s="651"/>
      <c r="O58" s="651"/>
      <c r="P58" s="667"/>
      <c r="Q58" s="667"/>
      <c r="R58" s="652"/>
      <c r="S58" s="652"/>
      <c r="T58" s="489"/>
      <c r="U58" s="489"/>
      <c r="V58" s="650"/>
      <c r="W58" s="650"/>
      <c r="X58" s="668"/>
      <c r="Y58" s="668"/>
      <c r="Z58" s="652"/>
      <c r="AA58" s="652"/>
      <c r="AB58" s="489"/>
      <c r="AC58" s="489"/>
      <c r="AD58" s="490">
        <v>0</v>
      </c>
      <c r="AE58" s="490">
        <v>0</v>
      </c>
      <c r="AF58" s="489">
        <v>280</v>
      </c>
      <c r="AG58" s="489">
        <v>8097.6</v>
      </c>
      <c r="AH58" s="657"/>
      <c r="AI58" s="657"/>
      <c r="AJ58" s="657"/>
      <c r="AK58" s="657"/>
      <c r="AL58" s="652">
        <v>1400</v>
      </c>
      <c r="AM58" s="652">
        <v>32000</v>
      </c>
      <c r="AN58" s="489">
        <v>400</v>
      </c>
      <c r="AO58" s="489">
        <v>9142.85</v>
      </c>
      <c r="AP58" s="658"/>
      <c r="AQ58" s="658"/>
      <c r="AR58" s="491">
        <v>200</v>
      </c>
      <c r="AS58" s="491">
        <v>1400</v>
      </c>
      <c r="AT58" s="649">
        <v>0</v>
      </c>
      <c r="AU58" s="649">
        <v>0</v>
      </c>
      <c r="AV58" s="649">
        <v>70</v>
      </c>
      <c r="AW58" s="649">
        <v>3150</v>
      </c>
      <c r="AX58" s="660"/>
      <c r="AY58" s="660"/>
      <c r="AZ58" s="385"/>
      <c r="BA58" s="385"/>
      <c r="BB58" s="649"/>
      <c r="BC58" s="649"/>
      <c r="BD58" s="319"/>
      <c r="BE58" s="319"/>
      <c r="BF58" s="652">
        <v>120</v>
      </c>
      <c r="BG58" s="652">
        <v>1792</v>
      </c>
      <c r="BH58" s="489"/>
      <c r="BI58" s="489"/>
      <c r="BJ58" s="652"/>
      <c r="BK58" s="652"/>
      <c r="BL58" s="489"/>
      <c r="BM58" s="489"/>
      <c r="BN58" s="649"/>
      <c r="BO58" s="663"/>
      <c r="BP58" s="319"/>
      <c r="BQ58" s="319"/>
      <c r="BR58" s="649"/>
      <c r="BS58" s="649"/>
      <c r="BT58" s="319"/>
      <c r="BU58" s="319"/>
      <c r="BV58" s="649"/>
      <c r="BW58" s="649"/>
      <c r="BX58" s="319"/>
      <c r="BY58" s="319"/>
      <c r="BZ58" s="387"/>
    </row>
    <row r="59" spans="1:78" s="23" customFormat="1" ht="30" x14ac:dyDescent="0.25">
      <c r="A59" s="793">
        <v>20</v>
      </c>
      <c r="B59" s="228" t="s">
        <v>128</v>
      </c>
      <c r="C59" s="228" t="s">
        <v>129</v>
      </c>
      <c r="D59" s="228" t="s">
        <v>130</v>
      </c>
      <c r="E59" s="228" t="s">
        <v>42</v>
      </c>
      <c r="F59" s="236">
        <f>J59+N59+R59+V59+Z59+AD59+AH59+AL59+AP59+AT59+AX59+BB59+BF59+BJ59+BN59+BR59+BV59</f>
        <v>300</v>
      </c>
      <c r="G59" s="236">
        <f>K59+O59+S59+W59+AA59+AE59+AI59+AM59+AQ59+AU59+AY59+BC59+BG59+BK59+BO59+BS59+BW59</f>
        <v>15036</v>
      </c>
      <c r="H59" s="236">
        <f>L59+P59+T59+X59+AB59+AF59+AJ59+AN59+AR59+AV59+AZ59+BD59+BH59+BL59+BP59+BT59+BX59</f>
        <v>93</v>
      </c>
      <c r="I59" s="236">
        <f>M59+Q59+U59+Y59+AC59+AG59+AK59+AO59+AS59+AW59+BA59+BE59+BI59+BM59+BQ59+BU59+BY59</f>
        <v>4492.2</v>
      </c>
      <c r="J59" s="649"/>
      <c r="K59" s="650"/>
      <c r="L59" s="489"/>
      <c r="M59" s="489"/>
      <c r="N59" s="651"/>
      <c r="O59" s="651"/>
      <c r="P59" s="494"/>
      <c r="Q59" s="494"/>
      <c r="R59" s="652"/>
      <c r="S59" s="652"/>
      <c r="T59" s="489"/>
      <c r="U59" s="489"/>
      <c r="V59" s="650"/>
      <c r="W59" s="650"/>
      <c r="X59" s="653"/>
      <c r="Y59" s="653"/>
      <c r="Z59" s="652"/>
      <c r="AA59" s="652"/>
      <c r="AB59" s="489"/>
      <c r="AC59" s="489"/>
      <c r="AD59" s="490"/>
      <c r="AE59" s="490"/>
      <c r="AF59" s="489"/>
      <c r="AG59" s="489"/>
      <c r="AH59" s="657"/>
      <c r="AI59" s="657"/>
      <c r="AJ59" s="657"/>
      <c r="AK59" s="657"/>
      <c r="AL59" s="652"/>
      <c r="AM59" s="652"/>
      <c r="AN59" s="489"/>
      <c r="AO59" s="489"/>
      <c r="AP59" s="658"/>
      <c r="AQ59" s="658"/>
      <c r="AR59" s="491"/>
      <c r="AS59" s="491"/>
      <c r="AT59" s="659">
        <v>0</v>
      </c>
      <c r="AU59" s="659">
        <v>0</v>
      </c>
      <c r="AV59" s="659">
        <v>33</v>
      </c>
      <c r="AW59" s="659">
        <v>1485</v>
      </c>
      <c r="AX59" s="660"/>
      <c r="AY59" s="660"/>
      <c r="AZ59" s="385"/>
      <c r="BA59" s="385"/>
      <c r="BB59" s="649"/>
      <c r="BC59" s="649"/>
      <c r="BD59" s="489"/>
      <c r="BE59" s="489"/>
      <c r="BF59" s="652"/>
      <c r="BG59" s="652"/>
      <c r="BH59" s="489"/>
      <c r="BI59" s="489"/>
      <c r="BJ59" s="652"/>
      <c r="BK59" s="652"/>
      <c r="BL59" s="489"/>
      <c r="BM59" s="489"/>
      <c r="BN59" s="649"/>
      <c r="BO59" s="663"/>
      <c r="BP59" s="489"/>
      <c r="BQ59" s="489"/>
      <c r="BR59" s="649"/>
      <c r="BS59" s="649"/>
      <c r="BT59" s="489"/>
      <c r="BU59" s="489"/>
      <c r="BV59" s="649">
        <v>300</v>
      </c>
      <c r="BW59" s="649">
        <v>15036</v>
      </c>
      <c r="BX59" s="489">
        <v>60</v>
      </c>
      <c r="BY59" s="489">
        <v>3007.2</v>
      </c>
      <c r="BZ59" s="387"/>
    </row>
    <row r="60" spans="1:78" s="23" customFormat="1" ht="30" x14ac:dyDescent="0.25">
      <c r="A60" s="794"/>
      <c r="B60" s="228" t="s">
        <v>128</v>
      </c>
      <c r="C60" s="228" t="s">
        <v>131</v>
      </c>
      <c r="D60" s="228" t="s">
        <v>130</v>
      </c>
      <c r="E60" s="228" t="s">
        <v>29</v>
      </c>
      <c r="F60" s="236">
        <f>J60+N60+R60+V60+Z60+AD60+AH60+AL60+AP60+AT60+AX60+BB60+BF60+BJ60+BN60+BR60+BV60</f>
        <v>2852</v>
      </c>
      <c r="G60" s="236">
        <f>K60+O60+S60+W60+AA60+AE60+AI60+AM60+AQ60+AU60+AY60+BC60+BG60+BK60+BO60+BS60+BW60</f>
        <v>3636541.11</v>
      </c>
      <c r="H60" s="236">
        <f>L60+P60+T60+X60+AB60+AF60+AJ60+AN60+AR60+AV60+AZ60+BD60+BH60+BL60+BP60+BT60+BX60</f>
        <v>970</v>
      </c>
      <c r="I60" s="236">
        <f>M60+Q60+U60+Y60+AC60+AG60+AK60+AO60+AS60+AW60+BA60+BE60+BI60+BM60+BQ60+BU60+BY60</f>
        <v>1043551</v>
      </c>
      <c r="J60" s="649">
        <v>352</v>
      </c>
      <c r="K60" s="650">
        <v>512512</v>
      </c>
      <c r="L60" s="490"/>
      <c r="M60" s="489"/>
      <c r="N60" s="651">
        <v>352</v>
      </c>
      <c r="O60" s="651">
        <v>490092.11</v>
      </c>
      <c r="P60" s="491">
        <v>100</v>
      </c>
      <c r="Q60" s="494">
        <v>139231</v>
      </c>
      <c r="R60" s="652">
        <v>175</v>
      </c>
      <c r="S60" s="652">
        <v>254800</v>
      </c>
      <c r="T60" s="490">
        <v>100</v>
      </c>
      <c r="U60" s="489">
        <v>145600</v>
      </c>
      <c r="V60" s="650">
        <v>232</v>
      </c>
      <c r="W60" s="650">
        <v>62592</v>
      </c>
      <c r="X60" s="671">
        <v>300</v>
      </c>
      <c r="Y60" s="653">
        <v>80700</v>
      </c>
      <c r="Z60" s="652"/>
      <c r="AA60" s="652"/>
      <c r="AB60" s="490"/>
      <c r="AC60" s="489"/>
      <c r="AD60" s="656">
        <v>312</v>
      </c>
      <c r="AE60" s="656">
        <v>296400</v>
      </c>
      <c r="AF60" s="490">
        <v>0</v>
      </c>
      <c r="AG60" s="489">
        <v>0</v>
      </c>
      <c r="AH60" s="657">
        <v>342</v>
      </c>
      <c r="AI60" s="657">
        <v>480472</v>
      </c>
      <c r="AJ60" s="657">
        <v>100</v>
      </c>
      <c r="AK60" s="657">
        <v>140500</v>
      </c>
      <c r="AL60" s="652">
        <v>100</v>
      </c>
      <c r="AM60" s="652">
        <v>145600</v>
      </c>
      <c r="AN60" s="490">
        <v>200</v>
      </c>
      <c r="AO60" s="489">
        <v>290000</v>
      </c>
      <c r="AP60" s="658">
        <v>656</v>
      </c>
      <c r="AQ60" s="658">
        <v>920518</v>
      </c>
      <c r="AR60" s="491"/>
      <c r="AS60" s="491"/>
      <c r="AT60" s="659">
        <v>5</v>
      </c>
      <c r="AU60" s="659">
        <v>7280</v>
      </c>
      <c r="AV60" s="659">
        <v>150</v>
      </c>
      <c r="AW60" s="659">
        <v>218400</v>
      </c>
      <c r="AX60" s="660">
        <v>50</v>
      </c>
      <c r="AY60" s="660">
        <v>72800</v>
      </c>
      <c r="AZ60" s="386">
        <v>20</v>
      </c>
      <c r="BA60" s="385">
        <v>29120</v>
      </c>
      <c r="BB60" s="649">
        <v>25</v>
      </c>
      <c r="BC60" s="649">
        <v>36400</v>
      </c>
      <c r="BD60" s="490"/>
      <c r="BE60" s="489"/>
      <c r="BF60" s="652">
        <v>170</v>
      </c>
      <c r="BG60" s="652">
        <v>239139</v>
      </c>
      <c r="BH60" s="490"/>
      <c r="BI60" s="489"/>
      <c r="BJ60" s="652">
        <v>81</v>
      </c>
      <c r="BK60" s="652">
        <v>117936</v>
      </c>
      <c r="BL60" s="490"/>
      <c r="BM60" s="489"/>
      <c r="BN60" s="649"/>
      <c r="BO60" s="662"/>
      <c r="BP60" s="490"/>
      <c r="BQ60" s="489"/>
      <c r="BR60" s="649"/>
      <c r="BS60" s="649"/>
      <c r="BT60" s="490"/>
      <c r="BU60" s="489"/>
      <c r="BV60" s="649"/>
      <c r="BW60" s="661"/>
      <c r="BX60" s="490"/>
      <c r="BY60" s="489"/>
      <c r="BZ60" s="387"/>
    </row>
    <row r="61" spans="1:78" s="23" customFormat="1" ht="30" x14ac:dyDescent="0.25">
      <c r="A61" s="793">
        <v>21</v>
      </c>
      <c r="B61" s="233" t="s">
        <v>132</v>
      </c>
      <c r="C61" s="233" t="s">
        <v>133</v>
      </c>
      <c r="D61" s="234" t="s">
        <v>134</v>
      </c>
      <c r="E61" s="233" t="s">
        <v>42</v>
      </c>
      <c r="F61" s="236">
        <f>J61+N61+R61+V61+Z61+AD61+AH61+AL61+AP61+AT61+AX61+BB61+BF61+BJ61+BN61+BR61+BV61</f>
        <v>0</v>
      </c>
      <c r="G61" s="236">
        <f>K61+O61+S61+W61+AA61+AE61+AI61+AM61+AQ61+AU61+AY61+BC61+BG61+BK61+BO61+BS61+BW61</f>
        <v>0</v>
      </c>
      <c r="H61" s="236">
        <f>L61+P61+T61+X61+AB61+AF61+AJ61+AN61+AR61+AV61+AZ61+BD61+BH61+BL61+BP61+BT61+BX61</f>
        <v>37</v>
      </c>
      <c r="I61" s="236">
        <f>M61+Q61+U61+Y61+AC61+AG61+AK61+AO61+AS61+AW61+BA61+BE61+BI61+BM61+BQ61+BU61+BY61</f>
        <v>4440</v>
      </c>
      <c r="J61" s="649"/>
      <c r="K61" s="650"/>
      <c r="L61" s="490"/>
      <c r="M61" s="489"/>
      <c r="N61" s="651"/>
      <c r="O61" s="651"/>
      <c r="P61" s="491"/>
      <c r="Q61" s="494"/>
      <c r="R61" s="652"/>
      <c r="S61" s="652"/>
      <c r="T61" s="490"/>
      <c r="U61" s="489"/>
      <c r="V61" s="650"/>
      <c r="W61" s="650"/>
      <c r="X61" s="671"/>
      <c r="Y61" s="653"/>
      <c r="Z61" s="652"/>
      <c r="AA61" s="652"/>
      <c r="AB61" s="490"/>
      <c r="AC61" s="489"/>
      <c r="AD61" s="490"/>
      <c r="AE61" s="490"/>
      <c r="AF61" s="490"/>
      <c r="AG61" s="489"/>
      <c r="AH61" s="657"/>
      <c r="AI61" s="657"/>
      <c r="AJ61" s="657"/>
      <c r="AK61" s="657"/>
      <c r="AL61" s="652"/>
      <c r="AM61" s="652"/>
      <c r="AN61" s="490"/>
      <c r="AO61" s="489"/>
      <c r="AP61" s="658"/>
      <c r="AQ61" s="658"/>
      <c r="AR61" s="491">
        <v>30</v>
      </c>
      <c r="AS61" s="491">
        <v>240</v>
      </c>
      <c r="AT61" s="649">
        <v>0</v>
      </c>
      <c r="AU61" s="649">
        <v>0</v>
      </c>
      <c r="AV61" s="649">
        <v>7</v>
      </c>
      <c r="AW61" s="649">
        <v>4200</v>
      </c>
      <c r="AX61" s="660"/>
      <c r="AY61" s="660"/>
      <c r="AZ61" s="386"/>
      <c r="BA61" s="385"/>
      <c r="BB61" s="649"/>
      <c r="BC61" s="649"/>
      <c r="BD61" s="490"/>
      <c r="BE61" s="489"/>
      <c r="BF61" s="652"/>
      <c r="BG61" s="652"/>
      <c r="BH61" s="490"/>
      <c r="BI61" s="489"/>
      <c r="BJ61" s="652"/>
      <c r="BK61" s="652"/>
      <c r="BL61" s="490"/>
      <c r="BM61" s="489"/>
      <c r="BN61" s="649"/>
      <c r="BO61" s="662"/>
      <c r="BP61" s="490"/>
      <c r="BQ61" s="489"/>
      <c r="BR61" s="649"/>
      <c r="BS61" s="649"/>
      <c r="BT61" s="490"/>
      <c r="BU61" s="489"/>
      <c r="BV61" s="649"/>
      <c r="BW61" s="649"/>
      <c r="BX61" s="490"/>
      <c r="BY61" s="489"/>
      <c r="BZ61" s="387"/>
    </row>
    <row r="62" spans="1:78" s="23" customFormat="1" ht="30" x14ac:dyDescent="0.25">
      <c r="A62" s="795"/>
      <c r="B62" s="233" t="s">
        <v>135</v>
      </c>
      <c r="C62" s="233" t="s">
        <v>136</v>
      </c>
      <c r="D62" s="234" t="s">
        <v>134</v>
      </c>
      <c r="E62" s="233" t="s">
        <v>42</v>
      </c>
      <c r="F62" s="236">
        <f>J62+N62+R62+V62+Z62+AD62+AH62+AL62+AP62+AT62+AX62+BB62+BF62+BJ62+BN62+BR62+BV62</f>
        <v>0</v>
      </c>
      <c r="G62" s="236">
        <f>K62+O62+S62+W62+AA62+AE62+AI62+AM62+AQ62+AU62+AY62+BC62+BG62+BK62+BO62+BS62+BW62</f>
        <v>0</v>
      </c>
      <c r="H62" s="236">
        <f>L62+P62+T62+X62+AB62+AF62+AJ62+AN62+AR62+AV62+AZ62+BD62+BH62+BL62+BP62+BT62+BX62</f>
        <v>0</v>
      </c>
      <c r="I62" s="236">
        <f>M62+Q62+U62+Y62+AC62+AG62+AK62+AO62+AS62+AW62+BA62+BE62+BI62+BM62+BQ62+BU62+BY62</f>
        <v>0</v>
      </c>
      <c r="J62" s="649"/>
      <c r="K62" s="650"/>
      <c r="L62" s="490"/>
      <c r="M62" s="489"/>
      <c r="N62" s="651"/>
      <c r="O62" s="651"/>
      <c r="P62" s="491"/>
      <c r="Q62" s="494"/>
      <c r="R62" s="652"/>
      <c r="S62" s="652"/>
      <c r="T62" s="490"/>
      <c r="U62" s="489"/>
      <c r="V62" s="650"/>
      <c r="W62" s="650"/>
      <c r="X62" s="671"/>
      <c r="Y62" s="653"/>
      <c r="Z62" s="652"/>
      <c r="AA62" s="652"/>
      <c r="AB62" s="490"/>
      <c r="AC62" s="489"/>
      <c r="AD62" s="490"/>
      <c r="AE62" s="490"/>
      <c r="AF62" s="490"/>
      <c r="AG62" s="489"/>
      <c r="AH62" s="657"/>
      <c r="AI62" s="657"/>
      <c r="AJ62" s="657"/>
      <c r="AK62" s="657"/>
      <c r="AL62" s="652"/>
      <c r="AM62" s="652"/>
      <c r="AN62" s="490"/>
      <c r="AO62" s="489"/>
      <c r="AP62" s="658"/>
      <c r="AQ62" s="658"/>
      <c r="AR62" s="491"/>
      <c r="AS62" s="491"/>
      <c r="AT62" s="649">
        <v>0</v>
      </c>
      <c r="AU62" s="649">
        <v>0</v>
      </c>
      <c r="AV62" s="649">
        <v>0</v>
      </c>
      <c r="AW62" s="649">
        <v>0</v>
      </c>
      <c r="AX62" s="660"/>
      <c r="AY62" s="660"/>
      <c r="AZ62" s="386"/>
      <c r="BA62" s="385"/>
      <c r="BB62" s="649"/>
      <c r="BC62" s="649"/>
      <c r="BD62" s="490"/>
      <c r="BE62" s="489"/>
      <c r="BF62" s="652"/>
      <c r="BG62" s="652"/>
      <c r="BH62" s="490"/>
      <c r="BI62" s="489"/>
      <c r="BJ62" s="652"/>
      <c r="BK62" s="652"/>
      <c r="BL62" s="490"/>
      <c r="BM62" s="489"/>
      <c r="BN62" s="649"/>
      <c r="BO62" s="662"/>
      <c r="BP62" s="490"/>
      <c r="BQ62" s="489"/>
      <c r="BR62" s="649"/>
      <c r="BS62" s="649"/>
      <c r="BT62" s="490"/>
      <c r="BU62" s="489"/>
      <c r="BV62" s="649"/>
      <c r="BW62" s="649"/>
      <c r="BX62" s="490"/>
      <c r="BY62" s="489"/>
      <c r="BZ62" s="387"/>
    </row>
    <row r="63" spans="1:78" s="23" customFormat="1" ht="15.75" x14ac:dyDescent="0.25">
      <c r="A63" s="794"/>
      <c r="B63" s="233" t="s">
        <v>135</v>
      </c>
      <c r="C63" s="233"/>
      <c r="D63" s="230" t="s">
        <v>134</v>
      </c>
      <c r="E63" s="233" t="s">
        <v>78</v>
      </c>
      <c r="F63" s="236">
        <f>J63+N63+R63+V63+Z63+AD63+AH63+AL63+AP63+AT63+AX63+BB63+BF63+BJ63+BN63+BR63+BV63</f>
        <v>0</v>
      </c>
      <c r="G63" s="236">
        <f>K63+O63+S63+W63+AA63+AE63+AI63+AM63+AQ63+AU63+AY63+BC63+BG63+BK63+BO63+BS63+BW63</f>
        <v>0</v>
      </c>
      <c r="H63" s="236">
        <f>L63+P63+T63+X63+AB63+AF63+AJ63+AN63+AR63+AV63+AZ63+BD63+BH63+BL63+BP63+BT63+BX63</f>
        <v>1</v>
      </c>
      <c r="I63" s="236">
        <f>M63+Q63+U63+Y63+AC63+AG63+AK63+AO63+AS63+AW63+BA63+BE63+BI63+BM63+BQ63+BU63+BY63</f>
        <v>2500</v>
      </c>
      <c r="J63" s="662"/>
      <c r="K63" s="654"/>
      <c r="L63" s="489"/>
      <c r="M63" s="489"/>
      <c r="N63" s="675"/>
      <c r="O63" s="675"/>
      <c r="P63" s="494"/>
      <c r="Q63" s="494"/>
      <c r="R63" s="490"/>
      <c r="S63" s="490"/>
      <c r="T63" s="489"/>
      <c r="U63" s="489"/>
      <c r="V63" s="654"/>
      <c r="W63" s="654"/>
      <c r="X63" s="653"/>
      <c r="Y63" s="653"/>
      <c r="Z63" s="490"/>
      <c r="AA63" s="490"/>
      <c r="AB63" s="489"/>
      <c r="AC63" s="489"/>
      <c r="AD63" s="656"/>
      <c r="AE63" s="656"/>
      <c r="AF63" s="489"/>
      <c r="AG63" s="489"/>
      <c r="AH63" s="657"/>
      <c r="AI63" s="657"/>
      <c r="AJ63" s="657"/>
      <c r="AK63" s="657"/>
      <c r="AL63" s="490"/>
      <c r="AM63" s="490"/>
      <c r="AN63" s="489"/>
      <c r="AO63" s="489"/>
      <c r="AP63" s="492"/>
      <c r="AQ63" s="492"/>
      <c r="AR63" s="491"/>
      <c r="AS63" s="491"/>
      <c r="AT63" s="649">
        <v>0</v>
      </c>
      <c r="AU63" s="649">
        <v>0</v>
      </c>
      <c r="AV63" s="649">
        <v>1</v>
      </c>
      <c r="AW63" s="649">
        <v>2500</v>
      </c>
      <c r="AX63" s="386"/>
      <c r="AY63" s="386"/>
      <c r="AZ63" s="385"/>
      <c r="BA63" s="385"/>
      <c r="BB63" s="662"/>
      <c r="BC63" s="662"/>
      <c r="BD63" s="489"/>
      <c r="BE63" s="489"/>
      <c r="BF63" s="490"/>
      <c r="BG63" s="490"/>
      <c r="BH63" s="489"/>
      <c r="BI63" s="489"/>
      <c r="BJ63" s="490"/>
      <c r="BK63" s="490"/>
      <c r="BL63" s="489"/>
      <c r="BM63" s="489"/>
      <c r="BN63" s="662"/>
      <c r="BO63" s="663"/>
      <c r="BP63" s="489"/>
      <c r="BQ63" s="489"/>
      <c r="BR63" s="662"/>
      <c r="BS63" s="662"/>
      <c r="BT63" s="489"/>
      <c r="BU63" s="489"/>
      <c r="BV63" s="662"/>
      <c r="BW63" s="649"/>
      <c r="BX63" s="489"/>
      <c r="BY63" s="489"/>
      <c r="BZ63" s="387"/>
    </row>
    <row r="64" spans="1:78" s="23" customFormat="1" ht="30" x14ac:dyDescent="0.25">
      <c r="A64" s="793">
        <v>22</v>
      </c>
      <c r="B64" s="227" t="s">
        <v>137</v>
      </c>
      <c r="C64" s="228" t="s">
        <v>138</v>
      </c>
      <c r="D64" s="228" t="s">
        <v>139</v>
      </c>
      <c r="E64" s="228" t="s">
        <v>29</v>
      </c>
      <c r="F64" s="236">
        <f>J64+N64+R64+V64+Z64+AD64+AH64+AL64+AP64+AT64+AX64+BB64+BF64+BJ64+BN64+BR64+BV64</f>
        <v>6198</v>
      </c>
      <c r="G64" s="236">
        <f>K64+O64+S64+W64+AA64+AE64+AI64+AM64+AQ64+AU64+AY64+BC64+BG64+BK64+BO64+BS64+BW64</f>
        <v>1770298</v>
      </c>
      <c r="H64" s="236">
        <f>L64+P64+T64+X64+AB64+AF64+AJ64+AN64+AR64+AV64+AZ64+BD64+BH64+BL64+BP64+BT64+BX64</f>
        <v>670</v>
      </c>
      <c r="I64" s="236">
        <f>M64+Q64+U64+Y64+AC64+AG64+AK64+AO64+AS64+AW64+BA64+BE64+BI64+BM64+BQ64+BU64+BY64</f>
        <v>183463.5</v>
      </c>
      <c r="J64" s="649">
        <v>871</v>
      </c>
      <c r="K64" s="650">
        <v>220918</v>
      </c>
      <c r="L64" s="489"/>
      <c r="M64" s="489"/>
      <c r="N64" s="651">
        <v>315</v>
      </c>
      <c r="O64" s="651">
        <v>83575</v>
      </c>
      <c r="P64" s="664">
        <v>200</v>
      </c>
      <c r="Q64" s="664">
        <v>53063.5</v>
      </c>
      <c r="R64" s="652">
        <v>50</v>
      </c>
      <c r="S64" s="652">
        <v>14900</v>
      </c>
      <c r="T64" s="489">
        <v>100</v>
      </c>
      <c r="U64" s="489">
        <v>29800</v>
      </c>
      <c r="V64" s="650">
        <v>105</v>
      </c>
      <c r="W64" s="650">
        <v>27081</v>
      </c>
      <c r="X64" s="668"/>
      <c r="Y64" s="668"/>
      <c r="Z64" s="652">
        <v>500</v>
      </c>
      <c r="AA64" s="652">
        <v>12896</v>
      </c>
      <c r="AB64" s="489"/>
      <c r="AC64" s="489"/>
      <c r="AD64" s="656">
        <v>2094</v>
      </c>
      <c r="AE64" s="656">
        <v>732900</v>
      </c>
      <c r="AF64" s="489">
        <v>0</v>
      </c>
      <c r="AG64" s="489">
        <v>0</v>
      </c>
      <c r="AH64" s="657">
        <v>100</v>
      </c>
      <c r="AI64" s="657">
        <v>39200</v>
      </c>
      <c r="AJ64" s="657">
        <v>50</v>
      </c>
      <c r="AK64" s="657">
        <v>18600</v>
      </c>
      <c r="AL64" s="652">
        <v>1580</v>
      </c>
      <c r="AM64" s="652">
        <v>455040</v>
      </c>
      <c r="AN64" s="489">
        <v>300</v>
      </c>
      <c r="AO64" s="489">
        <v>75000</v>
      </c>
      <c r="AP64" s="658">
        <v>8</v>
      </c>
      <c r="AQ64" s="658">
        <v>9200</v>
      </c>
      <c r="AR64" s="491"/>
      <c r="AS64" s="491"/>
      <c r="AT64" s="649">
        <v>276</v>
      </c>
      <c r="AU64" s="649">
        <v>69000</v>
      </c>
      <c r="AV64" s="649">
        <v>0</v>
      </c>
      <c r="AW64" s="649">
        <v>0</v>
      </c>
      <c r="AX64" s="660">
        <v>90</v>
      </c>
      <c r="AY64" s="660">
        <v>31500</v>
      </c>
      <c r="AZ64" s="385">
        <v>20</v>
      </c>
      <c r="BA64" s="385">
        <v>7000</v>
      </c>
      <c r="BB64" s="649"/>
      <c r="BC64" s="649"/>
      <c r="BD64" s="319"/>
      <c r="BE64" s="319"/>
      <c r="BF64" s="652">
        <v>209</v>
      </c>
      <c r="BG64" s="652">
        <v>74088</v>
      </c>
      <c r="BH64" s="489"/>
      <c r="BI64" s="489"/>
      <c r="BJ64" s="652"/>
      <c r="BK64" s="652"/>
      <c r="BL64" s="489"/>
      <c r="BM64" s="489"/>
      <c r="BN64" s="649">
        <v>0</v>
      </c>
      <c r="BO64" s="663"/>
      <c r="BP64" s="319"/>
      <c r="BQ64" s="319"/>
      <c r="BR64" s="649"/>
      <c r="BS64" s="649"/>
      <c r="BT64" s="319"/>
      <c r="BU64" s="319"/>
      <c r="BV64" s="649"/>
      <c r="BW64" s="662"/>
      <c r="BX64" s="319"/>
      <c r="BY64" s="319"/>
      <c r="BZ64" s="387"/>
    </row>
    <row r="65" spans="1:78" s="23" customFormat="1" ht="15.75" x14ac:dyDescent="0.25">
      <c r="A65" s="794"/>
      <c r="B65" s="227" t="s">
        <v>140</v>
      </c>
      <c r="C65" s="228" t="s">
        <v>141</v>
      </c>
      <c r="D65" s="228"/>
      <c r="E65" s="228" t="s">
        <v>29</v>
      </c>
      <c r="F65" s="236">
        <f>J65+N65+R65+V65+Z65+AD65+AH65+AL65+AP65+AT65+AX65+BB65+BF65+BJ65+BN65+BR65+BV65</f>
        <v>448</v>
      </c>
      <c r="G65" s="236">
        <f>K65+O65+S65+W65+AA65+AE65+AI65+AM65+AQ65+AU65+AY65+BC65+BG65+BK65+BO65+BS65+BW65</f>
        <v>219520</v>
      </c>
      <c r="H65" s="236">
        <f>L65+P65+T65+X65+AB65+AF65+AJ65+AN65+AR65+AV65+AZ65+BD65+BH65+BL65+BP65+BT65+BX65</f>
        <v>500</v>
      </c>
      <c r="I65" s="236">
        <f>M65+Q65+U65+Y65+AC65+AG65+AK65+AO65+AS65+AW65+BA65+BE65+BI65+BM65+BQ65+BU65+BY65</f>
        <v>92760</v>
      </c>
      <c r="J65" s="649"/>
      <c r="K65" s="650"/>
      <c r="L65" s="319"/>
      <c r="M65" s="319"/>
      <c r="N65" s="651"/>
      <c r="O65" s="651"/>
      <c r="P65" s="667"/>
      <c r="Q65" s="667"/>
      <c r="R65" s="652"/>
      <c r="S65" s="652"/>
      <c r="T65" s="489"/>
      <c r="U65" s="489"/>
      <c r="V65" s="650"/>
      <c r="W65" s="650"/>
      <c r="X65" s="653">
        <v>300</v>
      </c>
      <c r="Y65" s="653">
        <v>7200</v>
      </c>
      <c r="Z65" s="652"/>
      <c r="AA65" s="652"/>
      <c r="AB65" s="489"/>
      <c r="AC65" s="489"/>
      <c r="AD65" s="490"/>
      <c r="AE65" s="490"/>
      <c r="AF65" s="489"/>
      <c r="AG65" s="489"/>
      <c r="AH65" s="657"/>
      <c r="AI65" s="657"/>
      <c r="AJ65" s="657"/>
      <c r="AK65" s="657"/>
      <c r="AL65" s="652"/>
      <c r="AM65" s="652"/>
      <c r="AN65" s="489"/>
      <c r="AO65" s="489"/>
      <c r="AP65" s="658">
        <v>448</v>
      </c>
      <c r="AQ65" s="658">
        <v>219520</v>
      </c>
      <c r="AR65" s="491"/>
      <c r="AS65" s="491"/>
      <c r="AT65" s="649">
        <v>0</v>
      </c>
      <c r="AU65" s="649">
        <v>0</v>
      </c>
      <c r="AV65" s="649">
        <v>200</v>
      </c>
      <c r="AW65" s="649">
        <v>85560</v>
      </c>
      <c r="AX65" s="660"/>
      <c r="AY65" s="660"/>
      <c r="AZ65" s="385"/>
      <c r="BA65" s="385"/>
      <c r="BB65" s="649"/>
      <c r="BC65" s="649"/>
      <c r="BD65" s="319"/>
      <c r="BE65" s="319"/>
      <c r="BF65" s="652"/>
      <c r="BG65" s="652"/>
      <c r="BH65" s="489"/>
      <c r="BI65" s="489"/>
      <c r="BJ65" s="652"/>
      <c r="BK65" s="652"/>
      <c r="BL65" s="489"/>
      <c r="BM65" s="489"/>
      <c r="BN65" s="649"/>
      <c r="BO65" s="663"/>
      <c r="BP65" s="319"/>
      <c r="BQ65" s="319"/>
      <c r="BR65" s="649"/>
      <c r="BS65" s="649"/>
      <c r="BT65" s="319"/>
      <c r="BU65" s="319"/>
      <c r="BV65" s="649"/>
      <c r="BW65" s="649"/>
      <c r="BX65" s="319"/>
      <c r="BY65" s="319"/>
      <c r="BZ65" s="387"/>
    </row>
    <row r="66" spans="1:78" s="23" customFormat="1" ht="15.75" x14ac:dyDescent="0.25">
      <c r="A66" s="793">
        <v>23</v>
      </c>
      <c r="B66" s="227" t="s">
        <v>142</v>
      </c>
      <c r="C66" s="228" t="s">
        <v>143</v>
      </c>
      <c r="D66" s="228" t="s">
        <v>144</v>
      </c>
      <c r="E66" s="228" t="s">
        <v>78</v>
      </c>
      <c r="F66" s="236">
        <f>J66+N66+R66+V66+Z66+AD66+AH66+AL66+AP66+AT66+AX66+BB66+BF66+BJ66+BN66+BR66+BV66</f>
        <v>0</v>
      </c>
      <c r="G66" s="236">
        <f>K66+O66+S66+W66+AA66+AE66+AI66+AM66+AQ66+AU66+AY66+BC66+BG66+BK66+BO66+BS66+BW66</f>
        <v>0</v>
      </c>
      <c r="H66" s="236">
        <f>L66+P66+T66+X66+AB66+AF66+AJ66+AN66+AR66+AV66+AZ66+BD66+BH66+BL66+BP66+BT66+BX66</f>
        <v>0</v>
      </c>
      <c r="I66" s="236">
        <f>M66+Q66+U66+Y66+AC66+AG66+AK66+AO66+AS66+AW66+BA66+BE66+BI66+BM66+BQ66+BU66+BY66</f>
        <v>0</v>
      </c>
      <c r="J66" s="649"/>
      <c r="K66" s="650"/>
      <c r="L66" s="489"/>
      <c r="M66" s="489"/>
      <c r="N66" s="651"/>
      <c r="O66" s="651"/>
      <c r="P66" s="494"/>
      <c r="Q66" s="493"/>
      <c r="R66" s="652"/>
      <c r="S66" s="652"/>
      <c r="T66" s="489"/>
      <c r="U66" s="489"/>
      <c r="V66" s="650"/>
      <c r="W66" s="650"/>
      <c r="X66" s="653"/>
      <c r="Y66" s="653"/>
      <c r="Z66" s="652"/>
      <c r="AA66" s="652"/>
      <c r="AB66" s="489"/>
      <c r="AC66" s="489"/>
      <c r="AD66" s="490"/>
      <c r="AE66" s="490"/>
      <c r="AF66" s="489"/>
      <c r="AG66" s="489"/>
      <c r="AH66" s="657"/>
      <c r="AI66" s="657"/>
      <c r="AJ66" s="657"/>
      <c r="AK66" s="657"/>
      <c r="AL66" s="652"/>
      <c r="AM66" s="652"/>
      <c r="AN66" s="489"/>
      <c r="AO66" s="489"/>
      <c r="AP66" s="658"/>
      <c r="AQ66" s="658"/>
      <c r="AR66" s="491"/>
      <c r="AS66" s="678"/>
      <c r="AT66" s="649">
        <v>0</v>
      </c>
      <c r="AU66" s="649">
        <v>0</v>
      </c>
      <c r="AV66" s="649">
        <v>0</v>
      </c>
      <c r="AW66" s="649">
        <v>0</v>
      </c>
      <c r="AX66" s="660"/>
      <c r="AY66" s="660"/>
      <c r="AZ66" s="385"/>
      <c r="BA66" s="385"/>
      <c r="BB66" s="649"/>
      <c r="BC66" s="649"/>
      <c r="BD66" s="489"/>
      <c r="BE66" s="489"/>
      <c r="BF66" s="652"/>
      <c r="BG66" s="652"/>
      <c r="BH66" s="489"/>
      <c r="BI66" s="489"/>
      <c r="BJ66" s="652"/>
      <c r="BK66" s="652"/>
      <c r="BL66" s="489"/>
      <c r="BM66" s="489"/>
      <c r="BN66" s="649"/>
      <c r="BO66" s="663"/>
      <c r="BP66" s="489"/>
      <c r="BQ66" s="489"/>
      <c r="BR66" s="649"/>
      <c r="BS66" s="649"/>
      <c r="BT66" s="489"/>
      <c r="BU66" s="489"/>
      <c r="BV66" s="649"/>
      <c r="BW66" s="649"/>
      <c r="BX66" s="489"/>
      <c r="BY66" s="489"/>
      <c r="BZ66" s="387"/>
    </row>
    <row r="67" spans="1:78" s="23" customFormat="1" ht="15.75" x14ac:dyDescent="0.25">
      <c r="A67" s="795"/>
      <c r="B67" s="227" t="s">
        <v>145</v>
      </c>
      <c r="C67" s="228" t="s">
        <v>146</v>
      </c>
      <c r="D67" s="228" t="s">
        <v>144</v>
      </c>
      <c r="E67" s="228" t="s">
        <v>78</v>
      </c>
      <c r="F67" s="236">
        <f>J67+N67+R67+V67+Z67+AD67+AH67+AL67+AP67+AT67+AX67+BB67+BF67+BJ67+BN67+BR67+BV67</f>
        <v>4750</v>
      </c>
      <c r="G67" s="236">
        <f>K67+O67+S67+W67+AA67+AE67+AI67+AM67+AQ67+AU67+AY67+BC67+BG67+BK67+BO67+BS67+BW67</f>
        <v>563509</v>
      </c>
      <c r="H67" s="236">
        <f>L67+P67+T67+X67+AB67+AF67+AJ67+AN67+AR67+AV67+AZ67+BD67+BH67+BL67+BP67+BT67+BX67</f>
        <v>210</v>
      </c>
      <c r="I67" s="236">
        <f>M67+Q67+U67+Y67+AC67+AG67+AK67+AO67+AS67+AW67+BA67+BE67+BI67+BM67+BQ67+BU67+BY67</f>
        <v>16674</v>
      </c>
      <c r="J67" s="649"/>
      <c r="K67" s="650"/>
      <c r="L67" s="489"/>
      <c r="M67" s="489"/>
      <c r="N67" s="651"/>
      <c r="O67" s="651"/>
      <c r="P67" s="494"/>
      <c r="Q67" s="493"/>
      <c r="R67" s="652">
        <v>480</v>
      </c>
      <c r="S67" s="652">
        <v>202752</v>
      </c>
      <c r="T67" s="489">
        <v>10</v>
      </c>
      <c r="U67" s="489">
        <v>4224</v>
      </c>
      <c r="V67" s="650">
        <v>450</v>
      </c>
      <c r="W67" s="650">
        <v>38018</v>
      </c>
      <c r="X67" s="653"/>
      <c r="Y67" s="653"/>
      <c r="Z67" s="652">
        <v>600</v>
      </c>
      <c r="AA67" s="652">
        <v>50691.6</v>
      </c>
      <c r="AB67" s="489"/>
      <c r="AC67" s="489"/>
      <c r="AD67" s="490">
        <v>660</v>
      </c>
      <c r="AE67" s="490">
        <v>55756.800000000003</v>
      </c>
      <c r="AF67" s="489"/>
      <c r="AG67" s="489"/>
      <c r="AH67" s="657">
        <v>480</v>
      </c>
      <c r="AI67" s="657">
        <v>40560</v>
      </c>
      <c r="AJ67" s="657">
        <v>100</v>
      </c>
      <c r="AK67" s="657">
        <v>8450</v>
      </c>
      <c r="AL67" s="652">
        <v>600</v>
      </c>
      <c r="AM67" s="652">
        <v>50691.6</v>
      </c>
      <c r="AN67" s="489">
        <v>100</v>
      </c>
      <c r="AO67" s="489">
        <v>4000</v>
      </c>
      <c r="AP67" s="658">
        <v>600</v>
      </c>
      <c r="AQ67" s="658">
        <v>50691</v>
      </c>
      <c r="AR67" s="491"/>
      <c r="AS67" s="678"/>
      <c r="AT67" s="649">
        <v>750</v>
      </c>
      <c r="AU67" s="649">
        <v>63365</v>
      </c>
      <c r="AV67" s="649">
        <v>0</v>
      </c>
      <c r="AW67" s="649">
        <v>0</v>
      </c>
      <c r="AX67" s="660"/>
      <c r="AY67" s="660"/>
      <c r="AZ67" s="385"/>
      <c r="BA67" s="385"/>
      <c r="BB67" s="649"/>
      <c r="BC67" s="649"/>
      <c r="BD67" s="489"/>
      <c r="BE67" s="489"/>
      <c r="BF67" s="652">
        <v>130</v>
      </c>
      <c r="BG67" s="652">
        <v>10983</v>
      </c>
      <c r="BH67" s="489"/>
      <c r="BI67" s="489"/>
      <c r="BJ67" s="652"/>
      <c r="BK67" s="652"/>
      <c r="BL67" s="489"/>
      <c r="BM67" s="489"/>
      <c r="BN67" s="649">
        <v>0</v>
      </c>
      <c r="BO67" s="663"/>
      <c r="BP67" s="489"/>
      <c r="BQ67" s="489"/>
      <c r="BR67" s="649"/>
      <c r="BS67" s="649"/>
      <c r="BT67" s="489"/>
      <c r="BU67" s="489"/>
      <c r="BV67" s="649"/>
      <c r="BW67" s="649"/>
      <c r="BX67" s="489"/>
      <c r="BY67" s="489"/>
      <c r="BZ67" s="387"/>
    </row>
    <row r="68" spans="1:78" s="23" customFormat="1" ht="45" x14ac:dyDescent="0.25">
      <c r="A68" s="793">
        <v>24</v>
      </c>
      <c r="B68" s="227" t="s">
        <v>147</v>
      </c>
      <c r="C68" s="228" t="s">
        <v>148</v>
      </c>
      <c r="D68" s="228" t="s">
        <v>149</v>
      </c>
      <c r="E68" s="228" t="s">
        <v>78</v>
      </c>
      <c r="F68" s="236">
        <f>J68+N68+R68+V68+Z68+AD68+AH68+AL68+AP68+AT68+AX68+BB68+BF68+BJ68+BN68+BR68+BV68</f>
        <v>1058</v>
      </c>
      <c r="G68" s="236">
        <f>K68+O68+S68+W68+AA68+AE68+AI68+AM68+AQ68+AU68+AY68+BC68+BG68+BK68+BO68+BS68+BW68</f>
        <v>26517.45</v>
      </c>
      <c r="H68" s="236">
        <f>L68+P68+T68+X68+AB68+AF68+AJ68+AN68+AR68+AV68+AZ68+BD68+BH68+BL68+BP68+BT68+BX68</f>
        <v>255</v>
      </c>
      <c r="I68" s="236">
        <f>M68+Q68+U68+Y68+AC68+AG68+AK68+AO68+AS68+AW68+BA68+BE68+BI68+BM68+BQ68+BU68+BY68</f>
        <v>7114</v>
      </c>
      <c r="J68" s="649"/>
      <c r="K68" s="650"/>
      <c r="L68" s="489"/>
      <c r="M68" s="489"/>
      <c r="N68" s="651">
        <v>40</v>
      </c>
      <c r="O68" s="651">
        <v>1200</v>
      </c>
      <c r="P68" s="494">
        <v>10</v>
      </c>
      <c r="Q68" s="493">
        <v>300</v>
      </c>
      <c r="R68" s="652">
        <v>290</v>
      </c>
      <c r="S68" s="652">
        <v>7250</v>
      </c>
      <c r="T68" s="489">
        <v>10</v>
      </c>
      <c r="U68" s="489">
        <v>250</v>
      </c>
      <c r="V68" s="650">
        <v>10</v>
      </c>
      <c r="W68" s="650">
        <v>250</v>
      </c>
      <c r="X68" s="653">
        <v>30</v>
      </c>
      <c r="Y68" s="653">
        <v>870</v>
      </c>
      <c r="Z68" s="652">
        <v>113</v>
      </c>
      <c r="AA68" s="652">
        <v>2157.1999999999998</v>
      </c>
      <c r="AB68" s="489"/>
      <c r="AC68" s="489"/>
      <c r="AD68" s="490">
        <v>5</v>
      </c>
      <c r="AE68" s="490">
        <v>161.25</v>
      </c>
      <c r="AF68" s="489">
        <v>50</v>
      </c>
      <c r="AG68" s="489">
        <v>1695</v>
      </c>
      <c r="AH68" s="657">
        <v>190</v>
      </c>
      <c r="AI68" s="657">
        <v>4674</v>
      </c>
      <c r="AJ68" s="657">
        <v>80</v>
      </c>
      <c r="AK68" s="657">
        <v>1968</v>
      </c>
      <c r="AL68" s="652">
        <v>140</v>
      </c>
      <c r="AM68" s="652">
        <v>3468</v>
      </c>
      <c r="AN68" s="489">
        <v>60</v>
      </c>
      <c r="AO68" s="489">
        <v>1596</v>
      </c>
      <c r="AP68" s="658">
        <v>180</v>
      </c>
      <c r="AQ68" s="658">
        <v>4678</v>
      </c>
      <c r="AR68" s="491"/>
      <c r="AS68" s="678"/>
      <c r="AT68" s="649">
        <v>20</v>
      </c>
      <c r="AU68" s="649">
        <v>500</v>
      </c>
      <c r="AV68" s="649">
        <v>0</v>
      </c>
      <c r="AW68" s="649">
        <v>0</v>
      </c>
      <c r="AX68" s="660"/>
      <c r="AY68" s="660"/>
      <c r="AZ68" s="385"/>
      <c r="BA68" s="385"/>
      <c r="BB68" s="649"/>
      <c r="BC68" s="649"/>
      <c r="BD68" s="489"/>
      <c r="BE68" s="489"/>
      <c r="BF68" s="652">
        <v>20</v>
      </c>
      <c r="BG68" s="652">
        <v>492</v>
      </c>
      <c r="BH68" s="489">
        <v>0</v>
      </c>
      <c r="BI68" s="489">
        <v>0</v>
      </c>
      <c r="BJ68" s="652"/>
      <c r="BK68" s="652"/>
      <c r="BL68" s="489"/>
      <c r="BM68" s="489"/>
      <c r="BN68" s="649">
        <v>0</v>
      </c>
      <c r="BO68" s="663"/>
      <c r="BP68" s="489"/>
      <c r="BQ68" s="489"/>
      <c r="BR68" s="649">
        <v>50</v>
      </c>
      <c r="BS68" s="649">
        <v>1687</v>
      </c>
      <c r="BT68" s="489">
        <v>15</v>
      </c>
      <c r="BU68" s="489">
        <v>435</v>
      </c>
      <c r="BV68" s="649"/>
      <c r="BW68" s="649"/>
      <c r="BX68" s="489"/>
      <c r="BY68" s="489"/>
      <c r="BZ68" s="387"/>
    </row>
    <row r="69" spans="1:78" s="23" customFormat="1" ht="18.75" customHeight="1" x14ac:dyDescent="0.25">
      <c r="A69" s="795"/>
      <c r="B69" s="15" t="s">
        <v>150</v>
      </c>
      <c r="C69" s="15" t="s">
        <v>151</v>
      </c>
      <c r="D69" s="84" t="s">
        <v>152</v>
      </c>
      <c r="E69" s="15" t="s">
        <v>153</v>
      </c>
      <c r="F69" s="236"/>
      <c r="G69" s="236"/>
      <c r="H69" s="236"/>
      <c r="I69" s="236"/>
      <c r="J69" s="649"/>
      <c r="K69" s="650"/>
      <c r="L69" s="489"/>
      <c r="M69" s="489"/>
      <c r="N69" s="651"/>
      <c r="O69" s="651"/>
      <c r="P69" s="494"/>
      <c r="Q69" s="494"/>
      <c r="R69" s="652"/>
      <c r="S69" s="652"/>
      <c r="T69" s="489"/>
      <c r="U69" s="489"/>
      <c r="V69" s="650"/>
      <c r="W69" s="650"/>
      <c r="X69" s="653"/>
      <c r="Y69" s="653"/>
      <c r="Z69" s="652"/>
      <c r="AA69" s="652"/>
      <c r="AB69" s="489"/>
      <c r="AC69" s="489"/>
      <c r="AD69" s="490"/>
      <c r="AE69" s="490"/>
      <c r="AF69" s="489"/>
      <c r="AG69" s="489"/>
      <c r="AH69" s="657"/>
      <c r="AI69" s="657"/>
      <c r="AJ69" s="657"/>
      <c r="AK69" s="657"/>
      <c r="AL69" s="652"/>
      <c r="AM69" s="652"/>
      <c r="AN69" s="489"/>
      <c r="AO69" s="489"/>
      <c r="AP69" s="658"/>
      <c r="AQ69" s="658"/>
      <c r="AR69" s="491"/>
      <c r="AS69" s="491"/>
      <c r="AT69" s="649"/>
      <c r="AU69" s="649"/>
      <c r="AV69" s="649">
        <v>0</v>
      </c>
      <c r="AW69" s="649">
        <v>0</v>
      </c>
      <c r="AX69" s="660"/>
      <c r="AY69" s="660"/>
      <c r="AZ69" s="385"/>
      <c r="BA69" s="385"/>
      <c r="BB69" s="649"/>
      <c r="BC69" s="649"/>
      <c r="BD69" s="489"/>
      <c r="BE69" s="489"/>
      <c r="BF69" s="652"/>
      <c r="BG69" s="652"/>
      <c r="BH69" s="489"/>
      <c r="BI69" s="489"/>
      <c r="BJ69" s="652"/>
      <c r="BK69" s="652"/>
      <c r="BL69" s="489"/>
      <c r="BM69" s="489"/>
      <c r="BN69" s="649"/>
      <c r="BO69" s="663"/>
      <c r="BP69" s="489"/>
      <c r="BQ69" s="489"/>
      <c r="BR69" s="649"/>
      <c r="BS69" s="649"/>
      <c r="BT69" s="489"/>
      <c r="BU69" s="489"/>
      <c r="BV69" s="649"/>
      <c r="BW69" s="649"/>
      <c r="BX69" s="489"/>
      <c r="BY69" s="489"/>
      <c r="BZ69" s="387"/>
    </row>
    <row r="70" spans="1:78" s="23" customFormat="1" ht="18.75" customHeight="1" x14ac:dyDescent="0.25">
      <c r="A70" s="795"/>
      <c r="B70" s="15" t="s">
        <v>150</v>
      </c>
      <c r="C70" s="15" t="s">
        <v>154</v>
      </c>
      <c r="D70" s="84" t="s">
        <v>152</v>
      </c>
      <c r="E70" s="15" t="s">
        <v>153</v>
      </c>
      <c r="F70" s="236"/>
      <c r="G70" s="236"/>
      <c r="H70" s="236"/>
      <c r="I70" s="236"/>
      <c r="J70" s="662"/>
      <c r="K70" s="654"/>
      <c r="L70" s="319"/>
      <c r="M70" s="489"/>
      <c r="N70" s="675"/>
      <c r="O70" s="675"/>
      <c r="P70" s="667"/>
      <c r="Q70" s="494"/>
      <c r="R70" s="490"/>
      <c r="S70" s="490"/>
      <c r="T70" s="489"/>
      <c r="U70" s="489"/>
      <c r="V70" s="654"/>
      <c r="W70" s="654"/>
      <c r="X70" s="653"/>
      <c r="Y70" s="653"/>
      <c r="Z70" s="490"/>
      <c r="AA70" s="490"/>
      <c r="AB70" s="489"/>
      <c r="AC70" s="489"/>
      <c r="AD70" s="656"/>
      <c r="AE70" s="656"/>
      <c r="AF70" s="489"/>
      <c r="AG70" s="489"/>
      <c r="AH70" s="657"/>
      <c r="AI70" s="657"/>
      <c r="AJ70" s="657"/>
      <c r="AK70" s="657"/>
      <c r="AL70" s="490"/>
      <c r="AM70" s="490"/>
      <c r="AN70" s="489"/>
      <c r="AO70" s="489"/>
      <c r="AP70" s="492"/>
      <c r="AQ70" s="492"/>
      <c r="AR70" s="491"/>
      <c r="AS70" s="491"/>
      <c r="AT70" s="649">
        <v>0</v>
      </c>
      <c r="AU70" s="649">
        <v>0</v>
      </c>
      <c r="AV70" s="649">
        <v>100</v>
      </c>
      <c r="AW70" s="649">
        <v>0</v>
      </c>
      <c r="AX70" s="386"/>
      <c r="AY70" s="386"/>
      <c r="AZ70" s="385"/>
      <c r="BA70" s="385"/>
      <c r="BB70" s="662"/>
      <c r="BC70" s="662"/>
      <c r="BD70" s="319"/>
      <c r="BE70" s="489"/>
      <c r="BF70" s="490"/>
      <c r="BG70" s="490"/>
      <c r="BH70" s="489"/>
      <c r="BI70" s="489"/>
      <c r="BJ70" s="490"/>
      <c r="BK70" s="490"/>
      <c r="BL70" s="489"/>
      <c r="BM70" s="489"/>
      <c r="BN70" s="662"/>
      <c r="BO70" s="663"/>
      <c r="BP70" s="319"/>
      <c r="BQ70" s="489"/>
      <c r="BR70" s="662"/>
      <c r="BS70" s="662"/>
      <c r="BT70" s="319"/>
      <c r="BU70" s="489"/>
      <c r="BV70" s="662"/>
      <c r="BW70" s="649"/>
      <c r="BX70" s="319"/>
      <c r="BY70" s="489"/>
      <c r="BZ70" s="387"/>
    </row>
    <row r="71" spans="1:78" s="23" customFormat="1" ht="18.75" customHeight="1" x14ac:dyDescent="0.25">
      <c r="A71" s="794"/>
      <c r="B71" s="15" t="s">
        <v>155</v>
      </c>
      <c r="C71" s="15" t="s">
        <v>156</v>
      </c>
      <c r="D71" s="84" t="s">
        <v>152</v>
      </c>
      <c r="E71" s="15" t="s">
        <v>25</v>
      </c>
      <c r="F71" s="236"/>
      <c r="G71" s="236"/>
      <c r="H71" s="236"/>
      <c r="I71" s="236"/>
      <c r="J71" s="662"/>
      <c r="K71" s="654"/>
      <c r="L71" s="319"/>
      <c r="M71" s="489"/>
      <c r="N71" s="675"/>
      <c r="O71" s="675"/>
      <c r="P71" s="679"/>
      <c r="Q71" s="657"/>
      <c r="R71" s="490"/>
      <c r="S71" s="490"/>
      <c r="T71" s="489"/>
      <c r="U71" s="489"/>
      <c r="V71" s="654"/>
      <c r="W71" s="654"/>
      <c r="X71" s="653"/>
      <c r="Y71" s="653"/>
      <c r="Z71" s="490"/>
      <c r="AA71" s="490"/>
      <c r="AB71" s="489"/>
      <c r="AC71" s="489"/>
      <c r="AD71" s="656"/>
      <c r="AE71" s="656"/>
      <c r="AF71" s="489"/>
      <c r="AG71" s="489"/>
      <c r="AH71" s="657"/>
      <c r="AI71" s="657"/>
      <c r="AJ71" s="657"/>
      <c r="AK71" s="657"/>
      <c r="AL71" s="490"/>
      <c r="AM71" s="490"/>
      <c r="AN71" s="489"/>
      <c r="AO71" s="489"/>
      <c r="AP71" s="492"/>
      <c r="AQ71" s="492"/>
      <c r="AR71" s="491"/>
      <c r="AS71" s="491"/>
      <c r="AT71" s="649">
        <v>0</v>
      </c>
      <c r="AU71" s="649">
        <v>0</v>
      </c>
      <c r="AV71" s="649">
        <v>0</v>
      </c>
      <c r="AW71" s="649">
        <v>0</v>
      </c>
      <c r="AX71" s="386"/>
      <c r="AY71" s="386"/>
      <c r="AZ71" s="385"/>
      <c r="BA71" s="385"/>
      <c r="BB71" s="662"/>
      <c r="BC71" s="662"/>
      <c r="BD71" s="319"/>
      <c r="BE71" s="489"/>
      <c r="BF71" s="490"/>
      <c r="BG71" s="490"/>
      <c r="BH71" s="489"/>
      <c r="BI71" s="489"/>
      <c r="BJ71" s="490"/>
      <c r="BK71" s="490"/>
      <c r="BL71" s="489"/>
      <c r="BM71" s="489"/>
      <c r="BN71" s="662"/>
      <c r="BO71" s="663"/>
      <c r="BP71" s="319"/>
      <c r="BQ71" s="489"/>
      <c r="BR71" s="662"/>
      <c r="BS71" s="662"/>
      <c r="BT71" s="319"/>
      <c r="BU71" s="489"/>
      <c r="BV71" s="662"/>
      <c r="BW71" s="662"/>
      <c r="BX71" s="319"/>
      <c r="BY71" s="489"/>
      <c r="BZ71" s="387"/>
    </row>
    <row r="72" spans="1:78" s="23" customFormat="1" ht="15" customHeight="1" x14ac:dyDescent="0.25">
      <c r="A72" s="793">
        <v>25</v>
      </c>
      <c r="B72" s="233" t="s">
        <v>157</v>
      </c>
      <c r="C72" s="233" t="s">
        <v>158</v>
      </c>
      <c r="D72" s="228" t="s">
        <v>77</v>
      </c>
      <c r="E72" s="233" t="s">
        <v>78</v>
      </c>
      <c r="F72" s="236">
        <f>J72+N72+R72+V72+Z72+AD72+AH72+AL72+AP72+AT72+AX72+BB72+BF72+BJ72+BN72+BR72+BV72</f>
        <v>4810</v>
      </c>
      <c r="G72" s="236">
        <f>K72+O72+S72+W72+AA72+AE72+AI72+AM72+AQ72+AU72+AY72+BC72+BG72+BK72+BO72+BS72+BW72</f>
        <v>1479520</v>
      </c>
      <c r="H72" s="236">
        <f>L72+P72+T72+X72+AB72+AF72+AJ72+AN72+AR72+AV72+AZ72+BD72+BH72+BL72+BP72+BT72+BX72</f>
        <v>1150</v>
      </c>
      <c r="I72" s="236">
        <f>M72+Q72+U72+Y72+AC72+AG72+AK72+AO72+AS72+AW72+BA72+BE72+BI72+BM72+BQ72+BU72+BY72</f>
        <v>210500</v>
      </c>
      <c r="J72" s="662">
        <v>760</v>
      </c>
      <c r="K72" s="654">
        <v>228000</v>
      </c>
      <c r="L72" s="319"/>
      <c r="M72" s="489"/>
      <c r="N72" s="675">
        <v>0</v>
      </c>
      <c r="O72" s="675">
        <v>0</v>
      </c>
      <c r="P72" s="657">
        <v>300</v>
      </c>
      <c r="Q72" s="657"/>
      <c r="R72" s="490">
        <v>200</v>
      </c>
      <c r="S72" s="490">
        <v>60000</v>
      </c>
      <c r="T72" s="489">
        <v>100</v>
      </c>
      <c r="U72" s="489">
        <v>30000</v>
      </c>
      <c r="V72" s="654">
        <v>580</v>
      </c>
      <c r="W72" s="654">
        <v>174000</v>
      </c>
      <c r="X72" s="653"/>
      <c r="Y72" s="653"/>
      <c r="Z72" s="490"/>
      <c r="AA72" s="490"/>
      <c r="AB72" s="489"/>
      <c r="AC72" s="489"/>
      <c r="AD72" s="656">
        <v>0</v>
      </c>
      <c r="AE72" s="656">
        <v>0</v>
      </c>
      <c r="AF72" s="489"/>
      <c r="AG72" s="489"/>
      <c r="AH72" s="657">
        <v>960</v>
      </c>
      <c r="AI72" s="657">
        <v>288000</v>
      </c>
      <c r="AJ72" s="657">
        <v>200</v>
      </c>
      <c r="AK72" s="657">
        <v>60000</v>
      </c>
      <c r="AL72" s="490"/>
      <c r="AM72" s="490"/>
      <c r="AN72" s="489"/>
      <c r="AO72" s="489"/>
      <c r="AP72" s="492">
        <v>1200</v>
      </c>
      <c r="AQ72" s="492">
        <v>396520</v>
      </c>
      <c r="AR72" s="491"/>
      <c r="AS72" s="491"/>
      <c r="AT72" s="649">
        <v>750</v>
      </c>
      <c r="AU72" s="649">
        <v>225000</v>
      </c>
      <c r="AV72" s="649">
        <v>500</v>
      </c>
      <c r="AW72" s="649">
        <v>90500</v>
      </c>
      <c r="AX72" s="386"/>
      <c r="AY72" s="386"/>
      <c r="AZ72" s="385"/>
      <c r="BA72" s="385"/>
      <c r="BB72" s="662"/>
      <c r="BC72" s="662"/>
      <c r="BD72" s="319"/>
      <c r="BE72" s="489"/>
      <c r="BF72" s="490">
        <v>360</v>
      </c>
      <c r="BG72" s="490">
        <v>108000</v>
      </c>
      <c r="BH72" s="489"/>
      <c r="BI72" s="489"/>
      <c r="BJ72" s="490"/>
      <c r="BK72" s="490"/>
      <c r="BL72" s="489"/>
      <c r="BM72" s="489"/>
      <c r="BN72" s="662">
        <v>0</v>
      </c>
      <c r="BO72" s="663"/>
      <c r="BP72" s="319"/>
      <c r="BQ72" s="489"/>
      <c r="BR72" s="662"/>
      <c r="BS72" s="662"/>
      <c r="BT72" s="489">
        <v>50</v>
      </c>
      <c r="BU72" s="489">
        <v>30000</v>
      </c>
      <c r="BV72" s="662"/>
      <c r="BW72" s="662"/>
      <c r="BX72" s="319"/>
      <c r="BY72" s="489"/>
      <c r="BZ72" s="387"/>
    </row>
    <row r="73" spans="1:78" s="23" customFormat="1" ht="15" customHeight="1" x14ac:dyDescent="0.25">
      <c r="A73" s="795"/>
      <c r="B73" s="233" t="s">
        <v>159</v>
      </c>
      <c r="C73" s="233" t="s">
        <v>160</v>
      </c>
      <c r="D73" s="228" t="s">
        <v>77</v>
      </c>
      <c r="E73" s="233" t="s">
        <v>78</v>
      </c>
      <c r="F73" s="236">
        <f>J73+N73+R73+V73+Z73+AD73+AH73+AL73+AP73+AT73+AX73+BB73+BF73+BJ73+BN73+BR73+BV73</f>
        <v>2398</v>
      </c>
      <c r="G73" s="236">
        <f>K73+O73+S73+W73+AA73+AE73+AI73+AM73+AQ73+AU73+AY73+BC73+BG73+BK73+BO73+BS73+BW73</f>
        <v>580705.6</v>
      </c>
      <c r="H73" s="236">
        <f>L73+P73+T73+X73+AB73+AF73+AJ73+AN73+AR73+AV73+AZ73+BD73+BH73+BL73+BP73+BT73+BX73</f>
        <v>1330</v>
      </c>
      <c r="I73" s="236">
        <f>M73+Q73+U73+Y73+AC73+AG73+AK73+AO73+AS73+AW73+BA73+BE73+BI73+BM73+BQ73+BU73+BY73</f>
        <v>314947</v>
      </c>
      <c r="J73" s="662"/>
      <c r="K73" s="654"/>
      <c r="L73" s="319"/>
      <c r="M73" s="489"/>
      <c r="N73" s="675">
        <v>294</v>
      </c>
      <c r="O73" s="675">
        <v>69648.600000000006</v>
      </c>
      <c r="P73" s="657">
        <v>0</v>
      </c>
      <c r="Q73" s="657"/>
      <c r="R73" s="489"/>
      <c r="S73" s="489"/>
      <c r="T73" s="489"/>
      <c r="U73" s="489"/>
      <c r="V73" s="654"/>
      <c r="W73" s="654"/>
      <c r="X73" s="653">
        <v>100</v>
      </c>
      <c r="Y73" s="653">
        <v>23690</v>
      </c>
      <c r="Z73" s="490"/>
      <c r="AA73" s="490"/>
      <c r="AB73" s="489"/>
      <c r="AC73" s="489"/>
      <c r="AD73" s="656">
        <v>0</v>
      </c>
      <c r="AE73" s="656">
        <v>0</v>
      </c>
      <c r="AF73" s="489"/>
      <c r="AG73" s="489"/>
      <c r="AH73" s="657">
        <v>204</v>
      </c>
      <c r="AI73" s="657">
        <v>48327.6</v>
      </c>
      <c r="AJ73" s="657">
        <v>200</v>
      </c>
      <c r="AK73" s="657">
        <v>47200</v>
      </c>
      <c r="AL73" s="490">
        <v>200</v>
      </c>
      <c r="AM73" s="490">
        <v>60000</v>
      </c>
      <c r="AN73" s="489">
        <v>500</v>
      </c>
      <c r="AO73" s="489">
        <v>118450</v>
      </c>
      <c r="AP73" s="492">
        <v>1174</v>
      </c>
      <c r="AQ73" s="492">
        <v>278120</v>
      </c>
      <c r="AR73" s="491"/>
      <c r="AS73" s="491"/>
      <c r="AT73" s="649">
        <v>0</v>
      </c>
      <c r="AU73" s="649">
        <v>0</v>
      </c>
      <c r="AV73" s="649">
        <v>500</v>
      </c>
      <c r="AW73" s="649">
        <v>118500</v>
      </c>
      <c r="AX73" s="386">
        <v>234</v>
      </c>
      <c r="AY73" s="386">
        <v>55434.6</v>
      </c>
      <c r="AZ73" s="385">
        <v>30</v>
      </c>
      <c r="BA73" s="385">
        <v>7107</v>
      </c>
      <c r="BB73" s="662"/>
      <c r="BC73" s="662"/>
      <c r="BD73" s="319"/>
      <c r="BE73" s="489"/>
      <c r="BF73" s="490">
        <v>0</v>
      </c>
      <c r="BG73" s="490">
        <v>0</v>
      </c>
      <c r="BH73" s="489"/>
      <c r="BI73" s="489"/>
      <c r="BJ73" s="490"/>
      <c r="BK73" s="490"/>
      <c r="BL73" s="489"/>
      <c r="BM73" s="489"/>
      <c r="BN73" s="662">
        <v>292</v>
      </c>
      <c r="BO73" s="663">
        <v>69174.8</v>
      </c>
      <c r="BP73" s="319"/>
      <c r="BQ73" s="489"/>
      <c r="BR73" s="662"/>
      <c r="BS73" s="662"/>
      <c r="BT73" s="489"/>
      <c r="BU73" s="489"/>
      <c r="BV73" s="662"/>
      <c r="BW73" s="662"/>
      <c r="BX73" s="319"/>
      <c r="BY73" s="489"/>
      <c r="BZ73" s="387"/>
    </row>
    <row r="74" spans="1:78" s="23" customFormat="1" ht="15" customHeight="1" x14ac:dyDescent="0.25">
      <c r="A74" s="795"/>
      <c r="B74" s="233" t="s">
        <v>157</v>
      </c>
      <c r="C74" s="233" t="s">
        <v>161</v>
      </c>
      <c r="D74" s="228" t="s">
        <v>77</v>
      </c>
      <c r="E74" s="233" t="s">
        <v>78</v>
      </c>
      <c r="F74" s="236">
        <f>J74+N74+R74+V74+Z74+AD74+AH74+AL74+AP74+AT74+AX74+BB74+BF74+BJ74+BN74+BR74+BV74</f>
        <v>0</v>
      </c>
      <c r="G74" s="236">
        <f>K74+O74+S74+W74+AA74+AE74+AI74+AM74+AQ74+AU74+AY74+BC74+BG74+BK74+BO74+BS74+BW74</f>
        <v>0</v>
      </c>
      <c r="H74" s="236">
        <f>L74+P74+T74+X74+AB74+AF74+AJ74+AN74+AR74+AV74+AZ74+BD74+BH74+BL74+BP74+BT74+BX74</f>
        <v>0</v>
      </c>
      <c r="I74" s="236">
        <f>M74+Q74+U74+Y74+AC74+AG74+AK74+AO74+AS74+AW74+BA74+BE74+BI74+BM74+BQ74+BU74+BY74</f>
        <v>0</v>
      </c>
      <c r="J74" s="662"/>
      <c r="K74" s="654"/>
      <c r="L74" s="319"/>
      <c r="M74" s="319"/>
      <c r="N74" s="675"/>
      <c r="O74" s="675"/>
      <c r="P74" s="657"/>
      <c r="Q74" s="679"/>
      <c r="R74" s="490"/>
      <c r="S74" s="490"/>
      <c r="T74" s="489"/>
      <c r="U74" s="489"/>
      <c r="V74" s="654"/>
      <c r="W74" s="654"/>
      <c r="X74" s="668"/>
      <c r="Y74" s="668"/>
      <c r="Z74" s="490"/>
      <c r="AA74" s="490"/>
      <c r="AB74" s="489"/>
      <c r="AC74" s="489"/>
      <c r="AD74" s="656"/>
      <c r="AE74" s="656"/>
      <c r="AF74" s="489"/>
      <c r="AG74" s="489"/>
      <c r="AH74" s="657"/>
      <c r="AI74" s="657"/>
      <c r="AJ74" s="657"/>
      <c r="AK74" s="657"/>
      <c r="AL74" s="490"/>
      <c r="AM74" s="490"/>
      <c r="AN74" s="489"/>
      <c r="AO74" s="489"/>
      <c r="AP74" s="492"/>
      <c r="AQ74" s="492"/>
      <c r="AR74" s="491"/>
      <c r="AS74" s="491"/>
      <c r="AT74" s="649">
        <v>0</v>
      </c>
      <c r="AU74" s="649">
        <v>0</v>
      </c>
      <c r="AV74" s="649">
        <v>0</v>
      </c>
      <c r="AW74" s="649">
        <v>0</v>
      </c>
      <c r="AX74" s="386"/>
      <c r="AY74" s="386"/>
      <c r="AZ74" s="385"/>
      <c r="BA74" s="385"/>
      <c r="BB74" s="662"/>
      <c r="BC74" s="662"/>
      <c r="BD74" s="319"/>
      <c r="BE74" s="319"/>
      <c r="BF74" s="490"/>
      <c r="BG74" s="490"/>
      <c r="BH74" s="489"/>
      <c r="BI74" s="489"/>
      <c r="BJ74" s="490"/>
      <c r="BK74" s="490"/>
      <c r="BL74" s="489"/>
      <c r="BM74" s="489"/>
      <c r="BN74" s="662"/>
      <c r="BO74" s="663"/>
      <c r="BP74" s="319"/>
      <c r="BQ74" s="319"/>
      <c r="BR74" s="662"/>
      <c r="BS74" s="662"/>
      <c r="BT74" s="489"/>
      <c r="BU74" s="489"/>
      <c r="BV74" s="662"/>
      <c r="BW74" s="662"/>
      <c r="BX74" s="319"/>
      <c r="BY74" s="319"/>
      <c r="BZ74" s="387"/>
    </row>
    <row r="75" spans="1:78" s="23" customFormat="1" ht="15" customHeight="1" x14ac:dyDescent="0.25">
      <c r="A75" s="794"/>
      <c r="B75" s="233" t="s">
        <v>157</v>
      </c>
      <c r="C75" s="233" t="s">
        <v>162</v>
      </c>
      <c r="D75" s="228" t="s">
        <v>77</v>
      </c>
      <c r="E75" s="233" t="s">
        <v>78</v>
      </c>
      <c r="F75" s="236">
        <f>J75+N75+R75+V75+Z75+AD75+AH75+AL75+AP75+AT75+AX75+BB75+BF75+BJ75+BN75+BR75+BV75</f>
        <v>150</v>
      </c>
      <c r="G75" s="236">
        <f>K75+O75+S75+W75+AA75+AE75+AI75+AM75+AQ75+AU75+AY75+BC75+BG75+BK75+BO75+BS75+BW75</f>
        <v>35535</v>
      </c>
      <c r="H75" s="236">
        <f>L75+P75+T75+X75+AB75+AF75+AJ75+AN75+AR75+AV75+AZ75+BD75+BH75+BL75+BP75+BT75+BX75</f>
        <v>0</v>
      </c>
      <c r="I75" s="236">
        <f>M75+Q75+U75+Y75+AC75+AG75+AK75+AO75+AS75+AW75+BA75+BE75+BI75+BM75+BQ75+BU75+BY75</f>
        <v>0</v>
      </c>
      <c r="J75" s="662"/>
      <c r="K75" s="654"/>
      <c r="L75" s="319"/>
      <c r="M75" s="319"/>
      <c r="N75" s="675"/>
      <c r="O75" s="675"/>
      <c r="P75" s="679"/>
      <c r="Q75" s="679"/>
      <c r="R75" s="490"/>
      <c r="S75" s="490"/>
      <c r="T75" s="489"/>
      <c r="U75" s="489"/>
      <c r="V75" s="654"/>
      <c r="W75" s="654"/>
      <c r="X75" s="668"/>
      <c r="Y75" s="668"/>
      <c r="Z75" s="490"/>
      <c r="AA75" s="490"/>
      <c r="AB75" s="489"/>
      <c r="AC75" s="489"/>
      <c r="AD75" s="656"/>
      <c r="AE75" s="656"/>
      <c r="AF75" s="489"/>
      <c r="AG75" s="489"/>
      <c r="AH75" s="657"/>
      <c r="AI75" s="657"/>
      <c r="AJ75" s="657"/>
      <c r="AK75" s="657"/>
      <c r="AL75" s="490"/>
      <c r="AM75" s="490"/>
      <c r="AN75" s="489"/>
      <c r="AO75" s="489"/>
      <c r="AP75" s="492"/>
      <c r="AQ75" s="492"/>
      <c r="AR75" s="491"/>
      <c r="AS75" s="491"/>
      <c r="AT75" s="649">
        <v>0</v>
      </c>
      <c r="AU75" s="649">
        <v>0</v>
      </c>
      <c r="AV75" s="649">
        <v>0</v>
      </c>
      <c r="AW75" s="649">
        <v>0</v>
      </c>
      <c r="AX75" s="386"/>
      <c r="AY75" s="386"/>
      <c r="AZ75" s="385"/>
      <c r="BA75" s="385"/>
      <c r="BB75" s="662">
        <v>150</v>
      </c>
      <c r="BC75" s="662">
        <v>35535</v>
      </c>
      <c r="BD75" s="319"/>
      <c r="BE75" s="319"/>
      <c r="BF75" s="490"/>
      <c r="BG75" s="490"/>
      <c r="BH75" s="489"/>
      <c r="BI75" s="489"/>
      <c r="BJ75" s="490"/>
      <c r="BK75" s="490"/>
      <c r="BL75" s="489"/>
      <c r="BM75" s="489"/>
      <c r="BN75" s="662"/>
      <c r="BO75" s="663"/>
      <c r="BP75" s="319"/>
      <c r="BQ75" s="319"/>
      <c r="BR75" s="662"/>
      <c r="BS75" s="662"/>
      <c r="BT75" s="489"/>
      <c r="BU75" s="489"/>
      <c r="BV75" s="662"/>
      <c r="BW75" s="662"/>
      <c r="BX75" s="319"/>
      <c r="BY75" s="319"/>
      <c r="BZ75" s="387"/>
    </row>
    <row r="76" spans="1:78" s="23" customFormat="1" ht="27" customHeight="1" x14ac:dyDescent="0.25">
      <c r="A76" s="793">
        <v>26</v>
      </c>
      <c r="B76" s="233" t="s">
        <v>163</v>
      </c>
      <c r="C76" s="233" t="s">
        <v>164</v>
      </c>
      <c r="D76" s="233" t="s">
        <v>165</v>
      </c>
      <c r="E76" s="233" t="s">
        <v>78</v>
      </c>
      <c r="F76" s="236">
        <f>J76+N76+R76+V76+Z76+AD76+AH76+AL76+AP76+AT76+AX76+BB76+BF76+BJ76+BN76+BR76+BV76</f>
        <v>2460</v>
      </c>
      <c r="G76" s="236">
        <f>K76+O76+S76+W76+AA76+AE76+AI76+AM76+AQ76+AU76+AY76+BC76+BG76+BK76+BO76+BS76+BW76</f>
        <v>226397.1</v>
      </c>
      <c r="H76" s="236">
        <f>L76+P76+T76+X76+AB76+AF76+AJ76+AN76+AR76+AV76+AZ76+BD76+BH76+BL76+BP76+BT76+BX76</f>
        <v>160</v>
      </c>
      <c r="I76" s="236">
        <f>M76+Q76+U76+Y76+AC76+AG76+AK76+AO76+AS76+AW76+BA76+BE76+BI76+BM76+BQ76+BU76+BY76</f>
        <v>28692</v>
      </c>
      <c r="J76" s="662">
        <v>900</v>
      </c>
      <c r="K76" s="654">
        <v>70586.100000000006</v>
      </c>
      <c r="L76" s="319"/>
      <c r="M76" s="319"/>
      <c r="N76" s="675"/>
      <c r="O76" s="675"/>
      <c r="P76" s="679"/>
      <c r="Q76" s="679"/>
      <c r="R76" s="490">
        <v>260</v>
      </c>
      <c r="S76" s="490">
        <v>20389.2</v>
      </c>
      <c r="T76" s="489">
        <v>100</v>
      </c>
      <c r="U76" s="489">
        <v>7842</v>
      </c>
      <c r="V76" s="654"/>
      <c r="W76" s="654"/>
      <c r="X76" s="668"/>
      <c r="Y76" s="668"/>
      <c r="Z76" s="490">
        <v>1200</v>
      </c>
      <c r="AA76" s="490">
        <v>94004.800000000003</v>
      </c>
      <c r="AB76" s="489"/>
      <c r="AC76" s="489"/>
      <c r="AD76" s="656"/>
      <c r="AE76" s="656"/>
      <c r="AF76" s="489"/>
      <c r="AG76" s="489"/>
      <c r="AH76" s="657">
        <v>100</v>
      </c>
      <c r="AI76" s="657">
        <v>41417</v>
      </c>
      <c r="AJ76" s="657">
        <v>50</v>
      </c>
      <c r="AK76" s="657">
        <v>20700</v>
      </c>
      <c r="AL76" s="490"/>
      <c r="AM76" s="490"/>
      <c r="AN76" s="489"/>
      <c r="AO76" s="489"/>
      <c r="AP76" s="492">
        <v>0</v>
      </c>
      <c r="AQ76" s="492">
        <v>0</v>
      </c>
      <c r="AR76" s="491"/>
      <c r="AS76" s="491"/>
      <c r="AT76" s="649">
        <v>0</v>
      </c>
      <c r="AU76" s="649">
        <v>0</v>
      </c>
      <c r="AV76" s="649">
        <v>0</v>
      </c>
      <c r="AW76" s="649">
        <v>0</v>
      </c>
      <c r="AX76" s="386"/>
      <c r="AY76" s="386"/>
      <c r="AZ76" s="385"/>
      <c r="BA76" s="385"/>
      <c r="BB76" s="662"/>
      <c r="BC76" s="662"/>
      <c r="BD76" s="319"/>
      <c r="BE76" s="319"/>
      <c r="BF76" s="490"/>
      <c r="BG76" s="490"/>
      <c r="BH76" s="489"/>
      <c r="BI76" s="489"/>
      <c r="BJ76" s="490"/>
      <c r="BK76" s="490"/>
      <c r="BL76" s="489"/>
      <c r="BM76" s="489"/>
      <c r="BN76" s="662"/>
      <c r="BO76" s="663"/>
      <c r="BP76" s="319"/>
      <c r="BQ76" s="319"/>
      <c r="BR76" s="662"/>
      <c r="BS76" s="662"/>
      <c r="BT76" s="489">
        <v>10</v>
      </c>
      <c r="BU76" s="489">
        <v>150</v>
      </c>
      <c r="BV76" s="662"/>
      <c r="BW76" s="662"/>
      <c r="BX76" s="319"/>
      <c r="BY76" s="319"/>
      <c r="BZ76" s="387"/>
    </row>
    <row r="77" spans="1:78" s="23" customFormat="1" ht="33" customHeight="1" x14ac:dyDescent="0.25">
      <c r="A77" s="795"/>
      <c r="B77" s="233" t="s">
        <v>166</v>
      </c>
      <c r="C77" s="233" t="s">
        <v>167</v>
      </c>
      <c r="D77" s="233" t="s">
        <v>165</v>
      </c>
      <c r="E77" s="233" t="s">
        <v>78</v>
      </c>
      <c r="F77" s="236">
        <f>J77+N77+R77+V77+Z77+AD77+AH77+AL77+AP77+AT77+AX77+BB77+BF77+BJ77+BN77+BR77+BV77</f>
        <v>10580</v>
      </c>
      <c r="G77" s="236">
        <f>K77+O77+S77+W77+AA77+AE77+AI77+AM77+AQ77+AU77+AY77+BC77+BG77+BK77+BO77+BS77+BW77</f>
        <v>2199173.7999999998</v>
      </c>
      <c r="H77" s="236">
        <f>L77+P77+T77+X77+AB77+AF77+AJ77+AN77+AR77+AV77+AZ77+BD77+BH77+BL77+BP77+BT77+BX77</f>
        <v>226</v>
      </c>
      <c r="I77" s="236">
        <f>M77+Q77+U77+Y77+AC77+AG77+AK77+AO77+AS77+AW77+BA77+BE77+BI77+BM77+BQ77+BU77+BY77</f>
        <v>31880</v>
      </c>
      <c r="J77" s="662"/>
      <c r="K77" s="654"/>
      <c r="L77" s="319"/>
      <c r="M77" s="319"/>
      <c r="N77" s="675"/>
      <c r="O77" s="675"/>
      <c r="P77" s="679"/>
      <c r="Q77" s="679"/>
      <c r="R77" s="489"/>
      <c r="S77" s="489"/>
      <c r="T77" s="489"/>
      <c r="U77" s="489"/>
      <c r="V77" s="654">
        <v>960</v>
      </c>
      <c r="W77" s="654">
        <v>75291</v>
      </c>
      <c r="X77" s="668"/>
      <c r="Y77" s="668"/>
      <c r="Z77" s="490"/>
      <c r="AA77" s="490"/>
      <c r="AB77" s="489"/>
      <c r="AC77" s="489"/>
      <c r="AD77" s="656">
        <v>4300</v>
      </c>
      <c r="AE77" s="656">
        <v>1706670</v>
      </c>
      <c r="AF77" s="489"/>
      <c r="AG77" s="489"/>
      <c r="AH77" s="657">
        <v>960</v>
      </c>
      <c r="AI77" s="657">
        <v>75264</v>
      </c>
      <c r="AJ77" s="657">
        <v>200</v>
      </c>
      <c r="AK77" s="657">
        <v>15680</v>
      </c>
      <c r="AL77" s="490">
        <v>1200</v>
      </c>
      <c r="AM77" s="490">
        <v>94114.8</v>
      </c>
      <c r="AN77" s="489">
        <v>16</v>
      </c>
      <c r="AO77" s="489">
        <v>11200</v>
      </c>
      <c r="AP77" s="492">
        <v>1200</v>
      </c>
      <c r="AQ77" s="492">
        <v>94114</v>
      </c>
      <c r="AR77" s="491"/>
      <c r="AS77" s="491"/>
      <c r="AT77" s="649">
        <v>1600</v>
      </c>
      <c r="AU77" s="649">
        <v>125486</v>
      </c>
      <c r="AV77" s="649">
        <v>10</v>
      </c>
      <c r="AW77" s="649">
        <v>5000</v>
      </c>
      <c r="AX77" s="386"/>
      <c r="AY77" s="386"/>
      <c r="AZ77" s="385"/>
      <c r="BA77" s="385"/>
      <c r="BB77" s="662"/>
      <c r="BC77" s="662"/>
      <c r="BD77" s="319"/>
      <c r="BE77" s="319"/>
      <c r="BF77" s="490">
        <v>360</v>
      </c>
      <c r="BG77" s="490">
        <v>28234</v>
      </c>
      <c r="BH77" s="489"/>
      <c r="BI77" s="489"/>
      <c r="BJ77" s="490"/>
      <c r="BK77" s="490"/>
      <c r="BL77" s="489"/>
      <c r="BM77" s="489"/>
      <c r="BN77" s="662"/>
      <c r="BO77" s="663"/>
      <c r="BP77" s="319"/>
      <c r="BQ77" s="319"/>
      <c r="BR77" s="662"/>
      <c r="BS77" s="662"/>
      <c r="BT77" s="489"/>
      <c r="BU77" s="489"/>
      <c r="BV77" s="662"/>
      <c r="BW77" s="662"/>
      <c r="BX77" s="319"/>
      <c r="BY77" s="319"/>
      <c r="BZ77" s="387"/>
    </row>
    <row r="78" spans="1:78" s="23" customFormat="1" ht="27" customHeight="1" x14ac:dyDescent="0.25">
      <c r="A78" s="794"/>
      <c r="B78" s="233" t="s">
        <v>166</v>
      </c>
      <c r="C78" s="233" t="s">
        <v>168</v>
      </c>
      <c r="D78" s="233" t="s">
        <v>165</v>
      </c>
      <c r="E78" s="233" t="s">
        <v>78</v>
      </c>
      <c r="F78" s="236">
        <f>J78+N78+R78+V78+Z78+AD78+AH78+AL78+AP78+AT78+AX78+BB78+BF78+BJ78+BN78+BR78+BV78</f>
        <v>0</v>
      </c>
      <c r="G78" s="236">
        <f>K78+O78+S78+W78+AA78+AE78+AI78+AM78+AQ78+AU78+AY78+BC78+BG78+BK78+BO78+BS78+BW78</f>
        <v>0</v>
      </c>
      <c r="H78" s="236">
        <f>L78+P78+T78+X78+AB78+AF78+AJ78+AN78+AR78+AV78+AZ78+BD78+BH78+BL78+BP78+BT78+BX78</f>
        <v>0</v>
      </c>
      <c r="I78" s="236">
        <f>M78+Q78+U78+Y78+AC78+AG78+AK78+AO78+AS78+AW78+BA78+BE78+BI78+BM78+BQ78+BU78+BY78</f>
        <v>0</v>
      </c>
      <c r="J78" s="662"/>
      <c r="K78" s="654"/>
      <c r="L78" s="319"/>
      <c r="M78" s="319"/>
      <c r="N78" s="675"/>
      <c r="O78" s="675"/>
      <c r="P78" s="679"/>
      <c r="Q78" s="679"/>
      <c r="R78" s="490"/>
      <c r="S78" s="490"/>
      <c r="T78" s="489"/>
      <c r="U78" s="489"/>
      <c r="V78" s="654"/>
      <c r="W78" s="654"/>
      <c r="X78" s="668"/>
      <c r="Y78" s="668"/>
      <c r="Z78" s="490"/>
      <c r="AA78" s="490"/>
      <c r="AB78" s="489"/>
      <c r="AC78" s="489"/>
      <c r="AD78" s="656"/>
      <c r="AE78" s="656"/>
      <c r="AF78" s="489"/>
      <c r="AG78" s="489"/>
      <c r="AH78" s="657"/>
      <c r="AI78" s="657"/>
      <c r="AJ78" s="657"/>
      <c r="AK78" s="657"/>
      <c r="AL78" s="490"/>
      <c r="AM78" s="490"/>
      <c r="AN78" s="489"/>
      <c r="AO78" s="489"/>
      <c r="AP78" s="492"/>
      <c r="AQ78" s="492"/>
      <c r="AR78" s="491"/>
      <c r="AS78" s="491"/>
      <c r="AT78" s="649">
        <v>0</v>
      </c>
      <c r="AU78" s="649">
        <v>0</v>
      </c>
      <c r="AV78" s="649">
        <v>0</v>
      </c>
      <c r="AW78" s="649">
        <v>0</v>
      </c>
      <c r="AX78" s="386"/>
      <c r="AY78" s="386"/>
      <c r="AZ78" s="385"/>
      <c r="BA78" s="385"/>
      <c r="BB78" s="662"/>
      <c r="BC78" s="662"/>
      <c r="BD78" s="319"/>
      <c r="BE78" s="319"/>
      <c r="BF78" s="490"/>
      <c r="BG78" s="490"/>
      <c r="BH78" s="489"/>
      <c r="BI78" s="489"/>
      <c r="BJ78" s="490"/>
      <c r="BK78" s="490"/>
      <c r="BL78" s="489"/>
      <c r="BM78" s="489"/>
      <c r="BN78" s="662"/>
      <c r="BO78" s="663"/>
      <c r="BP78" s="319"/>
      <c r="BQ78" s="319"/>
      <c r="BR78" s="662"/>
      <c r="BS78" s="662"/>
      <c r="BT78" s="319"/>
      <c r="BU78" s="319"/>
      <c r="BV78" s="662"/>
      <c r="BW78" s="662"/>
      <c r="BX78" s="319"/>
      <c r="BY78" s="319"/>
      <c r="BZ78" s="387"/>
    </row>
    <row r="79" spans="1:78" s="23" customFormat="1" ht="28.5" customHeight="1" x14ac:dyDescent="0.25">
      <c r="A79" s="793">
        <v>27</v>
      </c>
      <c r="B79" s="227" t="s">
        <v>169</v>
      </c>
      <c r="C79" s="228" t="s">
        <v>170</v>
      </c>
      <c r="D79" s="228" t="s">
        <v>171</v>
      </c>
      <c r="E79" s="228" t="s">
        <v>42</v>
      </c>
      <c r="F79" s="236">
        <f>J79+N79+R79+V79+Z79+AD79+AH79+AL79+AP79+AT79+AX79+BB79+BF79+BJ79+BN79+BR79+BV79</f>
        <v>59280</v>
      </c>
      <c r="G79" s="236">
        <f>K79+O79+S79+W79+AA79+AE79+AI79+AM79+AQ79+AU79+AY79+BC79+BG79+BK79+BO79+BS79+BW79</f>
        <v>75744.600000000006</v>
      </c>
      <c r="H79" s="236">
        <f>L79+P79+T79+X79+AB79+AF79+AJ79+AN79+AR79+AV79+AZ79+BD79+BH79+BL79+BP79+BT79+BX79</f>
        <v>4450</v>
      </c>
      <c r="I79" s="236">
        <f>M79+Q79+U79+Y79+AC79+AG79+AK79+AO79+AS79+AW79+BA79+BE79+BI79+BM79+BQ79+BU79+BY79</f>
        <v>6477.3899999999994</v>
      </c>
      <c r="J79" s="649">
        <v>21720</v>
      </c>
      <c r="K79" s="650">
        <v>24905.599999999999</v>
      </c>
      <c r="L79" s="489"/>
      <c r="M79" s="489"/>
      <c r="N79" s="681">
        <v>1890</v>
      </c>
      <c r="O79" s="681">
        <v>2346</v>
      </c>
      <c r="P79" s="657">
        <v>300</v>
      </c>
      <c r="Q79" s="657">
        <v>372.39</v>
      </c>
      <c r="R79" s="652">
        <v>2100</v>
      </c>
      <c r="S79" s="652">
        <v>4200</v>
      </c>
      <c r="T79" s="489">
        <v>300</v>
      </c>
      <c r="U79" s="489">
        <v>600</v>
      </c>
      <c r="V79" s="650">
        <v>1620</v>
      </c>
      <c r="W79" s="650">
        <v>1944</v>
      </c>
      <c r="X79" s="653">
        <v>1500</v>
      </c>
      <c r="Y79" s="653">
        <v>2100</v>
      </c>
      <c r="Z79" s="652">
        <v>6150</v>
      </c>
      <c r="AA79" s="652">
        <v>9286.5</v>
      </c>
      <c r="AB79" s="489">
        <v>1000</v>
      </c>
      <c r="AC79" s="489">
        <v>1670</v>
      </c>
      <c r="AD79" s="490"/>
      <c r="AE79" s="490"/>
      <c r="AF79" s="489"/>
      <c r="AG79" s="489"/>
      <c r="AH79" s="657">
        <v>870</v>
      </c>
      <c r="AI79" s="657">
        <v>1087.5</v>
      </c>
      <c r="AJ79" s="657">
        <v>300</v>
      </c>
      <c r="AK79" s="657">
        <v>375</v>
      </c>
      <c r="AL79" s="652">
        <v>8100</v>
      </c>
      <c r="AM79" s="652">
        <v>10530</v>
      </c>
      <c r="AN79" s="489">
        <v>1000</v>
      </c>
      <c r="AO79" s="489">
        <v>1300</v>
      </c>
      <c r="AP79" s="658">
        <v>5100</v>
      </c>
      <c r="AQ79" s="658">
        <v>6639</v>
      </c>
      <c r="AR79" s="491"/>
      <c r="AS79" s="491"/>
      <c r="AT79" s="649">
        <v>1590</v>
      </c>
      <c r="AU79" s="649">
        <v>2013</v>
      </c>
      <c r="AV79" s="649">
        <v>0</v>
      </c>
      <c r="AW79" s="649">
        <v>0</v>
      </c>
      <c r="AX79" s="660"/>
      <c r="AY79" s="660"/>
      <c r="AZ79" s="385"/>
      <c r="BA79" s="385"/>
      <c r="BB79" s="649"/>
      <c r="BC79" s="649"/>
      <c r="BD79" s="489"/>
      <c r="BE79" s="489"/>
      <c r="BF79" s="652">
        <v>5130</v>
      </c>
      <c r="BG79" s="652">
        <v>5916</v>
      </c>
      <c r="BH79" s="489"/>
      <c r="BI79" s="489"/>
      <c r="BJ79" s="652">
        <v>990</v>
      </c>
      <c r="BK79" s="652">
        <v>1188</v>
      </c>
      <c r="BL79" s="489">
        <v>50</v>
      </c>
      <c r="BM79" s="489">
        <v>60</v>
      </c>
      <c r="BN79" s="649">
        <v>3600</v>
      </c>
      <c r="BO79" s="663">
        <v>4176</v>
      </c>
      <c r="BP79" s="489"/>
      <c r="BQ79" s="489"/>
      <c r="BR79" s="649">
        <v>420</v>
      </c>
      <c r="BS79" s="649">
        <v>1513</v>
      </c>
      <c r="BT79" s="489"/>
      <c r="BU79" s="489"/>
      <c r="BV79" s="649"/>
      <c r="BW79" s="662"/>
      <c r="BX79" s="489"/>
      <c r="BY79" s="489"/>
      <c r="BZ79" s="387"/>
    </row>
    <row r="80" spans="1:78" s="23" customFormat="1" ht="33" customHeight="1" x14ac:dyDescent="0.25">
      <c r="A80" s="795"/>
      <c r="B80" s="227" t="s">
        <v>172</v>
      </c>
      <c r="C80" s="228" t="s">
        <v>173</v>
      </c>
      <c r="D80" s="228" t="s">
        <v>171</v>
      </c>
      <c r="E80" s="228" t="s">
        <v>42</v>
      </c>
      <c r="F80" s="236">
        <f>J80+N80+R80+V80+Z80+AD80+AH80+AL80+AP80+AT80+AX80+BB80+BF80+BJ80+BN80+BR80+BV80</f>
        <v>4260</v>
      </c>
      <c r="G80" s="236">
        <f>K80+O80+S80+W80+AA80+AE80+AI80+AM80+AQ80+AU80+AY80+BC80+BG80+BK80+BO80+BS80+BW80</f>
        <v>5716.8</v>
      </c>
      <c r="H80" s="236">
        <f>L80+P80+T80+X80+AB80+AF80+AJ80+AN80+AR80+AV80+AZ80+BD80+BH80+BL80+BP80+BT80+BX80</f>
        <v>120</v>
      </c>
      <c r="I80" s="236">
        <f>M80+Q80+U80+Y80+AC80+AG80+AK80+AO80+AS80+AW80+BA80+BE80+BI80+BM80+BQ80+BU80+BY80</f>
        <v>220</v>
      </c>
      <c r="J80" s="649"/>
      <c r="K80" s="650"/>
      <c r="L80" s="489"/>
      <c r="M80" s="489"/>
      <c r="N80" s="681"/>
      <c r="O80" s="681"/>
      <c r="P80" s="657"/>
      <c r="Q80" s="657"/>
      <c r="R80" s="652"/>
      <c r="S80" s="652"/>
      <c r="T80" s="489"/>
      <c r="U80" s="489"/>
      <c r="V80" s="650"/>
      <c r="W80" s="650"/>
      <c r="X80" s="653"/>
      <c r="Y80" s="653"/>
      <c r="Z80" s="652"/>
      <c r="AA80" s="652"/>
      <c r="AB80" s="489"/>
      <c r="AC80" s="489"/>
      <c r="AD80" s="669">
        <v>3300</v>
      </c>
      <c r="AE80" s="656">
        <v>3960</v>
      </c>
      <c r="AF80" s="489"/>
      <c r="AG80" s="489"/>
      <c r="AH80" s="657"/>
      <c r="AI80" s="657"/>
      <c r="AJ80" s="657"/>
      <c r="AK80" s="657"/>
      <c r="AL80" s="652"/>
      <c r="AM80" s="652"/>
      <c r="AN80" s="489"/>
      <c r="AO80" s="489"/>
      <c r="AP80" s="658"/>
      <c r="AQ80" s="658"/>
      <c r="AR80" s="491"/>
      <c r="AS80" s="491"/>
      <c r="AT80" s="649">
        <v>0</v>
      </c>
      <c r="AU80" s="649">
        <v>0</v>
      </c>
      <c r="AV80" s="649">
        <v>0</v>
      </c>
      <c r="AW80" s="649">
        <v>0</v>
      </c>
      <c r="AX80" s="660"/>
      <c r="AY80" s="660"/>
      <c r="AZ80" s="385"/>
      <c r="BA80" s="385"/>
      <c r="BB80" s="649"/>
      <c r="BC80" s="649"/>
      <c r="BD80" s="489"/>
      <c r="BE80" s="489"/>
      <c r="BF80" s="652"/>
      <c r="BG80" s="652"/>
      <c r="BH80" s="489"/>
      <c r="BI80" s="489"/>
      <c r="BJ80" s="652"/>
      <c r="BK80" s="652"/>
      <c r="BL80" s="489"/>
      <c r="BM80" s="489"/>
      <c r="BN80" s="649"/>
      <c r="BO80" s="663"/>
      <c r="BP80" s="489"/>
      <c r="BQ80" s="489"/>
      <c r="BR80" s="649"/>
      <c r="BS80" s="649"/>
      <c r="BT80" s="489"/>
      <c r="BU80" s="489"/>
      <c r="BV80" s="649">
        <v>960</v>
      </c>
      <c r="BW80" s="649">
        <v>1756.8</v>
      </c>
      <c r="BX80" s="489">
        <v>120</v>
      </c>
      <c r="BY80" s="489">
        <v>220</v>
      </c>
      <c r="BZ80" s="387"/>
    </row>
    <row r="81" spans="1:78" s="23" customFormat="1" ht="32.25" customHeight="1" x14ac:dyDescent="0.25">
      <c r="A81" s="794"/>
      <c r="B81" s="227" t="s">
        <v>172</v>
      </c>
      <c r="C81" s="228" t="s">
        <v>174</v>
      </c>
      <c r="D81" s="228" t="s">
        <v>171</v>
      </c>
      <c r="E81" s="228" t="s">
        <v>29</v>
      </c>
      <c r="F81" s="236">
        <f>J81+N81+R81+V81+Z81+AD81+AH81+AL81+AP81+AT81+AX81+BB81+BF81+BJ81+BN81+BR81+BV81</f>
        <v>25</v>
      </c>
      <c r="G81" s="236">
        <f>K81+O81+S81+W81+AA81+AE81+AI81+AM81+AQ81+AU81+AY81+BC81+BG81+BK81+BO81+BS81+BW81</f>
        <v>8550</v>
      </c>
      <c r="H81" s="236">
        <f>L81+P81+T81+X81+AB81+AF81+AJ81+AN81+AR81+AV81+AZ81+BD81+BH81+BL81+BP81+BT81+BX81</f>
        <v>33</v>
      </c>
      <c r="I81" s="236">
        <f>M81+Q81+U81+Y81+AC81+AG81+AK81+AO81+AS81+AW81+BA81+BE81+BI81+BM81+BQ81+BU81+BY81</f>
        <v>16500</v>
      </c>
      <c r="J81" s="649"/>
      <c r="K81" s="650"/>
      <c r="L81" s="489"/>
      <c r="M81" s="489"/>
      <c r="N81" s="681"/>
      <c r="O81" s="681"/>
      <c r="P81" s="657"/>
      <c r="Q81" s="657"/>
      <c r="R81" s="652"/>
      <c r="S81" s="652"/>
      <c r="T81" s="489"/>
      <c r="U81" s="489"/>
      <c r="V81" s="650"/>
      <c r="W81" s="650"/>
      <c r="X81" s="653"/>
      <c r="Y81" s="653"/>
      <c r="Z81" s="652"/>
      <c r="AA81" s="652"/>
      <c r="AB81" s="489"/>
      <c r="AC81" s="489"/>
      <c r="AD81" s="490"/>
      <c r="AE81" s="490"/>
      <c r="AF81" s="489"/>
      <c r="AG81" s="489"/>
      <c r="AH81" s="657"/>
      <c r="AI81" s="657"/>
      <c r="AJ81" s="657"/>
      <c r="AK81" s="657"/>
      <c r="AL81" s="652"/>
      <c r="AM81" s="652"/>
      <c r="AN81" s="489"/>
      <c r="AO81" s="489"/>
      <c r="AP81" s="658"/>
      <c r="AQ81" s="658"/>
      <c r="AR81" s="491"/>
      <c r="AS81" s="491"/>
      <c r="AT81" s="649">
        <v>25</v>
      </c>
      <c r="AU81" s="649">
        <v>8550</v>
      </c>
      <c r="AV81" s="649">
        <v>33</v>
      </c>
      <c r="AW81" s="649">
        <v>16500</v>
      </c>
      <c r="AX81" s="660"/>
      <c r="AY81" s="660"/>
      <c r="AZ81" s="385"/>
      <c r="BA81" s="385"/>
      <c r="BB81" s="649"/>
      <c r="BC81" s="649"/>
      <c r="BD81" s="489"/>
      <c r="BE81" s="489"/>
      <c r="BF81" s="652"/>
      <c r="BG81" s="652"/>
      <c r="BH81" s="489"/>
      <c r="BI81" s="489"/>
      <c r="BJ81" s="652"/>
      <c r="BK81" s="652"/>
      <c r="BL81" s="489"/>
      <c r="BM81" s="489"/>
      <c r="BN81" s="649"/>
      <c r="BO81" s="663"/>
      <c r="BP81" s="489"/>
      <c r="BQ81" s="489"/>
      <c r="BR81" s="649"/>
      <c r="BS81" s="649"/>
      <c r="BT81" s="489"/>
      <c r="BU81" s="489"/>
      <c r="BV81" s="649"/>
      <c r="BW81" s="661"/>
      <c r="BX81" s="489"/>
      <c r="BY81" s="489"/>
      <c r="BZ81" s="387"/>
    </row>
    <row r="82" spans="1:78" s="23" customFormat="1" ht="30" x14ac:dyDescent="0.25">
      <c r="A82" s="109">
        <v>28</v>
      </c>
      <c r="B82" s="228" t="s">
        <v>175</v>
      </c>
      <c r="C82" s="228" t="s">
        <v>176</v>
      </c>
      <c r="D82" s="228" t="s">
        <v>171</v>
      </c>
      <c r="E82" s="228" t="s">
        <v>42</v>
      </c>
      <c r="F82" s="236">
        <f>J82+N82+R82+V82+Z82+AD82+AH82+AL82+AP82+AT82+AX82+BB82+BF82+BJ82+BN82+BR82+BV82</f>
        <v>406</v>
      </c>
      <c r="G82" s="236">
        <f>K82+O82+S82+W82+AA82+AE82+AI82+AM82+AQ82+AU82+AY82+BC82+BG82+BK82+BO82+BS82+BW82</f>
        <v>4528.16</v>
      </c>
      <c r="H82" s="236">
        <f>L82+P82+T82+X82+AB82+AF82+AJ82+AN82+AR82+AV82+AZ82+BD82+BH82+BL82+BP82+BT82+BX82</f>
        <v>1494</v>
      </c>
      <c r="I82" s="236">
        <f>M82+Q82+U82+Y82+AC82+AG82+AK82+AO82+AS82+AW82+BA82+BE82+BI82+BM82+BQ82+BU82+BY82</f>
        <v>16936.16</v>
      </c>
      <c r="J82" s="649"/>
      <c r="K82" s="650"/>
      <c r="L82" s="489"/>
      <c r="M82" s="489"/>
      <c r="N82" s="681"/>
      <c r="O82" s="681"/>
      <c r="P82" s="657"/>
      <c r="Q82" s="657"/>
      <c r="R82" s="652">
        <v>28</v>
      </c>
      <c r="S82" s="652">
        <v>370.16</v>
      </c>
      <c r="T82" s="489">
        <v>28</v>
      </c>
      <c r="U82" s="489">
        <v>370.16</v>
      </c>
      <c r="V82" s="650"/>
      <c r="W82" s="650"/>
      <c r="X82" s="653"/>
      <c r="Y82" s="653"/>
      <c r="Z82" s="652"/>
      <c r="AA82" s="652"/>
      <c r="AB82" s="489"/>
      <c r="AC82" s="489"/>
      <c r="AD82" s="656">
        <v>378</v>
      </c>
      <c r="AE82" s="656">
        <v>4158</v>
      </c>
      <c r="AF82" s="489">
        <v>1400</v>
      </c>
      <c r="AG82" s="489">
        <v>15400</v>
      </c>
      <c r="AH82" s="657"/>
      <c r="AI82" s="657"/>
      <c r="AJ82" s="657"/>
      <c r="AK82" s="657"/>
      <c r="AL82" s="652"/>
      <c r="AM82" s="652"/>
      <c r="AN82" s="489">
        <v>66</v>
      </c>
      <c r="AO82" s="489">
        <v>1166</v>
      </c>
      <c r="AP82" s="658"/>
      <c r="AQ82" s="658"/>
      <c r="AR82" s="491"/>
      <c r="AS82" s="491"/>
      <c r="AT82" s="649">
        <v>0</v>
      </c>
      <c r="AU82" s="649">
        <v>0</v>
      </c>
      <c r="AV82" s="649">
        <v>0</v>
      </c>
      <c r="AW82" s="649">
        <v>0</v>
      </c>
      <c r="AX82" s="660"/>
      <c r="AY82" s="660"/>
      <c r="AZ82" s="385"/>
      <c r="BA82" s="385"/>
      <c r="BB82" s="649"/>
      <c r="BC82" s="649"/>
      <c r="BD82" s="489"/>
      <c r="BE82" s="489"/>
      <c r="BF82" s="652"/>
      <c r="BG82" s="652"/>
      <c r="BH82" s="489"/>
      <c r="BI82" s="489"/>
      <c r="BJ82" s="652"/>
      <c r="BK82" s="652"/>
      <c r="BL82" s="489"/>
      <c r="BM82" s="489"/>
      <c r="BN82" s="649"/>
      <c r="BO82" s="663"/>
      <c r="BP82" s="489"/>
      <c r="BQ82" s="489"/>
      <c r="BR82" s="649"/>
      <c r="BS82" s="649"/>
      <c r="BT82" s="489"/>
      <c r="BU82" s="489"/>
      <c r="BV82" s="649"/>
      <c r="BW82" s="649"/>
      <c r="BX82" s="489"/>
      <c r="BY82" s="489"/>
      <c r="BZ82" s="387"/>
    </row>
    <row r="83" spans="1:78" s="23" customFormat="1" ht="30" x14ac:dyDescent="0.25">
      <c r="A83" s="793">
        <v>29</v>
      </c>
      <c r="B83" s="227" t="s">
        <v>177</v>
      </c>
      <c r="C83" s="228" t="s">
        <v>178</v>
      </c>
      <c r="D83" s="228" t="s">
        <v>100</v>
      </c>
      <c r="E83" s="228" t="s">
        <v>29</v>
      </c>
      <c r="F83" s="236">
        <f>J83+N83+R83+V83+Z83+AD83+AH83+AL83+AP83+AT83+AX83+BB83+BF83+BJ83+BN83+BR83+BV83</f>
        <v>131</v>
      </c>
      <c r="G83" s="236">
        <f>K83+O83+S83+W83+AA83+AE83+AI83+AM83+AQ83+AU83+AY83+BC83+BG83+BK83+BO83+BS83+BW83</f>
        <v>5741.4</v>
      </c>
      <c r="H83" s="236">
        <f>L83+P83+T83+X83+AB83+AF83+AJ83+AN83+AR83+AV83+AZ83+BD83+BH83+BL83+BP83+BT83+BX83</f>
        <v>115</v>
      </c>
      <c r="I83" s="236">
        <f>M83+Q83+U83+Y83+AC83+AG83+AK83+AO83+AS83+AW83+BA83+BE83+BI83+BM83+BQ83+BU83+BY83</f>
        <v>5944</v>
      </c>
      <c r="J83" s="649"/>
      <c r="K83" s="650"/>
      <c r="L83" s="489"/>
      <c r="M83" s="489"/>
      <c r="N83" s="681">
        <v>71</v>
      </c>
      <c r="O83" s="681">
        <v>3081.4</v>
      </c>
      <c r="P83" s="657">
        <v>60</v>
      </c>
      <c r="Q83" s="657">
        <v>2604</v>
      </c>
      <c r="R83" s="652">
        <v>10</v>
      </c>
      <c r="S83" s="652">
        <v>490</v>
      </c>
      <c r="T83" s="489">
        <v>10</v>
      </c>
      <c r="U83" s="489">
        <v>490</v>
      </c>
      <c r="V83" s="650"/>
      <c r="W83" s="650"/>
      <c r="X83" s="653"/>
      <c r="Y83" s="653"/>
      <c r="Z83" s="652"/>
      <c r="AA83" s="652"/>
      <c r="AB83" s="489"/>
      <c r="AC83" s="489"/>
      <c r="AD83" s="322">
        <v>50</v>
      </c>
      <c r="AE83" s="490">
        <v>2170</v>
      </c>
      <c r="AF83" s="489"/>
      <c r="AG83" s="489"/>
      <c r="AH83" s="657"/>
      <c r="AI83" s="657"/>
      <c r="AJ83" s="657"/>
      <c r="AK83" s="657"/>
      <c r="AL83" s="652"/>
      <c r="AM83" s="652"/>
      <c r="AN83" s="489"/>
      <c r="AO83" s="489"/>
      <c r="AP83" s="658"/>
      <c r="AQ83" s="658"/>
      <c r="AR83" s="491"/>
      <c r="AS83" s="491"/>
      <c r="AT83" s="649">
        <v>0</v>
      </c>
      <c r="AU83" s="649">
        <v>0</v>
      </c>
      <c r="AV83" s="659">
        <v>10</v>
      </c>
      <c r="AW83" s="659">
        <v>850</v>
      </c>
      <c r="AX83" s="660"/>
      <c r="AY83" s="660"/>
      <c r="AZ83" s="385"/>
      <c r="BA83" s="385"/>
      <c r="BB83" s="649"/>
      <c r="BC83" s="649"/>
      <c r="BD83" s="489"/>
      <c r="BE83" s="489"/>
      <c r="BF83" s="652">
        <v>0</v>
      </c>
      <c r="BG83" s="652">
        <v>0</v>
      </c>
      <c r="BH83" s="489">
        <v>35</v>
      </c>
      <c r="BI83" s="489">
        <v>2000</v>
      </c>
      <c r="BJ83" s="652"/>
      <c r="BK83" s="652"/>
      <c r="BL83" s="489"/>
      <c r="BM83" s="489"/>
      <c r="BN83" s="649"/>
      <c r="BO83" s="663"/>
      <c r="BP83" s="489"/>
      <c r="BQ83" s="489"/>
      <c r="BR83" s="649"/>
      <c r="BS83" s="649"/>
      <c r="BT83" s="489"/>
      <c r="BU83" s="489"/>
      <c r="BV83" s="649"/>
      <c r="BW83" s="649"/>
      <c r="BX83" s="489"/>
      <c r="BY83" s="489"/>
      <c r="BZ83" s="387"/>
    </row>
    <row r="84" spans="1:78" s="23" customFormat="1" ht="30" x14ac:dyDescent="0.25">
      <c r="A84" s="795"/>
      <c r="B84" s="227" t="s">
        <v>179</v>
      </c>
      <c r="C84" s="228" t="s">
        <v>102</v>
      </c>
      <c r="D84" s="228" t="s">
        <v>100</v>
      </c>
      <c r="E84" s="228" t="s">
        <v>42</v>
      </c>
      <c r="F84" s="236">
        <f>J84+N84+R84+V84+Z84+AD84+AH84+AL84+AP84+AT84+AX84+BB84+BF84+BJ84+BN84+BR84+BV84</f>
        <v>19530</v>
      </c>
      <c r="G84" s="547">
        <f>K84+O84+S84+W84+AA84+AE84+AI84+AM84+AQ84+AU84+AY84+BC84+BG84+BK84+BO84+BS84+BW84</f>
        <v>37846.69</v>
      </c>
      <c r="H84" s="236">
        <f>L84+P84+T84+X84+AB84+AF84+AJ84+AN84+AR84+AV84+AZ84+BD84+BH84+BL84+BP84+BT84+BX84</f>
        <v>3952</v>
      </c>
      <c r="I84" s="236">
        <f>M84+Q84+U84+Y84+AC84+AG84+AK84+AO84+AS84+AW84+BA84+BE84+BI84+BM84+BQ84+BU84+BY84</f>
        <v>1104.2</v>
      </c>
      <c r="J84" s="649"/>
      <c r="K84" s="650"/>
      <c r="L84" s="489"/>
      <c r="M84" s="489"/>
      <c r="N84" s="681">
        <v>3800</v>
      </c>
      <c r="O84" s="681">
        <v>1900</v>
      </c>
      <c r="P84" s="657">
        <v>600</v>
      </c>
      <c r="Q84" s="657">
        <v>300</v>
      </c>
      <c r="R84" s="388">
        <v>690</v>
      </c>
      <c r="S84" s="388">
        <v>3450</v>
      </c>
      <c r="T84" s="388">
        <v>20</v>
      </c>
      <c r="U84" s="388">
        <v>100</v>
      </c>
      <c r="V84" s="650"/>
      <c r="W84" s="650"/>
      <c r="X84" s="653"/>
      <c r="Y84" s="653"/>
      <c r="Z84" s="652">
        <v>4220</v>
      </c>
      <c r="AA84" s="652">
        <v>25320</v>
      </c>
      <c r="AB84" s="489">
        <v>1666</v>
      </c>
      <c r="AC84" s="489">
        <v>37.799999999999997</v>
      </c>
      <c r="AD84" s="490"/>
      <c r="AE84" s="490"/>
      <c r="AF84" s="489"/>
      <c r="AG84" s="489"/>
      <c r="AH84" s="657"/>
      <c r="AI84" s="657"/>
      <c r="AJ84" s="657"/>
      <c r="AK84" s="657"/>
      <c r="AL84" s="652">
        <v>6050</v>
      </c>
      <c r="AM84" s="652">
        <v>4737.51</v>
      </c>
      <c r="AN84" s="489">
        <v>1666</v>
      </c>
      <c r="AO84" s="489">
        <v>666.4</v>
      </c>
      <c r="AP84" s="658"/>
      <c r="AQ84" s="658"/>
      <c r="AR84" s="491"/>
      <c r="AS84" s="491"/>
      <c r="AT84" s="649">
        <v>0</v>
      </c>
      <c r="AU84" s="649">
        <v>0</v>
      </c>
      <c r="AV84" s="649">
        <v>0</v>
      </c>
      <c r="AW84" s="649">
        <v>0</v>
      </c>
      <c r="AX84" s="660"/>
      <c r="AY84" s="660"/>
      <c r="AZ84" s="385"/>
      <c r="BA84" s="385"/>
      <c r="BB84" s="649"/>
      <c r="BC84" s="649"/>
      <c r="BD84" s="489"/>
      <c r="BE84" s="489"/>
      <c r="BF84" s="652">
        <v>2500</v>
      </c>
      <c r="BG84" s="652">
        <v>1000</v>
      </c>
      <c r="BH84" s="489"/>
      <c r="BI84" s="489"/>
      <c r="BJ84" s="652">
        <v>2270</v>
      </c>
      <c r="BK84" s="652">
        <v>1439.18</v>
      </c>
      <c r="BL84" s="489"/>
      <c r="BM84" s="489"/>
      <c r="BN84" s="649"/>
      <c r="BO84" s="663"/>
      <c r="BP84" s="489"/>
      <c r="BQ84" s="489"/>
      <c r="BR84" s="649"/>
      <c r="BS84" s="649"/>
      <c r="BT84" s="489"/>
      <c r="BU84" s="489"/>
      <c r="BV84" s="649"/>
      <c r="BW84" s="649"/>
      <c r="BX84" s="489"/>
      <c r="BY84" s="489"/>
      <c r="BZ84" s="387"/>
    </row>
    <row r="85" spans="1:78" s="23" customFormat="1" ht="30" x14ac:dyDescent="0.25">
      <c r="A85" s="795"/>
      <c r="B85" s="227" t="s">
        <v>179</v>
      </c>
      <c r="C85" s="228" t="s">
        <v>180</v>
      </c>
      <c r="D85" s="228" t="s">
        <v>100</v>
      </c>
      <c r="E85" s="228" t="s">
        <v>42</v>
      </c>
      <c r="F85" s="236">
        <f>J85+N85+R85+V85+Z85+AD85+AH85+AL85+AP85+AT85+AX85+BB85+BF85+BJ85+BN85+BR85+BV85</f>
        <v>61080</v>
      </c>
      <c r="G85" s="547">
        <f>K85+O85+S85+W85+AA85+AE85+AI85+AM85+AQ85+AU85+AY85+BC85+BG85+BK85+BO85+BS85+BW85</f>
        <v>62627.15</v>
      </c>
      <c r="H85" s="236">
        <f>L85+P85+T85+X85+AB85+AF85+AJ85+AN85+AR85+AV85+AZ85+BD85+BH85+BL85+BP85+BT85+BX85</f>
        <v>6386</v>
      </c>
      <c r="I85" s="547">
        <f>M85+Q85+U85+Y85+AC85+AG85+AK85+AO85+AS85+AW85+BA85+BE85+BI85+BM85+BQ85+BU85+BY85</f>
        <v>4951.1400000000003</v>
      </c>
      <c r="J85" s="649"/>
      <c r="K85" s="650"/>
      <c r="L85" s="489"/>
      <c r="M85" s="489"/>
      <c r="N85" s="681"/>
      <c r="O85" s="681"/>
      <c r="P85" s="657"/>
      <c r="Q85" s="657"/>
      <c r="R85" s="652">
        <v>4920</v>
      </c>
      <c r="S85" s="652">
        <v>24600</v>
      </c>
      <c r="T85" s="489">
        <v>20</v>
      </c>
      <c r="U85" s="489">
        <v>100</v>
      </c>
      <c r="V85" s="650">
        <v>6690</v>
      </c>
      <c r="W85" s="650">
        <v>3989</v>
      </c>
      <c r="X85" s="653">
        <v>1000</v>
      </c>
      <c r="Y85" s="653">
        <v>880</v>
      </c>
      <c r="Z85" s="652">
        <v>13940</v>
      </c>
      <c r="AA85" s="652">
        <v>10594.4</v>
      </c>
      <c r="AB85" s="489">
        <v>666</v>
      </c>
      <c r="AC85" s="489">
        <v>559.44000000000005</v>
      </c>
      <c r="AD85" s="656">
        <v>1970</v>
      </c>
      <c r="AE85" s="656">
        <v>1694.2</v>
      </c>
      <c r="AF85" s="489"/>
      <c r="AG85" s="489"/>
      <c r="AH85" s="657">
        <v>1000</v>
      </c>
      <c r="AI85" s="657">
        <v>780</v>
      </c>
      <c r="AJ85" s="657">
        <v>2000</v>
      </c>
      <c r="AK85" s="657">
        <v>1560</v>
      </c>
      <c r="AL85" s="652">
        <v>400</v>
      </c>
      <c r="AM85" s="652">
        <v>248</v>
      </c>
      <c r="AN85" s="489">
        <v>1500</v>
      </c>
      <c r="AO85" s="489">
        <v>930</v>
      </c>
      <c r="AP85" s="658">
        <v>10660</v>
      </c>
      <c r="AQ85" s="658">
        <v>6945</v>
      </c>
      <c r="AR85" s="491"/>
      <c r="AS85" s="491"/>
      <c r="AT85" s="649">
        <v>5400</v>
      </c>
      <c r="AU85" s="649">
        <v>4050</v>
      </c>
      <c r="AV85" s="649">
        <v>600</v>
      </c>
      <c r="AW85" s="649">
        <v>480</v>
      </c>
      <c r="AX85" s="660">
        <v>2800</v>
      </c>
      <c r="AY85" s="660">
        <v>2100</v>
      </c>
      <c r="AZ85" s="385">
        <v>500</v>
      </c>
      <c r="BA85" s="385">
        <v>375</v>
      </c>
      <c r="BB85" s="649">
        <v>650</v>
      </c>
      <c r="BC85" s="649">
        <v>448.5</v>
      </c>
      <c r="BD85" s="489"/>
      <c r="BE85" s="489"/>
      <c r="BF85" s="652">
        <v>2670</v>
      </c>
      <c r="BG85" s="652">
        <v>1558</v>
      </c>
      <c r="BH85" s="489"/>
      <c r="BI85" s="489"/>
      <c r="BJ85" s="652">
        <v>60</v>
      </c>
      <c r="BK85" s="652">
        <v>52.8</v>
      </c>
      <c r="BL85" s="489"/>
      <c r="BM85" s="489"/>
      <c r="BN85" s="649">
        <v>800</v>
      </c>
      <c r="BO85" s="663">
        <v>504</v>
      </c>
      <c r="BP85" s="489"/>
      <c r="BQ85" s="489"/>
      <c r="BR85" s="649">
        <v>7420</v>
      </c>
      <c r="BS85" s="649">
        <v>3929.35</v>
      </c>
      <c r="BT85" s="489"/>
      <c r="BU85" s="489"/>
      <c r="BV85" s="649">
        <v>1700</v>
      </c>
      <c r="BW85" s="649">
        <v>1133.9000000000001</v>
      </c>
      <c r="BX85" s="489">
        <v>100</v>
      </c>
      <c r="BY85" s="489">
        <v>66.7</v>
      </c>
      <c r="BZ85" s="387"/>
    </row>
    <row r="86" spans="1:78" s="23" customFormat="1" ht="33" customHeight="1" x14ac:dyDescent="0.25">
      <c r="A86" s="793">
        <v>30</v>
      </c>
      <c r="B86" s="233" t="s">
        <v>181</v>
      </c>
      <c r="C86" s="233" t="s">
        <v>182</v>
      </c>
      <c r="D86" s="228" t="s">
        <v>183</v>
      </c>
      <c r="E86" s="233" t="s">
        <v>29</v>
      </c>
      <c r="F86" s="236">
        <f>J86+N86+R86+V86+Z86+AD86+AH86+AL86+AP86+AT86+AX86+BB86+BF86+BJ86+BN86+BR86+BV86</f>
        <v>442</v>
      </c>
      <c r="G86" s="236">
        <f>K86+O86+S86+W86+AA86+AE86+AI86+AM86+AQ86+AU86+AY86+BC86+BG86+BK86+BO86+BS86+BW86</f>
        <v>33813</v>
      </c>
      <c r="H86" s="236">
        <f>L86+P86+T86+X86+AB86+AF86+AJ86+AN86+AR86+AV86+AZ86+BD86+BH86+BL86+BP86+BT86+BX86</f>
        <v>550</v>
      </c>
      <c r="I86" s="236">
        <f>M86+Q86+U86+Y86+AC86+AG86+AK86+AO86+AS86+AW86+BA86+BE86+BI86+BM86+BQ86+BU86+BY86</f>
        <v>110300</v>
      </c>
      <c r="J86" s="662"/>
      <c r="K86" s="654"/>
      <c r="L86" s="489"/>
      <c r="M86" s="489"/>
      <c r="N86" s="675"/>
      <c r="O86" s="675"/>
      <c r="P86" s="657"/>
      <c r="Q86" s="657"/>
      <c r="R86" s="490"/>
      <c r="S86" s="490"/>
      <c r="T86" s="489"/>
      <c r="U86" s="489"/>
      <c r="V86" s="654"/>
      <c r="W86" s="654"/>
      <c r="X86" s="653"/>
      <c r="Y86" s="653"/>
      <c r="Z86" s="490"/>
      <c r="AA86" s="490"/>
      <c r="AB86" s="489"/>
      <c r="AC86" s="489"/>
      <c r="AD86" s="656">
        <v>0</v>
      </c>
      <c r="AE86" s="656">
        <v>0</v>
      </c>
      <c r="AF86" s="489">
        <v>250</v>
      </c>
      <c r="AG86" s="489">
        <v>75000</v>
      </c>
      <c r="AH86" s="657">
        <v>442</v>
      </c>
      <c r="AI86" s="657">
        <v>33813</v>
      </c>
      <c r="AJ86" s="657">
        <v>200</v>
      </c>
      <c r="AK86" s="657">
        <v>15300</v>
      </c>
      <c r="AL86" s="490"/>
      <c r="AM86" s="490"/>
      <c r="AN86" s="489"/>
      <c r="AO86" s="489"/>
      <c r="AP86" s="492">
        <v>0</v>
      </c>
      <c r="AQ86" s="492">
        <v>0</v>
      </c>
      <c r="AR86" s="491">
        <v>100</v>
      </c>
      <c r="AS86" s="491">
        <v>20000</v>
      </c>
      <c r="AT86" s="659">
        <v>0</v>
      </c>
      <c r="AU86" s="659">
        <v>0</v>
      </c>
      <c r="AV86" s="659">
        <v>0</v>
      </c>
      <c r="AW86" s="659">
        <v>0</v>
      </c>
      <c r="AX86" s="386"/>
      <c r="AY86" s="386"/>
      <c r="AZ86" s="385"/>
      <c r="BA86" s="385"/>
      <c r="BB86" s="662"/>
      <c r="BC86" s="662"/>
      <c r="BD86" s="489"/>
      <c r="BE86" s="489"/>
      <c r="BF86" s="490"/>
      <c r="BG86" s="490"/>
      <c r="BH86" s="489"/>
      <c r="BI86" s="489"/>
      <c r="BJ86" s="490"/>
      <c r="BK86" s="490"/>
      <c r="BL86" s="489"/>
      <c r="BM86" s="489"/>
      <c r="BN86" s="662"/>
      <c r="BO86" s="663"/>
      <c r="BP86" s="489"/>
      <c r="BQ86" s="489"/>
      <c r="BR86" s="662"/>
      <c r="BS86" s="662"/>
      <c r="BT86" s="489"/>
      <c r="BU86" s="489"/>
      <c r="BV86" s="662"/>
      <c r="BW86" s="661"/>
      <c r="BX86" s="489"/>
      <c r="BY86" s="489"/>
      <c r="BZ86" s="387"/>
    </row>
    <row r="87" spans="1:78" s="23" customFormat="1" ht="33.75" customHeight="1" x14ac:dyDescent="0.25">
      <c r="A87" s="795"/>
      <c r="B87" s="233" t="s">
        <v>184</v>
      </c>
      <c r="C87" s="233" t="s">
        <v>185</v>
      </c>
      <c r="D87" s="228" t="s">
        <v>183</v>
      </c>
      <c r="E87" s="233" t="s">
        <v>29</v>
      </c>
      <c r="F87" s="236">
        <f>J87+N87+R87+V87+Z87+AD87+AH87+AL87+AP87+AT87+AX87+BB87+BF87+BJ87+BN87+BR87+BV87</f>
        <v>150</v>
      </c>
      <c r="G87" s="236">
        <f>K87+O87+S87+W87+AA87+AE87+AI87+AM87+AQ87+AU87+AY87+BC87+BG87+BK87+BO87+BS87+BW87</f>
        <v>77500</v>
      </c>
      <c r="H87" s="236">
        <f>L87+P87+T87+X87+AB87+AF87+AJ87+AN87+AR87+AV87+AZ87+BD87+BH87+BL87+BP87+BT87+BX87</f>
        <v>210</v>
      </c>
      <c r="I87" s="236">
        <f>M87+Q87+U87+Y87+AC87+AG87+AK87+AO87+AS87+AW87+BA87+BE87+BI87+BM87+BQ87+BU87+BY87</f>
        <v>44500</v>
      </c>
      <c r="J87" s="662"/>
      <c r="K87" s="654"/>
      <c r="L87" s="489"/>
      <c r="M87" s="489"/>
      <c r="N87" s="675"/>
      <c r="O87" s="675"/>
      <c r="P87" s="657"/>
      <c r="Q87" s="657"/>
      <c r="R87" s="490">
        <v>100</v>
      </c>
      <c r="S87" s="490">
        <v>50000</v>
      </c>
      <c r="T87" s="489">
        <v>10</v>
      </c>
      <c r="U87" s="489">
        <v>5000</v>
      </c>
      <c r="V87" s="654"/>
      <c r="W87" s="654"/>
      <c r="X87" s="653"/>
      <c r="Y87" s="653"/>
      <c r="Z87" s="490"/>
      <c r="AA87" s="490"/>
      <c r="AB87" s="489"/>
      <c r="AC87" s="489"/>
      <c r="AD87" s="656"/>
      <c r="AE87" s="656"/>
      <c r="AF87" s="489"/>
      <c r="AG87" s="489"/>
      <c r="AH87" s="657"/>
      <c r="AI87" s="657"/>
      <c r="AJ87" s="657"/>
      <c r="AK87" s="657"/>
      <c r="AL87" s="490">
        <v>50</v>
      </c>
      <c r="AM87" s="490">
        <v>27500</v>
      </c>
      <c r="AN87" s="489">
        <v>50</v>
      </c>
      <c r="AO87" s="489">
        <v>27500</v>
      </c>
      <c r="AP87" s="492"/>
      <c r="AQ87" s="492"/>
      <c r="AR87" s="491"/>
      <c r="AS87" s="491"/>
      <c r="AT87" s="659">
        <v>0</v>
      </c>
      <c r="AU87" s="659">
        <v>0</v>
      </c>
      <c r="AV87" s="659">
        <v>150</v>
      </c>
      <c r="AW87" s="659">
        <v>12000</v>
      </c>
      <c r="AX87" s="386"/>
      <c r="AY87" s="386"/>
      <c r="AZ87" s="385"/>
      <c r="BA87" s="385"/>
      <c r="BB87" s="662"/>
      <c r="BC87" s="662"/>
      <c r="BD87" s="489"/>
      <c r="BE87" s="489"/>
      <c r="BF87" s="490"/>
      <c r="BG87" s="490"/>
      <c r="BH87" s="489"/>
      <c r="BI87" s="489"/>
      <c r="BJ87" s="490"/>
      <c r="BK87" s="490"/>
      <c r="BL87" s="489"/>
      <c r="BM87" s="489"/>
      <c r="BN87" s="662"/>
      <c r="BO87" s="663"/>
      <c r="BP87" s="489"/>
      <c r="BQ87" s="489"/>
      <c r="BR87" s="662"/>
      <c r="BS87" s="662"/>
      <c r="BT87" s="489"/>
      <c r="BU87" s="489"/>
      <c r="BV87" s="662"/>
      <c r="BW87" s="662"/>
      <c r="BX87" s="489"/>
      <c r="BY87" s="489"/>
      <c r="BZ87" s="387"/>
    </row>
    <row r="88" spans="1:78" s="23" customFormat="1" ht="33.75" customHeight="1" x14ac:dyDescent="0.25">
      <c r="A88" s="794"/>
      <c r="B88" s="233" t="s">
        <v>184</v>
      </c>
      <c r="C88" s="233" t="s">
        <v>186</v>
      </c>
      <c r="D88" s="228" t="s">
        <v>183</v>
      </c>
      <c r="E88" s="233" t="s">
        <v>29</v>
      </c>
      <c r="F88" s="236">
        <f>J88+N88+R88+V88+Z88+AD88+AH88+AL88+AP88+AT88+AX88+BB88+BF88+BJ88+BN88+BR88+BV88</f>
        <v>0</v>
      </c>
      <c r="G88" s="236">
        <f>K88+O88+S88+W88+AA88+AE88+AI88+AM88+AQ88+AU88+AY88+BC88+BG88+BK88+BO88+BS88+BW88</f>
        <v>0</v>
      </c>
      <c r="H88" s="236">
        <f>L88+P88+T88+X88+AB88+AF88+AJ88+AN88+AR88+AV88+AZ88+BD88+BH88+BL88+BP88+BT88+BX88</f>
        <v>150</v>
      </c>
      <c r="I88" s="236">
        <f>M88+Q88+U88+Y88+AC88+AG88+AK88+AO88+AS88+AW88+BA88+BE88+BI88+BM88+BQ88+BU88+BY88</f>
        <v>15000</v>
      </c>
      <c r="J88" s="662"/>
      <c r="K88" s="654"/>
      <c r="L88" s="489"/>
      <c r="M88" s="489"/>
      <c r="N88" s="675"/>
      <c r="O88" s="675"/>
      <c r="P88" s="657"/>
      <c r="Q88" s="657"/>
      <c r="R88" s="490"/>
      <c r="S88" s="490"/>
      <c r="T88" s="489"/>
      <c r="U88" s="489"/>
      <c r="V88" s="654"/>
      <c r="W88" s="654"/>
      <c r="X88" s="653"/>
      <c r="Y88" s="653"/>
      <c r="Z88" s="490"/>
      <c r="AA88" s="490"/>
      <c r="AB88" s="489"/>
      <c r="AC88" s="489"/>
      <c r="AD88" s="656"/>
      <c r="AE88" s="656"/>
      <c r="AF88" s="489"/>
      <c r="AG88" s="489"/>
      <c r="AH88" s="657"/>
      <c r="AI88" s="657"/>
      <c r="AJ88" s="657"/>
      <c r="AK88" s="657"/>
      <c r="AL88" s="490"/>
      <c r="AM88" s="490"/>
      <c r="AN88" s="489"/>
      <c r="AO88" s="489"/>
      <c r="AP88" s="492"/>
      <c r="AQ88" s="492"/>
      <c r="AR88" s="491"/>
      <c r="AS88" s="491"/>
      <c r="AT88" s="649">
        <v>0</v>
      </c>
      <c r="AU88" s="649">
        <v>0</v>
      </c>
      <c r="AV88" s="649">
        <v>150</v>
      </c>
      <c r="AW88" s="649">
        <v>15000</v>
      </c>
      <c r="AX88" s="386"/>
      <c r="AY88" s="386"/>
      <c r="AZ88" s="385"/>
      <c r="BA88" s="385"/>
      <c r="BB88" s="662"/>
      <c r="BC88" s="662"/>
      <c r="BD88" s="489"/>
      <c r="BE88" s="489"/>
      <c r="BF88" s="490"/>
      <c r="BG88" s="490"/>
      <c r="BH88" s="489"/>
      <c r="BI88" s="489"/>
      <c r="BJ88" s="490"/>
      <c r="BK88" s="490"/>
      <c r="BL88" s="489"/>
      <c r="BM88" s="489"/>
      <c r="BN88" s="662"/>
      <c r="BO88" s="663"/>
      <c r="BP88" s="489"/>
      <c r="BQ88" s="489"/>
      <c r="BR88" s="662"/>
      <c r="BS88" s="662"/>
      <c r="BT88" s="489"/>
      <c r="BU88" s="489"/>
      <c r="BV88" s="662"/>
      <c r="BW88" s="662"/>
      <c r="BX88" s="489"/>
      <c r="BY88" s="489"/>
      <c r="BZ88" s="387"/>
    </row>
    <row r="89" spans="1:78" s="23" customFormat="1" ht="30" x14ac:dyDescent="0.25">
      <c r="A89" s="109">
        <v>31</v>
      </c>
      <c r="B89" s="233" t="s">
        <v>187</v>
      </c>
      <c r="C89" s="233" t="s">
        <v>188</v>
      </c>
      <c r="D89" s="233" t="s">
        <v>189</v>
      </c>
      <c r="E89" s="233" t="s">
        <v>42</v>
      </c>
      <c r="F89" s="236">
        <f>J89+N89+R89+V89+Z89+AD89+AH89+AL89+AP89+AT89+AX89+BB89+BF89+BJ89+BN89+BR89+BV89</f>
        <v>38680</v>
      </c>
      <c r="G89" s="236">
        <f>K89+O89+S89+W89+AA89+AE89+AI89+AM89+AQ89+AU89+AY89+BC89+BG89+BK89+BO89+BS89+BW89</f>
        <v>369703</v>
      </c>
      <c r="H89" s="236">
        <f>L89+P89+T89+X89+AB89+AF89+AJ89+AN89+AR89+AV89+AZ89+BD89+BH89+BL89+BP89+BT89+BX89</f>
        <v>1720</v>
      </c>
      <c r="I89" s="236">
        <f>M89+Q89+U89+Y89+AC89+AG89+AK89+AO89+AS89+AW89+BA89+BE89+BI89+BM89+BQ89+BU89+BY89</f>
        <v>16108</v>
      </c>
      <c r="J89" s="662">
        <v>3240</v>
      </c>
      <c r="K89" s="654">
        <v>31590</v>
      </c>
      <c r="L89" s="489"/>
      <c r="M89" s="489"/>
      <c r="N89" s="675"/>
      <c r="O89" s="675"/>
      <c r="P89" s="657"/>
      <c r="Q89" s="657"/>
      <c r="R89" s="490">
        <v>600</v>
      </c>
      <c r="S89" s="490">
        <v>5850</v>
      </c>
      <c r="T89" s="489">
        <v>200</v>
      </c>
      <c r="U89" s="489">
        <v>1950</v>
      </c>
      <c r="V89" s="654">
        <v>3560</v>
      </c>
      <c r="W89" s="654">
        <v>34710</v>
      </c>
      <c r="X89" s="653">
        <v>200</v>
      </c>
      <c r="Y89" s="653">
        <v>1920</v>
      </c>
      <c r="Z89" s="490">
        <v>2800</v>
      </c>
      <c r="AA89" s="490">
        <v>27300</v>
      </c>
      <c r="AB89" s="489"/>
      <c r="AC89" s="489"/>
      <c r="AD89" s="656">
        <v>5280</v>
      </c>
      <c r="AE89" s="656">
        <v>51480</v>
      </c>
      <c r="AF89" s="489"/>
      <c r="AG89" s="489"/>
      <c r="AH89" s="657">
        <v>3840</v>
      </c>
      <c r="AI89" s="657">
        <v>37440</v>
      </c>
      <c r="AJ89" s="657">
        <v>600</v>
      </c>
      <c r="AK89" s="657">
        <v>5850</v>
      </c>
      <c r="AL89" s="490">
        <v>8260</v>
      </c>
      <c r="AM89" s="490">
        <v>71955</v>
      </c>
      <c r="AN89" s="489">
        <v>600</v>
      </c>
      <c r="AO89" s="489">
        <v>5190</v>
      </c>
      <c r="AP89" s="492">
        <v>4800</v>
      </c>
      <c r="AQ89" s="492">
        <v>46800</v>
      </c>
      <c r="AR89" s="491"/>
      <c r="AS89" s="491"/>
      <c r="AT89" s="649">
        <v>4600</v>
      </c>
      <c r="AU89" s="649">
        <v>45724</v>
      </c>
      <c r="AV89" s="649">
        <v>100</v>
      </c>
      <c r="AW89" s="649">
        <v>1000</v>
      </c>
      <c r="AX89" s="386"/>
      <c r="AY89" s="386"/>
      <c r="AZ89" s="385"/>
      <c r="BA89" s="385"/>
      <c r="BB89" s="662"/>
      <c r="BC89" s="662"/>
      <c r="BD89" s="489"/>
      <c r="BE89" s="489"/>
      <c r="BF89" s="490">
        <v>1600</v>
      </c>
      <c r="BG89" s="490">
        <v>15864</v>
      </c>
      <c r="BH89" s="489"/>
      <c r="BI89" s="489"/>
      <c r="BJ89" s="490">
        <v>100</v>
      </c>
      <c r="BK89" s="490">
        <v>990</v>
      </c>
      <c r="BL89" s="489">
        <v>20</v>
      </c>
      <c r="BM89" s="489">
        <v>198</v>
      </c>
      <c r="BN89" s="662">
        <v>0</v>
      </c>
      <c r="BO89" s="663"/>
      <c r="BP89" s="489"/>
      <c r="BQ89" s="489"/>
      <c r="BR89" s="662"/>
      <c r="BS89" s="662"/>
      <c r="BT89" s="489"/>
      <c r="BU89" s="489"/>
      <c r="BV89" s="662"/>
      <c r="BW89" s="662"/>
      <c r="BX89" s="489"/>
      <c r="BY89" s="489"/>
      <c r="BZ89" s="387"/>
    </row>
    <row r="90" spans="1:78" s="23" customFormat="1" ht="40.5" customHeight="1" x14ac:dyDescent="0.25">
      <c r="A90" s="793">
        <v>32</v>
      </c>
      <c r="B90" s="227" t="s">
        <v>190</v>
      </c>
      <c r="C90" s="228" t="s">
        <v>191</v>
      </c>
      <c r="D90" s="228" t="s">
        <v>192</v>
      </c>
      <c r="E90" s="228" t="s">
        <v>29</v>
      </c>
      <c r="F90" s="236">
        <f>J90+N90+R90+V90+Z90+AD90+AH90+AL90+AP90+AT90+AX90+BB90+BF90+BJ90+BN90+BR90+BV90</f>
        <v>11765</v>
      </c>
      <c r="G90" s="236">
        <f>K90+O90+S90+W90+AA90+AE90+AI90+AM90+AQ90+AU90+AY90+BC90+BG90+BK90+BO90+BS90+BW90</f>
        <v>322456.40000000002</v>
      </c>
      <c r="H90" s="236">
        <f>L90+P90+T90+X90+AB90+AF90+AJ90+AN90+AR90+AV90+AZ90+BD90+BH90+BL90+BP90+BT90+BX90</f>
        <v>2320</v>
      </c>
      <c r="I90" s="236">
        <f>M90+Q90+U90+Y90+AC90+AG90+AK90+AO90+AS90+AW90+BA90+BE90+BI90+BM90+BQ90+BU90+BY90</f>
        <v>71726.399999999994</v>
      </c>
      <c r="J90" s="649">
        <v>1760</v>
      </c>
      <c r="K90" s="650">
        <v>30980</v>
      </c>
      <c r="L90" s="489"/>
      <c r="M90" s="489"/>
      <c r="N90" s="681">
        <v>2079</v>
      </c>
      <c r="O90" s="681">
        <v>76923</v>
      </c>
      <c r="P90" s="657">
        <v>200</v>
      </c>
      <c r="Q90" s="657">
        <v>7400</v>
      </c>
      <c r="R90" s="652">
        <v>2840</v>
      </c>
      <c r="S90" s="652">
        <v>110760</v>
      </c>
      <c r="T90" s="489">
        <v>20</v>
      </c>
      <c r="U90" s="489">
        <v>780</v>
      </c>
      <c r="V90" s="650">
        <v>951</v>
      </c>
      <c r="W90" s="650">
        <v>19020</v>
      </c>
      <c r="X90" s="653">
        <v>200</v>
      </c>
      <c r="Y90" s="653">
        <v>5000</v>
      </c>
      <c r="Z90" s="652">
        <v>100</v>
      </c>
      <c r="AA90" s="652">
        <v>2190</v>
      </c>
      <c r="AB90" s="489">
        <v>100</v>
      </c>
      <c r="AC90" s="489">
        <v>9700</v>
      </c>
      <c r="AD90" s="490">
        <v>0</v>
      </c>
      <c r="AE90" s="490">
        <v>0</v>
      </c>
      <c r="AF90" s="489">
        <v>800</v>
      </c>
      <c r="AG90" s="489">
        <v>28000</v>
      </c>
      <c r="AH90" s="657">
        <v>1400</v>
      </c>
      <c r="AI90" s="657">
        <v>28000</v>
      </c>
      <c r="AJ90" s="657">
        <v>600</v>
      </c>
      <c r="AK90" s="657">
        <v>12000</v>
      </c>
      <c r="AL90" s="652">
        <v>16</v>
      </c>
      <c r="AM90" s="652">
        <v>320</v>
      </c>
      <c r="AN90" s="489">
        <v>300</v>
      </c>
      <c r="AO90" s="489">
        <v>6000</v>
      </c>
      <c r="AP90" s="658">
        <v>290</v>
      </c>
      <c r="AQ90" s="658">
        <v>5800</v>
      </c>
      <c r="AR90" s="491"/>
      <c r="AS90" s="491"/>
      <c r="AT90" s="649">
        <v>1720</v>
      </c>
      <c r="AU90" s="649">
        <v>34400</v>
      </c>
      <c r="AV90" s="659">
        <v>80</v>
      </c>
      <c r="AW90" s="659">
        <v>2400</v>
      </c>
      <c r="AX90" s="660"/>
      <c r="AY90" s="660"/>
      <c r="AZ90" s="385"/>
      <c r="BA90" s="385"/>
      <c r="BB90" s="649">
        <v>76</v>
      </c>
      <c r="BC90" s="649">
        <v>1672</v>
      </c>
      <c r="BD90" s="489"/>
      <c r="BE90" s="489"/>
      <c r="BF90" s="652">
        <v>65</v>
      </c>
      <c r="BG90" s="652">
        <v>1430</v>
      </c>
      <c r="BH90" s="489">
        <v>0</v>
      </c>
      <c r="BI90" s="489">
        <v>0</v>
      </c>
      <c r="BJ90" s="652">
        <v>220</v>
      </c>
      <c r="BK90" s="652">
        <v>4910.3999999999996</v>
      </c>
      <c r="BL90" s="489">
        <v>20</v>
      </c>
      <c r="BM90" s="489">
        <v>446.4</v>
      </c>
      <c r="BN90" s="649">
        <v>142</v>
      </c>
      <c r="BO90" s="663">
        <v>3535.8</v>
      </c>
      <c r="BP90" s="489"/>
      <c r="BQ90" s="489"/>
      <c r="BR90" s="649">
        <v>106</v>
      </c>
      <c r="BS90" s="649">
        <v>2515.1999999999998</v>
      </c>
      <c r="BT90" s="489"/>
      <c r="BU90" s="489"/>
      <c r="BV90" s="649"/>
      <c r="BW90" s="662"/>
      <c r="BX90" s="489"/>
      <c r="BY90" s="489"/>
      <c r="BZ90" s="387"/>
    </row>
    <row r="91" spans="1:78" s="23" customFormat="1" ht="36" customHeight="1" x14ac:dyDescent="0.25">
      <c r="A91" s="795"/>
      <c r="B91" s="227" t="s">
        <v>193</v>
      </c>
      <c r="C91" s="228" t="s">
        <v>194</v>
      </c>
      <c r="D91" s="228" t="s">
        <v>192</v>
      </c>
      <c r="E91" s="228" t="s">
        <v>29</v>
      </c>
      <c r="F91" s="236">
        <f>J91+N91+R91+V91+Z91+AD91+AH91+AL91+AP91+AT91+AX91+BB91+BF91+BJ91+BN91+BR91+BV91</f>
        <v>8354</v>
      </c>
      <c r="G91" s="236">
        <f>K91+O91+S91+W91+AA91+AE91+AI91+AM91+AQ91+AU91+AY91+BC91+BG91+BK91+BO91+BS91+BW91</f>
        <v>351088.7</v>
      </c>
      <c r="H91" s="236">
        <f>L91+P91+T91+X91+AB91+AF91+AJ91+AN91+AR91+AV91+AZ91+BD91+BH91+BL91+BP91+BT91+BX91</f>
        <v>3505</v>
      </c>
      <c r="I91" s="547">
        <f>M91+Q91+U91+Y91+AC91+AG91+AK91+AO91+AS91+AW91+BA91+BE91+BI91+BM91+BQ91+BU91+BY91</f>
        <v>175543</v>
      </c>
      <c r="J91" s="649">
        <v>2020</v>
      </c>
      <c r="K91" s="650">
        <v>58580</v>
      </c>
      <c r="L91" s="489"/>
      <c r="M91" s="489"/>
      <c r="N91" s="681">
        <v>180</v>
      </c>
      <c r="O91" s="681">
        <v>7740</v>
      </c>
      <c r="P91" s="657">
        <v>80</v>
      </c>
      <c r="Q91" s="657">
        <v>3440</v>
      </c>
      <c r="R91" s="652">
        <v>40</v>
      </c>
      <c r="S91" s="652">
        <v>1520</v>
      </c>
      <c r="T91" s="489">
        <v>20</v>
      </c>
      <c r="U91" s="489">
        <v>760</v>
      </c>
      <c r="V91" s="650"/>
      <c r="W91" s="650"/>
      <c r="X91" s="653">
        <v>200</v>
      </c>
      <c r="Y91" s="653">
        <v>7000</v>
      </c>
      <c r="Z91" s="652">
        <v>23</v>
      </c>
      <c r="AA91" s="652">
        <v>607.20000000000005</v>
      </c>
      <c r="AB91" s="489">
        <v>100</v>
      </c>
      <c r="AC91" s="489">
        <v>4600</v>
      </c>
      <c r="AD91" s="656">
        <v>0</v>
      </c>
      <c r="AE91" s="656">
        <v>0</v>
      </c>
      <c r="AF91" s="489">
        <v>800</v>
      </c>
      <c r="AG91" s="489">
        <v>40000</v>
      </c>
      <c r="AH91" s="657">
        <v>4240</v>
      </c>
      <c r="AI91" s="657">
        <v>224720</v>
      </c>
      <c r="AJ91" s="657">
        <v>2000</v>
      </c>
      <c r="AK91" s="657">
        <v>106000</v>
      </c>
      <c r="AL91" s="652">
        <v>536</v>
      </c>
      <c r="AM91" s="652">
        <v>19368</v>
      </c>
      <c r="AN91" s="489">
        <v>300</v>
      </c>
      <c r="AO91" s="489">
        <v>13500</v>
      </c>
      <c r="AP91" s="658">
        <v>725</v>
      </c>
      <c r="AQ91" s="658">
        <v>22837</v>
      </c>
      <c r="AR91" s="491"/>
      <c r="AS91" s="491"/>
      <c r="AT91" s="649">
        <v>0</v>
      </c>
      <c r="AU91" s="649">
        <v>0</v>
      </c>
      <c r="AV91" s="649">
        <v>0</v>
      </c>
      <c r="AW91" s="649">
        <v>0</v>
      </c>
      <c r="AX91" s="660"/>
      <c r="AY91" s="660"/>
      <c r="AZ91" s="385"/>
      <c r="BA91" s="385"/>
      <c r="BB91" s="649">
        <v>3</v>
      </c>
      <c r="BC91" s="649">
        <v>94.5</v>
      </c>
      <c r="BD91" s="489"/>
      <c r="BE91" s="489"/>
      <c r="BF91" s="652">
        <v>475</v>
      </c>
      <c r="BG91" s="652">
        <v>12350</v>
      </c>
      <c r="BH91" s="489">
        <v>0</v>
      </c>
      <c r="BI91" s="489">
        <v>0</v>
      </c>
      <c r="BJ91" s="652"/>
      <c r="BK91" s="652"/>
      <c r="BL91" s="489"/>
      <c r="BM91" s="489"/>
      <c r="BN91" s="649">
        <v>92</v>
      </c>
      <c r="BO91" s="663">
        <v>2300</v>
      </c>
      <c r="BP91" s="489"/>
      <c r="BQ91" s="489"/>
      <c r="BR91" s="649"/>
      <c r="BS91" s="649"/>
      <c r="BT91" s="489"/>
      <c r="BU91" s="489"/>
      <c r="BV91" s="649">
        <v>20</v>
      </c>
      <c r="BW91" s="649">
        <v>972</v>
      </c>
      <c r="BX91" s="489">
        <v>5</v>
      </c>
      <c r="BY91" s="489">
        <v>243</v>
      </c>
      <c r="BZ91" s="387"/>
    </row>
    <row r="92" spans="1:78" s="23" customFormat="1" ht="52.5" customHeight="1" x14ac:dyDescent="0.25">
      <c r="A92" s="794"/>
      <c r="B92" s="227" t="s">
        <v>193</v>
      </c>
      <c r="C92" s="228" t="s">
        <v>195</v>
      </c>
      <c r="D92" s="228" t="s">
        <v>192</v>
      </c>
      <c r="E92" s="228" t="s">
        <v>29</v>
      </c>
      <c r="F92" s="236">
        <f>J92+N92+R92+V92+Z92+AD92+AH92+AL92+AP92+AT92+AX92+BB92+BF92+BJ92+BN92+BR92+BV92</f>
        <v>0</v>
      </c>
      <c r="G92" s="236">
        <f>K92+O92+S92+W92+AA92+AE92+AI92+AM92+AQ92+AU92+AY92+BC92+BG92+BK92+BO92+BS92+BW92</f>
        <v>0</v>
      </c>
      <c r="H92" s="236">
        <f>L92+P92+T92+X92+AB92+AF92+AJ92+AN92+AR92+AV92+AZ92+BD92+BH92+BL92+BP92+BT92+BX92</f>
        <v>0</v>
      </c>
      <c r="I92" s="236">
        <f>M92+Q92+U92+Y92+AC92+AG92+AK92+AO92+AS92+AW92+BA92+BE92+BI92+BM92+BQ92+BU92+BY92</f>
        <v>0</v>
      </c>
      <c r="J92" s="649"/>
      <c r="K92" s="650"/>
      <c r="L92" s="489"/>
      <c r="M92" s="489"/>
      <c r="N92" s="681"/>
      <c r="O92" s="681"/>
      <c r="P92" s="657"/>
      <c r="Q92" s="657"/>
      <c r="R92" s="652"/>
      <c r="S92" s="652"/>
      <c r="T92" s="489"/>
      <c r="U92" s="489"/>
      <c r="V92" s="650"/>
      <c r="W92" s="650"/>
      <c r="X92" s="653"/>
      <c r="Y92" s="653"/>
      <c r="Z92" s="652"/>
      <c r="AA92" s="652"/>
      <c r="AB92" s="489"/>
      <c r="AC92" s="489"/>
      <c r="AD92" s="656">
        <v>0</v>
      </c>
      <c r="AE92" s="656">
        <v>0</v>
      </c>
      <c r="AF92" s="489"/>
      <c r="AG92" s="489"/>
      <c r="AH92" s="657"/>
      <c r="AI92" s="657"/>
      <c r="AJ92" s="657"/>
      <c r="AK92" s="657"/>
      <c r="AL92" s="652"/>
      <c r="AM92" s="652"/>
      <c r="AN92" s="489"/>
      <c r="AO92" s="489"/>
      <c r="AP92" s="658"/>
      <c r="AQ92" s="658"/>
      <c r="AR92" s="491"/>
      <c r="AS92" s="491"/>
      <c r="AT92" s="649">
        <v>0</v>
      </c>
      <c r="AU92" s="649">
        <v>0</v>
      </c>
      <c r="AV92" s="649">
        <v>0</v>
      </c>
      <c r="AW92" s="649">
        <v>0</v>
      </c>
      <c r="AX92" s="660"/>
      <c r="AY92" s="660"/>
      <c r="AZ92" s="385"/>
      <c r="BA92" s="385"/>
      <c r="BB92" s="649"/>
      <c r="BC92" s="649"/>
      <c r="BD92" s="489"/>
      <c r="BE92" s="489"/>
      <c r="BF92" s="652"/>
      <c r="BG92" s="652"/>
      <c r="BH92" s="489"/>
      <c r="BI92" s="489"/>
      <c r="BJ92" s="652"/>
      <c r="BK92" s="652"/>
      <c r="BL92" s="489"/>
      <c r="BM92" s="489"/>
      <c r="BN92" s="649"/>
      <c r="BO92" s="663"/>
      <c r="BP92" s="489"/>
      <c r="BQ92" s="489"/>
      <c r="BR92" s="649"/>
      <c r="BS92" s="649"/>
      <c r="BT92" s="489"/>
      <c r="BU92" s="489"/>
      <c r="BV92" s="649"/>
      <c r="BW92" s="661"/>
      <c r="BX92" s="489"/>
      <c r="BY92" s="489"/>
      <c r="BZ92" s="387"/>
    </row>
    <row r="93" spans="1:78" s="23" customFormat="1" ht="33" customHeight="1" x14ac:dyDescent="0.25">
      <c r="A93" s="109">
        <v>33</v>
      </c>
      <c r="B93" s="227" t="s">
        <v>196</v>
      </c>
      <c r="C93" s="228" t="s">
        <v>197</v>
      </c>
      <c r="D93" s="228" t="s">
        <v>198</v>
      </c>
      <c r="E93" s="228" t="s">
        <v>199</v>
      </c>
      <c r="F93" s="236">
        <f>J93+N93+R93+V93+Z93+AD93+AH93+AL93+AP93+AT93+AX93+BB93+BF93+BJ93+BN93+BR93+BV93</f>
        <v>3445</v>
      </c>
      <c r="G93" s="547">
        <f>K93+O93+S93+W93+AA93+AE93+AI93+AM93+AQ93+AU93+AY93+BC93+BG93+BK93+BO93+BS93+BW93</f>
        <v>376996.92000000004</v>
      </c>
      <c r="H93" s="236">
        <f>L93+P93+T93+X93+AB93+AF93+AJ93+AN93+AR93+AV93+AZ93+BD93+BH93+BL93+BP93+BT93+BX93</f>
        <v>530</v>
      </c>
      <c r="I93" s="547">
        <f>M93+Q93+U93+Y93+AC93+AG93+AK93+AO93+AS93+AW93+BA93+BE93+BI93+BM93+BQ93+BU93+BY93</f>
        <v>52590</v>
      </c>
      <c r="J93" s="649">
        <v>296</v>
      </c>
      <c r="K93" s="650">
        <v>29044.16</v>
      </c>
      <c r="L93" s="489"/>
      <c r="M93" s="489"/>
      <c r="N93" s="681">
        <v>90</v>
      </c>
      <c r="O93" s="681">
        <v>9270</v>
      </c>
      <c r="P93" s="657">
        <v>80</v>
      </c>
      <c r="Q93" s="657">
        <v>8240</v>
      </c>
      <c r="R93" s="652">
        <v>1030</v>
      </c>
      <c r="S93" s="652">
        <v>113300</v>
      </c>
      <c r="T93" s="489">
        <v>30</v>
      </c>
      <c r="U93" s="489">
        <v>3300</v>
      </c>
      <c r="V93" s="650">
        <v>65</v>
      </c>
      <c r="W93" s="650">
        <v>6070</v>
      </c>
      <c r="X93" s="653">
        <v>50</v>
      </c>
      <c r="Y93" s="653">
        <v>5450</v>
      </c>
      <c r="Z93" s="652">
        <v>62</v>
      </c>
      <c r="AA93" s="652">
        <v>5970.6</v>
      </c>
      <c r="AB93" s="489"/>
      <c r="AC93" s="489"/>
      <c r="AD93" s="490">
        <v>421</v>
      </c>
      <c r="AE93" s="490">
        <v>62623.75</v>
      </c>
      <c r="AF93" s="489"/>
      <c r="AG93" s="489"/>
      <c r="AH93" s="657">
        <v>200</v>
      </c>
      <c r="AI93" s="657">
        <v>19200</v>
      </c>
      <c r="AJ93" s="657">
        <v>100</v>
      </c>
      <c r="AK93" s="657">
        <v>9600</v>
      </c>
      <c r="AL93" s="652">
        <v>273</v>
      </c>
      <c r="AM93" s="652">
        <v>25068.63</v>
      </c>
      <c r="AN93" s="489">
        <v>200</v>
      </c>
      <c r="AO93" s="489">
        <v>18000</v>
      </c>
      <c r="AP93" s="658">
        <v>131</v>
      </c>
      <c r="AQ93" s="658">
        <v>13055</v>
      </c>
      <c r="AR93" s="491"/>
      <c r="AS93" s="491"/>
      <c r="AT93" s="649">
        <v>290</v>
      </c>
      <c r="AU93" s="649">
        <v>27917</v>
      </c>
      <c r="AV93" s="649">
        <v>20</v>
      </c>
      <c r="AW93" s="649">
        <v>2400</v>
      </c>
      <c r="AX93" s="660">
        <v>223</v>
      </c>
      <c r="AY93" s="660">
        <v>24976</v>
      </c>
      <c r="AZ93" s="385">
        <v>50</v>
      </c>
      <c r="BA93" s="385">
        <v>5600</v>
      </c>
      <c r="BB93" s="649">
        <v>9</v>
      </c>
      <c r="BC93" s="649">
        <v>855</v>
      </c>
      <c r="BD93" s="489"/>
      <c r="BE93" s="489"/>
      <c r="BF93" s="652">
        <v>19</v>
      </c>
      <c r="BG93" s="652">
        <v>1789</v>
      </c>
      <c r="BH93" s="489"/>
      <c r="BI93" s="489"/>
      <c r="BJ93" s="652">
        <v>117</v>
      </c>
      <c r="BK93" s="652">
        <v>16263</v>
      </c>
      <c r="BL93" s="489"/>
      <c r="BM93" s="489"/>
      <c r="BN93" s="649">
        <v>108</v>
      </c>
      <c r="BO93" s="663">
        <v>11016</v>
      </c>
      <c r="BP93" s="489"/>
      <c r="BQ93" s="489"/>
      <c r="BR93" s="649">
        <v>111</v>
      </c>
      <c r="BS93" s="649">
        <v>10578.78</v>
      </c>
      <c r="BT93" s="489"/>
      <c r="BU93" s="489"/>
      <c r="BV93" s="649"/>
      <c r="BW93" s="649"/>
      <c r="BX93" s="489"/>
      <c r="BY93" s="489"/>
      <c r="BZ93" s="387"/>
    </row>
    <row r="94" spans="1:78" s="23" customFormat="1" ht="30.75" customHeight="1" x14ac:dyDescent="0.25">
      <c r="A94" s="109">
        <v>34</v>
      </c>
      <c r="B94" s="233" t="s">
        <v>200</v>
      </c>
      <c r="C94" s="233"/>
      <c r="D94" s="233" t="s">
        <v>201</v>
      </c>
      <c r="E94" s="233" t="s">
        <v>29</v>
      </c>
      <c r="F94" s="236">
        <f>J94+N94+R94+V94+Z94+AD94+AH94+AL94+AP94+AT94+AX94+BB94+BF94+BJ94+BN94+BR94+BV94</f>
        <v>15</v>
      </c>
      <c r="G94" s="236">
        <f>K94+O94+S94+W94+AA94+AE94+AI94+AM94+AQ94+AU94+AY94+BC94+BG94+BK94+BO94+BS94+BW94</f>
        <v>12432</v>
      </c>
      <c r="H94" s="236">
        <f>L94+P94+T94+X94+AB94+AF94+AJ94+AN94+AR94+AV94+AZ94+BD94+BH94+BL94+BP94+BT94+BX94</f>
        <v>10</v>
      </c>
      <c r="I94" s="236">
        <f>M94+Q94+U94+Y94+AC94+AG94+AK94+AO94+AS94+AW94+BA94+BE94+BI94+BM94+BQ94+BU94+BY94</f>
        <v>3000</v>
      </c>
      <c r="J94" s="662"/>
      <c r="K94" s="654"/>
      <c r="L94" s="319"/>
      <c r="M94" s="319"/>
      <c r="N94" s="675"/>
      <c r="O94" s="675"/>
      <c r="P94" s="679"/>
      <c r="Q94" s="679"/>
      <c r="R94" s="490"/>
      <c r="S94" s="490"/>
      <c r="T94" s="489"/>
      <c r="U94" s="489"/>
      <c r="V94" s="654"/>
      <c r="W94" s="654"/>
      <c r="X94" s="668"/>
      <c r="Y94" s="668"/>
      <c r="Z94" s="490"/>
      <c r="AA94" s="490"/>
      <c r="AB94" s="489"/>
      <c r="AC94" s="489"/>
      <c r="AD94" s="656"/>
      <c r="AE94" s="656"/>
      <c r="AF94" s="489"/>
      <c r="AG94" s="489"/>
      <c r="AH94" s="657"/>
      <c r="AI94" s="657"/>
      <c r="AJ94" s="657"/>
      <c r="AK94" s="657"/>
      <c r="AL94" s="490"/>
      <c r="AM94" s="490"/>
      <c r="AN94" s="489"/>
      <c r="AO94" s="489"/>
      <c r="AP94" s="492">
        <v>15</v>
      </c>
      <c r="AQ94" s="492">
        <v>12432</v>
      </c>
      <c r="AR94" s="491"/>
      <c r="AS94" s="491"/>
      <c r="AT94" s="649">
        <v>0</v>
      </c>
      <c r="AU94" s="649">
        <v>0</v>
      </c>
      <c r="AV94" s="649">
        <v>10</v>
      </c>
      <c r="AW94" s="649">
        <v>3000</v>
      </c>
      <c r="AX94" s="386"/>
      <c r="AY94" s="386"/>
      <c r="AZ94" s="385"/>
      <c r="BA94" s="385"/>
      <c r="BB94" s="662"/>
      <c r="BC94" s="662"/>
      <c r="BD94" s="319"/>
      <c r="BE94" s="319"/>
      <c r="BF94" s="490"/>
      <c r="BG94" s="490"/>
      <c r="BH94" s="489"/>
      <c r="BI94" s="489"/>
      <c r="BJ94" s="490"/>
      <c r="BK94" s="490"/>
      <c r="BL94" s="489"/>
      <c r="BM94" s="489"/>
      <c r="BN94" s="662"/>
      <c r="BO94" s="663"/>
      <c r="BP94" s="319"/>
      <c r="BQ94" s="319"/>
      <c r="BR94" s="662"/>
      <c r="BS94" s="662"/>
      <c r="BT94" s="319"/>
      <c r="BU94" s="319"/>
      <c r="BV94" s="662"/>
      <c r="BW94" s="649"/>
      <c r="BX94" s="319"/>
      <c r="BY94" s="319"/>
      <c r="BZ94" s="387"/>
    </row>
    <row r="95" spans="1:78" s="23" customFormat="1" ht="32.25" customHeight="1" x14ac:dyDescent="0.25">
      <c r="A95" s="793">
        <v>35</v>
      </c>
      <c r="B95" s="227" t="s">
        <v>202</v>
      </c>
      <c r="C95" s="227" t="s">
        <v>203</v>
      </c>
      <c r="D95" s="227" t="s">
        <v>204</v>
      </c>
      <c r="E95" s="227" t="s">
        <v>205</v>
      </c>
      <c r="F95" s="236">
        <f>J95+N95+R95+V95+Z95+AD95+AH95+AL95+AP95+AT95+AX95+BB95+BF95+BJ95+BN95+BR95+BV95</f>
        <v>1411</v>
      </c>
      <c r="G95" s="236">
        <f>K95+O95+S95+W95+AA95+AE95+AI95+AM95+AQ95+AU95+AY95+BC95+BG95+BK95+BO95+BS95+BW95</f>
        <v>13314</v>
      </c>
      <c r="H95" s="236">
        <f>L95+P95+T95+X95+AB95+AF95+AJ95+AN95+AR95+AV95+AZ95+BD95+BH95+BL95+BP95+BT95+BX95</f>
        <v>0</v>
      </c>
      <c r="I95" s="236">
        <f>M95+Q95+U95+Y95+AC95+AG95+AK95+AO95+AS95+AW95+BA95+BE95+BI95+BM95+BQ95+BU95+BY95</f>
        <v>0</v>
      </c>
      <c r="J95" s="649"/>
      <c r="K95" s="650"/>
      <c r="L95" s="489"/>
      <c r="M95" s="319"/>
      <c r="N95" s="682"/>
      <c r="O95" s="682"/>
      <c r="P95" s="657"/>
      <c r="Q95" s="679"/>
      <c r="R95" s="652"/>
      <c r="S95" s="652"/>
      <c r="T95" s="489"/>
      <c r="U95" s="489"/>
      <c r="V95" s="650"/>
      <c r="W95" s="650"/>
      <c r="X95" s="653"/>
      <c r="Y95" s="668"/>
      <c r="Z95" s="652">
        <v>1400</v>
      </c>
      <c r="AA95" s="652">
        <v>13160</v>
      </c>
      <c r="AB95" s="489"/>
      <c r="AC95" s="489"/>
      <c r="AD95" s="490"/>
      <c r="AE95" s="490"/>
      <c r="AF95" s="489"/>
      <c r="AG95" s="489"/>
      <c r="AH95" s="657"/>
      <c r="AI95" s="657"/>
      <c r="AJ95" s="657"/>
      <c r="AK95" s="657"/>
      <c r="AL95" s="652"/>
      <c r="AM95" s="652"/>
      <c r="AN95" s="489"/>
      <c r="AO95" s="489"/>
      <c r="AP95" s="683"/>
      <c r="AQ95" s="683"/>
      <c r="AR95" s="491"/>
      <c r="AS95" s="491"/>
      <c r="AT95" s="649">
        <v>0</v>
      </c>
      <c r="AU95" s="649">
        <v>0</v>
      </c>
      <c r="AV95" s="649">
        <v>0</v>
      </c>
      <c r="AW95" s="649">
        <v>0</v>
      </c>
      <c r="AX95" s="660"/>
      <c r="AY95" s="660"/>
      <c r="AZ95" s="385"/>
      <c r="BA95" s="385"/>
      <c r="BB95" s="649"/>
      <c r="BC95" s="649"/>
      <c r="BD95" s="489"/>
      <c r="BE95" s="319"/>
      <c r="BF95" s="652">
        <v>11</v>
      </c>
      <c r="BG95" s="652">
        <v>154</v>
      </c>
      <c r="BH95" s="489"/>
      <c r="BI95" s="489"/>
      <c r="BJ95" s="652"/>
      <c r="BK95" s="652"/>
      <c r="BL95" s="489"/>
      <c r="BM95" s="489"/>
      <c r="BN95" s="649"/>
      <c r="BO95" s="663"/>
      <c r="BP95" s="489"/>
      <c r="BQ95" s="319"/>
      <c r="BR95" s="649"/>
      <c r="BS95" s="649"/>
      <c r="BT95" s="489"/>
      <c r="BU95" s="319"/>
      <c r="BV95" s="649"/>
      <c r="BW95" s="662"/>
      <c r="BX95" s="489"/>
      <c r="BY95" s="319"/>
      <c r="BZ95" s="387"/>
    </row>
    <row r="96" spans="1:78" s="23" customFormat="1" ht="33" customHeight="1" x14ac:dyDescent="0.25">
      <c r="A96" s="795"/>
      <c r="B96" s="227" t="s">
        <v>206</v>
      </c>
      <c r="C96" s="228" t="s">
        <v>207</v>
      </c>
      <c r="D96" s="227" t="s">
        <v>204</v>
      </c>
      <c r="E96" s="228" t="s">
        <v>205</v>
      </c>
      <c r="F96" s="236">
        <f>J96+N96+R96+V96+Z96+AD96+AH96+AL96+AP96+AT96+AX96+BB96+BF96+BJ96+BN96+BR96+BV96</f>
        <v>43492</v>
      </c>
      <c r="G96" s="547">
        <f>K96+O96+S96+W96+AA96+AE96+AI96+AM96+AQ96+AU96+AY96+BC96+BG96+BK96+BO96+BS96+BW96</f>
        <v>295956.06</v>
      </c>
      <c r="H96" s="236">
        <f>L96+P96+T96+X96+AB96+AF96+AJ96+AN96+AR96+AV96+AZ96+BD96+BH96+BL96+BP96+BT96+BX96</f>
        <v>1305</v>
      </c>
      <c r="I96" s="236">
        <f>M96+Q96+U96+Y96+AC96+AG96+AK96+AO96+AS96+AW96+BA96+BE96+BI96+BM96+BQ96+BU96+BY96</f>
        <v>21839.8</v>
      </c>
      <c r="J96" s="649"/>
      <c r="K96" s="650"/>
      <c r="L96" s="489"/>
      <c r="M96" s="319"/>
      <c r="N96" s="681">
        <v>340</v>
      </c>
      <c r="O96" s="681">
        <v>30600</v>
      </c>
      <c r="P96" s="657">
        <v>60</v>
      </c>
      <c r="Q96" s="680">
        <v>5400</v>
      </c>
      <c r="R96" s="652">
        <v>17680</v>
      </c>
      <c r="S96" s="652">
        <v>176800</v>
      </c>
      <c r="T96" s="489">
        <v>20</v>
      </c>
      <c r="U96" s="489">
        <v>200</v>
      </c>
      <c r="V96" s="650">
        <v>180</v>
      </c>
      <c r="W96" s="650">
        <v>2556</v>
      </c>
      <c r="X96" s="653">
        <v>300</v>
      </c>
      <c r="Y96" s="653">
        <v>3900</v>
      </c>
      <c r="Z96" s="652"/>
      <c r="AA96" s="652"/>
      <c r="AB96" s="489"/>
      <c r="AC96" s="489"/>
      <c r="AD96" s="656">
        <v>2697</v>
      </c>
      <c r="AE96" s="656">
        <v>36085.86</v>
      </c>
      <c r="AF96" s="489"/>
      <c r="AG96" s="489"/>
      <c r="AH96" s="657">
        <v>80</v>
      </c>
      <c r="AI96" s="657">
        <v>1200</v>
      </c>
      <c r="AJ96" s="657">
        <v>300</v>
      </c>
      <c r="AK96" s="657">
        <v>4500</v>
      </c>
      <c r="AL96" s="652">
        <v>200</v>
      </c>
      <c r="AM96" s="652">
        <v>2760</v>
      </c>
      <c r="AN96" s="489">
        <v>300</v>
      </c>
      <c r="AO96" s="489">
        <v>3300</v>
      </c>
      <c r="AP96" s="658">
        <v>20000</v>
      </c>
      <c r="AQ96" s="658">
        <v>14764</v>
      </c>
      <c r="AR96" s="491"/>
      <c r="AS96" s="491"/>
      <c r="AT96" s="649">
        <v>0</v>
      </c>
      <c r="AU96" s="649">
        <v>0</v>
      </c>
      <c r="AV96" s="649">
        <v>5</v>
      </c>
      <c r="AW96" s="649">
        <v>250</v>
      </c>
      <c r="AX96" s="660">
        <v>2030</v>
      </c>
      <c r="AY96" s="660">
        <v>26796</v>
      </c>
      <c r="AZ96" s="385">
        <v>300</v>
      </c>
      <c r="BA96" s="385">
        <v>3960</v>
      </c>
      <c r="BB96" s="649"/>
      <c r="BC96" s="649"/>
      <c r="BD96" s="489"/>
      <c r="BE96" s="319"/>
      <c r="BF96" s="652"/>
      <c r="BG96" s="652"/>
      <c r="BH96" s="489"/>
      <c r="BI96" s="489"/>
      <c r="BJ96" s="652">
        <v>80</v>
      </c>
      <c r="BK96" s="652">
        <v>1319.2</v>
      </c>
      <c r="BL96" s="489">
        <v>20</v>
      </c>
      <c r="BM96" s="489">
        <v>329.8</v>
      </c>
      <c r="BN96" s="649"/>
      <c r="BO96" s="663"/>
      <c r="BP96" s="489"/>
      <c r="BQ96" s="319"/>
      <c r="BR96" s="649">
        <v>205</v>
      </c>
      <c r="BS96" s="649">
        <v>3075</v>
      </c>
      <c r="BT96" s="489"/>
      <c r="BU96" s="319"/>
      <c r="BV96" s="649"/>
      <c r="BW96" s="649"/>
      <c r="BX96" s="489"/>
      <c r="BY96" s="319"/>
      <c r="BZ96" s="387"/>
    </row>
    <row r="97" spans="1:78" s="23" customFormat="1" ht="30" customHeight="1" x14ac:dyDescent="0.25">
      <c r="A97" s="794"/>
      <c r="B97" s="227" t="s">
        <v>206</v>
      </c>
      <c r="C97" s="227" t="s">
        <v>208</v>
      </c>
      <c r="D97" s="227" t="s">
        <v>204</v>
      </c>
      <c r="E97" s="227" t="s">
        <v>205</v>
      </c>
      <c r="F97" s="236">
        <f>J97+N97+R97+V97+Z97+AD97+AH97+AL97+AP97+AT97+AX97+BB97+BF97+BJ97+BN97+BR97+BV97</f>
        <v>0</v>
      </c>
      <c r="G97" s="236">
        <f>K97+O97+S97+W97+AA97+AE97+AI97+AM97+AQ97+AU97+AY97+BC97+BG97+BK97+BO97+BS97+BW97</f>
        <v>0</v>
      </c>
      <c r="H97" s="236">
        <f>L97+P97+T97+X97+AB97+AF97+AJ97+AN97+AR97+AV97+AZ97+BD97+BH97+BL97+BP97+BT97+BX97</f>
        <v>0</v>
      </c>
      <c r="I97" s="236">
        <f>M97+Q97+U97+Y97+AC97+AG97+AK97+AO97+AS97+AW97+BA97+BE97+BI97+BM97+BQ97+BU97+BY97</f>
        <v>0</v>
      </c>
      <c r="J97" s="649"/>
      <c r="K97" s="650"/>
      <c r="L97" s="489"/>
      <c r="M97" s="319"/>
      <c r="N97" s="682"/>
      <c r="O97" s="682"/>
      <c r="P97" s="657"/>
      <c r="Q97" s="679"/>
      <c r="R97" s="652"/>
      <c r="S97" s="652"/>
      <c r="T97" s="489"/>
      <c r="U97" s="489"/>
      <c r="V97" s="650"/>
      <c r="W97" s="650"/>
      <c r="X97" s="653"/>
      <c r="Y97" s="653"/>
      <c r="Z97" s="652"/>
      <c r="AA97" s="652"/>
      <c r="AB97" s="489"/>
      <c r="AC97" s="489"/>
      <c r="AD97" s="490"/>
      <c r="AE97" s="490"/>
      <c r="AF97" s="489"/>
      <c r="AG97" s="489"/>
      <c r="AH97" s="657"/>
      <c r="AI97" s="657"/>
      <c r="AJ97" s="657"/>
      <c r="AK97" s="657"/>
      <c r="AL97" s="652"/>
      <c r="AM97" s="652"/>
      <c r="AN97" s="489"/>
      <c r="AO97" s="489"/>
      <c r="AP97" s="683"/>
      <c r="AQ97" s="683"/>
      <c r="AR97" s="491"/>
      <c r="AS97" s="491"/>
      <c r="AT97" s="649">
        <v>0</v>
      </c>
      <c r="AU97" s="649">
        <v>0</v>
      </c>
      <c r="AV97" s="649">
        <v>0</v>
      </c>
      <c r="AW97" s="649">
        <v>0</v>
      </c>
      <c r="AX97" s="660"/>
      <c r="AY97" s="660"/>
      <c r="AZ97" s="385"/>
      <c r="BA97" s="385"/>
      <c r="BB97" s="649"/>
      <c r="BC97" s="649"/>
      <c r="BD97" s="489"/>
      <c r="BE97" s="319"/>
      <c r="BF97" s="652"/>
      <c r="BG97" s="652"/>
      <c r="BH97" s="489"/>
      <c r="BI97" s="489"/>
      <c r="BJ97" s="652"/>
      <c r="BK97" s="652"/>
      <c r="BL97" s="489"/>
      <c r="BM97" s="489"/>
      <c r="BN97" s="649"/>
      <c r="BO97" s="663"/>
      <c r="BP97" s="489"/>
      <c r="BQ97" s="319"/>
      <c r="BR97" s="649"/>
      <c r="BS97" s="649"/>
      <c r="BT97" s="489"/>
      <c r="BU97" s="319"/>
      <c r="BV97" s="649"/>
      <c r="BW97" s="649"/>
      <c r="BX97" s="489"/>
      <c r="BY97" s="319"/>
      <c r="BZ97" s="387"/>
    </row>
    <row r="98" spans="1:78" s="23" customFormat="1" ht="30" x14ac:dyDescent="0.25">
      <c r="A98" s="793">
        <v>36</v>
      </c>
      <c r="B98" s="227" t="s">
        <v>209</v>
      </c>
      <c r="C98" s="228" t="s">
        <v>210</v>
      </c>
      <c r="D98" s="228" t="s">
        <v>171</v>
      </c>
      <c r="E98" s="228" t="s">
        <v>42</v>
      </c>
      <c r="F98" s="236">
        <f>J98+N98+R98+V98+Z98+AD98+AH98+AL98+AP98+AT98+AX98+BB98+BF98+BJ98+BN98+BR98+BV98</f>
        <v>8139</v>
      </c>
      <c r="G98" s="236">
        <f>K98+O98+S98+W98+AA98+AE98+AI98+AM98+AQ98+AU98+AY98+BC98+BG98+BK98+BO98+BS98+BW98</f>
        <v>150301</v>
      </c>
      <c r="H98" s="236">
        <f>L98+P98+T98+X98+AB98+AF98+AJ98+AN98+AR98+AV98+AZ98+BD98+BH98+BL98+BP98+BT98+BX98</f>
        <v>1120</v>
      </c>
      <c r="I98" s="236">
        <f>M98+Q98+U98+Y98+AC98+AG98+AK98+AO98+AS98+AW98+BA98+BE98+BI98+BM98+BQ98+BU98+BY98</f>
        <v>2121</v>
      </c>
      <c r="J98" s="649"/>
      <c r="K98" s="650"/>
      <c r="L98" s="489"/>
      <c r="M98" s="489"/>
      <c r="N98" s="681"/>
      <c r="O98" s="681"/>
      <c r="P98" s="657"/>
      <c r="Q98" s="657"/>
      <c r="R98" s="652">
        <v>400</v>
      </c>
      <c r="S98" s="652">
        <v>420</v>
      </c>
      <c r="T98" s="489">
        <v>20</v>
      </c>
      <c r="U98" s="489">
        <v>21</v>
      </c>
      <c r="V98" s="650"/>
      <c r="W98" s="650"/>
      <c r="X98" s="653"/>
      <c r="Y98" s="653"/>
      <c r="Z98" s="652"/>
      <c r="AA98" s="652"/>
      <c r="AB98" s="489"/>
      <c r="AC98" s="489"/>
      <c r="AD98" s="656">
        <v>2044</v>
      </c>
      <c r="AE98" s="656">
        <v>13797</v>
      </c>
      <c r="AF98" s="489"/>
      <c r="AG98" s="489"/>
      <c r="AH98" s="657"/>
      <c r="AI98" s="657"/>
      <c r="AJ98" s="657"/>
      <c r="AK98" s="657"/>
      <c r="AL98" s="652">
        <v>4000</v>
      </c>
      <c r="AM98" s="652">
        <v>6400</v>
      </c>
      <c r="AN98" s="489">
        <v>1000</v>
      </c>
      <c r="AO98" s="489">
        <v>1600</v>
      </c>
      <c r="AP98" s="658">
        <v>1105</v>
      </c>
      <c r="AQ98" s="658">
        <v>128622</v>
      </c>
      <c r="AR98" s="491"/>
      <c r="AS98" s="491"/>
      <c r="AT98" s="649">
        <v>0</v>
      </c>
      <c r="AU98" s="649">
        <v>0</v>
      </c>
      <c r="AV98" s="649">
        <v>100</v>
      </c>
      <c r="AW98" s="649">
        <v>500</v>
      </c>
      <c r="AX98" s="660"/>
      <c r="AY98" s="660"/>
      <c r="AZ98" s="385"/>
      <c r="BA98" s="385"/>
      <c r="BB98" s="649"/>
      <c r="BC98" s="649"/>
      <c r="BD98" s="489"/>
      <c r="BE98" s="489"/>
      <c r="BF98" s="652"/>
      <c r="BG98" s="652"/>
      <c r="BH98" s="489"/>
      <c r="BI98" s="489"/>
      <c r="BJ98" s="652">
        <v>590</v>
      </c>
      <c r="BK98" s="652">
        <v>1062</v>
      </c>
      <c r="BL98" s="489"/>
      <c r="BM98" s="489"/>
      <c r="BN98" s="649">
        <v>0</v>
      </c>
      <c r="BO98" s="663"/>
      <c r="BP98" s="489"/>
      <c r="BQ98" s="489"/>
      <c r="BR98" s="649"/>
      <c r="BS98" s="649"/>
      <c r="BT98" s="489"/>
      <c r="BU98" s="489"/>
      <c r="BV98" s="649"/>
      <c r="BW98" s="649"/>
      <c r="BX98" s="489"/>
      <c r="BY98" s="489"/>
      <c r="BZ98" s="387"/>
    </row>
    <row r="99" spans="1:78" s="23" customFormat="1" ht="30" x14ac:dyDescent="0.25">
      <c r="A99" s="795"/>
      <c r="B99" s="227" t="s">
        <v>211</v>
      </c>
      <c r="C99" s="228" t="s">
        <v>212</v>
      </c>
      <c r="D99" s="228" t="s">
        <v>171</v>
      </c>
      <c r="E99" s="228" t="s">
        <v>42</v>
      </c>
      <c r="F99" s="236">
        <f>J99+N99+R99+V99+Z99+AD99+AH99+AL99+AP99+AT99+AX99+BB99+BF99+BJ99+BN99+BR99+BV99</f>
        <v>5800</v>
      </c>
      <c r="G99" s="236">
        <f>K99+O99+S99+W99+AA99+AE99+AI99+AM99+AQ99+AU99+AY99+BC99+BG99+BK99+BO99+BS99+BW99</f>
        <v>14500</v>
      </c>
      <c r="H99" s="236">
        <f>L99+P99+T99+X99+AB99+AF99+AJ99+AN99+AR99+AV99+AZ99+BD99+BH99+BL99+BP99+BT99+BX99</f>
        <v>0</v>
      </c>
      <c r="I99" s="236">
        <f>M99+Q99+U99+Y99+AC99+AG99+AK99+AO99+AS99+AW99+BA99+BE99+BI99+BM99+BQ99+BU99+BY99</f>
        <v>0</v>
      </c>
      <c r="J99" s="649">
        <v>5800</v>
      </c>
      <c r="K99" s="650">
        <v>14500</v>
      </c>
      <c r="L99" s="489"/>
      <c r="M99" s="489"/>
      <c r="N99" s="681"/>
      <c r="O99" s="681"/>
      <c r="P99" s="657"/>
      <c r="Q99" s="657"/>
      <c r="R99" s="652"/>
      <c r="S99" s="652"/>
      <c r="T99" s="489"/>
      <c r="U99" s="489"/>
      <c r="V99" s="650"/>
      <c r="W99" s="650"/>
      <c r="X99" s="653"/>
      <c r="Y99" s="653"/>
      <c r="Z99" s="652"/>
      <c r="AA99" s="652"/>
      <c r="AB99" s="489"/>
      <c r="AC99" s="489"/>
      <c r="AD99" s="490"/>
      <c r="AE99" s="490"/>
      <c r="AF99" s="489"/>
      <c r="AG99" s="489"/>
      <c r="AH99" s="657"/>
      <c r="AI99" s="657"/>
      <c r="AJ99" s="657"/>
      <c r="AK99" s="657"/>
      <c r="AL99" s="652"/>
      <c r="AM99" s="652"/>
      <c r="AN99" s="489"/>
      <c r="AO99" s="489"/>
      <c r="AP99" s="658"/>
      <c r="AQ99" s="658"/>
      <c r="AR99" s="491"/>
      <c r="AS99" s="491"/>
      <c r="AT99" s="649">
        <v>0</v>
      </c>
      <c r="AU99" s="649">
        <v>0</v>
      </c>
      <c r="AV99" s="649">
        <v>0</v>
      </c>
      <c r="AW99" s="649">
        <v>0</v>
      </c>
      <c r="AX99" s="660"/>
      <c r="AY99" s="660"/>
      <c r="AZ99" s="385"/>
      <c r="BA99" s="385"/>
      <c r="BB99" s="649"/>
      <c r="BC99" s="649"/>
      <c r="BD99" s="489"/>
      <c r="BE99" s="489"/>
      <c r="BF99" s="652"/>
      <c r="BG99" s="652"/>
      <c r="BH99" s="489"/>
      <c r="BI99" s="489"/>
      <c r="BJ99" s="652"/>
      <c r="BK99" s="652"/>
      <c r="BL99" s="489"/>
      <c r="BM99" s="489"/>
      <c r="BN99" s="649"/>
      <c r="BO99" s="663"/>
      <c r="BP99" s="489"/>
      <c r="BQ99" s="489"/>
      <c r="BR99" s="649"/>
      <c r="BS99" s="649"/>
      <c r="BT99" s="489"/>
      <c r="BU99" s="489"/>
      <c r="BV99" s="649"/>
      <c r="BW99" s="649"/>
      <c r="BX99" s="489"/>
      <c r="BY99" s="489"/>
      <c r="BZ99" s="387"/>
    </row>
    <row r="100" spans="1:78" s="23" customFormat="1" ht="36.75" customHeight="1" x14ac:dyDescent="0.25">
      <c r="A100" s="794"/>
      <c r="B100" s="227" t="s">
        <v>211</v>
      </c>
      <c r="C100" s="228" t="s">
        <v>213</v>
      </c>
      <c r="D100" s="228" t="s">
        <v>171</v>
      </c>
      <c r="E100" s="228" t="s">
        <v>78</v>
      </c>
      <c r="F100" s="236">
        <f>J100+N100+R100+V100+Z100+AD100+AH100+AL100+AP100+AT100+AX100+BB100+BF100+BJ100+BN100+BR100+BV100</f>
        <v>6685</v>
      </c>
      <c r="G100" s="236">
        <f>K100+O100+S100+W100+AA100+AE100+AI100+AM100+AQ100+AU100+AY100+BC100+BG100+BK100+BO100+BS100+BW100</f>
        <v>769517.4</v>
      </c>
      <c r="H100" s="236">
        <f>L100+P100+T100+X100+AB100+AF100+AJ100+AN100+AR100+AV100+AZ100+BD100+BH100+BL100+BP100+BT100+BX100</f>
        <v>493</v>
      </c>
      <c r="I100" s="236">
        <f>M100+Q100+U100+Y100+AC100+AG100+AK100+AO100+AS100+AW100+BA100+BE100+BI100+BM100+BQ100+BU100+BY100</f>
        <v>58632</v>
      </c>
      <c r="J100" s="649">
        <v>895</v>
      </c>
      <c r="K100" s="650">
        <v>104178</v>
      </c>
      <c r="L100" s="489"/>
      <c r="M100" s="489"/>
      <c r="N100" s="681">
        <v>450</v>
      </c>
      <c r="O100" s="681">
        <v>45000</v>
      </c>
      <c r="P100" s="657">
        <v>30</v>
      </c>
      <c r="Q100" s="657">
        <v>3000</v>
      </c>
      <c r="R100" s="652">
        <v>960</v>
      </c>
      <c r="S100" s="652">
        <v>111744</v>
      </c>
      <c r="T100" s="489">
        <v>20</v>
      </c>
      <c r="U100" s="489">
        <v>2328</v>
      </c>
      <c r="V100" s="650">
        <v>5</v>
      </c>
      <c r="W100" s="650">
        <v>2910</v>
      </c>
      <c r="X100" s="653">
        <v>200</v>
      </c>
      <c r="Y100" s="653">
        <v>23200</v>
      </c>
      <c r="Z100" s="652">
        <v>1050</v>
      </c>
      <c r="AA100" s="652">
        <v>123215.4</v>
      </c>
      <c r="AB100" s="489">
        <v>83</v>
      </c>
      <c r="AC100" s="489">
        <v>8964</v>
      </c>
      <c r="AD100" s="656">
        <v>400</v>
      </c>
      <c r="AE100" s="656">
        <v>42000</v>
      </c>
      <c r="AF100" s="489"/>
      <c r="AG100" s="489"/>
      <c r="AH100" s="657">
        <v>595</v>
      </c>
      <c r="AI100" s="657">
        <v>69258</v>
      </c>
      <c r="AJ100" s="657">
        <v>100</v>
      </c>
      <c r="AK100" s="657">
        <v>11640</v>
      </c>
      <c r="AL100" s="652">
        <v>1150</v>
      </c>
      <c r="AM100" s="652">
        <v>133860</v>
      </c>
      <c r="AN100" s="489">
        <v>50</v>
      </c>
      <c r="AO100" s="489">
        <v>5500</v>
      </c>
      <c r="AP100" s="658"/>
      <c r="AQ100" s="658"/>
      <c r="AR100" s="491"/>
      <c r="AS100" s="491"/>
      <c r="AT100" s="649">
        <v>1180</v>
      </c>
      <c r="AU100" s="649">
        <v>137352</v>
      </c>
      <c r="AV100" s="649">
        <v>10</v>
      </c>
      <c r="AW100" s="649">
        <v>4000</v>
      </c>
      <c r="AX100" s="660"/>
      <c r="AY100" s="660"/>
      <c r="AZ100" s="385"/>
      <c r="BA100" s="385"/>
      <c r="BB100" s="649"/>
      <c r="BC100" s="649"/>
      <c r="BD100" s="489"/>
      <c r="BE100" s="489"/>
      <c r="BF100" s="652">
        <v>0</v>
      </c>
      <c r="BG100" s="652">
        <v>0</v>
      </c>
      <c r="BH100" s="489"/>
      <c r="BI100" s="489"/>
      <c r="BJ100" s="652"/>
      <c r="BK100" s="652"/>
      <c r="BL100" s="489"/>
      <c r="BM100" s="489"/>
      <c r="BN100" s="649"/>
      <c r="BO100" s="663"/>
      <c r="BP100" s="489"/>
      <c r="BQ100" s="489"/>
      <c r="BR100" s="649"/>
      <c r="BS100" s="649"/>
      <c r="BT100" s="489"/>
      <c r="BU100" s="489"/>
      <c r="BV100" s="649"/>
      <c r="BW100" s="649"/>
      <c r="BX100" s="489"/>
      <c r="BY100" s="489"/>
      <c r="BZ100" s="387"/>
    </row>
    <row r="101" spans="1:78" s="23" customFormat="1" ht="30" x14ac:dyDescent="0.25">
      <c r="A101" s="793">
        <v>37</v>
      </c>
      <c r="B101" s="227" t="s">
        <v>214</v>
      </c>
      <c r="C101" s="228" t="s">
        <v>215</v>
      </c>
      <c r="D101" s="228" t="s">
        <v>216</v>
      </c>
      <c r="E101" s="228" t="s">
        <v>42</v>
      </c>
      <c r="F101" s="236">
        <f>J101+N101+R101+V101+Z101+AD101+AH101+AL101+AP101+AT101+AX101+BB101+BF101+BJ101+BN101+BR101+BV101</f>
        <v>1660</v>
      </c>
      <c r="G101" s="236">
        <f>K101+O101+S101+W101+AA101+AE101+AI101+AM101+AQ101+AU101+AY101+BC101+BG101+BK101+BO101+BS101+BW101</f>
        <v>17654</v>
      </c>
      <c r="H101" s="236">
        <f>L101+P101+T101+X101+AB101+AF101+AJ101+AN101+AR101+AV101+AZ101+BD101+BH101+BL101+BP101+BT101+BX101</f>
        <v>100</v>
      </c>
      <c r="I101" s="236">
        <f>M101+Q101+U101+Y101+AC101+AG101+AK101+AO101+AS101+AW101+BA101+BE101+BI101+BM101+BQ101+BU101+BY101</f>
        <v>1063.5</v>
      </c>
      <c r="J101" s="649"/>
      <c r="K101" s="650"/>
      <c r="L101" s="489"/>
      <c r="M101" s="489"/>
      <c r="N101" s="681">
        <v>1660</v>
      </c>
      <c r="O101" s="681">
        <v>17654</v>
      </c>
      <c r="P101" s="657">
        <v>100</v>
      </c>
      <c r="Q101" s="657">
        <v>1063.5</v>
      </c>
      <c r="R101" s="652"/>
      <c r="S101" s="652"/>
      <c r="T101" s="489"/>
      <c r="U101" s="489"/>
      <c r="V101" s="650"/>
      <c r="W101" s="650"/>
      <c r="X101" s="653"/>
      <c r="Y101" s="653"/>
      <c r="Z101" s="652"/>
      <c r="AA101" s="652"/>
      <c r="AB101" s="489"/>
      <c r="AC101" s="489"/>
      <c r="AD101" s="490"/>
      <c r="AE101" s="490"/>
      <c r="AF101" s="489"/>
      <c r="AG101" s="489"/>
      <c r="AH101" s="657"/>
      <c r="AI101" s="657"/>
      <c r="AJ101" s="657"/>
      <c r="AK101" s="657"/>
      <c r="AL101" s="652"/>
      <c r="AM101" s="652"/>
      <c r="AN101" s="489"/>
      <c r="AO101" s="489"/>
      <c r="AP101" s="658"/>
      <c r="AQ101" s="658"/>
      <c r="AR101" s="491"/>
      <c r="AS101" s="491"/>
      <c r="AT101" s="649">
        <v>0</v>
      </c>
      <c r="AU101" s="649">
        <v>0</v>
      </c>
      <c r="AV101" s="649">
        <v>0</v>
      </c>
      <c r="AW101" s="649">
        <v>0</v>
      </c>
      <c r="AX101" s="660"/>
      <c r="AY101" s="660"/>
      <c r="AZ101" s="385"/>
      <c r="BA101" s="385"/>
      <c r="BB101" s="649"/>
      <c r="BC101" s="649"/>
      <c r="BD101" s="489"/>
      <c r="BE101" s="489"/>
      <c r="BF101" s="652"/>
      <c r="BG101" s="652"/>
      <c r="BH101" s="489"/>
      <c r="BI101" s="489"/>
      <c r="BJ101" s="652"/>
      <c r="BK101" s="652"/>
      <c r="BL101" s="489"/>
      <c r="BM101" s="489"/>
      <c r="BN101" s="649"/>
      <c r="BO101" s="663"/>
      <c r="BP101" s="489"/>
      <c r="BQ101" s="489"/>
      <c r="BR101" s="649"/>
      <c r="BS101" s="649"/>
      <c r="BT101" s="489"/>
      <c r="BU101" s="489"/>
      <c r="BV101" s="649"/>
      <c r="BW101" s="649"/>
      <c r="BX101" s="489"/>
      <c r="BY101" s="489"/>
      <c r="BZ101" s="387"/>
    </row>
    <row r="102" spans="1:78" s="23" customFormat="1" ht="30" x14ac:dyDescent="0.25">
      <c r="A102" s="795"/>
      <c r="B102" s="227" t="s">
        <v>217</v>
      </c>
      <c r="C102" s="228" t="s">
        <v>218</v>
      </c>
      <c r="D102" s="228" t="s">
        <v>216</v>
      </c>
      <c r="E102" s="228" t="s">
        <v>42</v>
      </c>
      <c r="F102" s="236">
        <f>J102+N102+R102+V102+Z102+AD102+AH102+AL102+AP102+AT102+AX102+BB102+BF102+BJ102+BN102+BR102+BV102</f>
        <v>0</v>
      </c>
      <c r="G102" s="236">
        <f>K102+O102+S102+W102+AA102+AE102+AI102+AM102+AQ102+AU102+AY102+BC102+BG102+BK102+BO102+BS102+BW102</f>
        <v>0</v>
      </c>
      <c r="H102" s="236">
        <f>L102+P102+T102+X102+AB102+AF102+AJ102+AN102+AR102+AV102+AZ102+BD102+BH102+BL102+BP102+BT102+BX102</f>
        <v>0</v>
      </c>
      <c r="I102" s="236">
        <f>M102+Q102+U102+Y102+AC102+AG102+AK102+AO102+AS102+AW102+BA102+BE102+BI102+BM102+BQ102+BU102+BY102</f>
        <v>0</v>
      </c>
      <c r="J102" s="649"/>
      <c r="K102" s="650"/>
      <c r="L102" s="489"/>
      <c r="M102" s="489"/>
      <c r="N102" s="681"/>
      <c r="O102" s="681"/>
      <c r="P102" s="657"/>
      <c r="Q102" s="657"/>
      <c r="R102" s="652"/>
      <c r="S102" s="652"/>
      <c r="T102" s="489"/>
      <c r="U102" s="489"/>
      <c r="V102" s="650"/>
      <c r="W102" s="650"/>
      <c r="X102" s="653"/>
      <c r="Y102" s="653"/>
      <c r="Z102" s="652"/>
      <c r="AA102" s="652"/>
      <c r="AB102" s="489"/>
      <c r="AC102" s="489"/>
      <c r="AD102" s="490"/>
      <c r="AE102" s="490"/>
      <c r="AF102" s="489"/>
      <c r="AG102" s="489"/>
      <c r="AH102" s="657"/>
      <c r="AI102" s="657"/>
      <c r="AJ102" s="657"/>
      <c r="AK102" s="657"/>
      <c r="AL102" s="652"/>
      <c r="AM102" s="652"/>
      <c r="AN102" s="489"/>
      <c r="AO102" s="489"/>
      <c r="AP102" s="658"/>
      <c r="AQ102" s="658"/>
      <c r="AR102" s="491"/>
      <c r="AS102" s="491"/>
      <c r="AT102" s="649">
        <v>0</v>
      </c>
      <c r="AU102" s="649">
        <v>0</v>
      </c>
      <c r="AV102" s="649">
        <v>0</v>
      </c>
      <c r="AW102" s="649">
        <v>0</v>
      </c>
      <c r="AX102" s="660"/>
      <c r="AY102" s="660"/>
      <c r="AZ102" s="385"/>
      <c r="BA102" s="385"/>
      <c r="BB102" s="649"/>
      <c r="BC102" s="649"/>
      <c r="BD102" s="489"/>
      <c r="BE102" s="489"/>
      <c r="BF102" s="652"/>
      <c r="BG102" s="652"/>
      <c r="BH102" s="489"/>
      <c r="BI102" s="489"/>
      <c r="BJ102" s="652"/>
      <c r="BK102" s="652"/>
      <c r="BL102" s="489"/>
      <c r="BM102" s="489"/>
      <c r="BN102" s="649"/>
      <c r="BO102" s="663"/>
      <c r="BP102" s="489"/>
      <c r="BQ102" s="489"/>
      <c r="BR102" s="649"/>
      <c r="BS102" s="649"/>
      <c r="BT102" s="489"/>
      <c r="BU102" s="489"/>
      <c r="BV102" s="649"/>
      <c r="BW102" s="649"/>
      <c r="BX102" s="489"/>
      <c r="BY102" s="489"/>
      <c r="BZ102" s="387"/>
    </row>
    <row r="103" spans="1:78" s="23" customFormat="1" ht="30" x14ac:dyDescent="0.25">
      <c r="A103" s="795"/>
      <c r="B103" s="227" t="s">
        <v>217</v>
      </c>
      <c r="C103" s="228" t="s">
        <v>219</v>
      </c>
      <c r="D103" s="228" t="s">
        <v>216</v>
      </c>
      <c r="E103" s="228" t="s">
        <v>42</v>
      </c>
      <c r="F103" s="236">
        <f>J103+N103+R103+V103+Z103+AD103+AH103+AL103+AP103+AT103+AX103+BB103+BF103+BJ103+BN103+BR103+BV103</f>
        <v>3531</v>
      </c>
      <c r="G103" s="547">
        <f>K103+O103+S103+W103+AA103+AE103+AI103+AM103+AQ103+AU103+AY103+BC103+BG103+BK103+BO103+BS103+BW103</f>
        <v>24227.88</v>
      </c>
      <c r="H103" s="236">
        <f>L103+P103+T103+X103+AB103+AF103+AJ103+AN103+AR103+AV103+AZ103+BD103+BH103+BL103+BP103+BT103+BX103</f>
        <v>335</v>
      </c>
      <c r="I103" s="547">
        <f>M103+Q103+U103+Y103+AC103+AG103+AK103+AO103+AS103+AW103+BA103+BE103+BI103+BM103+BQ103+BU103+BY103</f>
        <v>4143.5</v>
      </c>
      <c r="J103" s="649">
        <v>465</v>
      </c>
      <c r="K103" s="650">
        <v>5201</v>
      </c>
      <c r="L103" s="489"/>
      <c r="M103" s="489"/>
      <c r="N103" s="681"/>
      <c r="O103" s="681"/>
      <c r="P103" s="657"/>
      <c r="Q103" s="657"/>
      <c r="R103" s="652">
        <v>390</v>
      </c>
      <c r="S103" s="652">
        <v>4095</v>
      </c>
      <c r="T103" s="489">
        <v>10</v>
      </c>
      <c r="U103" s="489">
        <v>105</v>
      </c>
      <c r="V103" s="650"/>
      <c r="W103" s="650"/>
      <c r="X103" s="653"/>
      <c r="Y103" s="653"/>
      <c r="Z103" s="652"/>
      <c r="AA103" s="652"/>
      <c r="AB103" s="489"/>
      <c r="AC103" s="489"/>
      <c r="AD103" s="656">
        <v>342</v>
      </c>
      <c r="AE103" s="656">
        <v>4309.2</v>
      </c>
      <c r="AF103" s="489"/>
      <c r="AG103" s="489"/>
      <c r="AH103" s="657">
        <v>38</v>
      </c>
      <c r="AI103" s="657">
        <v>475</v>
      </c>
      <c r="AJ103" s="657">
        <v>10</v>
      </c>
      <c r="AK103" s="657">
        <v>125</v>
      </c>
      <c r="AL103" s="652">
        <v>140</v>
      </c>
      <c r="AM103" s="684">
        <v>1400</v>
      </c>
      <c r="AN103" s="320">
        <v>50</v>
      </c>
      <c r="AO103" s="320">
        <v>500</v>
      </c>
      <c r="AP103" s="658">
        <v>220</v>
      </c>
      <c r="AQ103" s="658">
        <v>2480</v>
      </c>
      <c r="AR103" s="491">
        <v>100</v>
      </c>
      <c r="AS103" s="491">
        <v>1150</v>
      </c>
      <c r="AT103" s="649">
        <v>320</v>
      </c>
      <c r="AU103" s="649">
        <v>3456</v>
      </c>
      <c r="AV103" s="649">
        <v>150</v>
      </c>
      <c r="AW103" s="649">
        <v>2100</v>
      </c>
      <c r="AX103" s="660">
        <v>40</v>
      </c>
      <c r="AY103" s="660">
        <v>436</v>
      </c>
      <c r="AZ103" s="385">
        <v>15</v>
      </c>
      <c r="BA103" s="385">
        <v>163.5</v>
      </c>
      <c r="BB103" s="649">
        <v>4</v>
      </c>
      <c r="BC103" s="649">
        <v>88</v>
      </c>
      <c r="BD103" s="489"/>
      <c r="BE103" s="489"/>
      <c r="BF103" s="652">
        <v>52</v>
      </c>
      <c r="BG103" s="652">
        <v>676</v>
      </c>
      <c r="BH103" s="489"/>
      <c r="BI103" s="489"/>
      <c r="BJ103" s="652"/>
      <c r="BK103" s="652"/>
      <c r="BL103" s="489"/>
      <c r="BM103" s="489"/>
      <c r="BN103" s="649"/>
      <c r="BO103" s="663"/>
      <c r="BP103" s="489"/>
      <c r="BQ103" s="489"/>
      <c r="BR103" s="649">
        <v>1520</v>
      </c>
      <c r="BS103" s="649">
        <v>1611.68</v>
      </c>
      <c r="BT103" s="489"/>
      <c r="BU103" s="489"/>
      <c r="BV103" s="649"/>
      <c r="BW103" s="649"/>
      <c r="BX103" s="489"/>
      <c r="BY103" s="489"/>
      <c r="BZ103" s="387"/>
    </row>
    <row r="104" spans="1:78" s="23" customFormat="1" ht="30" x14ac:dyDescent="0.25">
      <c r="A104" s="795"/>
      <c r="B104" s="227" t="s">
        <v>217</v>
      </c>
      <c r="C104" s="228" t="s">
        <v>220</v>
      </c>
      <c r="D104" s="228" t="s">
        <v>216</v>
      </c>
      <c r="E104" s="228" t="s">
        <v>78</v>
      </c>
      <c r="F104" s="236">
        <f>J104+N104+R104+V104+Z104+AD104+AH104+AL104+AP104+AT104+AX104+BB104+BF104+BJ104+BN104+BR104+BV104</f>
        <v>433</v>
      </c>
      <c r="G104" s="236">
        <f>K104+O104+S104+W104+AA104+AE104+AI104+AM104+AQ104+AU104+AY104+BC104+BG104+BK104+BO104+BS104+BW104</f>
        <v>40269</v>
      </c>
      <c r="H104" s="236">
        <f>L104+P104+T104+X104+AB104+AF104+AJ104+AN104+AR104+AV104+AZ104+BD104+BH104+BL104+BP104+BT104+BX104</f>
        <v>90</v>
      </c>
      <c r="I104" s="236">
        <f>M104+Q104+U104+Y104+AC104+AG104+AK104+AO104+AS104+AW104+BA104+BE104+BI104+BM104+BQ104+BU104+BY104</f>
        <v>8370</v>
      </c>
      <c r="J104" s="649"/>
      <c r="K104" s="677"/>
      <c r="L104" s="489"/>
      <c r="M104" s="489"/>
      <c r="N104" s="681"/>
      <c r="O104" s="685"/>
      <c r="P104" s="657"/>
      <c r="Q104" s="657"/>
      <c r="R104" s="652">
        <v>10</v>
      </c>
      <c r="S104" s="652">
        <v>930</v>
      </c>
      <c r="T104" s="489">
        <v>10</v>
      </c>
      <c r="U104" s="489">
        <v>930</v>
      </c>
      <c r="V104" s="650"/>
      <c r="W104" s="677"/>
      <c r="X104" s="653"/>
      <c r="Y104" s="653"/>
      <c r="Z104" s="652">
        <v>120</v>
      </c>
      <c r="AA104" s="652">
        <v>11160</v>
      </c>
      <c r="AB104" s="489"/>
      <c r="AC104" s="489"/>
      <c r="AD104" s="490">
        <v>132</v>
      </c>
      <c r="AE104" s="490">
        <v>12276</v>
      </c>
      <c r="AF104" s="489"/>
      <c r="AG104" s="489"/>
      <c r="AH104" s="657">
        <v>66</v>
      </c>
      <c r="AI104" s="657">
        <v>6138</v>
      </c>
      <c r="AJ104" s="657">
        <v>30</v>
      </c>
      <c r="AK104" s="657">
        <v>2790</v>
      </c>
      <c r="AL104" s="652"/>
      <c r="AM104" s="652"/>
      <c r="AN104" s="489"/>
      <c r="AO104" s="489"/>
      <c r="AP104" s="658">
        <v>40</v>
      </c>
      <c r="AQ104" s="658">
        <v>3720</v>
      </c>
      <c r="AR104" s="491">
        <v>50</v>
      </c>
      <c r="AS104" s="491">
        <v>4650</v>
      </c>
      <c r="AT104" s="652">
        <v>49</v>
      </c>
      <c r="AU104" s="652">
        <v>4557</v>
      </c>
      <c r="AV104" s="652">
        <v>0</v>
      </c>
      <c r="AW104" s="652">
        <v>0</v>
      </c>
      <c r="AX104" s="660"/>
      <c r="AY104" s="660"/>
      <c r="AZ104" s="385"/>
      <c r="BA104" s="385"/>
      <c r="BB104" s="649"/>
      <c r="BC104" s="676"/>
      <c r="BD104" s="489"/>
      <c r="BE104" s="489"/>
      <c r="BF104" s="652"/>
      <c r="BG104" s="652"/>
      <c r="BH104" s="489"/>
      <c r="BI104" s="489"/>
      <c r="BJ104" s="652"/>
      <c r="BK104" s="652"/>
      <c r="BL104" s="489"/>
      <c r="BM104" s="489"/>
      <c r="BN104" s="649">
        <v>16</v>
      </c>
      <c r="BO104" s="663">
        <v>1488</v>
      </c>
      <c r="BP104" s="489"/>
      <c r="BQ104" s="489"/>
      <c r="BR104" s="649"/>
      <c r="BS104" s="676"/>
      <c r="BT104" s="489"/>
      <c r="BU104" s="489"/>
      <c r="BV104" s="649"/>
      <c r="BW104" s="649"/>
      <c r="BX104" s="489"/>
      <c r="BY104" s="489"/>
      <c r="BZ104" s="387"/>
    </row>
    <row r="105" spans="1:78" s="23" customFormat="1" ht="30" x14ac:dyDescent="0.25">
      <c r="A105" s="794"/>
      <c r="B105" s="227" t="s">
        <v>217</v>
      </c>
      <c r="C105" s="228" t="s">
        <v>221</v>
      </c>
      <c r="D105" s="228" t="s">
        <v>216</v>
      </c>
      <c r="E105" s="228" t="s">
        <v>29</v>
      </c>
      <c r="F105" s="236">
        <f>J105+N105+R105+V105+Z105+AD105+AH105+AL105+AP105+AT105+AX105+BB105+BF105+BJ105+BN105+BR105+BV105</f>
        <v>55</v>
      </c>
      <c r="G105" s="236">
        <f>K105+O105+S105+W105+AA105+AE105+AI105+AM105+AQ105+AU105+AY105+BC105+BG105+BK105+BO105+BS105+BW105</f>
        <v>5628</v>
      </c>
      <c r="H105" s="236">
        <f>L105+P105+T105+X105+AB105+AF105+AJ105+AN105+AR105+AV105+AZ105+BD105+BH105+BL105+BP105+BT105+BX105</f>
        <v>70</v>
      </c>
      <c r="I105" s="236">
        <f>M105+Q105+U105+Y105+AC105+AG105+AK105+AO105+AS105+AW105+BA105+BE105+BI105+BM105+BQ105+BU105+BY105</f>
        <v>140</v>
      </c>
      <c r="J105" s="649"/>
      <c r="K105" s="650"/>
      <c r="L105" s="489"/>
      <c r="M105" s="489"/>
      <c r="N105" s="681"/>
      <c r="O105" s="681"/>
      <c r="P105" s="657"/>
      <c r="Q105" s="657"/>
      <c r="R105" s="652"/>
      <c r="S105" s="652"/>
      <c r="T105" s="489"/>
      <c r="U105" s="489"/>
      <c r="V105" s="650"/>
      <c r="W105" s="650"/>
      <c r="X105" s="653"/>
      <c r="Y105" s="653"/>
      <c r="Z105" s="652"/>
      <c r="AA105" s="652"/>
      <c r="AB105" s="489"/>
      <c r="AC105" s="489"/>
      <c r="AD105" s="490"/>
      <c r="AE105" s="490"/>
      <c r="AF105" s="489"/>
      <c r="AG105" s="489"/>
      <c r="AH105" s="657"/>
      <c r="AI105" s="657"/>
      <c r="AJ105" s="657"/>
      <c r="AK105" s="657"/>
      <c r="AL105" s="652"/>
      <c r="AM105" s="652"/>
      <c r="AN105" s="489"/>
      <c r="AO105" s="489"/>
      <c r="AP105" s="658"/>
      <c r="AQ105" s="658"/>
      <c r="AR105" s="491"/>
      <c r="AS105" s="491"/>
      <c r="AT105" s="649">
        <v>0</v>
      </c>
      <c r="AU105" s="649">
        <v>0</v>
      </c>
      <c r="AV105" s="649">
        <v>70</v>
      </c>
      <c r="AW105" s="649">
        <v>140</v>
      </c>
      <c r="AX105" s="660"/>
      <c r="AY105" s="660"/>
      <c r="AZ105" s="385"/>
      <c r="BA105" s="385"/>
      <c r="BB105" s="649"/>
      <c r="BC105" s="649"/>
      <c r="BD105" s="489"/>
      <c r="BE105" s="489"/>
      <c r="BF105" s="652">
        <v>55</v>
      </c>
      <c r="BG105" s="652">
        <v>5628</v>
      </c>
      <c r="BH105" s="489"/>
      <c r="BI105" s="489"/>
      <c r="BJ105" s="652"/>
      <c r="BK105" s="652"/>
      <c r="BL105" s="489"/>
      <c r="BM105" s="489"/>
      <c r="BN105" s="649"/>
      <c r="BO105" s="663"/>
      <c r="BP105" s="489"/>
      <c r="BQ105" s="489"/>
      <c r="BR105" s="649"/>
      <c r="BS105" s="649"/>
      <c r="BT105" s="489"/>
      <c r="BU105" s="489"/>
      <c r="BV105" s="649"/>
      <c r="BW105" s="676"/>
      <c r="BX105" s="489"/>
      <c r="BY105" s="489"/>
      <c r="BZ105" s="387"/>
    </row>
    <row r="106" spans="1:78" s="23" customFormat="1" ht="24" customHeight="1" x14ac:dyDescent="0.25">
      <c r="A106" s="793">
        <v>38</v>
      </c>
      <c r="B106" s="233" t="s">
        <v>222</v>
      </c>
      <c r="C106" s="228" t="s">
        <v>223</v>
      </c>
      <c r="D106" s="228" t="s">
        <v>224</v>
      </c>
      <c r="E106" s="228" t="s">
        <v>78</v>
      </c>
      <c r="F106" s="236">
        <f>J106+N106+R106+V106+Z106+AD106+AH106+AL106+AP106+AT106+AX106+BB106+BF106+BJ106+BN106+BR106+BV106</f>
        <v>33263</v>
      </c>
      <c r="G106" s="547">
        <f>K106+O106+S106+W106+AA106+AE106+AI106+AM106+AQ106+AU106+AY106+BC106+BG106+BK106+BO106+BS106+BW106</f>
        <v>134367.29999999999</v>
      </c>
      <c r="H106" s="236">
        <f>L106+P106+T106+X106+AB106+AF106+AJ106+AN106+AR106+AV106+AZ106+BD106+BH106+BL106+BP106+BT106+BX106</f>
        <v>4623</v>
      </c>
      <c r="I106" s="547">
        <f>M106+Q106+U106+Y106+AC106+AG106+AK106+AO106+AS106+AW106+BA106+BE106+BI106+BM106+BQ106+BU106+BY106</f>
        <v>42099</v>
      </c>
      <c r="J106" s="649">
        <v>14510</v>
      </c>
      <c r="K106" s="650">
        <v>51650.1</v>
      </c>
      <c r="L106" s="489"/>
      <c r="M106" s="489"/>
      <c r="N106" s="681">
        <v>300</v>
      </c>
      <c r="O106" s="681">
        <v>1110</v>
      </c>
      <c r="P106" s="657">
        <v>300</v>
      </c>
      <c r="Q106" s="657">
        <v>1110</v>
      </c>
      <c r="R106" s="652">
        <v>20</v>
      </c>
      <c r="S106" s="652">
        <v>70</v>
      </c>
      <c r="T106" s="489">
        <v>10</v>
      </c>
      <c r="U106" s="489">
        <v>35</v>
      </c>
      <c r="V106" s="650">
        <v>260</v>
      </c>
      <c r="W106" s="650">
        <v>943</v>
      </c>
      <c r="X106" s="653">
        <v>1000</v>
      </c>
      <c r="Y106" s="653">
        <v>25000</v>
      </c>
      <c r="Z106" s="652">
        <v>1060</v>
      </c>
      <c r="AA106" s="652">
        <v>5310.6</v>
      </c>
      <c r="AB106" s="489">
        <v>333</v>
      </c>
      <c r="AC106" s="489">
        <v>1670</v>
      </c>
      <c r="AD106" s="656">
        <v>3260</v>
      </c>
      <c r="AE106" s="656">
        <v>16300</v>
      </c>
      <c r="AF106" s="489">
        <v>0</v>
      </c>
      <c r="AG106" s="489">
        <v>0</v>
      </c>
      <c r="AH106" s="657">
        <v>1240</v>
      </c>
      <c r="AI106" s="657">
        <v>4836</v>
      </c>
      <c r="AJ106" s="657">
        <v>300</v>
      </c>
      <c r="AK106" s="657">
        <v>1170</v>
      </c>
      <c r="AL106" s="652">
        <v>4150</v>
      </c>
      <c r="AM106" s="652">
        <v>17289.3</v>
      </c>
      <c r="AN106" s="489">
        <v>1000</v>
      </c>
      <c r="AO106" s="489">
        <v>4800</v>
      </c>
      <c r="AP106" s="658">
        <v>7460</v>
      </c>
      <c r="AQ106" s="658">
        <v>28480</v>
      </c>
      <c r="AR106" s="491">
        <v>600</v>
      </c>
      <c r="AS106" s="491">
        <v>3000</v>
      </c>
      <c r="AT106" s="649">
        <v>580</v>
      </c>
      <c r="AU106" s="649">
        <v>2192</v>
      </c>
      <c r="AV106" s="649">
        <v>1000</v>
      </c>
      <c r="AW106" s="649">
        <v>5000</v>
      </c>
      <c r="AX106" s="660">
        <v>90</v>
      </c>
      <c r="AY106" s="660">
        <v>360</v>
      </c>
      <c r="AZ106" s="385">
        <v>50</v>
      </c>
      <c r="BA106" s="385">
        <v>200</v>
      </c>
      <c r="BB106" s="649"/>
      <c r="BC106" s="649"/>
      <c r="BD106" s="489"/>
      <c r="BE106" s="489"/>
      <c r="BF106" s="652">
        <v>0</v>
      </c>
      <c r="BG106" s="652">
        <v>0</v>
      </c>
      <c r="BH106" s="489"/>
      <c r="BI106" s="489"/>
      <c r="BJ106" s="652">
        <v>210</v>
      </c>
      <c r="BK106" s="652">
        <v>798</v>
      </c>
      <c r="BL106" s="489">
        <v>30</v>
      </c>
      <c r="BM106" s="489">
        <v>114</v>
      </c>
      <c r="BN106" s="649">
        <v>70</v>
      </c>
      <c r="BO106" s="663">
        <v>3080</v>
      </c>
      <c r="BP106" s="489"/>
      <c r="BQ106" s="489"/>
      <c r="BR106" s="649">
        <v>53</v>
      </c>
      <c r="BS106" s="649">
        <v>1948.3</v>
      </c>
      <c r="BT106" s="489"/>
      <c r="BU106" s="489"/>
      <c r="BV106" s="649"/>
      <c r="BW106" s="649"/>
      <c r="BX106" s="489"/>
      <c r="BY106" s="489"/>
      <c r="BZ106" s="387"/>
    </row>
    <row r="107" spans="1:78" s="23" customFormat="1" ht="27.75" customHeight="1" x14ac:dyDescent="0.25">
      <c r="A107" s="794"/>
      <c r="B107" s="233" t="s">
        <v>225</v>
      </c>
      <c r="C107" s="228" t="s">
        <v>226</v>
      </c>
      <c r="D107" s="228" t="s">
        <v>224</v>
      </c>
      <c r="E107" s="228" t="s">
        <v>42</v>
      </c>
      <c r="F107" s="236">
        <f>J107+N107+R107+V107+Z107+AD107+AH107+AL107+AP107+AT107+AX107+BB107+BF107+BJ107+BN107+BR107+BV107</f>
        <v>5700</v>
      </c>
      <c r="G107" s="236">
        <f>K107+O107+S107+W107+AA107+AE107+AI107+AM107+AQ107+AU107+AY107+BC107+BG107+BK107+BO107+BS107+BW107</f>
        <v>3717</v>
      </c>
      <c r="H107" s="236">
        <f>L107+P107+T107+X107+AB107+AF107+AJ107+AN107+AR107+AV107+AZ107+BD107+BH107+BL107+BP107+BT107+BX107</f>
        <v>500</v>
      </c>
      <c r="I107" s="236">
        <f>M107+Q107+U107+Y107+AC107+AG107+AK107+AO107+AS107+AW107+BA107+BE107+BI107+BM107+BQ107+BU107+BY107</f>
        <v>600</v>
      </c>
      <c r="J107" s="649">
        <v>1050</v>
      </c>
      <c r="K107" s="650">
        <v>588</v>
      </c>
      <c r="L107" s="489"/>
      <c r="M107" s="319"/>
      <c r="N107" s="681">
        <v>150</v>
      </c>
      <c r="O107" s="681">
        <v>150</v>
      </c>
      <c r="P107" s="657">
        <v>150</v>
      </c>
      <c r="Q107" s="657">
        <v>150</v>
      </c>
      <c r="R107" s="652"/>
      <c r="S107" s="652"/>
      <c r="T107" s="489"/>
      <c r="U107" s="489"/>
      <c r="V107" s="650"/>
      <c r="W107" s="650"/>
      <c r="X107" s="653"/>
      <c r="Y107" s="653"/>
      <c r="Z107" s="652">
        <v>300</v>
      </c>
      <c r="AA107" s="652">
        <v>300</v>
      </c>
      <c r="AB107" s="489">
        <v>150</v>
      </c>
      <c r="AC107" s="489">
        <v>150</v>
      </c>
      <c r="AD107" s="490">
        <v>0</v>
      </c>
      <c r="AE107" s="490">
        <v>0</v>
      </c>
      <c r="AF107" s="489">
        <v>200</v>
      </c>
      <c r="AG107" s="489">
        <v>300</v>
      </c>
      <c r="AH107" s="657"/>
      <c r="AI107" s="657"/>
      <c r="AJ107" s="657"/>
      <c r="AK107" s="657"/>
      <c r="AL107" s="652"/>
      <c r="AM107" s="652"/>
      <c r="AN107" s="489"/>
      <c r="AO107" s="489"/>
      <c r="AP107" s="658">
        <v>500</v>
      </c>
      <c r="AQ107" s="658">
        <v>450</v>
      </c>
      <c r="AR107" s="491"/>
      <c r="AS107" s="491"/>
      <c r="AT107" s="649">
        <v>0</v>
      </c>
      <c r="AU107" s="649">
        <v>0</v>
      </c>
      <c r="AV107" s="649">
        <v>0</v>
      </c>
      <c r="AW107" s="649">
        <v>0</v>
      </c>
      <c r="AX107" s="660"/>
      <c r="AY107" s="660"/>
      <c r="AZ107" s="385"/>
      <c r="BA107" s="385"/>
      <c r="BB107" s="649"/>
      <c r="BC107" s="649"/>
      <c r="BD107" s="489"/>
      <c r="BE107" s="319"/>
      <c r="BF107" s="652">
        <v>2150</v>
      </c>
      <c r="BG107" s="652">
        <v>1199</v>
      </c>
      <c r="BH107" s="489"/>
      <c r="BI107" s="489"/>
      <c r="BJ107" s="652">
        <v>950</v>
      </c>
      <c r="BK107" s="652">
        <v>570</v>
      </c>
      <c r="BL107" s="489"/>
      <c r="BM107" s="489"/>
      <c r="BN107" s="649"/>
      <c r="BO107" s="663"/>
      <c r="BP107" s="489"/>
      <c r="BQ107" s="319"/>
      <c r="BR107" s="649">
        <v>600</v>
      </c>
      <c r="BS107" s="649">
        <v>460</v>
      </c>
      <c r="BT107" s="489"/>
      <c r="BU107" s="319"/>
      <c r="BV107" s="649"/>
      <c r="BW107" s="649"/>
      <c r="BX107" s="489"/>
      <c r="BY107" s="319"/>
      <c r="BZ107" s="387"/>
    </row>
    <row r="108" spans="1:78" s="23" customFormat="1" ht="32.25" customHeight="1" x14ac:dyDescent="0.25">
      <c r="A108" s="793">
        <v>39</v>
      </c>
      <c r="B108" s="227" t="s">
        <v>227</v>
      </c>
      <c r="C108" s="228" t="s">
        <v>228</v>
      </c>
      <c r="D108" s="228"/>
      <c r="E108" s="228" t="s">
        <v>78</v>
      </c>
      <c r="F108" s="236">
        <f>J108+N108+R108+V108+Z108+AD108+AH108+AL108+AP108+AT108+AX108+BB108+BF108+BJ108+BN108+BR108+BV108</f>
        <v>11380</v>
      </c>
      <c r="G108" s="236">
        <f>K108+O108+S108+W108+AA108+AE108+AI108+AM108+AQ108+AU108+AY108+BC108+BG108+BK108+BO108+BS108+BW108</f>
        <v>22955.9</v>
      </c>
      <c r="H108" s="236">
        <f>L108+P108+T108+X108+AB108+AF108+AJ108+AN108+AR108+AV108+AZ108+BD108+BH108+BL108+BP108+BT108+BX108</f>
        <v>4520</v>
      </c>
      <c r="I108" s="236">
        <f>M108+Q108+U108+Y108+AC108+AG108+AK108+AO108+AS108+AW108+BA108+BE108+BI108+BM108+BQ108+BU108+BY108</f>
        <v>10714</v>
      </c>
      <c r="J108" s="649">
        <v>2200</v>
      </c>
      <c r="K108" s="650">
        <v>4514.3999999999996</v>
      </c>
      <c r="L108" s="489"/>
      <c r="M108" s="319"/>
      <c r="N108" s="681"/>
      <c r="O108" s="681"/>
      <c r="P108" s="657"/>
      <c r="Q108" s="657"/>
      <c r="R108" s="652">
        <v>300</v>
      </c>
      <c r="S108" s="652">
        <v>1050</v>
      </c>
      <c r="T108" s="489">
        <v>20</v>
      </c>
      <c r="U108" s="489">
        <v>70</v>
      </c>
      <c r="V108" s="650">
        <v>720</v>
      </c>
      <c r="W108" s="650">
        <v>1432</v>
      </c>
      <c r="X108" s="653">
        <v>500</v>
      </c>
      <c r="Y108" s="653">
        <v>994</v>
      </c>
      <c r="Z108" s="652"/>
      <c r="AA108" s="652"/>
      <c r="AB108" s="489"/>
      <c r="AC108" s="489"/>
      <c r="AD108" s="490"/>
      <c r="AE108" s="490"/>
      <c r="AF108" s="489"/>
      <c r="AG108" s="489"/>
      <c r="AH108" s="657">
        <v>400</v>
      </c>
      <c r="AI108" s="657">
        <v>720</v>
      </c>
      <c r="AJ108" s="657">
        <v>500</v>
      </c>
      <c r="AK108" s="657">
        <v>900</v>
      </c>
      <c r="AL108" s="652"/>
      <c r="AM108" s="652"/>
      <c r="AN108" s="489"/>
      <c r="AO108" s="489"/>
      <c r="AP108" s="658">
        <v>400</v>
      </c>
      <c r="AQ108" s="658">
        <v>1000</v>
      </c>
      <c r="AR108" s="491"/>
      <c r="AS108" s="491"/>
      <c r="AT108" s="649">
        <v>5300</v>
      </c>
      <c r="AU108" s="649">
        <v>9911</v>
      </c>
      <c r="AV108" s="659">
        <v>3500</v>
      </c>
      <c r="AW108" s="659">
        <v>8750</v>
      </c>
      <c r="AX108" s="660"/>
      <c r="AY108" s="660"/>
      <c r="AZ108" s="385"/>
      <c r="BA108" s="385"/>
      <c r="BB108" s="649">
        <v>1270</v>
      </c>
      <c r="BC108" s="649">
        <v>2527.3000000000002</v>
      </c>
      <c r="BD108" s="489"/>
      <c r="BE108" s="319"/>
      <c r="BF108" s="652"/>
      <c r="BG108" s="652"/>
      <c r="BH108" s="489"/>
      <c r="BI108" s="489"/>
      <c r="BJ108" s="652">
        <v>790</v>
      </c>
      <c r="BK108" s="652">
        <v>1801.2</v>
      </c>
      <c r="BL108" s="489"/>
      <c r="BM108" s="489"/>
      <c r="BN108" s="649"/>
      <c r="BO108" s="663"/>
      <c r="BP108" s="489"/>
      <c r="BQ108" s="319"/>
      <c r="BR108" s="649"/>
      <c r="BS108" s="649"/>
      <c r="BT108" s="489"/>
      <c r="BU108" s="319"/>
      <c r="BV108" s="649"/>
      <c r="BW108" s="649"/>
      <c r="BX108" s="489"/>
      <c r="BY108" s="319"/>
      <c r="BZ108" s="387"/>
    </row>
    <row r="109" spans="1:78" s="23" customFormat="1" ht="31.5" customHeight="1" x14ac:dyDescent="0.25">
      <c r="A109" s="795"/>
      <c r="B109" s="227" t="s">
        <v>229</v>
      </c>
      <c r="C109" s="228" t="s">
        <v>230</v>
      </c>
      <c r="D109" s="228"/>
      <c r="E109" s="228" t="s">
        <v>78</v>
      </c>
      <c r="F109" s="236">
        <f>J109+N109+R109+V109+Z109+AD109+AH109+AL109+AP109+AT109+AX109+BB109+BF109+BJ109+BN109+BR109+BV109</f>
        <v>5720</v>
      </c>
      <c r="G109" s="236">
        <f>K109+O109+S109+W109+AA109+AE109+AI109+AM109+AQ109+AU109+AY109+BC109+BG109+BK109+BO109+BS109+BW109</f>
        <v>20159.580000000002</v>
      </c>
      <c r="H109" s="236">
        <f>L109+P109+T109+X109+AB109+AF109+AJ109+AN109+AR109+AV109+AZ109+BD109+BH109+BL109+BP109+BT109+BX109</f>
        <v>3000</v>
      </c>
      <c r="I109" s="236">
        <f>M109+Q109+U109+Y109+AC109+AG109+AK109+AO109+AS109+AW109+BA109+BE109+BI109+BM109+BQ109+BU109+BY109</f>
        <v>11397</v>
      </c>
      <c r="J109" s="649"/>
      <c r="K109" s="650"/>
      <c r="L109" s="489"/>
      <c r="M109" s="319"/>
      <c r="N109" s="681">
        <v>4420</v>
      </c>
      <c r="O109" s="681">
        <v>16791.580000000002</v>
      </c>
      <c r="P109" s="657">
        <v>3000</v>
      </c>
      <c r="Q109" s="657">
        <v>11397</v>
      </c>
      <c r="R109" s="652"/>
      <c r="S109" s="652"/>
      <c r="T109" s="489"/>
      <c r="U109" s="489"/>
      <c r="V109" s="650"/>
      <c r="W109" s="650"/>
      <c r="X109" s="653"/>
      <c r="Y109" s="653"/>
      <c r="Z109" s="652"/>
      <c r="AA109" s="652"/>
      <c r="AB109" s="489"/>
      <c r="AC109" s="489"/>
      <c r="AD109" s="656">
        <v>1000</v>
      </c>
      <c r="AE109" s="656">
        <v>2048</v>
      </c>
      <c r="AF109" s="489"/>
      <c r="AG109" s="489"/>
      <c r="AH109" s="657"/>
      <c r="AI109" s="657"/>
      <c r="AJ109" s="657"/>
      <c r="AK109" s="657"/>
      <c r="AL109" s="652"/>
      <c r="AM109" s="652"/>
      <c r="AN109" s="489"/>
      <c r="AO109" s="489"/>
      <c r="AP109" s="658"/>
      <c r="AQ109" s="658"/>
      <c r="AR109" s="491"/>
      <c r="AS109" s="491"/>
      <c r="AT109" s="649">
        <v>0</v>
      </c>
      <c r="AU109" s="649">
        <v>0</v>
      </c>
      <c r="AV109" s="649">
        <v>0</v>
      </c>
      <c r="AW109" s="649">
        <v>0</v>
      </c>
      <c r="AX109" s="660"/>
      <c r="AY109" s="660"/>
      <c r="AZ109" s="385"/>
      <c r="BA109" s="385"/>
      <c r="BB109" s="649"/>
      <c r="BC109" s="649"/>
      <c r="BD109" s="489"/>
      <c r="BE109" s="319"/>
      <c r="BF109" s="652"/>
      <c r="BG109" s="652"/>
      <c r="BH109" s="489"/>
      <c r="BI109" s="489"/>
      <c r="BJ109" s="652"/>
      <c r="BK109" s="652"/>
      <c r="BL109" s="489"/>
      <c r="BM109" s="489"/>
      <c r="BN109" s="649">
        <v>300</v>
      </c>
      <c r="BO109" s="663">
        <v>1320</v>
      </c>
      <c r="BP109" s="489"/>
      <c r="BQ109" s="319"/>
      <c r="BR109" s="649"/>
      <c r="BS109" s="649"/>
      <c r="BT109" s="489"/>
      <c r="BU109" s="319"/>
      <c r="BV109" s="649"/>
      <c r="BW109" s="649"/>
      <c r="BX109" s="489"/>
      <c r="BY109" s="319"/>
      <c r="BZ109" s="387"/>
    </row>
    <row r="110" spans="1:78" s="23" customFormat="1" ht="32.25" customHeight="1" x14ac:dyDescent="0.25">
      <c r="A110" s="795"/>
      <c r="B110" s="227" t="s">
        <v>229</v>
      </c>
      <c r="C110" s="228" t="s">
        <v>231</v>
      </c>
      <c r="D110" s="228"/>
      <c r="E110" s="228" t="s">
        <v>29</v>
      </c>
      <c r="F110" s="236">
        <f>J110+N110+R110+V110+Z110+AD110+AH110+AL110+AP110+AT110+AX110+BB110+BF110+BJ110+BN110+BR110+BV110</f>
        <v>19040</v>
      </c>
      <c r="G110" s="236">
        <f>K110+O110+S110+W110+AA110+AE110+AI110+AM110+AQ110+AU110+AY110+BC110+BG110+BK110+BO110+BS110+BW110</f>
        <v>256398.71000000002</v>
      </c>
      <c r="H110" s="236">
        <f>L110+P110+T110+X110+AB110+AF110+AJ110+AN110+AR110+AV110+AZ110+BD110+BH110+BL110+BP110+BT110+BX110</f>
        <v>12850</v>
      </c>
      <c r="I110" s="236">
        <f>M110+Q110+U110+Y110+AC110+AG110+AK110+AO110+AS110+AW110+BA110+BE110+BI110+BM110+BQ110+BU110+BY110</f>
        <v>182415.5</v>
      </c>
      <c r="J110" s="649">
        <v>1720</v>
      </c>
      <c r="K110" s="650">
        <v>28380</v>
      </c>
      <c r="L110" s="489"/>
      <c r="M110" s="319"/>
      <c r="N110" s="681">
        <v>3160</v>
      </c>
      <c r="O110" s="681">
        <v>41984.4</v>
      </c>
      <c r="P110" s="657">
        <v>2500</v>
      </c>
      <c r="Q110" s="657">
        <v>33215.5</v>
      </c>
      <c r="R110" s="652">
        <v>7160</v>
      </c>
      <c r="S110" s="652">
        <v>85920</v>
      </c>
      <c r="T110" s="489">
        <v>200</v>
      </c>
      <c r="U110" s="489">
        <v>2400</v>
      </c>
      <c r="V110" s="650"/>
      <c r="W110" s="650"/>
      <c r="X110" s="653">
        <v>500</v>
      </c>
      <c r="Y110" s="653">
        <v>7000</v>
      </c>
      <c r="Z110" s="652">
        <v>1157</v>
      </c>
      <c r="AA110" s="652">
        <v>16163.29</v>
      </c>
      <c r="AB110" s="489">
        <v>1000</v>
      </c>
      <c r="AC110" s="489">
        <v>13400</v>
      </c>
      <c r="AD110" s="322">
        <v>778</v>
      </c>
      <c r="AE110" s="490">
        <v>10806.42</v>
      </c>
      <c r="AF110" s="489">
        <v>4000</v>
      </c>
      <c r="AG110" s="489">
        <v>55560</v>
      </c>
      <c r="AH110" s="657">
        <v>560</v>
      </c>
      <c r="AI110" s="657">
        <v>9240</v>
      </c>
      <c r="AJ110" s="657">
        <v>600</v>
      </c>
      <c r="AK110" s="657">
        <v>9900</v>
      </c>
      <c r="AL110" s="652">
        <v>400</v>
      </c>
      <c r="AM110" s="652">
        <v>5156</v>
      </c>
      <c r="AN110" s="489">
        <v>3000</v>
      </c>
      <c r="AO110" s="489">
        <v>45000</v>
      </c>
      <c r="AP110" s="658">
        <v>300</v>
      </c>
      <c r="AQ110" s="658">
        <v>4047</v>
      </c>
      <c r="AR110" s="491">
        <v>500</v>
      </c>
      <c r="AS110" s="491">
        <v>8250</v>
      </c>
      <c r="AT110" s="649">
        <v>900</v>
      </c>
      <c r="AU110" s="649">
        <v>13445</v>
      </c>
      <c r="AV110" s="649">
        <v>250</v>
      </c>
      <c r="AW110" s="649">
        <v>3250</v>
      </c>
      <c r="AX110" s="660"/>
      <c r="AY110" s="660"/>
      <c r="AZ110" s="385"/>
      <c r="BA110" s="385"/>
      <c r="BB110" s="649"/>
      <c r="BC110" s="649"/>
      <c r="BD110" s="489"/>
      <c r="BE110" s="319"/>
      <c r="BF110" s="652">
        <v>985</v>
      </c>
      <c r="BG110" s="652">
        <v>12933</v>
      </c>
      <c r="BH110" s="489">
        <v>0</v>
      </c>
      <c r="BI110" s="489">
        <v>0</v>
      </c>
      <c r="BJ110" s="652">
        <v>500</v>
      </c>
      <c r="BK110" s="652">
        <v>6900</v>
      </c>
      <c r="BL110" s="489">
        <v>50</v>
      </c>
      <c r="BM110" s="489">
        <v>690</v>
      </c>
      <c r="BN110" s="649">
        <v>760</v>
      </c>
      <c r="BO110" s="663">
        <v>12540</v>
      </c>
      <c r="BP110" s="489"/>
      <c r="BQ110" s="319"/>
      <c r="BR110" s="649">
        <v>660</v>
      </c>
      <c r="BS110" s="649">
        <v>8883.6</v>
      </c>
      <c r="BT110" s="489">
        <v>250</v>
      </c>
      <c r="BU110" s="489">
        <v>3750</v>
      </c>
      <c r="BV110" s="649"/>
      <c r="BW110" s="649"/>
      <c r="BX110" s="489"/>
      <c r="BY110" s="319"/>
      <c r="BZ110" s="387"/>
    </row>
    <row r="111" spans="1:78" s="23" customFormat="1" ht="30" customHeight="1" x14ac:dyDescent="0.25">
      <c r="A111" s="795"/>
      <c r="B111" s="227" t="s">
        <v>229</v>
      </c>
      <c r="C111" s="228" t="s">
        <v>232</v>
      </c>
      <c r="D111" s="228"/>
      <c r="E111" s="228" t="s">
        <v>29</v>
      </c>
      <c r="F111" s="236">
        <f>J111+N111+R111+V111+Z111+AD111+AH111+AL111+AP111+AT111+AX111+BB111+BF111+BJ111+BN111+BR111+BV111</f>
        <v>31307</v>
      </c>
      <c r="G111" s="547">
        <f>K111+O111+S111+W111+AA111+AE111+AI111+AM111+AQ111+AU111+AY111+BC111+BG111+BK111+BO111+BS111+BW111</f>
        <v>471776.27</v>
      </c>
      <c r="H111" s="236">
        <f>L111+P111+T111+X111+AB111+AF111+AJ111+AN111+AR111+AV111+AZ111+BD111+BH111+BL111+BP111+BT111+BX111</f>
        <v>13526</v>
      </c>
      <c r="I111" s="236">
        <f>M111+Q111+U111+Y111+AC111+AG111+AK111+AO111+AS111+AW111+BA111+BE111+BI111+BM111+BQ111+BU111+BY111</f>
        <v>240964.4</v>
      </c>
      <c r="J111" s="649"/>
      <c r="K111" s="650"/>
      <c r="L111" s="489"/>
      <c r="M111" s="319"/>
      <c r="N111" s="681"/>
      <c r="O111" s="681"/>
      <c r="P111" s="657">
        <v>600</v>
      </c>
      <c r="Q111" s="657">
        <v>9000</v>
      </c>
      <c r="R111" s="652">
        <v>2000</v>
      </c>
      <c r="S111" s="652">
        <v>32000</v>
      </c>
      <c r="T111" s="489">
        <v>200</v>
      </c>
      <c r="U111" s="489">
        <v>3200</v>
      </c>
      <c r="V111" s="650">
        <v>817</v>
      </c>
      <c r="W111" s="650">
        <v>11459</v>
      </c>
      <c r="X111" s="653">
        <v>700</v>
      </c>
      <c r="Y111" s="653">
        <v>11900</v>
      </c>
      <c r="Z111" s="652">
        <v>7820</v>
      </c>
      <c r="AA111" s="652">
        <v>109323.6</v>
      </c>
      <c r="AB111" s="489">
        <v>666</v>
      </c>
      <c r="AC111" s="489">
        <v>8258.4</v>
      </c>
      <c r="AD111" s="669">
        <v>1080</v>
      </c>
      <c r="AE111" s="669">
        <v>15195.6</v>
      </c>
      <c r="AF111" s="489">
        <v>4000</v>
      </c>
      <c r="AG111" s="489">
        <v>56360</v>
      </c>
      <c r="AH111" s="657">
        <v>1500</v>
      </c>
      <c r="AI111" s="657">
        <v>33600</v>
      </c>
      <c r="AJ111" s="657">
        <v>1500</v>
      </c>
      <c r="AK111" s="657">
        <v>33600</v>
      </c>
      <c r="AL111" s="652">
        <v>1020</v>
      </c>
      <c r="AM111" s="652">
        <v>13861.8</v>
      </c>
      <c r="AN111" s="489">
        <v>3000</v>
      </c>
      <c r="AO111" s="489">
        <v>75000</v>
      </c>
      <c r="AP111" s="658">
        <v>1840</v>
      </c>
      <c r="AQ111" s="658">
        <v>27577</v>
      </c>
      <c r="AR111" s="491">
        <v>2000</v>
      </c>
      <c r="AS111" s="491">
        <v>30000</v>
      </c>
      <c r="AT111" s="649">
        <v>2650</v>
      </c>
      <c r="AU111" s="649">
        <v>42310</v>
      </c>
      <c r="AV111" s="649">
        <v>300</v>
      </c>
      <c r="AW111" s="649">
        <v>4800</v>
      </c>
      <c r="AX111" s="660">
        <v>250</v>
      </c>
      <c r="AY111" s="660">
        <v>3047.5</v>
      </c>
      <c r="AZ111" s="385">
        <v>200</v>
      </c>
      <c r="BA111" s="385">
        <v>2438</v>
      </c>
      <c r="BB111" s="649">
        <v>436</v>
      </c>
      <c r="BC111" s="649">
        <v>7691.04</v>
      </c>
      <c r="BD111" s="489"/>
      <c r="BE111" s="319"/>
      <c r="BF111" s="652">
        <v>1100</v>
      </c>
      <c r="BG111" s="652">
        <v>16489</v>
      </c>
      <c r="BH111" s="489">
        <v>0</v>
      </c>
      <c r="BI111" s="489">
        <v>0</v>
      </c>
      <c r="BJ111" s="652">
        <v>2540</v>
      </c>
      <c r="BK111" s="652">
        <v>42487.199999999997</v>
      </c>
      <c r="BL111" s="489">
        <v>60</v>
      </c>
      <c r="BM111" s="489">
        <v>1008</v>
      </c>
      <c r="BN111" s="649">
        <v>2850</v>
      </c>
      <c r="BO111" s="663">
        <v>38190</v>
      </c>
      <c r="BP111" s="489"/>
      <c r="BQ111" s="319"/>
      <c r="BR111" s="649">
        <v>5404</v>
      </c>
      <c r="BS111" s="649">
        <v>78544.53</v>
      </c>
      <c r="BT111" s="489">
        <v>300</v>
      </c>
      <c r="BU111" s="489">
        <v>5400</v>
      </c>
      <c r="BV111" s="649"/>
      <c r="BW111" s="649"/>
      <c r="BX111" s="489"/>
      <c r="BY111" s="319"/>
      <c r="BZ111" s="387"/>
    </row>
    <row r="112" spans="1:78" s="23" customFormat="1" ht="29.25" customHeight="1" x14ac:dyDescent="0.25">
      <c r="A112" s="794"/>
      <c r="B112" s="227" t="s">
        <v>229</v>
      </c>
      <c r="C112" s="228" t="s">
        <v>233</v>
      </c>
      <c r="D112" s="228"/>
      <c r="E112" s="228" t="s">
        <v>29</v>
      </c>
      <c r="F112" s="236">
        <f>J112+N112+R112+V112+Z112+AD112+AH112+AL112+AP112+AT112+AX112+BB112+BF112+BJ112+BN112+BR112+BV112</f>
        <v>10692</v>
      </c>
      <c r="G112" s="547">
        <f>K112+O112+S112+W112+AA112+AE112+AI112+AM112+AQ112+AU112+AY112+BC112+BG112+BK112+BO112+BS112+BW112</f>
        <v>197762.38</v>
      </c>
      <c r="H112" s="236">
        <f>L112+P112+T112+X112+AB112+AF112+AJ112+AN112+AR112+AV112+AZ112+BD112+BH112+BL112+BP112+BT112+BX112</f>
        <v>7733</v>
      </c>
      <c r="I112" s="236">
        <f>M112+Q112+U112+Y112+AC112+AG112+AK112+AO112+AS112+AW112+BA112+BE112+BI112+BM112+BQ112+BU112+BY112</f>
        <v>184109.5</v>
      </c>
      <c r="J112" s="649"/>
      <c r="K112" s="650"/>
      <c r="L112" s="489"/>
      <c r="M112" s="319"/>
      <c r="N112" s="681">
        <v>0</v>
      </c>
      <c r="O112" s="681">
        <v>0</v>
      </c>
      <c r="P112" s="657">
        <v>0</v>
      </c>
      <c r="Q112" s="657"/>
      <c r="R112" s="652">
        <v>2300</v>
      </c>
      <c r="S112" s="652">
        <v>43125</v>
      </c>
      <c r="T112" s="489">
        <v>50</v>
      </c>
      <c r="U112" s="489">
        <v>937.5</v>
      </c>
      <c r="V112" s="650">
        <v>320</v>
      </c>
      <c r="W112" s="650">
        <v>5276</v>
      </c>
      <c r="X112" s="653">
        <v>700</v>
      </c>
      <c r="Y112" s="653">
        <v>14700</v>
      </c>
      <c r="Z112" s="652">
        <v>3986</v>
      </c>
      <c r="AA112" s="652">
        <v>79122.100000000006</v>
      </c>
      <c r="AB112" s="489">
        <v>333</v>
      </c>
      <c r="AC112" s="489">
        <v>9657</v>
      </c>
      <c r="AD112" s="669">
        <v>80</v>
      </c>
      <c r="AE112" s="656">
        <v>1351.2</v>
      </c>
      <c r="AF112" s="489">
        <v>2000</v>
      </c>
      <c r="AG112" s="489">
        <v>33780</v>
      </c>
      <c r="AH112" s="657">
        <v>370</v>
      </c>
      <c r="AI112" s="657">
        <v>7400</v>
      </c>
      <c r="AJ112" s="657">
        <v>500</v>
      </c>
      <c r="AK112" s="657">
        <v>10000</v>
      </c>
      <c r="AL112" s="652">
        <v>350</v>
      </c>
      <c r="AM112" s="652">
        <v>16.190000000000001</v>
      </c>
      <c r="AN112" s="489">
        <v>3000</v>
      </c>
      <c r="AO112" s="489">
        <v>90000</v>
      </c>
      <c r="AP112" s="658">
        <v>761</v>
      </c>
      <c r="AQ112" s="658">
        <v>14246</v>
      </c>
      <c r="AR112" s="491">
        <v>400</v>
      </c>
      <c r="AS112" s="491">
        <v>10000</v>
      </c>
      <c r="AT112" s="649">
        <v>100</v>
      </c>
      <c r="AU112" s="649">
        <v>1650</v>
      </c>
      <c r="AV112" s="649">
        <v>220</v>
      </c>
      <c r="AW112" s="649">
        <v>4180</v>
      </c>
      <c r="AX112" s="660">
        <v>66</v>
      </c>
      <c r="AY112" s="660">
        <v>910.14</v>
      </c>
      <c r="AZ112" s="385">
        <v>200</v>
      </c>
      <c r="BA112" s="385">
        <v>2758</v>
      </c>
      <c r="BB112" s="649">
        <v>155</v>
      </c>
      <c r="BC112" s="649">
        <v>3100</v>
      </c>
      <c r="BD112" s="489"/>
      <c r="BE112" s="319"/>
      <c r="BF112" s="652">
        <v>1633</v>
      </c>
      <c r="BG112" s="652">
        <v>30569</v>
      </c>
      <c r="BH112" s="489">
        <v>0</v>
      </c>
      <c r="BI112" s="489">
        <v>0</v>
      </c>
      <c r="BJ112" s="652">
        <v>130</v>
      </c>
      <c r="BK112" s="652">
        <v>2587</v>
      </c>
      <c r="BL112" s="489">
        <v>30</v>
      </c>
      <c r="BM112" s="489">
        <v>597</v>
      </c>
      <c r="BN112" s="649">
        <v>0</v>
      </c>
      <c r="BO112" s="663"/>
      <c r="BP112" s="489"/>
      <c r="BQ112" s="319"/>
      <c r="BR112" s="649">
        <v>441</v>
      </c>
      <c r="BS112" s="649">
        <v>8409.75</v>
      </c>
      <c r="BT112" s="489">
        <v>300</v>
      </c>
      <c r="BU112" s="489">
        <v>7500</v>
      </c>
      <c r="BV112" s="649"/>
      <c r="BW112" s="649"/>
      <c r="BX112" s="489"/>
      <c r="BY112" s="319"/>
      <c r="BZ112" s="387"/>
    </row>
    <row r="113" spans="1:78" s="23" customFormat="1" ht="29.25" customHeight="1" x14ac:dyDescent="0.25">
      <c r="A113" s="108">
        <v>40</v>
      </c>
      <c r="B113" s="233" t="s">
        <v>234</v>
      </c>
      <c r="C113" s="233" t="s">
        <v>235</v>
      </c>
      <c r="D113" s="233" t="s">
        <v>236</v>
      </c>
      <c r="E113" s="233" t="s">
        <v>29</v>
      </c>
      <c r="F113" s="236">
        <f>J113+N113+R113+V113+Z113+AD113+AH113+AL113+AP113+AT113+AX113+BB113+BF113+BJ113+BN113+BR113+BV113</f>
        <v>13564</v>
      </c>
      <c r="G113" s="547">
        <f>K113+O113+S113+W113+AA113+AE113+AI113+AM113+AQ113+AU113+AY113+BC113+BG113+BK113+BO113+BS113+BW113</f>
        <v>1319162.3</v>
      </c>
      <c r="H113" s="236">
        <f>L113+P113+T113+X113+AB113+AF113+AJ113+AN113+AR113+AV113+AZ113+BD113+BH113+BL113+BP113+BT113+BX113</f>
        <v>2300</v>
      </c>
      <c r="I113" s="547">
        <f>M113+Q113+U113+Y113+AC113+AG113+AK113+AO113+AS113+AW113+BA113+BE113+BI113+BM113+BQ113+BU113+BY113</f>
        <v>236017.5</v>
      </c>
      <c r="J113" s="662">
        <v>4094</v>
      </c>
      <c r="K113" s="654">
        <v>468603.8</v>
      </c>
      <c r="L113" s="489"/>
      <c r="M113" s="489"/>
      <c r="N113" s="675">
        <v>0</v>
      </c>
      <c r="O113" s="675">
        <v>0</v>
      </c>
      <c r="P113" s="657">
        <v>350</v>
      </c>
      <c r="Q113" s="657">
        <v>22400</v>
      </c>
      <c r="R113" s="490">
        <v>550</v>
      </c>
      <c r="S113" s="490">
        <v>46750</v>
      </c>
      <c r="T113" s="489">
        <v>200</v>
      </c>
      <c r="U113" s="489">
        <v>17000</v>
      </c>
      <c r="V113" s="654"/>
      <c r="W113" s="654"/>
      <c r="X113" s="653">
        <v>300</v>
      </c>
      <c r="Y113" s="653">
        <v>26400</v>
      </c>
      <c r="Z113" s="490">
        <v>4410</v>
      </c>
      <c r="AA113" s="490">
        <v>401310</v>
      </c>
      <c r="AB113" s="489">
        <v>300</v>
      </c>
      <c r="AC113" s="489">
        <v>37500</v>
      </c>
      <c r="AD113" s="656">
        <v>170</v>
      </c>
      <c r="AE113" s="656">
        <v>7650</v>
      </c>
      <c r="AF113" s="489">
        <v>0</v>
      </c>
      <c r="AG113" s="489">
        <v>0</v>
      </c>
      <c r="AH113" s="657">
        <v>0</v>
      </c>
      <c r="AI113" s="657"/>
      <c r="AJ113" s="657">
        <v>500</v>
      </c>
      <c r="AK113" s="657">
        <v>59000</v>
      </c>
      <c r="AL113" s="490">
        <v>640</v>
      </c>
      <c r="AM113" s="490">
        <v>58240</v>
      </c>
      <c r="AN113" s="489">
        <v>300</v>
      </c>
      <c r="AO113" s="489">
        <v>31470</v>
      </c>
      <c r="AP113" s="492">
        <v>3350</v>
      </c>
      <c r="AQ113" s="492">
        <v>303376</v>
      </c>
      <c r="AR113" s="491"/>
      <c r="AS113" s="491"/>
      <c r="AT113" s="649">
        <v>0</v>
      </c>
      <c r="AU113" s="649">
        <v>0</v>
      </c>
      <c r="AV113" s="649">
        <v>300</v>
      </c>
      <c r="AW113" s="649">
        <v>37500</v>
      </c>
      <c r="AX113" s="386">
        <v>350</v>
      </c>
      <c r="AY113" s="386">
        <v>33232.5</v>
      </c>
      <c r="AZ113" s="385">
        <v>50</v>
      </c>
      <c r="BA113" s="385">
        <v>4747.5</v>
      </c>
      <c r="BB113" s="662"/>
      <c r="BC113" s="662"/>
      <c r="BD113" s="319"/>
      <c r="BE113" s="319"/>
      <c r="BF113" s="490"/>
      <c r="BG113" s="490"/>
      <c r="BH113" s="489"/>
      <c r="BI113" s="489"/>
      <c r="BJ113" s="490"/>
      <c r="BK113" s="490"/>
      <c r="BL113" s="489"/>
      <c r="BM113" s="489"/>
      <c r="BN113" s="662"/>
      <c r="BO113" s="663"/>
      <c r="BP113" s="319"/>
      <c r="BQ113" s="319"/>
      <c r="BR113" s="662"/>
      <c r="BS113" s="662"/>
      <c r="BT113" s="319"/>
      <c r="BU113" s="319"/>
      <c r="BV113" s="662"/>
      <c r="BW113" s="649"/>
      <c r="BX113" s="319"/>
      <c r="BY113" s="319"/>
      <c r="BZ113" s="387"/>
    </row>
    <row r="114" spans="1:78" s="23" customFormat="1" ht="33" customHeight="1" x14ac:dyDescent="0.25">
      <c r="A114" s="793">
        <v>41</v>
      </c>
      <c r="B114" s="227" t="s">
        <v>237</v>
      </c>
      <c r="C114" s="228" t="s">
        <v>238</v>
      </c>
      <c r="D114" s="233" t="s">
        <v>236</v>
      </c>
      <c r="E114" s="228" t="s">
        <v>29</v>
      </c>
      <c r="F114" s="236">
        <f>J114+N114+R114+V114+Z114+AD114+AH114+AL114+AP114+AT114+AX114+BB114+BF114+BJ114+BN114+BR114+BV114</f>
        <v>0</v>
      </c>
      <c r="G114" s="236">
        <f>K114+O114+S114+W114+AA114+AE114+AI114+AM114+AQ114+AU114+AY114+BC114+BG114+BK114+BO114+BS114+BW114</f>
        <v>0</v>
      </c>
      <c r="H114" s="236">
        <f>L114+P114+T114+X114+AB114+AF114+AJ114+AN114+AR114+AV114+AZ114+BD114+BH114+BL114+BP114+BT114+BX114</f>
        <v>0</v>
      </c>
      <c r="I114" s="236">
        <f>M114+Q114+U114+Y114+AC114+AG114+AK114+AO114+AS114+AW114+BA114+BE114+BI114+BM114+BQ114+BU114+BY114</f>
        <v>0</v>
      </c>
      <c r="J114" s="649"/>
      <c r="K114" s="650"/>
      <c r="L114" s="489"/>
      <c r="M114" s="319"/>
      <c r="N114" s="681"/>
      <c r="O114" s="681"/>
      <c r="P114" s="657"/>
      <c r="Q114" s="657"/>
      <c r="R114" s="652"/>
      <c r="S114" s="652"/>
      <c r="T114" s="489"/>
      <c r="U114" s="489"/>
      <c r="V114" s="650"/>
      <c r="W114" s="650"/>
      <c r="X114" s="653"/>
      <c r="Y114" s="653"/>
      <c r="Z114" s="652"/>
      <c r="AA114" s="652"/>
      <c r="AB114" s="489"/>
      <c r="AC114" s="489"/>
      <c r="AD114" s="490"/>
      <c r="AE114" s="490"/>
      <c r="AF114" s="489"/>
      <c r="AG114" s="489"/>
      <c r="AH114" s="657"/>
      <c r="AI114" s="657"/>
      <c r="AJ114" s="657"/>
      <c r="AK114" s="657"/>
      <c r="AL114" s="652"/>
      <c r="AM114" s="652"/>
      <c r="AN114" s="489"/>
      <c r="AO114" s="489"/>
      <c r="AP114" s="658"/>
      <c r="AQ114" s="658"/>
      <c r="AR114" s="491"/>
      <c r="AS114" s="491"/>
      <c r="AT114" s="649">
        <v>0</v>
      </c>
      <c r="AU114" s="649">
        <v>0</v>
      </c>
      <c r="AV114" s="649">
        <v>0</v>
      </c>
      <c r="AW114" s="649">
        <v>0</v>
      </c>
      <c r="AX114" s="660"/>
      <c r="AY114" s="660"/>
      <c r="AZ114" s="385"/>
      <c r="BA114" s="385"/>
      <c r="BB114" s="649"/>
      <c r="BC114" s="649"/>
      <c r="BD114" s="489"/>
      <c r="BE114" s="319"/>
      <c r="BF114" s="652"/>
      <c r="BG114" s="652"/>
      <c r="BH114" s="489"/>
      <c r="BI114" s="489"/>
      <c r="BJ114" s="652"/>
      <c r="BK114" s="652"/>
      <c r="BL114" s="489"/>
      <c r="BM114" s="489"/>
      <c r="BN114" s="649"/>
      <c r="BO114" s="663"/>
      <c r="BP114" s="489"/>
      <c r="BQ114" s="319"/>
      <c r="BR114" s="649"/>
      <c r="BS114" s="649"/>
      <c r="BT114" s="489"/>
      <c r="BU114" s="319"/>
      <c r="BV114" s="649"/>
      <c r="BW114" s="662"/>
      <c r="BX114" s="489"/>
      <c r="BY114" s="319"/>
      <c r="BZ114" s="387"/>
    </row>
    <row r="115" spans="1:78" s="23" customFormat="1" ht="33.75" customHeight="1" x14ac:dyDescent="0.25">
      <c r="A115" s="794"/>
      <c r="B115" s="227" t="s">
        <v>239</v>
      </c>
      <c r="C115" s="228" t="s">
        <v>240</v>
      </c>
      <c r="D115" s="233" t="s">
        <v>236</v>
      </c>
      <c r="E115" s="228" t="s">
        <v>29</v>
      </c>
      <c r="F115" s="236">
        <f>J115+N115+R115+V115+Z115+AD115+AH115+AL115+AP115+AT115+AX115+BB115+BF115+BJ115+BN115+BR115+BV115</f>
        <v>17716</v>
      </c>
      <c r="G115" s="236">
        <f>K115+O115+S115+W115+AA115+AE115+AI115+AM115+AQ115+AU115+AY115+BC115+BG115+BK115+BO115+BS115+BW115</f>
        <v>351996.93</v>
      </c>
      <c r="H115" s="236">
        <f>L115+P115+T115+X115+AB115+AF115+AJ115+AN115+AR115+AV115+AZ115+BD115+BH115+BL115+BP115+BT115+BX115</f>
        <v>1900</v>
      </c>
      <c r="I115" s="547">
        <f>M115+Q115+U115+Y115+AC115+AG115+AK115+AO115+AS115+AW115+BA115+BE115+BI115+BM115+BQ115+BU115+BY115</f>
        <v>39768</v>
      </c>
      <c r="J115" s="649"/>
      <c r="K115" s="650"/>
      <c r="L115" s="489"/>
      <c r="M115" s="319"/>
      <c r="N115" s="681">
        <v>650</v>
      </c>
      <c r="O115" s="681">
        <v>12220</v>
      </c>
      <c r="P115" s="657">
        <v>200</v>
      </c>
      <c r="Q115" s="657">
        <v>3760</v>
      </c>
      <c r="R115" s="652">
        <v>800</v>
      </c>
      <c r="S115" s="652">
        <v>19200</v>
      </c>
      <c r="T115" s="489">
        <v>100</v>
      </c>
      <c r="U115" s="489">
        <v>2400</v>
      </c>
      <c r="V115" s="650">
        <v>2855</v>
      </c>
      <c r="W115" s="650">
        <v>56553</v>
      </c>
      <c r="X115" s="653">
        <v>500</v>
      </c>
      <c r="Y115" s="653">
        <v>9933</v>
      </c>
      <c r="Z115" s="652">
        <v>2880</v>
      </c>
      <c r="AA115" s="652">
        <v>59040</v>
      </c>
      <c r="AB115" s="489"/>
      <c r="AC115" s="489"/>
      <c r="AD115" s="490">
        <v>1781</v>
      </c>
      <c r="AE115" s="490">
        <v>34782.93</v>
      </c>
      <c r="AF115" s="489"/>
      <c r="AG115" s="489"/>
      <c r="AH115" s="657">
        <v>500</v>
      </c>
      <c r="AI115" s="657">
        <v>11000</v>
      </c>
      <c r="AJ115" s="657">
        <v>800</v>
      </c>
      <c r="AK115" s="657">
        <v>17600</v>
      </c>
      <c r="AL115" s="652">
        <v>2450</v>
      </c>
      <c r="AM115" s="652">
        <v>47775</v>
      </c>
      <c r="AN115" s="489">
        <v>50</v>
      </c>
      <c r="AO115" s="489">
        <v>975</v>
      </c>
      <c r="AP115" s="658">
        <v>3800</v>
      </c>
      <c r="AQ115" s="658">
        <v>72176</v>
      </c>
      <c r="AR115" s="491"/>
      <c r="AS115" s="491"/>
      <c r="AT115" s="649">
        <v>1900</v>
      </c>
      <c r="AU115" s="649">
        <v>37050</v>
      </c>
      <c r="AV115" s="659">
        <v>200</v>
      </c>
      <c r="AW115" s="659">
        <v>4000</v>
      </c>
      <c r="AX115" s="660">
        <v>100</v>
      </c>
      <c r="AY115" s="660">
        <v>2200</v>
      </c>
      <c r="AZ115" s="385">
        <v>50</v>
      </c>
      <c r="BA115" s="385">
        <v>1100</v>
      </c>
      <c r="BB115" s="649"/>
      <c r="BC115" s="649"/>
      <c r="BD115" s="489"/>
      <c r="BE115" s="319"/>
      <c r="BF115" s="652">
        <v>0</v>
      </c>
      <c r="BG115" s="652">
        <v>0</v>
      </c>
      <c r="BH115" s="489"/>
      <c r="BI115" s="489"/>
      <c r="BJ115" s="652"/>
      <c r="BK115" s="652"/>
      <c r="BL115" s="489"/>
      <c r="BM115" s="489"/>
      <c r="BN115" s="649">
        <v>0</v>
      </c>
      <c r="BO115" s="663"/>
      <c r="BP115" s="489"/>
      <c r="BQ115" s="319"/>
      <c r="BR115" s="649"/>
      <c r="BS115" s="649"/>
      <c r="BT115" s="489"/>
      <c r="BU115" s="319"/>
      <c r="BV115" s="649"/>
      <c r="BW115" s="649"/>
      <c r="BX115" s="489"/>
      <c r="BY115" s="319"/>
      <c r="BZ115" s="387"/>
    </row>
    <row r="116" spans="1:78" s="23" customFormat="1" ht="27" customHeight="1" x14ac:dyDescent="0.25">
      <c r="A116" s="793">
        <v>42</v>
      </c>
      <c r="B116" s="227" t="s">
        <v>241</v>
      </c>
      <c r="C116" s="228" t="s">
        <v>240</v>
      </c>
      <c r="D116" s="233" t="s">
        <v>236</v>
      </c>
      <c r="E116" s="228" t="s">
        <v>29</v>
      </c>
      <c r="F116" s="236">
        <f>J116+N116+R116+V116+Z116+AD116+AH116+AL116+AP116+AT116+AX116+BB116+BF116+BJ116+BN116+BR116+BV116</f>
        <v>24110</v>
      </c>
      <c r="G116" s="547">
        <f>K116+O116+S116+W116+AA116+AE116+AI116+AM116+AQ116+AU116+AY116+BC116+BG116+BK116+BO116+BS116+BW116</f>
        <v>1676050</v>
      </c>
      <c r="H116" s="236">
        <f>L116+P116+T116+X116+AB116+AF116+AJ116+AN116+AR116+AV116+AZ116+BD116+BH116+BL116+BP116+BT116+BX116</f>
        <v>1650</v>
      </c>
      <c r="I116" s="547">
        <f>M116+Q116+U116+Y116+AC116+AG116+AK116+AO116+AS116+AW116+BA116+BE116+BI116+BM116+BQ116+BU116+BY116</f>
        <v>207600</v>
      </c>
      <c r="J116" s="649">
        <v>2150</v>
      </c>
      <c r="K116" s="650">
        <v>172000</v>
      </c>
      <c r="L116" s="489"/>
      <c r="M116" s="319"/>
      <c r="N116" s="681">
        <v>105</v>
      </c>
      <c r="O116" s="681">
        <v>11445</v>
      </c>
      <c r="P116" s="657">
        <v>300</v>
      </c>
      <c r="Q116" s="657">
        <v>32700</v>
      </c>
      <c r="R116" s="652">
        <v>2600</v>
      </c>
      <c r="S116" s="652">
        <v>283400</v>
      </c>
      <c r="T116" s="489">
        <v>100</v>
      </c>
      <c r="U116" s="489">
        <v>10900</v>
      </c>
      <c r="V116" s="650">
        <v>2700</v>
      </c>
      <c r="W116" s="650">
        <v>216000</v>
      </c>
      <c r="X116" s="653">
        <v>500</v>
      </c>
      <c r="Y116" s="653">
        <v>95000</v>
      </c>
      <c r="Z116" s="652"/>
      <c r="AA116" s="652"/>
      <c r="AB116" s="489"/>
      <c r="AC116" s="489"/>
      <c r="AD116" s="490">
        <v>3000</v>
      </c>
      <c r="AE116" s="490">
        <v>240000</v>
      </c>
      <c r="AF116" s="489"/>
      <c r="AG116" s="489"/>
      <c r="AH116" s="657">
        <v>3200</v>
      </c>
      <c r="AI116" s="657">
        <v>256000</v>
      </c>
      <c r="AJ116" s="657">
        <v>400</v>
      </c>
      <c r="AK116" s="657">
        <v>32000</v>
      </c>
      <c r="AL116" s="652">
        <v>1430</v>
      </c>
      <c r="AM116" s="652">
        <v>114400</v>
      </c>
      <c r="AN116" s="489">
        <v>50</v>
      </c>
      <c r="AO116" s="489">
        <v>4000</v>
      </c>
      <c r="AP116" s="658">
        <v>3745</v>
      </c>
      <c r="AQ116" s="658">
        <v>321205</v>
      </c>
      <c r="AR116" s="491"/>
      <c r="AS116" s="491"/>
      <c r="AT116" s="649">
        <v>4900</v>
      </c>
      <c r="AU116" s="649">
        <v>39200</v>
      </c>
      <c r="AV116" s="649">
        <v>300</v>
      </c>
      <c r="AW116" s="649">
        <v>33000</v>
      </c>
      <c r="AX116" s="660"/>
      <c r="AY116" s="660"/>
      <c r="AZ116" s="385"/>
      <c r="BA116" s="385"/>
      <c r="BB116" s="649"/>
      <c r="BC116" s="649"/>
      <c r="BD116" s="489"/>
      <c r="BE116" s="319"/>
      <c r="BF116" s="652">
        <v>280</v>
      </c>
      <c r="BG116" s="652">
        <v>22400</v>
      </c>
      <c r="BH116" s="489"/>
      <c r="BI116" s="489"/>
      <c r="BJ116" s="652"/>
      <c r="BK116" s="652"/>
      <c r="BL116" s="489"/>
      <c r="BM116" s="489"/>
      <c r="BN116" s="649"/>
      <c r="BO116" s="663"/>
      <c r="BP116" s="489"/>
      <c r="BQ116" s="319"/>
      <c r="BR116" s="649"/>
      <c r="BS116" s="649"/>
      <c r="BT116" s="489"/>
      <c r="BU116" s="319"/>
      <c r="BV116" s="649"/>
      <c r="BW116" s="649"/>
      <c r="BX116" s="489"/>
      <c r="BY116" s="319"/>
      <c r="BZ116" s="387"/>
    </row>
    <row r="117" spans="1:78" s="23" customFormat="1" ht="36" customHeight="1" x14ac:dyDescent="0.25">
      <c r="A117" s="794"/>
      <c r="B117" s="227" t="s">
        <v>242</v>
      </c>
      <c r="C117" s="228" t="s">
        <v>243</v>
      </c>
      <c r="D117" s="233" t="s">
        <v>236</v>
      </c>
      <c r="E117" s="228" t="s">
        <v>29</v>
      </c>
      <c r="F117" s="236">
        <f>J117+N117+R117+V117+Z117+AD117+AH117+AL117+AP117+AT117+AX117+BB117+BF117+BJ117+BN117+BR117+BV117</f>
        <v>0</v>
      </c>
      <c r="G117" s="236">
        <f>K117+O117+S117+W117+AA117+AE117+AI117+AM117+AQ117+AU117+AY117+BC117+BG117+BK117+BO117+BS117+BW117</f>
        <v>0</v>
      </c>
      <c r="H117" s="236">
        <f>L117+P117+T117+X117+AB117+AF117+AJ117+AN117+AR117+AV117+AZ117+BD117+BH117+BL117+BP117+BT117+BX117</f>
        <v>0</v>
      </c>
      <c r="I117" s="236">
        <f>M117+Q117+U117+Y117+AC117+AG117+AK117+AO117+AS117+AW117+BA117+BE117+BI117+BM117+BQ117+BU117+BY117</f>
        <v>0</v>
      </c>
      <c r="J117" s="649"/>
      <c r="K117" s="650"/>
      <c r="L117" s="489"/>
      <c r="M117" s="319"/>
      <c r="N117" s="681"/>
      <c r="O117" s="681"/>
      <c r="P117" s="657"/>
      <c r="Q117" s="679"/>
      <c r="R117" s="652"/>
      <c r="S117" s="652"/>
      <c r="T117" s="489"/>
      <c r="U117" s="489"/>
      <c r="V117" s="650"/>
      <c r="W117" s="650"/>
      <c r="X117" s="653"/>
      <c r="Y117" s="653"/>
      <c r="Z117" s="652"/>
      <c r="AA117" s="652"/>
      <c r="AB117" s="489"/>
      <c r="AC117" s="489"/>
      <c r="AD117" s="490"/>
      <c r="AE117" s="490"/>
      <c r="AF117" s="489"/>
      <c r="AG117" s="489"/>
      <c r="AH117" s="657"/>
      <c r="AI117" s="657"/>
      <c r="AJ117" s="657"/>
      <c r="AK117" s="657"/>
      <c r="AL117" s="652"/>
      <c r="AM117" s="652"/>
      <c r="AN117" s="489"/>
      <c r="AO117" s="489"/>
      <c r="AP117" s="658"/>
      <c r="AQ117" s="658"/>
      <c r="AR117" s="491"/>
      <c r="AS117" s="491"/>
      <c r="AT117" s="649">
        <v>0</v>
      </c>
      <c r="AU117" s="649">
        <v>0</v>
      </c>
      <c r="AV117" s="649">
        <v>0</v>
      </c>
      <c r="AW117" s="649">
        <v>0</v>
      </c>
      <c r="AX117" s="660"/>
      <c r="AY117" s="660"/>
      <c r="AZ117" s="385"/>
      <c r="BA117" s="385"/>
      <c r="BB117" s="649"/>
      <c r="BC117" s="649"/>
      <c r="BD117" s="489"/>
      <c r="BE117" s="319"/>
      <c r="BF117" s="652"/>
      <c r="BG117" s="652"/>
      <c r="BH117" s="489"/>
      <c r="BI117" s="489"/>
      <c r="BJ117" s="652"/>
      <c r="BK117" s="652"/>
      <c r="BL117" s="489"/>
      <c r="BM117" s="489"/>
      <c r="BN117" s="649"/>
      <c r="BO117" s="663"/>
      <c r="BP117" s="489"/>
      <c r="BQ117" s="319"/>
      <c r="BR117" s="649"/>
      <c r="BS117" s="649"/>
      <c r="BT117" s="489"/>
      <c r="BU117" s="319"/>
      <c r="BV117" s="649"/>
      <c r="BW117" s="649"/>
      <c r="BX117" s="489"/>
      <c r="BY117" s="319"/>
      <c r="BZ117" s="387"/>
    </row>
    <row r="118" spans="1:78" s="23" customFormat="1" ht="30.75" customHeight="1" x14ac:dyDescent="0.25">
      <c r="A118" s="793">
        <v>43</v>
      </c>
      <c r="B118" s="227" t="s">
        <v>244</v>
      </c>
      <c r="C118" s="228" t="s">
        <v>245</v>
      </c>
      <c r="D118" s="233" t="s">
        <v>236</v>
      </c>
      <c r="E118" s="228" t="s">
        <v>29</v>
      </c>
      <c r="F118" s="236">
        <f>J118+N118+R118+V118+Z118+AD118+AH118+AL118+AP118+AT118+AX118+BB118+BF118+BJ118+BN118+BR118+BV118</f>
        <v>0</v>
      </c>
      <c r="G118" s="236">
        <f>K118+O118+S118+W118+AA118+AE118+AI118+AM118+AQ118+AU118+AY118+BC118+BG118+BK118+BO118+BS118+BW118</f>
        <v>0</v>
      </c>
      <c r="H118" s="236">
        <f>L118+P118+T118+X118+AB118+AF118+AJ118+AN118+AR118+AV118+AZ118+BD118+BH118+BL118+BP118+BT118+BX118</f>
        <v>0</v>
      </c>
      <c r="I118" s="236">
        <f>M118+Q118+U118+Y118+AC118+AG118+AK118+AO118+AS118+AW118+BA118+BE118+BI118+BM118+BQ118+BU118+BY118</f>
        <v>0</v>
      </c>
      <c r="J118" s="649"/>
      <c r="K118" s="650"/>
      <c r="L118" s="489"/>
      <c r="M118" s="489"/>
      <c r="N118" s="681"/>
      <c r="O118" s="681"/>
      <c r="P118" s="657"/>
      <c r="Q118" s="657"/>
      <c r="R118" s="652"/>
      <c r="S118" s="652"/>
      <c r="T118" s="489"/>
      <c r="U118" s="489"/>
      <c r="V118" s="650"/>
      <c r="W118" s="650"/>
      <c r="X118" s="653"/>
      <c r="Y118" s="653"/>
      <c r="Z118" s="652"/>
      <c r="AA118" s="652"/>
      <c r="AB118" s="489"/>
      <c r="AC118" s="489"/>
      <c r="AD118" s="490"/>
      <c r="AE118" s="490"/>
      <c r="AF118" s="489"/>
      <c r="AG118" s="489"/>
      <c r="AH118" s="657"/>
      <c r="AI118" s="657"/>
      <c r="AJ118" s="657"/>
      <c r="AK118" s="657"/>
      <c r="AL118" s="652"/>
      <c r="AM118" s="652"/>
      <c r="AN118" s="489"/>
      <c r="AO118" s="489"/>
      <c r="AP118" s="658"/>
      <c r="AQ118" s="658"/>
      <c r="AR118" s="491"/>
      <c r="AS118" s="491"/>
      <c r="AT118" s="649">
        <v>0</v>
      </c>
      <c r="AU118" s="649">
        <v>0</v>
      </c>
      <c r="AV118" s="649">
        <v>0</v>
      </c>
      <c r="AW118" s="649">
        <v>0</v>
      </c>
      <c r="AX118" s="660"/>
      <c r="AY118" s="660"/>
      <c r="AZ118" s="385"/>
      <c r="BA118" s="385"/>
      <c r="BB118" s="649"/>
      <c r="BC118" s="649"/>
      <c r="BD118" s="489"/>
      <c r="BE118" s="489"/>
      <c r="BF118" s="652"/>
      <c r="BG118" s="652"/>
      <c r="BH118" s="489"/>
      <c r="BI118" s="489"/>
      <c r="BJ118" s="652"/>
      <c r="BK118" s="652"/>
      <c r="BL118" s="489"/>
      <c r="BM118" s="489"/>
      <c r="BN118" s="649"/>
      <c r="BO118" s="663"/>
      <c r="BP118" s="489"/>
      <c r="BQ118" s="489"/>
      <c r="BR118" s="649"/>
      <c r="BS118" s="649"/>
      <c r="BT118" s="489"/>
      <c r="BU118" s="489"/>
      <c r="BV118" s="649"/>
      <c r="BW118" s="649"/>
      <c r="BX118" s="489"/>
      <c r="BY118" s="489"/>
      <c r="BZ118" s="387"/>
    </row>
    <row r="119" spans="1:78" s="23" customFormat="1" ht="30" x14ac:dyDescent="0.25">
      <c r="A119" s="794"/>
      <c r="B119" s="227" t="s">
        <v>246</v>
      </c>
      <c r="C119" s="228" t="s">
        <v>247</v>
      </c>
      <c r="D119" s="233" t="s">
        <v>236</v>
      </c>
      <c r="E119" s="228" t="s">
        <v>29</v>
      </c>
      <c r="F119" s="236">
        <f>J119+N119+R119+V119+Z119+AD119+AH119+AL119+AP119+AT119+AX119+BB119+BF119+BJ119+BN119+BR119+BV119</f>
        <v>82194</v>
      </c>
      <c r="G119" s="547">
        <f>K119+O119+S119+W119+AA119+AE119+AI119+AM119+AQ119+AU119+AY119+BC119+BG119+BK119+BO119+BS119+BW119</f>
        <v>1434469.4000000001</v>
      </c>
      <c r="H119" s="236">
        <f>L119+P119+T119+X119+AB119+AF119+AJ119+AN119+AR119+AV119+AZ119+BD119+BH119+BL119+BP119+BT119+BX119</f>
        <v>11550</v>
      </c>
      <c r="I119" s="236">
        <f>M119+Q119+U119+Y119+AC119+AG119+AK119+AO119+AS119+AW119+BA119+BE119+BI119+BM119+BQ119+BU119+BY119</f>
        <v>215017.99</v>
      </c>
      <c r="J119" s="649">
        <v>6950</v>
      </c>
      <c r="K119" s="650">
        <v>125100</v>
      </c>
      <c r="L119" s="489"/>
      <c r="M119" s="489"/>
      <c r="N119" s="681">
        <v>0</v>
      </c>
      <c r="O119" s="681">
        <v>0</v>
      </c>
      <c r="P119" s="657">
        <v>1200</v>
      </c>
      <c r="Q119" s="657">
        <v>20587.990000000002</v>
      </c>
      <c r="R119" s="652">
        <v>31550</v>
      </c>
      <c r="S119" s="652">
        <v>504800</v>
      </c>
      <c r="T119" s="489">
        <v>300</v>
      </c>
      <c r="U119" s="489">
        <v>4800</v>
      </c>
      <c r="V119" s="650">
        <v>4050</v>
      </c>
      <c r="W119" s="650">
        <v>62370</v>
      </c>
      <c r="X119" s="653">
        <v>800</v>
      </c>
      <c r="Y119" s="653">
        <v>16800</v>
      </c>
      <c r="Z119" s="652">
        <v>9782</v>
      </c>
      <c r="AA119" s="652">
        <v>180967</v>
      </c>
      <c r="AB119" s="489">
        <v>2000</v>
      </c>
      <c r="AC119" s="489">
        <v>46000</v>
      </c>
      <c r="AD119" s="322">
        <v>2700</v>
      </c>
      <c r="AE119" s="490">
        <v>44550</v>
      </c>
      <c r="AF119" s="489">
        <v>0</v>
      </c>
      <c r="AG119" s="489">
        <v>0</v>
      </c>
      <c r="AH119" s="657">
        <v>1940</v>
      </c>
      <c r="AI119" s="657">
        <v>36084</v>
      </c>
      <c r="AJ119" s="657">
        <v>1000</v>
      </c>
      <c r="AK119" s="657">
        <v>18600</v>
      </c>
      <c r="AL119" s="652">
        <v>3948</v>
      </c>
      <c r="AM119" s="684">
        <v>73432.800000000003</v>
      </c>
      <c r="AN119" s="320">
        <v>2000</v>
      </c>
      <c r="AO119" s="320">
        <v>32000</v>
      </c>
      <c r="AP119" s="658">
        <v>2000</v>
      </c>
      <c r="AQ119" s="658">
        <v>39140</v>
      </c>
      <c r="AR119" s="491">
        <v>2000</v>
      </c>
      <c r="AS119" s="491">
        <v>31300</v>
      </c>
      <c r="AT119" s="649">
        <v>4200</v>
      </c>
      <c r="AU119" s="649">
        <v>63000</v>
      </c>
      <c r="AV119" s="659">
        <v>500</v>
      </c>
      <c r="AW119" s="659">
        <v>10000</v>
      </c>
      <c r="AX119" s="660">
        <v>4000</v>
      </c>
      <c r="AY119" s="660">
        <v>80000</v>
      </c>
      <c r="AZ119" s="385">
        <v>1500</v>
      </c>
      <c r="BA119" s="385">
        <v>30000</v>
      </c>
      <c r="BB119" s="649">
        <v>730</v>
      </c>
      <c r="BC119" s="649">
        <v>15622</v>
      </c>
      <c r="BD119" s="489"/>
      <c r="BE119" s="489"/>
      <c r="BF119" s="652">
        <v>2320</v>
      </c>
      <c r="BG119" s="652">
        <v>44080</v>
      </c>
      <c r="BH119" s="489">
        <v>0</v>
      </c>
      <c r="BI119" s="489">
        <v>0</v>
      </c>
      <c r="BJ119" s="652">
        <v>554</v>
      </c>
      <c r="BK119" s="652">
        <v>10747.6</v>
      </c>
      <c r="BL119" s="489">
        <v>50</v>
      </c>
      <c r="BM119" s="489">
        <v>970</v>
      </c>
      <c r="BN119" s="649">
        <v>0</v>
      </c>
      <c r="BO119" s="663"/>
      <c r="BP119" s="489"/>
      <c r="BQ119" s="489"/>
      <c r="BR119" s="649">
        <v>6670</v>
      </c>
      <c r="BS119" s="649">
        <v>138736</v>
      </c>
      <c r="BT119" s="489"/>
      <c r="BU119" s="489"/>
      <c r="BV119" s="649">
        <v>800</v>
      </c>
      <c r="BW119" s="649">
        <v>15840</v>
      </c>
      <c r="BX119" s="489">
        <v>200</v>
      </c>
      <c r="BY119" s="489">
        <v>3960</v>
      </c>
      <c r="BZ119" s="387"/>
    </row>
    <row r="120" spans="1:78" s="23" customFormat="1" ht="30" x14ac:dyDescent="0.25">
      <c r="A120" s="793">
        <v>44</v>
      </c>
      <c r="B120" s="227" t="s">
        <v>248</v>
      </c>
      <c r="C120" s="228" t="s">
        <v>249</v>
      </c>
      <c r="D120" s="228" t="s">
        <v>250</v>
      </c>
      <c r="E120" s="228" t="s">
        <v>29</v>
      </c>
      <c r="F120" s="236">
        <f>J120+N120+R120+V120+Z120+AD120+AH120+AL120+AP120+AT120+AX120+BB120+BF120+BJ120+BN120+BR120+BV120</f>
        <v>0</v>
      </c>
      <c r="G120" s="236">
        <f>K120+O120+S120+W120+AA120+AE120+AI120+AM120+AQ120+AU120+AY120+BC120+BG120+BK120+BO120+BS120+BW120</f>
        <v>0</v>
      </c>
      <c r="H120" s="236">
        <f>L120+P120+T120+X120+AB120+AF120+AJ120+AN120+AR120+AV120+AZ120+BD120+BH120+BL120+BP120+BT120+BX120</f>
        <v>0</v>
      </c>
      <c r="I120" s="236">
        <f>M120+Q120+U120+Y120+AC120+AG120+AK120+AO120+AS120+AW120+BA120+BE120+BI120+BM120+BQ120+BU120+BY120</f>
        <v>0</v>
      </c>
      <c r="J120" s="649"/>
      <c r="K120" s="650"/>
      <c r="L120" s="489"/>
      <c r="M120" s="489"/>
      <c r="N120" s="681"/>
      <c r="O120" s="686"/>
      <c r="P120" s="687"/>
      <c r="Q120" s="687"/>
      <c r="R120" s="652"/>
      <c r="S120" s="652"/>
      <c r="T120" s="489"/>
      <c r="U120" s="489"/>
      <c r="V120" s="650"/>
      <c r="W120" s="650"/>
      <c r="X120" s="653"/>
      <c r="Y120" s="653"/>
      <c r="Z120" s="652"/>
      <c r="AA120" s="652"/>
      <c r="AB120" s="489"/>
      <c r="AC120" s="489"/>
      <c r="AD120" s="490"/>
      <c r="AE120" s="490"/>
      <c r="AF120" s="489"/>
      <c r="AG120" s="489"/>
      <c r="AH120" s="657"/>
      <c r="AI120" s="657"/>
      <c r="AJ120" s="657"/>
      <c r="AK120" s="657"/>
      <c r="AL120" s="652"/>
      <c r="AM120" s="652"/>
      <c r="AN120" s="489"/>
      <c r="AO120" s="489"/>
      <c r="AP120" s="658"/>
      <c r="AQ120" s="658"/>
      <c r="AR120" s="491"/>
      <c r="AS120" s="491"/>
      <c r="AT120" s="649">
        <v>0</v>
      </c>
      <c r="AU120" s="649">
        <v>0</v>
      </c>
      <c r="AV120" s="649">
        <v>0</v>
      </c>
      <c r="AW120" s="649">
        <v>0</v>
      </c>
      <c r="AX120" s="660"/>
      <c r="AY120" s="660"/>
      <c r="AZ120" s="385"/>
      <c r="BA120" s="385"/>
      <c r="BB120" s="649"/>
      <c r="BC120" s="649"/>
      <c r="BD120" s="489"/>
      <c r="BE120" s="489"/>
      <c r="BF120" s="652"/>
      <c r="BG120" s="652"/>
      <c r="BH120" s="489"/>
      <c r="BI120" s="489"/>
      <c r="BJ120" s="652"/>
      <c r="BK120" s="652"/>
      <c r="BL120" s="489"/>
      <c r="BM120" s="489"/>
      <c r="BN120" s="649"/>
      <c r="BO120" s="663"/>
      <c r="BP120" s="489"/>
      <c r="BQ120" s="489"/>
      <c r="BR120" s="649"/>
      <c r="BS120" s="649"/>
      <c r="BT120" s="489"/>
      <c r="BU120" s="489"/>
      <c r="BV120" s="649"/>
      <c r="BW120" s="661"/>
      <c r="BX120" s="489"/>
      <c r="BY120" s="489"/>
      <c r="BZ120" s="387"/>
    </row>
    <row r="121" spans="1:78" s="23" customFormat="1" ht="30" x14ac:dyDescent="0.25">
      <c r="A121" s="795"/>
      <c r="B121" s="227" t="s">
        <v>251</v>
      </c>
      <c r="C121" s="228" t="s">
        <v>252</v>
      </c>
      <c r="D121" s="228" t="s">
        <v>250</v>
      </c>
      <c r="E121" s="228" t="s">
        <v>29</v>
      </c>
      <c r="F121" s="236">
        <f>J121+N121+R121+V121+Z121+AD121+AH121+AL121+AP121+AT121+AX121+BB121+BF121+BJ121+BN121+BR121+BV121</f>
        <v>26777</v>
      </c>
      <c r="G121" s="236">
        <f>K121+O121+S121+W121+AA121+AE121+AI121+AM121+AQ121+AU121+AY121+BC121+BG121+BK121+BO121+BS121+BW121</f>
        <v>552650.6</v>
      </c>
      <c r="H121" s="236">
        <f>L121+P121+T121+X121+AB121+AF121+AJ121+AN121+AR121+AV121+AZ121+BD121+BH121+BL121+BP121+BT121+BX121</f>
        <v>2460</v>
      </c>
      <c r="I121" s="236">
        <f>M121+Q121+U121+Y121+AC121+AG121+AK121+AO121+AS121+AW121+BA121+BE121+BI121+BM121+BQ121+BU121+BY121</f>
        <v>56142</v>
      </c>
      <c r="J121" s="649">
        <v>10450</v>
      </c>
      <c r="K121" s="671">
        <v>203040</v>
      </c>
      <c r="L121" s="489"/>
      <c r="M121" s="489"/>
      <c r="N121" s="681">
        <v>310</v>
      </c>
      <c r="O121" s="689">
        <v>5890</v>
      </c>
      <c r="P121" s="687">
        <v>50</v>
      </c>
      <c r="Q121" s="687">
        <v>950</v>
      </c>
      <c r="R121" s="652">
        <v>4620</v>
      </c>
      <c r="S121" s="652">
        <v>105520.8</v>
      </c>
      <c r="T121" s="489">
        <v>300</v>
      </c>
      <c r="U121" s="489">
        <v>6852</v>
      </c>
      <c r="V121" s="650">
        <v>580</v>
      </c>
      <c r="W121" s="671">
        <v>13247</v>
      </c>
      <c r="X121" s="653">
        <v>200</v>
      </c>
      <c r="Y121" s="653">
        <v>4200</v>
      </c>
      <c r="Z121" s="652">
        <v>1442</v>
      </c>
      <c r="AA121" s="652">
        <v>32935.199999999997</v>
      </c>
      <c r="AB121" s="489"/>
      <c r="AC121" s="489"/>
      <c r="AD121" s="490">
        <v>3090</v>
      </c>
      <c r="AE121" s="490">
        <v>70575.600000000006</v>
      </c>
      <c r="AF121" s="489">
        <v>0</v>
      </c>
      <c r="AG121" s="489">
        <v>0</v>
      </c>
      <c r="AH121" s="657">
        <v>1200</v>
      </c>
      <c r="AI121" s="657">
        <v>25680</v>
      </c>
      <c r="AJ121" s="657">
        <v>800</v>
      </c>
      <c r="AK121" s="657">
        <v>17120</v>
      </c>
      <c r="AL121" s="652">
        <v>2000</v>
      </c>
      <c r="AM121" s="652">
        <v>36260</v>
      </c>
      <c r="AN121" s="489">
        <v>500</v>
      </c>
      <c r="AO121" s="489">
        <v>13000</v>
      </c>
      <c r="AP121" s="658">
        <v>1415</v>
      </c>
      <c r="AQ121" s="658">
        <v>33818</v>
      </c>
      <c r="AR121" s="491">
        <v>500</v>
      </c>
      <c r="AS121" s="491">
        <v>11500</v>
      </c>
      <c r="AT121" s="649">
        <v>870</v>
      </c>
      <c r="AU121" s="649">
        <v>19871</v>
      </c>
      <c r="AV121" s="649">
        <v>30</v>
      </c>
      <c r="AW121" s="649">
        <v>690</v>
      </c>
      <c r="AX121" s="660"/>
      <c r="AY121" s="660"/>
      <c r="AZ121" s="385"/>
      <c r="BA121" s="385"/>
      <c r="BB121" s="649"/>
      <c r="BC121" s="676"/>
      <c r="BD121" s="489"/>
      <c r="BE121" s="489"/>
      <c r="BF121" s="652">
        <v>10</v>
      </c>
      <c r="BG121" s="652">
        <v>228</v>
      </c>
      <c r="BH121" s="489"/>
      <c r="BI121" s="489"/>
      <c r="BJ121" s="652">
        <v>20</v>
      </c>
      <c r="BK121" s="652">
        <v>580</v>
      </c>
      <c r="BL121" s="489">
        <v>10</v>
      </c>
      <c r="BM121" s="489">
        <v>290</v>
      </c>
      <c r="BN121" s="649">
        <v>770</v>
      </c>
      <c r="BO121" s="663">
        <v>5005</v>
      </c>
      <c r="BP121" s="489"/>
      <c r="BQ121" s="489"/>
      <c r="BR121" s="649"/>
      <c r="BS121" s="676"/>
      <c r="BT121" s="489">
        <v>70</v>
      </c>
      <c r="BU121" s="489">
        <v>1540</v>
      </c>
      <c r="BV121" s="649"/>
      <c r="BW121" s="649"/>
      <c r="BX121" s="489"/>
      <c r="BY121" s="489"/>
      <c r="BZ121" s="387"/>
    </row>
    <row r="122" spans="1:78" s="23" customFormat="1" ht="30" x14ac:dyDescent="0.25">
      <c r="A122" s="795"/>
      <c r="B122" s="227" t="s">
        <v>251</v>
      </c>
      <c r="C122" s="228" t="s">
        <v>180</v>
      </c>
      <c r="D122" s="228" t="s">
        <v>250</v>
      </c>
      <c r="E122" s="228" t="s">
        <v>42</v>
      </c>
      <c r="F122" s="236">
        <f>J122+N122+R122+V122+Z122+AD122+AH122+AL122+AP122+AT122+AX122+BB122+BF122+BJ122+BN122+BR122+BV122</f>
        <v>9090</v>
      </c>
      <c r="G122" s="547">
        <f>K122+O122+S122+W122+AA122+AE122+AI122+AM122+AQ122+AU122+AY122+BC122+BG122+BK122+BO122+BS122+BW122</f>
        <v>28249.8</v>
      </c>
      <c r="H122" s="236">
        <f>L122+P122+T122+X122+AB122+AF122+AJ122+AN122+AR122+AV122+AZ122+BD122+BH122+BL122+BP122+BT122+BX122</f>
        <v>1010</v>
      </c>
      <c r="I122" s="236">
        <f>M122+Q122+U122+Y122+AC122+AG122+AK122+AO122+AS122+AW122+BA122+BE122+BI122+BM122+BQ122+BU122+BY122</f>
        <v>8206</v>
      </c>
      <c r="J122" s="649">
        <v>2450</v>
      </c>
      <c r="K122" s="650">
        <v>6125</v>
      </c>
      <c r="L122" s="319"/>
      <c r="M122" s="489"/>
      <c r="N122" s="681"/>
      <c r="O122" s="686"/>
      <c r="P122" s="690"/>
      <c r="Q122" s="687"/>
      <c r="R122" s="691">
        <v>600</v>
      </c>
      <c r="S122" s="691">
        <v>1680</v>
      </c>
      <c r="T122" s="489">
        <v>100</v>
      </c>
      <c r="U122" s="489">
        <v>280</v>
      </c>
      <c r="V122" s="650"/>
      <c r="W122" s="650"/>
      <c r="X122" s="653">
        <v>500</v>
      </c>
      <c r="Y122" s="653">
        <v>2200</v>
      </c>
      <c r="Z122" s="652"/>
      <c r="AA122" s="652"/>
      <c r="AB122" s="489"/>
      <c r="AC122" s="489"/>
      <c r="AD122" s="490">
        <v>1800</v>
      </c>
      <c r="AE122" s="490">
        <v>6120</v>
      </c>
      <c r="AF122" s="489"/>
      <c r="AG122" s="489"/>
      <c r="AH122" s="657"/>
      <c r="AI122" s="657"/>
      <c r="AJ122" s="657"/>
      <c r="AK122" s="657"/>
      <c r="AL122" s="652"/>
      <c r="AM122" s="652"/>
      <c r="AN122" s="489"/>
      <c r="AO122" s="489"/>
      <c r="AP122" s="658">
        <v>50</v>
      </c>
      <c r="AQ122" s="658">
        <v>170</v>
      </c>
      <c r="AR122" s="491">
        <v>200</v>
      </c>
      <c r="AS122" s="491">
        <v>5000</v>
      </c>
      <c r="AT122" s="649">
        <v>0</v>
      </c>
      <c r="AU122" s="649">
        <v>0</v>
      </c>
      <c r="AV122" s="649">
        <v>0</v>
      </c>
      <c r="AW122" s="649">
        <v>0</v>
      </c>
      <c r="AX122" s="660">
        <v>340</v>
      </c>
      <c r="AY122" s="660">
        <v>1156</v>
      </c>
      <c r="AZ122" s="385">
        <v>150</v>
      </c>
      <c r="BA122" s="385">
        <v>510</v>
      </c>
      <c r="BB122" s="649">
        <v>110</v>
      </c>
      <c r="BC122" s="649">
        <v>418</v>
      </c>
      <c r="BD122" s="319"/>
      <c r="BE122" s="489"/>
      <c r="BF122" s="652">
        <v>1150</v>
      </c>
      <c r="BG122" s="652">
        <v>3450</v>
      </c>
      <c r="BH122" s="489"/>
      <c r="BI122" s="489"/>
      <c r="BJ122" s="652">
        <v>10</v>
      </c>
      <c r="BK122" s="652">
        <v>32</v>
      </c>
      <c r="BL122" s="489">
        <v>30</v>
      </c>
      <c r="BM122" s="489">
        <v>96</v>
      </c>
      <c r="BN122" s="649">
        <v>1420</v>
      </c>
      <c r="BO122" s="663">
        <v>4458.8</v>
      </c>
      <c r="BP122" s="319"/>
      <c r="BQ122" s="489"/>
      <c r="BR122" s="649"/>
      <c r="BS122" s="649"/>
      <c r="BT122" s="319"/>
      <c r="BU122" s="489"/>
      <c r="BV122" s="649">
        <v>1160</v>
      </c>
      <c r="BW122" s="649">
        <v>4640</v>
      </c>
      <c r="BX122" s="489">
        <v>30</v>
      </c>
      <c r="BY122" s="489">
        <v>120</v>
      </c>
      <c r="BZ122" s="387"/>
    </row>
    <row r="123" spans="1:78" s="23" customFormat="1" ht="30" x14ac:dyDescent="0.25">
      <c r="A123" s="794"/>
      <c r="B123" s="227" t="s">
        <v>251</v>
      </c>
      <c r="C123" s="228" t="s">
        <v>253</v>
      </c>
      <c r="D123" s="228" t="s">
        <v>250</v>
      </c>
      <c r="E123" s="228" t="s">
        <v>42</v>
      </c>
      <c r="F123" s="236">
        <f>J123+N123+R123+V123+Z123+AD123+AH123+AL123+AP123+AT123+AX123+BB123+BF123+BJ123+BN123+BR123+BV123</f>
        <v>4720</v>
      </c>
      <c r="G123" s="547">
        <f>K123+O123+S123+W123+AA123+AE123+AI123+AM123+AQ123+AU123+AY123+BC123+BG123+BK123+BO123+BS123+BW123</f>
        <v>8936.7999999999993</v>
      </c>
      <c r="H123" s="236">
        <f>L123+P123+T123+X123+AB123+AF123+AJ123+AN123+AR123+AV123+AZ123+BD123+BH123+BL123+BP123+BT123+BX123</f>
        <v>1520</v>
      </c>
      <c r="I123" s="547">
        <f>M123+Q123+U123+Y123+AC123+AG123+AK123+AO123+AS123+AW123+BA123+BE123+BI123+BM123+BQ123+BU123+BY123</f>
        <v>3340</v>
      </c>
      <c r="J123" s="649"/>
      <c r="K123" s="650"/>
      <c r="L123" s="489"/>
      <c r="M123" s="489"/>
      <c r="N123" s="681">
        <v>0</v>
      </c>
      <c r="O123" s="686">
        <v>0</v>
      </c>
      <c r="P123" s="687"/>
      <c r="Q123" s="687"/>
      <c r="R123" s="652">
        <v>10</v>
      </c>
      <c r="S123" s="652">
        <v>20</v>
      </c>
      <c r="T123" s="489">
        <v>20</v>
      </c>
      <c r="U123" s="489">
        <v>40</v>
      </c>
      <c r="V123" s="650"/>
      <c r="W123" s="650"/>
      <c r="X123" s="653"/>
      <c r="Y123" s="653"/>
      <c r="Z123" s="652">
        <v>1810</v>
      </c>
      <c r="AA123" s="652">
        <v>3221.8</v>
      </c>
      <c r="AB123" s="489"/>
      <c r="AC123" s="489"/>
      <c r="AD123" s="490"/>
      <c r="AE123" s="490"/>
      <c r="AF123" s="489"/>
      <c r="AG123" s="489"/>
      <c r="AH123" s="657">
        <v>1230</v>
      </c>
      <c r="AI123" s="657">
        <v>2706</v>
      </c>
      <c r="AJ123" s="657">
        <v>1500</v>
      </c>
      <c r="AK123" s="657">
        <v>3300</v>
      </c>
      <c r="AL123" s="652"/>
      <c r="AM123" s="652"/>
      <c r="AN123" s="489"/>
      <c r="AO123" s="489"/>
      <c r="AP123" s="658"/>
      <c r="AQ123" s="658"/>
      <c r="AR123" s="491"/>
      <c r="AS123" s="491"/>
      <c r="AT123" s="649">
        <v>0</v>
      </c>
      <c r="AU123" s="649">
        <v>0</v>
      </c>
      <c r="AV123" s="649">
        <v>0</v>
      </c>
      <c r="AW123" s="649">
        <v>0</v>
      </c>
      <c r="AX123" s="660"/>
      <c r="AY123" s="660"/>
      <c r="AZ123" s="385"/>
      <c r="BA123" s="385"/>
      <c r="BB123" s="649"/>
      <c r="BC123" s="649"/>
      <c r="BD123" s="489"/>
      <c r="BE123" s="489"/>
      <c r="BF123" s="652">
        <v>1670</v>
      </c>
      <c r="BG123" s="652">
        <v>2989</v>
      </c>
      <c r="BH123" s="489"/>
      <c r="BI123" s="489"/>
      <c r="BJ123" s="652"/>
      <c r="BK123" s="652"/>
      <c r="BL123" s="489"/>
      <c r="BM123" s="489"/>
      <c r="BN123" s="649"/>
      <c r="BO123" s="663"/>
      <c r="BP123" s="489"/>
      <c r="BQ123" s="489"/>
      <c r="BR123" s="649"/>
      <c r="BS123" s="649"/>
      <c r="BT123" s="489"/>
      <c r="BU123" s="489"/>
      <c r="BV123" s="649"/>
      <c r="BW123" s="661"/>
      <c r="BX123" s="489"/>
      <c r="BY123" s="489"/>
      <c r="BZ123" s="387"/>
    </row>
    <row r="124" spans="1:78" s="23" customFormat="1" ht="45" customHeight="1" x14ac:dyDescent="0.25">
      <c r="A124" s="793">
        <v>45</v>
      </c>
      <c r="B124" s="227" t="s">
        <v>254</v>
      </c>
      <c r="C124" s="228" t="s">
        <v>255</v>
      </c>
      <c r="D124" s="228" t="s">
        <v>77</v>
      </c>
      <c r="E124" s="228" t="s">
        <v>256</v>
      </c>
      <c r="F124" s="236">
        <f>J124+N124+R124+V124+Z124+AD124+AH124+AL124+AP124+AT124+AX124+BB124+BF124+BJ124+BN124+BR124+BV124</f>
        <v>54</v>
      </c>
      <c r="G124" s="236">
        <f>K124+O124+S124+W124+AA124+AE124+AI124+AM124+AQ124+AU124+AY124+BC124+BG124+BK124+BO124+BS124+BW124</f>
        <v>10368</v>
      </c>
      <c r="H124" s="236">
        <f>L124+P124+T124+X124+AB124+AF124+AJ124+AN124+AR124+AV124+AZ124+BD124+BH124+BL124+BP124+BT124+BX124</f>
        <v>0</v>
      </c>
      <c r="I124" s="236">
        <f>M124+Q124+U124+Y124+AC124+AG124+AK124+AO124+AS124+AW124+BA124+BE124+BI124+BM124+BQ124+BU124+BY124</f>
        <v>0</v>
      </c>
      <c r="J124" s="649"/>
      <c r="K124" s="650"/>
      <c r="L124" s="489"/>
      <c r="M124" s="489"/>
      <c r="N124" s="681"/>
      <c r="O124" s="686"/>
      <c r="P124" s="687"/>
      <c r="Q124" s="687"/>
      <c r="R124" s="652"/>
      <c r="S124" s="652"/>
      <c r="T124" s="489"/>
      <c r="U124" s="489"/>
      <c r="V124" s="650"/>
      <c r="W124" s="650"/>
      <c r="X124" s="653"/>
      <c r="Y124" s="653"/>
      <c r="Z124" s="652"/>
      <c r="AA124" s="652"/>
      <c r="AB124" s="489"/>
      <c r="AC124" s="489"/>
      <c r="AD124" s="490"/>
      <c r="AE124" s="490"/>
      <c r="AF124" s="489"/>
      <c r="AG124" s="489"/>
      <c r="AH124" s="657"/>
      <c r="AI124" s="657"/>
      <c r="AJ124" s="657"/>
      <c r="AK124" s="657"/>
      <c r="AL124" s="652"/>
      <c r="AM124" s="652"/>
      <c r="AN124" s="489"/>
      <c r="AO124" s="489"/>
      <c r="AP124" s="658"/>
      <c r="AQ124" s="658"/>
      <c r="AR124" s="491"/>
      <c r="AS124" s="491"/>
      <c r="AT124" s="649">
        <v>0</v>
      </c>
      <c r="AU124" s="649">
        <v>0</v>
      </c>
      <c r="AV124" s="649">
        <v>0</v>
      </c>
      <c r="AW124" s="649">
        <v>0</v>
      </c>
      <c r="AX124" s="660"/>
      <c r="AY124" s="660"/>
      <c r="AZ124" s="385"/>
      <c r="BA124" s="385"/>
      <c r="BB124" s="649"/>
      <c r="BC124" s="649"/>
      <c r="BD124" s="489"/>
      <c r="BE124" s="489"/>
      <c r="BF124" s="652"/>
      <c r="BG124" s="652"/>
      <c r="BH124" s="489"/>
      <c r="BI124" s="489"/>
      <c r="BJ124" s="652"/>
      <c r="BK124" s="652"/>
      <c r="BL124" s="489"/>
      <c r="BM124" s="489"/>
      <c r="BN124" s="649">
        <v>54</v>
      </c>
      <c r="BO124" s="663">
        <v>10368</v>
      </c>
      <c r="BP124" s="489"/>
      <c r="BQ124" s="489"/>
      <c r="BR124" s="649"/>
      <c r="BS124" s="649"/>
      <c r="BT124" s="489"/>
      <c r="BU124" s="489"/>
      <c r="BV124" s="649"/>
      <c r="BW124" s="649"/>
      <c r="BX124" s="489"/>
      <c r="BY124" s="489"/>
      <c r="BZ124" s="387"/>
    </row>
    <row r="125" spans="1:78" s="23" customFormat="1" ht="40.5" customHeight="1" x14ac:dyDescent="0.25">
      <c r="A125" s="795"/>
      <c r="B125" s="227" t="s">
        <v>257</v>
      </c>
      <c r="C125" s="228" t="s">
        <v>258</v>
      </c>
      <c r="D125" s="228" t="s">
        <v>77</v>
      </c>
      <c r="E125" s="228" t="s">
        <v>256</v>
      </c>
      <c r="F125" s="236">
        <f>J125+N125+R125+V125+Z125+AD125+AH125+AL125+AP125+AT125+AX125+BB125+BF125+BJ125+BN125+BR125+BV125</f>
        <v>47248</v>
      </c>
      <c r="G125" s="547">
        <f>K125+O125+S125+W125+AA125+AE125+AI125+AM125+AQ125+AU125+AY125+BC125+BG125+BK125+BO125+BS125+BW125</f>
        <v>6997924.04</v>
      </c>
      <c r="H125" s="236">
        <f>L125+P125+T125+X125+AB125+AF125+AJ125+AN125+AR125+AV125+AZ125+BD125+BH125+BL125+BP125+BT125+BX125</f>
        <v>1600</v>
      </c>
      <c r="I125" s="236">
        <f>M125+Q125+U125+Y125+AC125+AG125+AK125+AO125+AS125+AW125+BA125+BE125+BI125+BM125+BQ125+BU125+BY125</f>
        <v>279539.5</v>
      </c>
      <c r="J125" s="649">
        <v>790</v>
      </c>
      <c r="K125" s="654">
        <v>72705</v>
      </c>
      <c r="L125" s="489"/>
      <c r="M125" s="489"/>
      <c r="N125" s="681">
        <v>228</v>
      </c>
      <c r="O125" s="692">
        <v>41252.04</v>
      </c>
      <c r="P125" s="687">
        <v>150</v>
      </c>
      <c r="Q125" s="693">
        <v>27139.5</v>
      </c>
      <c r="R125" s="652">
        <v>24080</v>
      </c>
      <c r="S125" s="490">
        <v>4599280</v>
      </c>
      <c r="T125" s="489">
        <v>200</v>
      </c>
      <c r="U125" s="489">
        <v>38200</v>
      </c>
      <c r="V125" s="650">
        <v>1400</v>
      </c>
      <c r="W125" s="654">
        <v>279830</v>
      </c>
      <c r="X125" s="653">
        <v>300</v>
      </c>
      <c r="Y125" s="653">
        <v>57600</v>
      </c>
      <c r="Z125" s="652">
        <v>3000</v>
      </c>
      <c r="AA125" s="490">
        <v>777000</v>
      </c>
      <c r="AB125" s="489">
        <v>200</v>
      </c>
      <c r="AC125" s="489">
        <v>5300</v>
      </c>
      <c r="AD125" s="656">
        <v>2500</v>
      </c>
      <c r="AE125" s="656">
        <v>490175</v>
      </c>
      <c r="AF125" s="489"/>
      <c r="AG125" s="489"/>
      <c r="AH125" s="657">
        <v>960</v>
      </c>
      <c r="AI125" s="657">
        <v>181632</v>
      </c>
      <c r="AJ125" s="657">
        <v>500</v>
      </c>
      <c r="AK125" s="657">
        <v>94600</v>
      </c>
      <c r="AL125" s="652">
        <v>80</v>
      </c>
      <c r="AM125" s="490">
        <v>15360</v>
      </c>
      <c r="AN125" s="489">
        <v>100</v>
      </c>
      <c r="AO125" s="489">
        <v>19200</v>
      </c>
      <c r="AP125" s="492">
        <v>12800</v>
      </c>
      <c r="AQ125" s="492">
        <v>245750</v>
      </c>
      <c r="AR125" s="491"/>
      <c r="AS125" s="491"/>
      <c r="AT125" s="649">
        <v>840</v>
      </c>
      <c r="AU125" s="649">
        <v>161280</v>
      </c>
      <c r="AV125" s="649">
        <v>150</v>
      </c>
      <c r="AW125" s="649">
        <v>37500</v>
      </c>
      <c r="AX125" s="660"/>
      <c r="AY125" s="386"/>
      <c r="AZ125" s="385"/>
      <c r="BA125" s="385"/>
      <c r="BB125" s="649"/>
      <c r="BC125" s="662"/>
      <c r="BD125" s="489"/>
      <c r="BE125" s="489"/>
      <c r="BF125" s="671">
        <v>470</v>
      </c>
      <c r="BG125" s="671">
        <v>111860</v>
      </c>
      <c r="BH125" s="489"/>
      <c r="BI125" s="489"/>
      <c r="BJ125" s="652">
        <v>100</v>
      </c>
      <c r="BK125" s="490">
        <v>21800</v>
      </c>
      <c r="BL125" s="489"/>
      <c r="BM125" s="489"/>
      <c r="BN125" s="649">
        <v>0</v>
      </c>
      <c r="BO125" s="663"/>
      <c r="BP125" s="489"/>
      <c r="BQ125" s="489"/>
      <c r="BR125" s="318"/>
      <c r="BS125" s="662"/>
      <c r="BT125" s="489"/>
      <c r="BU125" s="489"/>
      <c r="BV125" s="649"/>
      <c r="BW125" s="649"/>
      <c r="BX125" s="489"/>
      <c r="BY125" s="489"/>
      <c r="BZ125" s="387"/>
    </row>
    <row r="126" spans="1:78" s="23" customFormat="1" ht="48" customHeight="1" x14ac:dyDescent="0.25">
      <c r="A126" s="795"/>
      <c r="B126" s="227" t="s">
        <v>257</v>
      </c>
      <c r="C126" s="228" t="s">
        <v>259</v>
      </c>
      <c r="D126" s="228" t="s">
        <v>77</v>
      </c>
      <c r="E126" s="228" t="s">
        <v>256</v>
      </c>
      <c r="F126" s="236">
        <f>J126+N126+R126+V126+Z126+AD126+AH126+AL126+AP126+AT126+AX126+BB126+BF126+BJ126+BN126+BR126+BV126</f>
        <v>126</v>
      </c>
      <c r="G126" s="236">
        <f>K126+O126+S126+W126+AA126+AE126+AI126+AM126+AQ126+AU126+AY126+BC126+BG126+BK126+BO126+BS126+BW126</f>
        <v>42555</v>
      </c>
      <c r="H126" s="236">
        <f>L126+P126+T126+X126+AB126+AF126+AJ126+AN126+AR126+AV126+AZ126+BD126+BH126+BL126+BP126+BT126+BX126</f>
        <v>0</v>
      </c>
      <c r="I126" s="236">
        <f>M126+Q126+U126+Y126+AC126+AG126+AK126+AO126+AS126+AW126+BA126+BE126+BI126+BM126+BQ126+BU126+BY126</f>
        <v>0</v>
      </c>
      <c r="J126" s="649">
        <v>26</v>
      </c>
      <c r="K126" s="654">
        <v>9555</v>
      </c>
      <c r="L126" s="489"/>
      <c r="M126" s="489"/>
      <c r="N126" s="681"/>
      <c r="O126" s="692"/>
      <c r="P126" s="687"/>
      <c r="Q126" s="687"/>
      <c r="R126" s="652"/>
      <c r="S126" s="490"/>
      <c r="T126" s="489"/>
      <c r="U126" s="489"/>
      <c r="V126" s="650"/>
      <c r="W126" s="654"/>
      <c r="X126" s="653"/>
      <c r="Y126" s="653"/>
      <c r="Z126" s="652"/>
      <c r="AA126" s="490"/>
      <c r="AB126" s="489"/>
      <c r="AC126" s="489"/>
      <c r="AD126" s="490"/>
      <c r="AE126" s="656"/>
      <c r="AF126" s="489"/>
      <c r="AG126" s="489"/>
      <c r="AH126" s="657"/>
      <c r="AI126" s="657"/>
      <c r="AJ126" s="657"/>
      <c r="AK126" s="657"/>
      <c r="AL126" s="652"/>
      <c r="AM126" s="490"/>
      <c r="AN126" s="489"/>
      <c r="AO126" s="489"/>
      <c r="AP126" s="492">
        <v>100</v>
      </c>
      <c r="AQ126" s="492">
        <v>33000</v>
      </c>
      <c r="AR126" s="491"/>
      <c r="AS126" s="491"/>
      <c r="AT126" s="649">
        <v>0</v>
      </c>
      <c r="AU126" s="649">
        <v>0</v>
      </c>
      <c r="AV126" s="649">
        <v>0</v>
      </c>
      <c r="AW126" s="649">
        <v>0</v>
      </c>
      <c r="AX126" s="660"/>
      <c r="AY126" s="386"/>
      <c r="AZ126" s="385"/>
      <c r="BA126" s="385"/>
      <c r="BB126" s="649"/>
      <c r="BC126" s="662"/>
      <c r="BD126" s="489"/>
      <c r="BE126" s="489"/>
      <c r="BF126" s="652"/>
      <c r="BG126" s="490"/>
      <c r="BH126" s="489"/>
      <c r="BI126" s="489"/>
      <c r="BJ126" s="652"/>
      <c r="BK126" s="490"/>
      <c r="BL126" s="489"/>
      <c r="BM126" s="489"/>
      <c r="BN126" s="649"/>
      <c r="BO126" s="663"/>
      <c r="BP126" s="489"/>
      <c r="BQ126" s="489"/>
      <c r="BR126" s="649"/>
      <c r="BS126" s="662"/>
      <c r="BT126" s="489"/>
      <c r="BU126" s="489"/>
      <c r="BV126" s="649"/>
      <c r="BW126" s="662"/>
      <c r="BX126" s="489"/>
      <c r="BY126" s="489"/>
      <c r="BZ126" s="387"/>
    </row>
    <row r="127" spans="1:78" s="23" customFormat="1" ht="35.25" customHeight="1" x14ac:dyDescent="0.25">
      <c r="A127" s="795"/>
      <c r="B127" s="227" t="s">
        <v>257</v>
      </c>
      <c r="C127" s="228" t="s">
        <v>260</v>
      </c>
      <c r="D127" s="228" t="s">
        <v>77</v>
      </c>
      <c r="E127" s="228" t="s">
        <v>256</v>
      </c>
      <c r="F127" s="236">
        <f>J127+N127+R127+V127+Z127+AD127+AH127+AL127+AP127+AT127+AX127+BB127+BF127+BJ127+BN127+BR127+BV127</f>
        <v>0</v>
      </c>
      <c r="G127" s="236">
        <f>K127+O127+S127+W127+AA127+AE127+AI127+AM127+AQ127+AU127+AY127+BC127+BG127+BK127+BO127+BS127+BW127</f>
        <v>0</v>
      </c>
      <c r="H127" s="236">
        <f>L127+P127+T127+X127+AB127+AF127+AJ127+AN127+AR127+AV127+AZ127+BD127+BH127+BL127+BP127+BT127+BX127</f>
        <v>0</v>
      </c>
      <c r="I127" s="236">
        <f>M127+Q127+U127+Y127+AC127+AG127+AK127+AO127+AS127+AW127+BA127+BE127+BI127+BM127+BQ127+BU127+BY127</f>
        <v>0</v>
      </c>
      <c r="J127" s="649"/>
      <c r="K127" s="654"/>
      <c r="L127" s="489"/>
      <c r="M127" s="489"/>
      <c r="N127" s="681"/>
      <c r="O127" s="692"/>
      <c r="P127" s="687"/>
      <c r="Q127" s="687"/>
      <c r="R127" s="652"/>
      <c r="S127" s="490"/>
      <c r="T127" s="489"/>
      <c r="U127" s="489"/>
      <c r="V127" s="650"/>
      <c r="W127" s="654"/>
      <c r="X127" s="653"/>
      <c r="Y127" s="653"/>
      <c r="Z127" s="652"/>
      <c r="AA127" s="490"/>
      <c r="AB127" s="489"/>
      <c r="AC127" s="489"/>
      <c r="AD127" s="490"/>
      <c r="AE127" s="656"/>
      <c r="AF127" s="489"/>
      <c r="AG127" s="489"/>
      <c r="AH127" s="657"/>
      <c r="AI127" s="657"/>
      <c r="AJ127" s="657"/>
      <c r="AK127" s="657"/>
      <c r="AL127" s="652"/>
      <c r="AM127" s="490"/>
      <c r="AN127" s="489"/>
      <c r="AO127" s="489"/>
      <c r="AP127" s="658"/>
      <c r="AQ127" s="492"/>
      <c r="AR127" s="491"/>
      <c r="AS127" s="491"/>
      <c r="AT127" s="649">
        <v>0</v>
      </c>
      <c r="AU127" s="649">
        <v>0</v>
      </c>
      <c r="AV127" s="649">
        <v>0</v>
      </c>
      <c r="AW127" s="649">
        <v>0</v>
      </c>
      <c r="AX127" s="660"/>
      <c r="AY127" s="386"/>
      <c r="AZ127" s="385"/>
      <c r="BA127" s="385"/>
      <c r="BB127" s="649"/>
      <c r="BC127" s="662"/>
      <c r="BD127" s="489"/>
      <c r="BE127" s="489"/>
      <c r="BF127" s="652"/>
      <c r="BG127" s="490"/>
      <c r="BH127" s="489"/>
      <c r="BI127" s="489"/>
      <c r="BJ127" s="652"/>
      <c r="BK127" s="490"/>
      <c r="BL127" s="489"/>
      <c r="BM127" s="489"/>
      <c r="BN127" s="649"/>
      <c r="BO127" s="663"/>
      <c r="BP127" s="489"/>
      <c r="BQ127" s="489"/>
      <c r="BR127" s="649"/>
      <c r="BS127" s="662"/>
      <c r="BT127" s="489"/>
      <c r="BU127" s="489"/>
      <c r="BV127" s="649"/>
      <c r="BW127" s="662"/>
      <c r="BX127" s="489"/>
      <c r="BY127" s="489"/>
      <c r="BZ127" s="387"/>
    </row>
    <row r="128" spans="1:78" s="23" customFormat="1" ht="47.25" customHeight="1" x14ac:dyDescent="0.25">
      <c r="A128" s="795"/>
      <c r="B128" s="227" t="s">
        <v>257</v>
      </c>
      <c r="C128" s="228" t="s">
        <v>261</v>
      </c>
      <c r="D128" s="228" t="s">
        <v>77</v>
      </c>
      <c r="E128" s="228" t="s">
        <v>256</v>
      </c>
      <c r="F128" s="236">
        <f>J128+N128+R128+V128+Z128+AD128+AH128+AL128+AP128+AT128+AX128+BB128+BF128+BJ128+BN128+BR128+BV128</f>
        <v>14</v>
      </c>
      <c r="G128" s="236">
        <f>K128+O128+S128+W128+AA128+AE128+AI128+AM128+AQ128+AU128+AY128+BC128+BG128+BK128+BO128+BS128+BW128</f>
        <v>2533.02</v>
      </c>
      <c r="H128" s="236">
        <f>L128+P128+T128+X128+AB128+AF128+AJ128+AN128+AR128+AV128+AZ128+BD128+BH128+BL128+BP128+BT128+BX128</f>
        <v>0</v>
      </c>
      <c r="I128" s="236">
        <f>M128+Q128+U128+Y128+AC128+AG128+AK128+AO128+AS128+AW128+BA128+BE128+BI128+BM128+BQ128+BU128+BY128</f>
        <v>0</v>
      </c>
      <c r="J128" s="649"/>
      <c r="K128" s="654"/>
      <c r="L128" s="489"/>
      <c r="M128" s="489"/>
      <c r="N128" s="681"/>
      <c r="O128" s="692"/>
      <c r="P128" s="687"/>
      <c r="Q128" s="687"/>
      <c r="R128" s="652"/>
      <c r="S128" s="490"/>
      <c r="T128" s="489"/>
      <c r="U128" s="489"/>
      <c r="V128" s="650"/>
      <c r="W128" s="654"/>
      <c r="X128" s="653"/>
      <c r="Y128" s="653"/>
      <c r="Z128" s="652"/>
      <c r="AA128" s="490"/>
      <c r="AB128" s="489"/>
      <c r="AC128" s="489"/>
      <c r="AD128" s="490"/>
      <c r="AE128" s="656"/>
      <c r="AF128" s="489"/>
      <c r="AG128" s="489"/>
      <c r="AH128" s="657"/>
      <c r="AI128" s="657"/>
      <c r="AJ128" s="657"/>
      <c r="AK128" s="657"/>
      <c r="AL128" s="652"/>
      <c r="AM128" s="490"/>
      <c r="AN128" s="489"/>
      <c r="AO128" s="489"/>
      <c r="AP128" s="658"/>
      <c r="AQ128" s="492"/>
      <c r="AR128" s="491"/>
      <c r="AS128" s="491"/>
      <c r="AT128" s="649">
        <v>0</v>
      </c>
      <c r="AU128" s="649">
        <v>0</v>
      </c>
      <c r="AV128" s="649">
        <v>0</v>
      </c>
      <c r="AW128" s="649">
        <v>0</v>
      </c>
      <c r="AX128" s="660"/>
      <c r="AY128" s="386"/>
      <c r="AZ128" s="385"/>
      <c r="BA128" s="385"/>
      <c r="BB128" s="649">
        <v>14</v>
      </c>
      <c r="BC128" s="662">
        <v>2533.02</v>
      </c>
      <c r="BD128" s="489"/>
      <c r="BE128" s="489"/>
      <c r="BF128" s="652"/>
      <c r="BG128" s="490"/>
      <c r="BH128" s="489"/>
      <c r="BI128" s="489"/>
      <c r="BJ128" s="652"/>
      <c r="BK128" s="490"/>
      <c r="BL128" s="489"/>
      <c r="BM128" s="489"/>
      <c r="BN128" s="649"/>
      <c r="BO128" s="663"/>
      <c r="BP128" s="489"/>
      <c r="BQ128" s="489"/>
      <c r="BR128" s="649"/>
      <c r="BS128" s="662"/>
      <c r="BT128" s="489"/>
      <c r="BU128" s="489"/>
      <c r="BV128" s="649"/>
      <c r="BW128" s="662"/>
      <c r="BX128" s="489"/>
      <c r="BY128" s="489"/>
      <c r="BZ128" s="387"/>
    </row>
    <row r="129" spans="1:78" s="23" customFormat="1" ht="47.25" customHeight="1" x14ac:dyDescent="0.25">
      <c r="A129" s="795"/>
      <c r="B129" s="227" t="s">
        <v>257</v>
      </c>
      <c r="C129" s="228" t="s">
        <v>262</v>
      </c>
      <c r="D129" s="228" t="s">
        <v>77</v>
      </c>
      <c r="E129" s="228" t="s">
        <v>256</v>
      </c>
      <c r="F129" s="236">
        <f>J129+N129+R129+V129+Z129+AD129+AH129+AL129+AP129+AT129+AX129+BB129+BF129+BJ129+BN129+BR129+BV129</f>
        <v>0</v>
      </c>
      <c r="G129" s="236">
        <f>K129+O129+S129+W129+AA129+AE129+AI129+AM129+AQ129+AU129+AY129+BC129+BG129+BK129+BO129+BS129+BW129</f>
        <v>0</v>
      </c>
      <c r="H129" s="236">
        <f>L129+P129+T129+X129+AB129+AF129+AJ129+AN129+AR129+AV129+AZ129+BD129+BH129+BL129+BP129+BT129+BX129</f>
        <v>0</v>
      </c>
      <c r="I129" s="236">
        <f>M129+Q129+U129+Y129+AC129+AG129+AK129+AO129+AS129+AW129+BA129+BE129+BI129+BM129+BQ129+BU129+BY129</f>
        <v>0</v>
      </c>
      <c r="J129" s="649"/>
      <c r="K129" s="654"/>
      <c r="L129" s="489"/>
      <c r="M129" s="489"/>
      <c r="N129" s="681"/>
      <c r="O129" s="692"/>
      <c r="P129" s="687"/>
      <c r="Q129" s="687"/>
      <c r="R129" s="652"/>
      <c r="S129" s="490"/>
      <c r="T129" s="489"/>
      <c r="U129" s="489"/>
      <c r="V129" s="650"/>
      <c r="W129" s="654"/>
      <c r="X129" s="653"/>
      <c r="Y129" s="653"/>
      <c r="Z129" s="652"/>
      <c r="AA129" s="490"/>
      <c r="AB129" s="489"/>
      <c r="AC129" s="489"/>
      <c r="AD129" s="490"/>
      <c r="AE129" s="656"/>
      <c r="AF129" s="489"/>
      <c r="AG129" s="489"/>
      <c r="AH129" s="657"/>
      <c r="AI129" s="657"/>
      <c r="AJ129" s="657"/>
      <c r="AK129" s="657"/>
      <c r="AL129" s="652"/>
      <c r="AM129" s="490"/>
      <c r="AN129" s="489"/>
      <c r="AO129" s="489"/>
      <c r="AP129" s="658"/>
      <c r="AQ129" s="492"/>
      <c r="AR129" s="491"/>
      <c r="AS129" s="491"/>
      <c r="AT129" s="649">
        <v>0</v>
      </c>
      <c r="AU129" s="649">
        <v>0</v>
      </c>
      <c r="AV129" s="649">
        <v>0</v>
      </c>
      <c r="AW129" s="649">
        <v>0</v>
      </c>
      <c r="AX129" s="660"/>
      <c r="AY129" s="386"/>
      <c r="AZ129" s="385"/>
      <c r="BA129" s="385"/>
      <c r="BB129" s="649"/>
      <c r="BC129" s="662"/>
      <c r="BD129" s="489"/>
      <c r="BE129" s="489"/>
      <c r="BF129" s="652"/>
      <c r="BG129" s="490"/>
      <c r="BH129" s="489"/>
      <c r="BI129" s="489"/>
      <c r="BJ129" s="652"/>
      <c r="BK129" s="490"/>
      <c r="BL129" s="489"/>
      <c r="BM129" s="489"/>
      <c r="BN129" s="649"/>
      <c r="BO129" s="663"/>
      <c r="BP129" s="489"/>
      <c r="BQ129" s="489"/>
      <c r="BR129" s="649"/>
      <c r="BS129" s="662"/>
      <c r="BT129" s="489"/>
      <c r="BU129" s="489"/>
      <c r="BV129" s="649"/>
      <c r="BW129" s="662"/>
      <c r="BX129" s="489"/>
      <c r="BY129" s="489"/>
      <c r="BZ129" s="387"/>
    </row>
    <row r="130" spans="1:78" s="23" customFormat="1" ht="47.25" customHeight="1" x14ac:dyDescent="0.25">
      <c r="A130" s="794"/>
      <c r="B130" s="227" t="s">
        <v>257</v>
      </c>
      <c r="C130" s="228" t="s">
        <v>263</v>
      </c>
      <c r="D130" s="228" t="s">
        <v>77</v>
      </c>
      <c r="E130" s="228" t="s">
        <v>256</v>
      </c>
      <c r="F130" s="236">
        <f>J130+N130+R130+V130+Z130+AD130+AH130+AL130+AP130+AT130+AX130+BB130+BF130+BJ130+BN130+BR130+BV130</f>
        <v>0</v>
      </c>
      <c r="G130" s="236">
        <f>K130+O130+S130+W130+AA130+AE130+AI130+AM130+AQ130+AU130+AY130+BC130+BG130+BK130+BO130+BS130+BW130</f>
        <v>0</v>
      </c>
      <c r="H130" s="236">
        <f>L130+P130+T130+X130+AB130+AF130+AJ130+AN130+AR130+AV130+AZ130+BD130+BH130+BL130+BP130+BT130+BX130</f>
        <v>0</v>
      </c>
      <c r="I130" s="236">
        <f>M130+Q130+U130+Y130+AC130+AG130+AK130+AO130+AS130+AW130+BA130+BE130+BI130+BM130+BQ130+BU130+BY130</f>
        <v>0</v>
      </c>
      <c r="J130" s="649"/>
      <c r="K130" s="654"/>
      <c r="L130" s="489"/>
      <c r="M130" s="489"/>
      <c r="N130" s="681"/>
      <c r="O130" s="692"/>
      <c r="P130" s="687"/>
      <c r="Q130" s="687"/>
      <c r="R130" s="652"/>
      <c r="S130" s="490"/>
      <c r="T130" s="489"/>
      <c r="U130" s="489"/>
      <c r="V130" s="650"/>
      <c r="W130" s="654"/>
      <c r="X130" s="653"/>
      <c r="Y130" s="653"/>
      <c r="Z130" s="652"/>
      <c r="AA130" s="490"/>
      <c r="AB130" s="489"/>
      <c r="AC130" s="489"/>
      <c r="AD130" s="490"/>
      <c r="AE130" s="656"/>
      <c r="AF130" s="489"/>
      <c r="AG130" s="489"/>
      <c r="AH130" s="657"/>
      <c r="AI130" s="657"/>
      <c r="AJ130" s="657"/>
      <c r="AK130" s="657"/>
      <c r="AL130" s="652"/>
      <c r="AM130" s="490"/>
      <c r="AN130" s="489"/>
      <c r="AO130" s="489"/>
      <c r="AP130" s="658"/>
      <c r="AQ130" s="492"/>
      <c r="AR130" s="491"/>
      <c r="AS130" s="491"/>
      <c r="AT130" s="649">
        <v>0</v>
      </c>
      <c r="AU130" s="649">
        <v>0</v>
      </c>
      <c r="AV130" s="649">
        <v>0</v>
      </c>
      <c r="AW130" s="649">
        <v>0</v>
      </c>
      <c r="AX130" s="660"/>
      <c r="AY130" s="386"/>
      <c r="AZ130" s="385"/>
      <c r="BA130" s="385"/>
      <c r="BB130" s="649"/>
      <c r="BC130" s="662"/>
      <c r="BD130" s="489"/>
      <c r="BE130" s="489"/>
      <c r="BF130" s="652"/>
      <c r="BG130" s="490"/>
      <c r="BH130" s="489"/>
      <c r="BI130" s="489"/>
      <c r="BJ130" s="652"/>
      <c r="BK130" s="490"/>
      <c r="BL130" s="489"/>
      <c r="BM130" s="489"/>
      <c r="BN130" s="649"/>
      <c r="BO130" s="663"/>
      <c r="BP130" s="489"/>
      <c r="BQ130" s="489"/>
      <c r="BR130" s="649"/>
      <c r="BS130" s="662"/>
      <c r="BT130" s="489"/>
      <c r="BU130" s="489"/>
      <c r="BV130" s="649"/>
      <c r="BW130" s="662"/>
      <c r="BX130" s="489"/>
      <c r="BY130" s="489"/>
      <c r="BZ130" s="387"/>
    </row>
    <row r="131" spans="1:78" s="23" customFormat="1" ht="30" x14ac:dyDescent="0.25">
      <c r="A131" s="109">
        <v>46</v>
      </c>
      <c r="B131" s="227" t="s">
        <v>264</v>
      </c>
      <c r="C131" s="228" t="s">
        <v>265</v>
      </c>
      <c r="D131" s="228" t="s">
        <v>266</v>
      </c>
      <c r="E131" s="228" t="s">
        <v>78</v>
      </c>
      <c r="F131" s="236">
        <f>J131+N131+R131+V131+Z131+AD131+AH131+AL131+AP131+AT131+AX131+BB131+BF131+BJ131+BN131+BR131+BV131</f>
        <v>2910</v>
      </c>
      <c r="G131" s="547">
        <f>K131+O131+S131+W131+AA131+AE131+AI131+AM131+AQ131+AU131+AY131+BC131+BG131+BK131+BO131+BS131+BW131</f>
        <v>35071.39</v>
      </c>
      <c r="H131" s="236">
        <f>L131+P131+T131+X131+AB131+AF131+AJ131+AN131+AR131+AV131+AZ131+BD131+BH131+BL131+BP131+BT131+BX131</f>
        <v>903</v>
      </c>
      <c r="I131" s="236">
        <f>M131+Q131+U131+Y131+AC131+AG131+AK131+AO131+AS131+AW131+BA131+BE131+BI131+BM131+BQ131+BU131+BY131</f>
        <v>11457</v>
      </c>
      <c r="J131" s="649">
        <v>420</v>
      </c>
      <c r="K131" s="650">
        <v>5418</v>
      </c>
      <c r="L131" s="489"/>
      <c r="M131" s="489"/>
      <c r="N131" s="681">
        <v>100</v>
      </c>
      <c r="O131" s="686">
        <v>1278</v>
      </c>
      <c r="P131" s="687">
        <v>200</v>
      </c>
      <c r="Q131" s="693">
        <v>2556</v>
      </c>
      <c r="R131" s="652">
        <v>10</v>
      </c>
      <c r="S131" s="652">
        <v>90</v>
      </c>
      <c r="T131" s="489">
        <v>10</v>
      </c>
      <c r="U131" s="489">
        <v>90</v>
      </c>
      <c r="V131" s="650"/>
      <c r="W131" s="650"/>
      <c r="X131" s="653">
        <v>100</v>
      </c>
      <c r="Y131" s="653">
        <v>1200</v>
      </c>
      <c r="Z131" s="652">
        <v>400</v>
      </c>
      <c r="AA131" s="652">
        <v>4176</v>
      </c>
      <c r="AB131" s="489"/>
      <c r="AC131" s="489"/>
      <c r="AD131" s="656">
        <v>590</v>
      </c>
      <c r="AE131" s="656">
        <v>7646.4</v>
      </c>
      <c r="AF131" s="489"/>
      <c r="AG131" s="489"/>
      <c r="AH131" s="657">
        <v>100</v>
      </c>
      <c r="AI131" s="657">
        <v>1400</v>
      </c>
      <c r="AJ131" s="657">
        <v>100</v>
      </c>
      <c r="AK131" s="657">
        <v>1400</v>
      </c>
      <c r="AL131" s="652">
        <v>330</v>
      </c>
      <c r="AM131" s="652">
        <v>4168.99</v>
      </c>
      <c r="AN131" s="489">
        <v>420</v>
      </c>
      <c r="AO131" s="489">
        <v>4956</v>
      </c>
      <c r="AP131" s="658">
        <v>270</v>
      </c>
      <c r="AQ131" s="658">
        <v>3413</v>
      </c>
      <c r="AR131" s="491"/>
      <c r="AS131" s="491"/>
      <c r="AT131" s="649">
        <v>170</v>
      </c>
      <c r="AU131" s="649">
        <v>2125</v>
      </c>
      <c r="AV131" s="649">
        <v>3</v>
      </c>
      <c r="AW131" s="649">
        <v>375</v>
      </c>
      <c r="AX131" s="660">
        <v>50</v>
      </c>
      <c r="AY131" s="660">
        <v>625</v>
      </c>
      <c r="AZ131" s="385">
        <v>50</v>
      </c>
      <c r="BA131" s="385">
        <v>625</v>
      </c>
      <c r="BB131" s="649">
        <v>60</v>
      </c>
      <c r="BC131" s="649">
        <v>768</v>
      </c>
      <c r="BD131" s="489"/>
      <c r="BE131" s="489"/>
      <c r="BF131" s="652">
        <v>160</v>
      </c>
      <c r="BG131" s="652">
        <v>825</v>
      </c>
      <c r="BH131" s="489"/>
      <c r="BI131" s="489"/>
      <c r="BJ131" s="652">
        <v>170</v>
      </c>
      <c r="BK131" s="652">
        <v>2074</v>
      </c>
      <c r="BL131" s="489">
        <v>10</v>
      </c>
      <c r="BM131" s="489">
        <v>122</v>
      </c>
      <c r="BN131" s="649">
        <v>0</v>
      </c>
      <c r="BO131" s="663"/>
      <c r="BP131" s="489"/>
      <c r="BQ131" s="489"/>
      <c r="BR131" s="649">
        <v>80</v>
      </c>
      <c r="BS131" s="649">
        <v>1064</v>
      </c>
      <c r="BT131" s="489">
        <v>10</v>
      </c>
      <c r="BU131" s="489">
        <v>133</v>
      </c>
      <c r="BV131" s="649"/>
      <c r="BW131" s="662"/>
      <c r="BX131" s="489"/>
      <c r="BY131" s="489"/>
      <c r="BZ131" s="387"/>
    </row>
    <row r="132" spans="1:78" s="23" customFormat="1" ht="30" x14ac:dyDescent="0.25">
      <c r="A132" s="793">
        <v>47</v>
      </c>
      <c r="B132" s="227" t="s">
        <v>267</v>
      </c>
      <c r="C132" s="228" t="s">
        <v>268</v>
      </c>
      <c r="D132" s="228" t="s">
        <v>77</v>
      </c>
      <c r="E132" s="228" t="s">
        <v>256</v>
      </c>
      <c r="F132" s="236">
        <f>J132+N132+R132+V132+Z132+AD132+AH132+AL132+AP132+AT132+AX132+BB132+BF132+BJ132+BN132+BR132+BV132</f>
        <v>0</v>
      </c>
      <c r="G132" s="236">
        <f>K132+O132+S132+W132+AA132+AE132+AI132+AM132+AQ132+AU132+AY132+BC132+BG132+BK132+BO132+BS132+BW132</f>
        <v>0</v>
      </c>
      <c r="H132" s="236">
        <f>L132+P132+T132+X132+AB132+AF132+AJ132+AN132+AR132+AV132+AZ132+BD132+BH132+BL132+BP132+BT132+BX132</f>
        <v>0</v>
      </c>
      <c r="I132" s="236">
        <f>M132+Q132+U132+Y132+AC132+AG132+AK132+AO132+AS132+AW132+BA132+BE132+BI132+BM132+BQ132+BU132+BY132</f>
        <v>0</v>
      </c>
      <c r="J132" s="649"/>
      <c r="K132" s="654"/>
      <c r="L132" s="489"/>
      <c r="M132" s="489"/>
      <c r="N132" s="681"/>
      <c r="O132" s="692"/>
      <c r="P132" s="687"/>
      <c r="Q132" s="687"/>
      <c r="R132" s="652"/>
      <c r="S132" s="490"/>
      <c r="T132" s="489"/>
      <c r="U132" s="489"/>
      <c r="V132" s="650"/>
      <c r="W132" s="654"/>
      <c r="X132" s="653"/>
      <c r="Y132" s="653"/>
      <c r="Z132" s="652"/>
      <c r="AA132" s="490"/>
      <c r="AB132" s="489"/>
      <c r="AC132" s="489"/>
      <c r="AD132" s="490"/>
      <c r="AE132" s="656"/>
      <c r="AF132" s="489"/>
      <c r="AG132" s="489"/>
      <c r="AH132" s="657"/>
      <c r="AI132" s="657"/>
      <c r="AJ132" s="657"/>
      <c r="AK132" s="657"/>
      <c r="AL132" s="652"/>
      <c r="AM132" s="490"/>
      <c r="AN132" s="489"/>
      <c r="AO132" s="489"/>
      <c r="AP132" s="658"/>
      <c r="AQ132" s="492"/>
      <c r="AR132" s="491"/>
      <c r="AS132" s="491"/>
      <c r="AT132" s="649">
        <v>0</v>
      </c>
      <c r="AU132" s="649">
        <v>0</v>
      </c>
      <c r="AV132" s="649">
        <v>0</v>
      </c>
      <c r="AW132" s="649">
        <v>0</v>
      </c>
      <c r="AX132" s="660"/>
      <c r="AY132" s="386"/>
      <c r="AZ132" s="385"/>
      <c r="BA132" s="385"/>
      <c r="BB132" s="649"/>
      <c r="BC132" s="662"/>
      <c r="BD132" s="489"/>
      <c r="BE132" s="489"/>
      <c r="BF132" s="652"/>
      <c r="BG132" s="490"/>
      <c r="BH132" s="489"/>
      <c r="BI132" s="489"/>
      <c r="BJ132" s="652"/>
      <c r="BK132" s="490"/>
      <c r="BL132" s="489"/>
      <c r="BM132" s="489"/>
      <c r="BN132" s="649"/>
      <c r="BO132" s="663"/>
      <c r="BP132" s="489"/>
      <c r="BQ132" s="489"/>
      <c r="BR132" s="649"/>
      <c r="BS132" s="662"/>
      <c r="BT132" s="489"/>
      <c r="BU132" s="489"/>
      <c r="BV132" s="649"/>
      <c r="BW132" s="649"/>
      <c r="BX132" s="489"/>
      <c r="BY132" s="489"/>
      <c r="BZ132" s="387"/>
    </row>
    <row r="133" spans="1:78" s="23" customFormat="1" ht="30" x14ac:dyDescent="0.25">
      <c r="A133" s="795"/>
      <c r="B133" s="227" t="s">
        <v>267</v>
      </c>
      <c r="C133" s="228" t="s">
        <v>269</v>
      </c>
      <c r="D133" s="228" t="s">
        <v>77</v>
      </c>
      <c r="E133" s="228" t="s">
        <v>256</v>
      </c>
      <c r="F133" s="236">
        <f>J133+N133+R133+V133+Z133+AD133+AH133+AL133+AP133+AT133+AX133+BB133+BF133+BJ133+BN133+BR133+BV133</f>
        <v>0</v>
      </c>
      <c r="G133" s="236">
        <f>K133+O133+S133+W133+AA133+AE133+AI133+AM133+AQ133+AU133+AY133+BC133+BG133+BK133+BO133+BS133+BW133</f>
        <v>0</v>
      </c>
      <c r="H133" s="236">
        <f>L133+P133+T133+X133+AB133+AF133+AJ133+AN133+AR133+AV133+AZ133+BD133+BH133+BL133+BP133+BT133+BX133</f>
        <v>33</v>
      </c>
      <c r="I133" s="236">
        <f>M133+Q133+U133+Y133+AC133+AG133+AK133+AO133+AS133+AW133+BA133+BE133+BI133+BM133+BQ133+BU133+BY133</f>
        <v>6600</v>
      </c>
      <c r="J133" s="649"/>
      <c r="K133" s="654"/>
      <c r="L133" s="489"/>
      <c r="M133" s="489"/>
      <c r="N133" s="681"/>
      <c r="O133" s="692"/>
      <c r="P133" s="687"/>
      <c r="Q133" s="687"/>
      <c r="R133" s="652"/>
      <c r="S133" s="490"/>
      <c r="T133" s="489"/>
      <c r="U133" s="489"/>
      <c r="V133" s="650"/>
      <c r="W133" s="654"/>
      <c r="X133" s="653"/>
      <c r="Y133" s="653"/>
      <c r="Z133" s="652"/>
      <c r="AA133" s="490"/>
      <c r="AB133" s="489"/>
      <c r="AC133" s="489"/>
      <c r="AD133" s="490"/>
      <c r="AE133" s="656"/>
      <c r="AF133" s="489"/>
      <c r="AG133" s="489"/>
      <c r="AH133" s="657"/>
      <c r="AI133" s="657"/>
      <c r="AJ133" s="657"/>
      <c r="AK133" s="657"/>
      <c r="AL133" s="652"/>
      <c r="AM133" s="490"/>
      <c r="AN133" s="489"/>
      <c r="AO133" s="489"/>
      <c r="AP133" s="658"/>
      <c r="AQ133" s="492"/>
      <c r="AR133" s="491"/>
      <c r="AS133" s="491"/>
      <c r="AT133" s="659">
        <v>0</v>
      </c>
      <c r="AU133" s="659">
        <v>0</v>
      </c>
      <c r="AV133" s="649">
        <v>33</v>
      </c>
      <c r="AW133" s="649">
        <v>6600</v>
      </c>
      <c r="AX133" s="660"/>
      <c r="AY133" s="386"/>
      <c r="AZ133" s="385"/>
      <c r="BA133" s="385"/>
      <c r="BB133" s="649"/>
      <c r="BC133" s="662"/>
      <c r="BD133" s="489"/>
      <c r="BE133" s="489"/>
      <c r="BF133" s="652"/>
      <c r="BG133" s="490"/>
      <c r="BH133" s="489"/>
      <c r="BI133" s="489"/>
      <c r="BJ133" s="652"/>
      <c r="BK133" s="490"/>
      <c r="BL133" s="489"/>
      <c r="BM133" s="489"/>
      <c r="BN133" s="649"/>
      <c r="BO133" s="663"/>
      <c r="BP133" s="489"/>
      <c r="BQ133" s="489"/>
      <c r="BR133" s="649"/>
      <c r="BS133" s="662"/>
      <c r="BT133" s="489"/>
      <c r="BU133" s="489"/>
      <c r="BV133" s="649"/>
      <c r="BW133" s="662"/>
      <c r="BX133" s="489"/>
      <c r="BY133" s="489"/>
      <c r="BZ133" s="387"/>
    </row>
    <row r="134" spans="1:78" s="23" customFormat="1" ht="30" x14ac:dyDescent="0.25">
      <c r="A134" s="795"/>
      <c r="B134" s="227" t="s">
        <v>267</v>
      </c>
      <c r="C134" s="228" t="s">
        <v>270</v>
      </c>
      <c r="D134" s="228" t="s">
        <v>77</v>
      </c>
      <c r="E134" s="228" t="s">
        <v>256</v>
      </c>
      <c r="F134" s="236">
        <f>J134+N134+R134+V134+Z134+AD134+AH134+AL134+AP134+AT134+AX134+BB134+BF134+BJ134+BN134+BR134+BV134</f>
        <v>0</v>
      </c>
      <c r="G134" s="236">
        <f>K134+O134+S134+W134+AA134+AE134+AI134+AM134+AQ134+AU134+AY134+BC134+BG134+BK134+BO134+BS134+BW134</f>
        <v>0</v>
      </c>
      <c r="H134" s="236">
        <f>L134+P134+T134+X134+AB134+AF134+AJ134+AN134+AR134+AV134+AZ134+BD134+BH134+BL134+BP134+BT134+BX134</f>
        <v>0</v>
      </c>
      <c r="I134" s="236">
        <f>M134+Q134+U134+Y134+AC134+AG134+AK134+AO134+AS134+AW134+BA134+BE134+BI134+BM134+BQ134+BU134+BY134</f>
        <v>0</v>
      </c>
      <c r="J134" s="649"/>
      <c r="K134" s="654"/>
      <c r="L134" s="489"/>
      <c r="M134" s="489"/>
      <c r="N134" s="681"/>
      <c r="O134" s="692"/>
      <c r="P134" s="687"/>
      <c r="Q134" s="687"/>
      <c r="R134" s="652"/>
      <c r="S134" s="490"/>
      <c r="T134" s="489"/>
      <c r="U134" s="489"/>
      <c r="V134" s="650"/>
      <c r="W134" s="654"/>
      <c r="X134" s="653"/>
      <c r="Y134" s="653"/>
      <c r="Z134" s="652"/>
      <c r="AA134" s="490"/>
      <c r="AB134" s="489"/>
      <c r="AC134" s="489"/>
      <c r="AD134" s="490"/>
      <c r="AE134" s="656"/>
      <c r="AF134" s="489"/>
      <c r="AG134" s="489"/>
      <c r="AH134" s="657"/>
      <c r="AI134" s="657"/>
      <c r="AJ134" s="657"/>
      <c r="AK134" s="657"/>
      <c r="AL134" s="652"/>
      <c r="AM134" s="490"/>
      <c r="AN134" s="489"/>
      <c r="AO134" s="489"/>
      <c r="AP134" s="658"/>
      <c r="AQ134" s="492"/>
      <c r="AR134" s="491"/>
      <c r="AS134" s="491"/>
      <c r="AT134" s="649">
        <v>0</v>
      </c>
      <c r="AU134" s="649">
        <v>0</v>
      </c>
      <c r="AV134" s="649">
        <v>0</v>
      </c>
      <c r="AW134" s="649">
        <v>0</v>
      </c>
      <c r="AX134" s="660"/>
      <c r="AY134" s="386"/>
      <c r="AZ134" s="385"/>
      <c r="BA134" s="385"/>
      <c r="BB134" s="649"/>
      <c r="BC134" s="662"/>
      <c r="BD134" s="489"/>
      <c r="BE134" s="489"/>
      <c r="BF134" s="652"/>
      <c r="BG134" s="490"/>
      <c r="BH134" s="489"/>
      <c r="BI134" s="489"/>
      <c r="BJ134" s="652"/>
      <c r="BK134" s="490"/>
      <c r="BL134" s="489"/>
      <c r="BM134" s="489"/>
      <c r="BN134" s="649"/>
      <c r="BO134" s="663"/>
      <c r="BP134" s="489"/>
      <c r="BQ134" s="489"/>
      <c r="BR134" s="649"/>
      <c r="BS134" s="662"/>
      <c r="BT134" s="489"/>
      <c r="BU134" s="489"/>
      <c r="BV134" s="649"/>
      <c r="BW134" s="662"/>
      <c r="BX134" s="489"/>
      <c r="BY134" s="489"/>
      <c r="BZ134" s="387"/>
    </row>
    <row r="135" spans="1:78" s="23" customFormat="1" ht="30" x14ac:dyDescent="0.25">
      <c r="A135" s="795"/>
      <c r="B135" s="227" t="s">
        <v>271</v>
      </c>
      <c r="C135" s="228" t="s">
        <v>272</v>
      </c>
      <c r="D135" s="228" t="s">
        <v>77</v>
      </c>
      <c r="E135" s="228" t="s">
        <v>256</v>
      </c>
      <c r="F135" s="236">
        <f>J135+N135+R135+V135+Z135+AD135+AH135+AL135+AP135+AT135+AX135+BB135+BF135+BJ135+BN135+BR135+BV135</f>
        <v>0</v>
      </c>
      <c r="G135" s="236">
        <f>K135+O135+S135+W135+AA135+AE135+AI135+AM135+AQ135+AU135+AY135+BC135+BG135+BK135+BO135+BS135+BW135</f>
        <v>0</v>
      </c>
      <c r="H135" s="236">
        <f>L135+P135+T135+X135+AB135+AF135+AJ135+AN135+AR135+AV135+AZ135+BD135+BH135+BL135+BP135+BT135+BX135</f>
        <v>0</v>
      </c>
      <c r="I135" s="236">
        <f>M135+Q135+U135+Y135+AC135+AG135+AK135+AO135+AS135+AW135+BA135+BE135+BI135+BM135+BQ135+BU135+BY135</f>
        <v>0</v>
      </c>
      <c r="J135" s="649"/>
      <c r="K135" s="654"/>
      <c r="L135" s="489"/>
      <c r="M135" s="489"/>
      <c r="N135" s="681"/>
      <c r="O135" s="692"/>
      <c r="P135" s="687"/>
      <c r="Q135" s="687"/>
      <c r="R135" s="652"/>
      <c r="S135" s="490"/>
      <c r="T135" s="489"/>
      <c r="U135" s="489"/>
      <c r="V135" s="650"/>
      <c r="W135" s="654"/>
      <c r="X135" s="653"/>
      <c r="Y135" s="653"/>
      <c r="Z135" s="652"/>
      <c r="AA135" s="490"/>
      <c r="AB135" s="489"/>
      <c r="AC135" s="489"/>
      <c r="AD135" s="490"/>
      <c r="AE135" s="656"/>
      <c r="AF135" s="489"/>
      <c r="AG135" s="489"/>
      <c r="AH135" s="657"/>
      <c r="AI135" s="657"/>
      <c r="AJ135" s="657"/>
      <c r="AK135" s="657"/>
      <c r="AL135" s="652"/>
      <c r="AM135" s="490"/>
      <c r="AN135" s="489"/>
      <c r="AO135" s="489"/>
      <c r="AP135" s="658"/>
      <c r="AQ135" s="492"/>
      <c r="AR135" s="491"/>
      <c r="AS135" s="491"/>
      <c r="AT135" s="649">
        <v>0</v>
      </c>
      <c r="AU135" s="649">
        <v>0</v>
      </c>
      <c r="AV135" s="649">
        <v>0</v>
      </c>
      <c r="AW135" s="649">
        <v>0</v>
      </c>
      <c r="AX135" s="660"/>
      <c r="AY135" s="386"/>
      <c r="AZ135" s="385"/>
      <c r="BA135" s="385"/>
      <c r="BB135" s="649"/>
      <c r="BC135" s="662"/>
      <c r="BD135" s="489"/>
      <c r="BE135" s="489"/>
      <c r="BF135" s="652"/>
      <c r="BG135" s="490"/>
      <c r="BH135" s="489"/>
      <c r="BI135" s="489"/>
      <c r="BJ135" s="652"/>
      <c r="BK135" s="490"/>
      <c r="BL135" s="489"/>
      <c r="BM135" s="489"/>
      <c r="BN135" s="649"/>
      <c r="BO135" s="663"/>
      <c r="BP135" s="489"/>
      <c r="BQ135" s="489"/>
      <c r="BR135" s="649"/>
      <c r="BS135" s="662"/>
      <c r="BT135" s="489"/>
      <c r="BU135" s="489"/>
      <c r="BV135" s="649"/>
      <c r="BW135" s="662"/>
      <c r="BX135" s="489"/>
      <c r="BY135" s="489"/>
      <c r="BZ135" s="387"/>
    </row>
    <row r="136" spans="1:78" s="23" customFormat="1" ht="30" x14ac:dyDescent="0.25">
      <c r="A136" s="795"/>
      <c r="B136" s="227" t="s">
        <v>267</v>
      </c>
      <c r="C136" s="228" t="s">
        <v>273</v>
      </c>
      <c r="D136" s="228" t="s">
        <v>77</v>
      </c>
      <c r="E136" s="228" t="s">
        <v>256</v>
      </c>
      <c r="F136" s="236">
        <f>J136+N136+R136+V136+Z136+AD136+AH136+AL136+AP136+AT136+AX136+BB136+BF136+BJ136+BN136+BR136+BV136</f>
        <v>0</v>
      </c>
      <c r="G136" s="236">
        <f>K136+O136+S136+W136+AA136+AE136+AI136+AM136+AQ136+AU136+AY136+BC136+BG136+BK136+BO136+BS136+BW136</f>
        <v>0</v>
      </c>
      <c r="H136" s="236">
        <f>L136+P136+T136+X136+AB136+AF136+AJ136+AN136+AR136+AV136+AZ136+BD136+BH136+BL136+BP136+BT136+BX136</f>
        <v>0</v>
      </c>
      <c r="I136" s="236">
        <f>M136+Q136+U136+Y136+AC136+AG136+AK136+AO136+AS136+AW136+BA136+BE136+BI136+BM136+BQ136+BU136+BY136</f>
        <v>0</v>
      </c>
      <c r="J136" s="649"/>
      <c r="K136" s="654"/>
      <c r="L136" s="489"/>
      <c r="M136" s="489"/>
      <c r="N136" s="681"/>
      <c r="O136" s="692"/>
      <c r="P136" s="687"/>
      <c r="Q136" s="687"/>
      <c r="R136" s="652"/>
      <c r="S136" s="490"/>
      <c r="T136" s="489"/>
      <c r="U136" s="489"/>
      <c r="V136" s="650"/>
      <c r="W136" s="654"/>
      <c r="X136" s="653"/>
      <c r="Y136" s="653"/>
      <c r="Z136" s="652"/>
      <c r="AA136" s="490"/>
      <c r="AB136" s="489"/>
      <c r="AC136" s="489"/>
      <c r="AD136" s="490"/>
      <c r="AE136" s="656"/>
      <c r="AF136" s="489"/>
      <c r="AG136" s="489"/>
      <c r="AH136" s="657"/>
      <c r="AI136" s="657"/>
      <c r="AJ136" s="657"/>
      <c r="AK136" s="657"/>
      <c r="AL136" s="652"/>
      <c r="AM136" s="490"/>
      <c r="AN136" s="489"/>
      <c r="AO136" s="489"/>
      <c r="AP136" s="658"/>
      <c r="AQ136" s="492"/>
      <c r="AR136" s="491"/>
      <c r="AS136" s="491"/>
      <c r="AT136" s="649">
        <v>0</v>
      </c>
      <c r="AU136" s="649">
        <v>0</v>
      </c>
      <c r="AV136" s="649">
        <v>0</v>
      </c>
      <c r="AW136" s="649">
        <v>0</v>
      </c>
      <c r="AX136" s="660"/>
      <c r="AY136" s="386"/>
      <c r="AZ136" s="385"/>
      <c r="BA136" s="385"/>
      <c r="BB136" s="649"/>
      <c r="BC136" s="662"/>
      <c r="BD136" s="489"/>
      <c r="BE136" s="489"/>
      <c r="BF136" s="652"/>
      <c r="BG136" s="490"/>
      <c r="BH136" s="489"/>
      <c r="BI136" s="489"/>
      <c r="BJ136" s="652"/>
      <c r="BK136" s="490"/>
      <c r="BL136" s="489"/>
      <c r="BM136" s="489"/>
      <c r="BN136" s="649"/>
      <c r="BO136" s="663"/>
      <c r="BP136" s="489"/>
      <c r="BQ136" s="489"/>
      <c r="BR136" s="649"/>
      <c r="BS136" s="662"/>
      <c r="BT136" s="489"/>
      <c r="BU136" s="489"/>
      <c r="BV136" s="649"/>
      <c r="BW136" s="662"/>
      <c r="BX136" s="489"/>
      <c r="BY136" s="489"/>
      <c r="BZ136" s="387"/>
    </row>
    <row r="137" spans="1:78" s="23" customFormat="1" ht="30" x14ac:dyDescent="0.25">
      <c r="A137" s="795"/>
      <c r="B137" s="227" t="s">
        <v>267</v>
      </c>
      <c r="C137" s="228" t="s">
        <v>274</v>
      </c>
      <c r="D137" s="228" t="s">
        <v>77</v>
      </c>
      <c r="E137" s="228" t="s">
        <v>256</v>
      </c>
      <c r="F137" s="236">
        <f>J137+N137+R137+V137+Z137+AD137+AH137+AL137+AP137+AT137+AX137+BB137+BF137+BJ137+BN137+BR137+BV137</f>
        <v>0</v>
      </c>
      <c r="G137" s="236">
        <f>K137+O137+S137+W137+AA137+AE137+AI137+AM137+AQ137+AU137+AY137+BC137+BG137+BK137+BO137+BS137+BW137</f>
        <v>0</v>
      </c>
      <c r="H137" s="236">
        <f>L137+P137+T137+X137+AB137+AF137+AJ137+AN137+AR137+AV137+AZ137+BD137+BH137+BL137+BP137+BT137+BX137</f>
        <v>0</v>
      </c>
      <c r="I137" s="236">
        <f>M137+Q137+U137+Y137+AC137+AG137+AK137+AO137+AS137+AW137+BA137+BE137+BI137+BM137+BQ137+BU137+BY137</f>
        <v>0</v>
      </c>
      <c r="J137" s="649"/>
      <c r="K137" s="654"/>
      <c r="L137" s="489"/>
      <c r="M137" s="489"/>
      <c r="N137" s="681"/>
      <c r="O137" s="692"/>
      <c r="P137" s="687"/>
      <c r="Q137" s="687"/>
      <c r="R137" s="652"/>
      <c r="S137" s="490"/>
      <c r="T137" s="489"/>
      <c r="U137" s="489"/>
      <c r="V137" s="650"/>
      <c r="W137" s="654"/>
      <c r="X137" s="653"/>
      <c r="Y137" s="653"/>
      <c r="Z137" s="652"/>
      <c r="AA137" s="490"/>
      <c r="AB137" s="489"/>
      <c r="AC137" s="489"/>
      <c r="AD137" s="490"/>
      <c r="AE137" s="656"/>
      <c r="AF137" s="489"/>
      <c r="AG137" s="489"/>
      <c r="AH137" s="657"/>
      <c r="AI137" s="657"/>
      <c r="AJ137" s="657"/>
      <c r="AK137" s="657"/>
      <c r="AL137" s="652"/>
      <c r="AM137" s="490"/>
      <c r="AN137" s="489"/>
      <c r="AO137" s="489"/>
      <c r="AP137" s="658"/>
      <c r="AQ137" s="492"/>
      <c r="AR137" s="491"/>
      <c r="AS137" s="491"/>
      <c r="AT137" s="649">
        <v>0</v>
      </c>
      <c r="AU137" s="649">
        <v>0</v>
      </c>
      <c r="AV137" s="649">
        <v>0</v>
      </c>
      <c r="AW137" s="649">
        <v>0</v>
      </c>
      <c r="AX137" s="660"/>
      <c r="AY137" s="386"/>
      <c r="AZ137" s="385"/>
      <c r="BA137" s="385"/>
      <c r="BB137" s="649"/>
      <c r="BC137" s="662"/>
      <c r="BD137" s="489"/>
      <c r="BE137" s="489"/>
      <c r="BF137" s="652"/>
      <c r="BG137" s="490"/>
      <c r="BH137" s="489"/>
      <c r="BI137" s="489"/>
      <c r="BJ137" s="652"/>
      <c r="BK137" s="490"/>
      <c r="BL137" s="489"/>
      <c r="BM137" s="489"/>
      <c r="BN137" s="649"/>
      <c r="BO137" s="663"/>
      <c r="BP137" s="489"/>
      <c r="BQ137" s="489"/>
      <c r="BR137" s="649"/>
      <c r="BS137" s="662"/>
      <c r="BT137" s="489"/>
      <c r="BU137" s="489"/>
      <c r="BV137" s="649"/>
      <c r="BW137" s="662"/>
      <c r="BX137" s="489"/>
      <c r="BY137" s="489"/>
      <c r="BZ137" s="387"/>
    </row>
    <row r="138" spans="1:78" s="23" customFormat="1" ht="30" x14ac:dyDescent="0.25">
      <c r="A138" s="794"/>
      <c r="B138" s="227" t="s">
        <v>275</v>
      </c>
      <c r="C138" s="228" t="s">
        <v>276</v>
      </c>
      <c r="D138" s="228" t="s">
        <v>77</v>
      </c>
      <c r="E138" s="228" t="s">
        <v>256</v>
      </c>
      <c r="F138" s="236">
        <f>J138+N138+R138+V138+Z138+AD138+AH138+AL138+AP138+AT138+AX138+BB138+BF138+BJ138+BN138+BR138+BV138</f>
        <v>0</v>
      </c>
      <c r="G138" s="236">
        <f>K138+O138+S138+W138+AA138+AE138+AI138+AM138+AQ138+AU138+AY138+BC138+BG138+BK138+BO138+BS138+BW138</f>
        <v>0</v>
      </c>
      <c r="H138" s="236">
        <f>L138+P138+T138+X138+AB138+AF138+AJ138+AN138+AR138+AV138+AZ138+BD138+BH138+BL138+BP138+BT138+BX138</f>
        <v>0</v>
      </c>
      <c r="I138" s="236">
        <f>M138+Q138+U138+Y138+AC138+AG138+AK138+AO138+AS138+AW138+BA138+BE138+BI138+BM138+BQ138+BU138+BY138</f>
        <v>0</v>
      </c>
      <c r="J138" s="649"/>
      <c r="K138" s="654"/>
      <c r="L138" s="489"/>
      <c r="M138" s="489"/>
      <c r="N138" s="681"/>
      <c r="O138" s="692"/>
      <c r="P138" s="687"/>
      <c r="Q138" s="687"/>
      <c r="R138" s="652"/>
      <c r="S138" s="490"/>
      <c r="T138" s="489"/>
      <c r="U138" s="489"/>
      <c r="V138" s="650"/>
      <c r="W138" s="654"/>
      <c r="X138" s="653"/>
      <c r="Y138" s="653"/>
      <c r="Z138" s="652"/>
      <c r="AA138" s="490"/>
      <c r="AB138" s="489"/>
      <c r="AC138" s="489"/>
      <c r="AD138" s="490"/>
      <c r="AE138" s="656"/>
      <c r="AF138" s="489"/>
      <c r="AG138" s="489"/>
      <c r="AH138" s="657"/>
      <c r="AI138" s="657"/>
      <c r="AJ138" s="657"/>
      <c r="AK138" s="657"/>
      <c r="AL138" s="652"/>
      <c r="AM138" s="490"/>
      <c r="AN138" s="489"/>
      <c r="AO138" s="489"/>
      <c r="AP138" s="658"/>
      <c r="AQ138" s="492"/>
      <c r="AR138" s="491"/>
      <c r="AS138" s="491"/>
      <c r="AT138" s="649">
        <v>0</v>
      </c>
      <c r="AU138" s="649">
        <v>0</v>
      </c>
      <c r="AV138" s="649">
        <v>0</v>
      </c>
      <c r="AW138" s="649">
        <v>0</v>
      </c>
      <c r="AX138" s="660"/>
      <c r="AY138" s="386"/>
      <c r="AZ138" s="385"/>
      <c r="BA138" s="385"/>
      <c r="BB138" s="649"/>
      <c r="BC138" s="662"/>
      <c r="BD138" s="489"/>
      <c r="BE138" s="489"/>
      <c r="BF138" s="652"/>
      <c r="BG138" s="490"/>
      <c r="BH138" s="489"/>
      <c r="BI138" s="489"/>
      <c r="BJ138" s="652"/>
      <c r="BK138" s="490"/>
      <c r="BL138" s="489"/>
      <c r="BM138" s="489"/>
      <c r="BN138" s="649"/>
      <c r="BO138" s="663"/>
      <c r="BP138" s="489"/>
      <c r="BQ138" s="489"/>
      <c r="BR138" s="649"/>
      <c r="BS138" s="662"/>
      <c r="BT138" s="489"/>
      <c r="BU138" s="489"/>
      <c r="BV138" s="649"/>
      <c r="BW138" s="662"/>
      <c r="BX138" s="489"/>
      <c r="BY138" s="489"/>
      <c r="BZ138" s="387"/>
    </row>
    <row r="139" spans="1:78" s="23" customFormat="1" ht="41.25" customHeight="1" x14ac:dyDescent="0.25">
      <c r="A139" s="793">
        <v>48</v>
      </c>
      <c r="B139" s="227" t="s">
        <v>277</v>
      </c>
      <c r="C139" s="228" t="s">
        <v>278</v>
      </c>
      <c r="D139" s="228" t="s">
        <v>77</v>
      </c>
      <c r="E139" s="228" t="s">
        <v>256</v>
      </c>
      <c r="F139" s="236">
        <f>J139+N139+R139+V139+Z139+AD139+AH139+AL139+AP139+AT139+AX139+BB139+BF139+BJ139+BN139+BR139+BV139</f>
        <v>0</v>
      </c>
      <c r="G139" s="236">
        <f>K139+O139+S139+W139+AA139+AE139+AI139+AM139+AQ139+AU139+AY139+BC139+BG139+BK139+BO139+BS139+BW139</f>
        <v>0</v>
      </c>
      <c r="H139" s="236">
        <f>L139+P139+T139+X139+AB139+AF139+AJ139+AN139+AR139+AV139+AZ139+BD139+BH139+BL139+BP139+BT139+BX139</f>
        <v>50</v>
      </c>
      <c r="I139" s="236">
        <f>M139+Q139+U139+Y139+AC139+AG139+AK139+AO139+AS139+AW139+BA139+BE139+BI139+BM139+BQ139+BU139+BY139</f>
        <v>10000</v>
      </c>
      <c r="J139" s="649"/>
      <c r="K139" s="671"/>
      <c r="L139" s="319"/>
      <c r="M139" s="319"/>
      <c r="N139" s="681"/>
      <c r="O139" s="689"/>
      <c r="P139" s="690"/>
      <c r="Q139" s="690"/>
      <c r="R139" s="652"/>
      <c r="S139" s="490"/>
      <c r="T139" s="489"/>
      <c r="U139" s="489"/>
      <c r="V139" s="650"/>
      <c r="W139" s="671"/>
      <c r="X139" s="668"/>
      <c r="Y139" s="668"/>
      <c r="Z139" s="652"/>
      <c r="AA139" s="490"/>
      <c r="AB139" s="489"/>
      <c r="AC139" s="489"/>
      <c r="AD139" s="490"/>
      <c r="AE139" s="490"/>
      <c r="AF139" s="489"/>
      <c r="AG139" s="489"/>
      <c r="AH139" s="657"/>
      <c r="AI139" s="657"/>
      <c r="AJ139" s="657"/>
      <c r="AK139" s="657"/>
      <c r="AL139" s="652"/>
      <c r="AM139" s="490"/>
      <c r="AN139" s="489"/>
      <c r="AO139" s="489"/>
      <c r="AP139" s="658"/>
      <c r="AQ139" s="492"/>
      <c r="AR139" s="491"/>
      <c r="AS139" s="491"/>
      <c r="AT139" s="649">
        <v>0</v>
      </c>
      <c r="AU139" s="649">
        <v>0</v>
      </c>
      <c r="AV139" s="649">
        <v>50</v>
      </c>
      <c r="AW139" s="649">
        <v>10000</v>
      </c>
      <c r="AX139" s="660"/>
      <c r="AY139" s="386"/>
      <c r="AZ139" s="385"/>
      <c r="BA139" s="385"/>
      <c r="BB139" s="649"/>
      <c r="BC139" s="490"/>
      <c r="BD139" s="319"/>
      <c r="BE139" s="319"/>
      <c r="BF139" s="652"/>
      <c r="BG139" s="490"/>
      <c r="BH139" s="489"/>
      <c r="BI139" s="489"/>
      <c r="BJ139" s="652"/>
      <c r="BK139" s="490"/>
      <c r="BL139" s="489"/>
      <c r="BM139" s="489"/>
      <c r="BN139" s="649"/>
      <c r="BO139" s="663"/>
      <c r="BP139" s="319"/>
      <c r="BQ139" s="319"/>
      <c r="BR139" s="649"/>
      <c r="BS139" s="490"/>
      <c r="BT139" s="319"/>
      <c r="BU139" s="319"/>
      <c r="BV139" s="649"/>
      <c r="BW139" s="662"/>
      <c r="BX139" s="319"/>
      <c r="BY139" s="319"/>
      <c r="BZ139" s="387"/>
    </row>
    <row r="140" spans="1:78" s="23" customFormat="1" ht="42.75" customHeight="1" x14ac:dyDescent="0.25">
      <c r="A140" s="794"/>
      <c r="B140" s="227" t="s">
        <v>277</v>
      </c>
      <c r="C140" s="228" t="s">
        <v>279</v>
      </c>
      <c r="D140" s="228" t="s">
        <v>77</v>
      </c>
      <c r="E140" s="228" t="s">
        <v>256</v>
      </c>
      <c r="F140" s="236">
        <f>J140+N140+R140+V140+Z140+AD140+AH140+AL140+AP140+AT140+AX140+BB140+BF140+BJ140+BN140+BR140+BV140</f>
        <v>0</v>
      </c>
      <c r="G140" s="236">
        <f>K140+O140+S140+W140+AA140+AE140+AI140+AM140+AQ140+AU140+AY140+BC140+BG140+BK140+BO140+BS140+BW140</f>
        <v>0</v>
      </c>
      <c r="H140" s="236">
        <f>L140+P140+T140+X140+AB140+AF140+AJ140+AN140+AR140+AV140+AZ140+BD140+BH140+BL140+BP140+BT140+BX140</f>
        <v>0</v>
      </c>
      <c r="I140" s="236">
        <f>M140+Q140+U140+Y140+AC140+AG140+AK140+AO140+AS140+AW140+BA140+BE140+BI140+BM140+BQ140+BU140+BY140</f>
        <v>0</v>
      </c>
      <c r="J140" s="649"/>
      <c r="K140" s="671"/>
      <c r="L140" s="319"/>
      <c r="M140" s="319"/>
      <c r="N140" s="681"/>
      <c r="O140" s="689"/>
      <c r="P140" s="690"/>
      <c r="Q140" s="690"/>
      <c r="R140" s="652"/>
      <c r="S140" s="490"/>
      <c r="T140" s="489"/>
      <c r="U140" s="489"/>
      <c r="V140" s="650"/>
      <c r="W140" s="671"/>
      <c r="X140" s="668"/>
      <c r="Y140" s="668"/>
      <c r="Z140" s="652"/>
      <c r="AA140" s="490"/>
      <c r="AB140" s="489"/>
      <c r="AC140" s="489"/>
      <c r="AD140" s="490"/>
      <c r="AE140" s="490"/>
      <c r="AF140" s="489"/>
      <c r="AG140" s="489"/>
      <c r="AH140" s="657"/>
      <c r="AI140" s="657"/>
      <c r="AJ140" s="657"/>
      <c r="AK140" s="657"/>
      <c r="AL140" s="652"/>
      <c r="AM140" s="490"/>
      <c r="AN140" s="489"/>
      <c r="AO140" s="489"/>
      <c r="AP140" s="658"/>
      <c r="AQ140" s="492"/>
      <c r="AR140" s="491"/>
      <c r="AS140" s="491"/>
      <c r="AT140" s="649">
        <v>0</v>
      </c>
      <c r="AU140" s="649">
        <v>0</v>
      </c>
      <c r="AV140" s="649">
        <v>0</v>
      </c>
      <c r="AW140" s="649">
        <v>0</v>
      </c>
      <c r="AX140" s="660"/>
      <c r="AY140" s="386"/>
      <c r="AZ140" s="385"/>
      <c r="BA140" s="385"/>
      <c r="BB140" s="649"/>
      <c r="BC140" s="490"/>
      <c r="BD140" s="319"/>
      <c r="BE140" s="319"/>
      <c r="BF140" s="652"/>
      <c r="BG140" s="490"/>
      <c r="BH140" s="489"/>
      <c r="BI140" s="489"/>
      <c r="BJ140" s="652"/>
      <c r="BK140" s="490"/>
      <c r="BL140" s="489"/>
      <c r="BM140" s="489"/>
      <c r="BN140" s="649"/>
      <c r="BO140" s="663"/>
      <c r="BP140" s="319"/>
      <c r="BQ140" s="319"/>
      <c r="BR140" s="649"/>
      <c r="BS140" s="490"/>
      <c r="BT140" s="319"/>
      <c r="BU140" s="319"/>
      <c r="BV140" s="649"/>
      <c r="BW140" s="490"/>
      <c r="BX140" s="319"/>
      <c r="BY140" s="319"/>
      <c r="BZ140" s="387"/>
    </row>
    <row r="141" spans="1:78" s="23" customFormat="1" ht="53.25" customHeight="1" x14ac:dyDescent="0.25">
      <c r="A141" s="812">
        <v>49</v>
      </c>
      <c r="B141" s="227" t="s">
        <v>280</v>
      </c>
      <c r="C141" s="232" t="s">
        <v>281</v>
      </c>
      <c r="D141" s="232" t="s">
        <v>88</v>
      </c>
      <c r="E141" s="225" t="s">
        <v>29</v>
      </c>
      <c r="F141" s="236">
        <f>J141+N141+R141+V141+Z141+AD141+AH141+AL141+AP141+AT141+AX141+BB141+BF141+BJ141+BN141+BR141+BV141</f>
        <v>11171</v>
      </c>
      <c r="G141" s="236">
        <f>K141+O141+S141+W141+AA141+AE141+AI141+AM141+AQ141+AU141+AY141+BC141+BG141+BK141+BO141+BS141+BW141</f>
        <v>3344610.8</v>
      </c>
      <c r="H141" s="236">
        <f>L141+P141+T141+X141+AB141+AF141+AJ141+AN141+AR141+AV141+AZ141+BD141+BH141+BL141+BP141+BT141+BX141</f>
        <v>350</v>
      </c>
      <c r="I141" s="236">
        <f>M141+Q141+U141+Y141+AC141+AG141+AK141+AO141+AS141+AW141+BA141+BE141+BI141+BM141+BQ141+BU141+BY141</f>
        <v>120248</v>
      </c>
      <c r="J141" s="663">
        <v>930</v>
      </c>
      <c r="K141" s="653">
        <v>320068.8</v>
      </c>
      <c r="L141" s="663"/>
      <c r="M141" s="663"/>
      <c r="N141" s="680"/>
      <c r="O141" s="687"/>
      <c r="P141" s="688"/>
      <c r="Q141" s="688"/>
      <c r="R141" s="489">
        <v>1200</v>
      </c>
      <c r="S141" s="489">
        <v>412992</v>
      </c>
      <c r="T141" s="489">
        <v>100</v>
      </c>
      <c r="U141" s="489">
        <v>34416</v>
      </c>
      <c r="V141" s="665">
        <v>1200</v>
      </c>
      <c r="W141" s="653">
        <v>412992</v>
      </c>
      <c r="X141" s="665"/>
      <c r="Y141" s="665"/>
      <c r="Z141" s="489">
        <v>1500</v>
      </c>
      <c r="AA141" s="489">
        <v>16240</v>
      </c>
      <c r="AB141" s="489"/>
      <c r="AC141" s="489"/>
      <c r="AD141" s="666"/>
      <c r="AE141" s="489"/>
      <c r="AF141" s="666"/>
      <c r="AG141" s="666"/>
      <c r="AH141" s="657">
        <v>1150</v>
      </c>
      <c r="AI141" s="657">
        <v>395784</v>
      </c>
      <c r="AJ141" s="657">
        <v>200</v>
      </c>
      <c r="AK141" s="657">
        <v>68832</v>
      </c>
      <c r="AL141" s="489">
        <v>1500</v>
      </c>
      <c r="AM141" s="489">
        <v>516240</v>
      </c>
      <c r="AN141" s="489">
        <v>50</v>
      </c>
      <c r="AO141" s="489">
        <v>17000</v>
      </c>
      <c r="AP141" s="491">
        <v>1500</v>
      </c>
      <c r="AQ141" s="491">
        <v>516240</v>
      </c>
      <c r="AR141" s="491"/>
      <c r="AS141" s="491"/>
      <c r="AT141" s="649">
        <v>2000</v>
      </c>
      <c r="AU141" s="649">
        <v>688320</v>
      </c>
      <c r="AV141" s="649">
        <v>0</v>
      </c>
      <c r="AW141" s="649">
        <v>0</v>
      </c>
      <c r="AX141" s="385"/>
      <c r="AY141" s="385"/>
      <c r="AZ141" s="385"/>
      <c r="BA141" s="385"/>
      <c r="BB141" s="663"/>
      <c r="BC141" s="489"/>
      <c r="BD141" s="663"/>
      <c r="BE141" s="663"/>
      <c r="BF141" s="489">
        <v>191</v>
      </c>
      <c r="BG141" s="489">
        <v>65734</v>
      </c>
      <c r="BH141" s="489"/>
      <c r="BI141" s="489"/>
      <c r="BJ141" s="489"/>
      <c r="BK141" s="489"/>
      <c r="BL141" s="489"/>
      <c r="BM141" s="489"/>
      <c r="BN141" s="695">
        <v>0</v>
      </c>
      <c r="BO141" s="663"/>
      <c r="BP141" s="663"/>
      <c r="BQ141" s="663"/>
      <c r="BR141" s="663"/>
      <c r="BS141" s="489"/>
      <c r="BT141" s="663"/>
      <c r="BU141" s="663"/>
      <c r="BV141" s="663"/>
      <c r="BW141" s="490"/>
      <c r="BX141" s="663"/>
      <c r="BY141" s="663"/>
      <c r="BZ141" s="387"/>
    </row>
    <row r="142" spans="1:78" s="23" customFormat="1" ht="30.75" customHeight="1" x14ac:dyDescent="0.25">
      <c r="A142" s="812"/>
      <c r="B142" s="227" t="s">
        <v>280</v>
      </c>
      <c r="C142" s="232" t="s">
        <v>282</v>
      </c>
      <c r="D142" s="232" t="s">
        <v>88</v>
      </c>
      <c r="E142" s="225" t="s">
        <v>29</v>
      </c>
      <c r="F142" s="236">
        <f>J142+N142+R142+V142+Z142+AD142+AH142+AL142+AP142+AT142+AX142+BB142+BF142+BJ142+BN142+BR142+BV142</f>
        <v>865</v>
      </c>
      <c r="G142" s="236">
        <f>K142+O142+S142+W142+AA142+AE142+AI142+AM142+AQ142+AU142+AY142+BC142+BG142+BK142+BO142+BS142+BW142</f>
        <v>297698.40000000002</v>
      </c>
      <c r="H142" s="236">
        <f>L142+P142+T142+X142+AB142+AF142+AJ142+AN142+AR142+AV142+AZ142+BD142+BH142+BL142+BP142+BT142+BX142</f>
        <v>0</v>
      </c>
      <c r="I142" s="236">
        <f>M142+Q142+U142+Y142+AC142+AG142+AK142+AO142+AS142+AW142+BA142+BE142+BI142+BM142+BQ142+BU142+BY142</f>
        <v>0</v>
      </c>
      <c r="J142" s="663"/>
      <c r="K142" s="665"/>
      <c r="L142" s="663"/>
      <c r="M142" s="663"/>
      <c r="N142" s="680"/>
      <c r="O142" s="687"/>
      <c r="P142" s="688"/>
      <c r="Q142" s="688"/>
      <c r="R142" s="489"/>
      <c r="S142" s="489"/>
      <c r="T142" s="489"/>
      <c r="U142" s="489"/>
      <c r="V142" s="665"/>
      <c r="W142" s="653"/>
      <c r="X142" s="665"/>
      <c r="Y142" s="665"/>
      <c r="Z142" s="489"/>
      <c r="AA142" s="489"/>
      <c r="AB142" s="489"/>
      <c r="AC142" s="489"/>
      <c r="AD142" s="666">
        <v>865</v>
      </c>
      <c r="AE142" s="666">
        <v>297698.40000000002</v>
      </c>
      <c r="AF142" s="666"/>
      <c r="AG142" s="666"/>
      <c r="AH142" s="657"/>
      <c r="AI142" s="657"/>
      <c r="AJ142" s="657"/>
      <c r="AK142" s="657"/>
      <c r="AL142" s="489"/>
      <c r="AM142" s="489"/>
      <c r="AN142" s="489"/>
      <c r="AO142" s="489"/>
      <c r="AP142" s="491"/>
      <c r="AQ142" s="491"/>
      <c r="AR142" s="491"/>
      <c r="AS142" s="491"/>
      <c r="AT142" s="649">
        <v>0</v>
      </c>
      <c r="AU142" s="649">
        <v>0</v>
      </c>
      <c r="AV142" s="649">
        <v>0</v>
      </c>
      <c r="AW142" s="649">
        <v>0</v>
      </c>
      <c r="AX142" s="385"/>
      <c r="AY142" s="385"/>
      <c r="AZ142" s="385"/>
      <c r="BA142" s="385"/>
      <c r="BB142" s="663"/>
      <c r="BC142" s="489"/>
      <c r="BD142" s="663"/>
      <c r="BE142" s="663"/>
      <c r="BF142" s="489"/>
      <c r="BG142" s="489"/>
      <c r="BH142" s="489"/>
      <c r="BI142" s="489"/>
      <c r="BJ142" s="489"/>
      <c r="BK142" s="489"/>
      <c r="BL142" s="489"/>
      <c r="BM142" s="489"/>
      <c r="BN142" s="663"/>
      <c r="BO142" s="663"/>
      <c r="BP142" s="663"/>
      <c r="BQ142" s="663"/>
      <c r="BR142" s="663"/>
      <c r="BS142" s="489"/>
      <c r="BT142" s="663"/>
      <c r="BU142" s="663"/>
      <c r="BV142" s="663"/>
      <c r="BW142" s="489"/>
      <c r="BX142" s="663"/>
      <c r="BY142" s="663"/>
      <c r="BZ142" s="387"/>
    </row>
    <row r="143" spans="1:78" s="23" customFormat="1" ht="55.5" customHeight="1" x14ac:dyDescent="0.25">
      <c r="A143" s="812"/>
      <c r="B143" s="227" t="s">
        <v>280</v>
      </c>
      <c r="C143" s="232" t="s">
        <v>283</v>
      </c>
      <c r="D143" s="232" t="s">
        <v>88</v>
      </c>
      <c r="E143" s="225" t="s">
        <v>29</v>
      </c>
      <c r="F143" s="236">
        <f>J143+N143+R143+V143+Z143+AD143+AH143+AL143+AP143+AT143+AX143+BB143+BF143+BJ143+BN143+BR143+BV143</f>
        <v>0</v>
      </c>
      <c r="G143" s="236">
        <f>K143+O143+S143+W143+AA143+AE143+AI143+AM143+AQ143+AU143+AY143+BC143+BG143+BK143+BO143+BS143+BW143</f>
        <v>0</v>
      </c>
      <c r="H143" s="236">
        <f>L143+P143+T143+X143+AB143+AF143+AJ143+AN143+AR143+AV143+AZ143+BD143+BH143+BL143+BP143+BT143+BX143</f>
        <v>0</v>
      </c>
      <c r="I143" s="236">
        <f>M143+Q143+U143+Y143+AC143+AG143+AK143+AO143+AS143+AW143+BA143+BE143+BI143+BM143+BQ143+BU143+BY143</f>
        <v>0</v>
      </c>
      <c r="J143" s="663"/>
      <c r="K143" s="653"/>
      <c r="L143" s="663"/>
      <c r="M143" s="663"/>
      <c r="N143" s="680"/>
      <c r="O143" s="687"/>
      <c r="P143" s="688"/>
      <c r="Q143" s="688"/>
      <c r="R143" s="489"/>
      <c r="S143" s="489"/>
      <c r="T143" s="489"/>
      <c r="U143" s="489"/>
      <c r="V143" s="665"/>
      <c r="W143" s="653"/>
      <c r="X143" s="665"/>
      <c r="Y143" s="665"/>
      <c r="Z143" s="489"/>
      <c r="AA143" s="489"/>
      <c r="AB143" s="489"/>
      <c r="AC143" s="489"/>
      <c r="AD143" s="666"/>
      <c r="AE143" s="489"/>
      <c r="AF143" s="666"/>
      <c r="AG143" s="666"/>
      <c r="AH143" s="657"/>
      <c r="AI143" s="657"/>
      <c r="AJ143" s="657"/>
      <c r="AK143" s="657"/>
      <c r="AL143" s="489"/>
      <c r="AM143" s="489"/>
      <c r="AN143" s="489"/>
      <c r="AO143" s="489"/>
      <c r="AP143" s="491"/>
      <c r="AQ143" s="491"/>
      <c r="AR143" s="491"/>
      <c r="AS143" s="491"/>
      <c r="AT143" s="649">
        <v>0</v>
      </c>
      <c r="AU143" s="649">
        <v>0</v>
      </c>
      <c r="AV143" s="649">
        <v>0</v>
      </c>
      <c r="AW143" s="649">
        <v>0</v>
      </c>
      <c r="AX143" s="385"/>
      <c r="AY143" s="385"/>
      <c r="AZ143" s="385"/>
      <c r="BA143" s="385"/>
      <c r="BB143" s="663"/>
      <c r="BC143" s="489"/>
      <c r="BD143" s="663"/>
      <c r="BE143" s="663"/>
      <c r="BF143" s="489"/>
      <c r="BG143" s="489"/>
      <c r="BH143" s="489"/>
      <c r="BI143" s="489"/>
      <c r="BJ143" s="489"/>
      <c r="BK143" s="489"/>
      <c r="BL143" s="489"/>
      <c r="BM143" s="489"/>
      <c r="BN143" s="663"/>
      <c r="BO143" s="663"/>
      <c r="BP143" s="663"/>
      <c r="BQ143" s="663"/>
      <c r="BR143" s="663"/>
      <c r="BS143" s="489"/>
      <c r="BT143" s="663"/>
      <c r="BU143" s="663"/>
      <c r="BV143" s="663"/>
      <c r="BW143" s="489"/>
      <c r="BX143" s="663"/>
      <c r="BY143" s="663"/>
      <c r="BZ143" s="387"/>
    </row>
    <row r="144" spans="1:78" s="23" customFormat="1" ht="30" x14ac:dyDescent="0.25">
      <c r="A144" s="812"/>
      <c r="B144" s="227" t="s">
        <v>280</v>
      </c>
      <c r="C144" s="232" t="s">
        <v>284</v>
      </c>
      <c r="D144" s="232" t="s">
        <v>88</v>
      </c>
      <c r="E144" s="225" t="s">
        <v>153</v>
      </c>
      <c r="F144" s="236">
        <f>J144+N144+R144+V144+Z144+AD144+AH144+AL144+AP144+AT144+AX144+BB144+BF144+BJ144+BN144+BR144+BV144</f>
        <v>83</v>
      </c>
      <c r="G144" s="547">
        <f>K144+O144+S144+W144+AA144+AE144+AI144+AM144+AQ144+AU144+AY144+BC144+BG144+BK144+BO144+BS144+BW144</f>
        <v>602.58000000000004</v>
      </c>
      <c r="H144" s="236">
        <f>L144+P144+T144+X144+AB144+AF144+AJ144+AN144+AR144+AV144+AZ144+BD144+BH144+BL144+BP144+BT144+BX144</f>
        <v>170</v>
      </c>
      <c r="I144" s="236">
        <f>M144+Q144+U144+Y144+AC144+AG144+AK144+AO144+AS144+AW144+BA144+BE144+BI144+BM144+BQ144+BU144+BY144</f>
        <v>2650.2</v>
      </c>
      <c r="J144" s="663"/>
      <c r="K144" s="653"/>
      <c r="L144" s="663"/>
      <c r="M144" s="663"/>
      <c r="N144" s="688"/>
      <c r="O144" s="687"/>
      <c r="P144" s="688">
        <v>150</v>
      </c>
      <c r="Q144" s="688">
        <v>2505</v>
      </c>
      <c r="R144" s="489">
        <v>83</v>
      </c>
      <c r="S144" s="489">
        <v>602.58000000000004</v>
      </c>
      <c r="T144" s="489">
        <v>20</v>
      </c>
      <c r="U144" s="489">
        <v>145.19999999999999</v>
      </c>
      <c r="V144" s="665"/>
      <c r="W144" s="653"/>
      <c r="X144" s="665"/>
      <c r="Y144" s="665"/>
      <c r="Z144" s="489"/>
      <c r="AA144" s="489"/>
      <c r="AB144" s="489"/>
      <c r="AC144" s="489"/>
      <c r="AD144" s="666"/>
      <c r="AE144" s="489"/>
      <c r="AF144" s="666"/>
      <c r="AG144" s="666"/>
      <c r="AH144" s="657"/>
      <c r="AI144" s="657"/>
      <c r="AJ144" s="657"/>
      <c r="AK144" s="657"/>
      <c r="AL144" s="489"/>
      <c r="AM144" s="489"/>
      <c r="AN144" s="489"/>
      <c r="AO144" s="489"/>
      <c r="AP144" s="491"/>
      <c r="AQ144" s="491"/>
      <c r="AR144" s="491"/>
      <c r="AS144" s="491"/>
      <c r="AT144" s="649">
        <v>0</v>
      </c>
      <c r="AU144" s="649">
        <v>0</v>
      </c>
      <c r="AV144" s="649">
        <v>0</v>
      </c>
      <c r="AW144" s="649">
        <v>0</v>
      </c>
      <c r="AX144" s="385"/>
      <c r="AY144" s="385"/>
      <c r="AZ144" s="385"/>
      <c r="BA144" s="385"/>
      <c r="BB144" s="663"/>
      <c r="BC144" s="489"/>
      <c r="BD144" s="663"/>
      <c r="BE144" s="663"/>
      <c r="BF144" s="489"/>
      <c r="BG144" s="489"/>
      <c r="BH144" s="489"/>
      <c r="BI144" s="489"/>
      <c r="BJ144" s="489"/>
      <c r="BK144" s="489"/>
      <c r="BL144" s="489"/>
      <c r="BM144" s="489"/>
      <c r="BN144" s="663">
        <v>0</v>
      </c>
      <c r="BO144" s="663"/>
      <c r="BP144" s="663"/>
      <c r="BQ144" s="663"/>
      <c r="BR144" s="663"/>
      <c r="BS144" s="489"/>
      <c r="BT144" s="663"/>
      <c r="BU144" s="663"/>
      <c r="BV144" s="663"/>
      <c r="BW144" s="489"/>
      <c r="BX144" s="663"/>
      <c r="BY144" s="663"/>
      <c r="BZ144" s="387"/>
    </row>
    <row r="145" spans="1:78" s="23" customFormat="1" ht="30" x14ac:dyDescent="0.25">
      <c r="A145" s="811"/>
      <c r="B145" s="227" t="s">
        <v>280</v>
      </c>
      <c r="C145" s="232" t="s">
        <v>285</v>
      </c>
      <c r="D145" s="232" t="s">
        <v>88</v>
      </c>
      <c r="E145" s="225" t="s">
        <v>153</v>
      </c>
      <c r="F145" s="236">
        <f>J145+N145+R145+V145+Z145+AD145+AH145+AL145+AP145+AT145+AX145+BB145+BF145+BJ145+BN145+BR145+BV145</f>
        <v>0</v>
      </c>
      <c r="G145" s="236">
        <f>K145+O145+S145+W145+AA145+AE145+AI145+AM145+AQ145+AU145+AY145+BC145+BG145+BK145+BO145+BS145+BW145</f>
        <v>0</v>
      </c>
      <c r="H145" s="236">
        <f>L145+P145+T145+X145+AB145+AF145+AJ145+AN145+AR145+AV145+AZ145+BD145+BH145+BL145+BP145+BT145+BX145</f>
        <v>0</v>
      </c>
      <c r="I145" s="547">
        <f>M145+Q145+U145+Y145+AC145+AG145+AK145+AO145+AS145+AW145+BA145+BE145+BI145+BM145+BQ145+BU145+BY145</f>
        <v>0</v>
      </c>
      <c r="J145" s="663"/>
      <c r="K145" s="653"/>
      <c r="L145" s="663"/>
      <c r="M145" s="663"/>
      <c r="N145" s="688"/>
      <c r="O145" s="687"/>
      <c r="P145" s="688"/>
      <c r="Q145" s="688"/>
      <c r="R145" s="489"/>
      <c r="S145" s="489"/>
      <c r="T145" s="489"/>
      <c r="U145" s="489"/>
      <c r="V145" s="665"/>
      <c r="W145" s="653"/>
      <c r="X145" s="665"/>
      <c r="Y145" s="665"/>
      <c r="Z145" s="489"/>
      <c r="AA145" s="489"/>
      <c r="AB145" s="489"/>
      <c r="AC145" s="489"/>
      <c r="AD145" s="666"/>
      <c r="AE145" s="489"/>
      <c r="AF145" s="666"/>
      <c r="AG145" s="666"/>
      <c r="AH145" s="657"/>
      <c r="AI145" s="657"/>
      <c r="AJ145" s="657"/>
      <c r="AK145" s="657"/>
      <c r="AL145" s="489"/>
      <c r="AM145" s="489"/>
      <c r="AN145" s="489"/>
      <c r="AO145" s="489"/>
      <c r="AP145" s="491"/>
      <c r="AQ145" s="491"/>
      <c r="AR145" s="491"/>
      <c r="AS145" s="491"/>
      <c r="AT145" s="649">
        <v>0</v>
      </c>
      <c r="AU145" s="649">
        <v>0</v>
      </c>
      <c r="AV145" s="649">
        <v>0</v>
      </c>
      <c r="AW145" s="649">
        <v>0</v>
      </c>
      <c r="AX145" s="385"/>
      <c r="AY145" s="385"/>
      <c r="AZ145" s="385"/>
      <c r="BA145" s="385"/>
      <c r="BB145" s="663"/>
      <c r="BC145" s="489"/>
      <c r="BD145" s="663"/>
      <c r="BE145" s="663"/>
      <c r="BF145" s="489"/>
      <c r="BG145" s="489"/>
      <c r="BH145" s="489"/>
      <c r="BI145" s="489"/>
      <c r="BJ145" s="489"/>
      <c r="BK145" s="489"/>
      <c r="BL145" s="489"/>
      <c r="BM145" s="489"/>
      <c r="BN145" s="663"/>
      <c r="BO145" s="663"/>
      <c r="BP145" s="663"/>
      <c r="BQ145" s="663"/>
      <c r="BR145" s="663"/>
      <c r="BS145" s="489"/>
      <c r="BT145" s="663"/>
      <c r="BU145" s="663"/>
      <c r="BV145" s="663"/>
      <c r="BW145" s="489"/>
      <c r="BX145" s="663"/>
      <c r="BY145" s="663"/>
      <c r="BZ145" s="387"/>
    </row>
    <row r="146" spans="1:78" s="23" customFormat="1" ht="30" x14ac:dyDescent="0.25">
      <c r="A146" s="810">
        <v>50</v>
      </c>
      <c r="B146" s="232" t="s">
        <v>286</v>
      </c>
      <c r="C146" s="232" t="s">
        <v>287</v>
      </c>
      <c r="D146" s="232" t="s">
        <v>88</v>
      </c>
      <c r="E146" s="225" t="s">
        <v>153</v>
      </c>
      <c r="F146" s="236">
        <f>J146+N146+R146+V146+Z146+AD146+AH146+AL146+AP146+AT146+AX146+BB146+BF146+BJ146+BN146+BR146+BV146</f>
        <v>32580</v>
      </c>
      <c r="G146" s="236">
        <f>K146+O146+S146+W146+AA146+AE146+AI146+AM146+AQ146+AU146+AY146+BC146+BG146+BK146+BO146+BS146+BW146</f>
        <v>42266.2</v>
      </c>
      <c r="H146" s="236">
        <f>L146+P146+T146+X146+AB146+AF146+AJ146+AN146+AR146+AV146+AZ146+BD146+BH146+BL146+BP146+BT146+BX146</f>
        <v>920</v>
      </c>
      <c r="I146" s="236">
        <f>M146+Q146+U146+Y146+AC146+AG146+AK146+AO146+AS146+AW146+BA146+BE146+BI146+BM146+BQ146+BU146+BY146</f>
        <v>1149.3</v>
      </c>
      <c r="J146" s="663">
        <v>15360</v>
      </c>
      <c r="K146" s="653">
        <v>18944</v>
      </c>
      <c r="L146" s="663"/>
      <c r="M146" s="663"/>
      <c r="N146" s="688">
        <v>3180</v>
      </c>
      <c r="O146" s="687">
        <v>3913.2</v>
      </c>
      <c r="P146" s="688">
        <v>500</v>
      </c>
      <c r="Q146" s="688">
        <v>615.29999999999995</v>
      </c>
      <c r="R146" s="489">
        <v>3210</v>
      </c>
      <c r="S146" s="489">
        <v>4815</v>
      </c>
      <c r="T146" s="489">
        <v>30</v>
      </c>
      <c r="U146" s="489">
        <v>45</v>
      </c>
      <c r="V146" s="665"/>
      <c r="W146" s="653"/>
      <c r="X146" s="665"/>
      <c r="Y146" s="665"/>
      <c r="Z146" s="489"/>
      <c r="AA146" s="489"/>
      <c r="AB146" s="489"/>
      <c r="AC146" s="489"/>
      <c r="AD146" s="666">
        <v>6900</v>
      </c>
      <c r="AE146" s="489">
        <v>8763</v>
      </c>
      <c r="AF146" s="666"/>
      <c r="AG146" s="666"/>
      <c r="AH146" s="657">
        <v>960</v>
      </c>
      <c r="AI146" s="657">
        <v>1104</v>
      </c>
      <c r="AJ146" s="657">
        <v>300</v>
      </c>
      <c r="AK146" s="657">
        <v>345</v>
      </c>
      <c r="AL146" s="489"/>
      <c r="AM146" s="489"/>
      <c r="AN146" s="489"/>
      <c r="AO146" s="489"/>
      <c r="AP146" s="491"/>
      <c r="AQ146" s="491"/>
      <c r="AR146" s="491"/>
      <c r="AS146" s="491"/>
      <c r="AT146" s="649">
        <v>0</v>
      </c>
      <c r="AU146" s="649">
        <v>0</v>
      </c>
      <c r="AV146" s="649"/>
      <c r="AW146" s="649"/>
      <c r="AX146" s="385"/>
      <c r="AY146" s="385"/>
      <c r="AZ146" s="385"/>
      <c r="BA146" s="385"/>
      <c r="BB146" s="663">
        <v>150</v>
      </c>
      <c r="BC146" s="489">
        <v>215</v>
      </c>
      <c r="BD146" s="663"/>
      <c r="BE146" s="663"/>
      <c r="BF146" s="489"/>
      <c r="BG146" s="489"/>
      <c r="BH146" s="489"/>
      <c r="BI146" s="489"/>
      <c r="BJ146" s="489"/>
      <c r="BK146" s="489"/>
      <c r="BL146" s="489"/>
      <c r="BM146" s="489"/>
      <c r="BN146" s="663"/>
      <c r="BO146" s="663"/>
      <c r="BP146" s="663"/>
      <c r="BQ146" s="663"/>
      <c r="BR146" s="663"/>
      <c r="BS146" s="489"/>
      <c r="BT146" s="663"/>
      <c r="BU146" s="663"/>
      <c r="BV146" s="663">
        <v>2820</v>
      </c>
      <c r="BW146" s="489">
        <v>4512</v>
      </c>
      <c r="BX146" s="663">
        <v>90</v>
      </c>
      <c r="BY146" s="663">
        <v>144</v>
      </c>
      <c r="BZ146" s="387"/>
    </row>
    <row r="147" spans="1:78" s="23" customFormat="1" ht="30" x14ac:dyDescent="0.25">
      <c r="A147" s="811"/>
      <c r="B147" s="232" t="s">
        <v>288</v>
      </c>
      <c r="C147" s="232" t="s">
        <v>289</v>
      </c>
      <c r="D147" s="232" t="s">
        <v>88</v>
      </c>
      <c r="E147" s="225" t="s">
        <v>78</v>
      </c>
      <c r="F147" s="236">
        <f>J147+N147+R147+V147+Z147+AD147+AH147+AL147+AP147+AT147+AX147+BB147+BF147+BJ147+BN147+BR147+BV147</f>
        <v>12311</v>
      </c>
      <c r="G147" s="236">
        <f>K147+O147+S147+W147+AA147+AE147+AI147+AM147+AQ147+AU147+AY147+BC147+BG147+BK147+BO147+BS147+BW147</f>
        <v>169157.66</v>
      </c>
      <c r="H147" s="236">
        <f>L147+P147+T147+X147+AB147+AF147+AJ147+AN147+AR147+AV147+AZ147+BD147+BH147+BL147+BP147+BT147+BX147</f>
        <v>802</v>
      </c>
      <c r="I147" s="547">
        <f>M147+Q147+U147+Y147+AC147+AG147+AK147+AO147+AS147+AW147+BA147+BE147+BI147+BM147+BQ147+BU147+BY147</f>
        <v>16207.1</v>
      </c>
      <c r="J147" s="663">
        <v>4233</v>
      </c>
      <c r="K147" s="653">
        <v>50796</v>
      </c>
      <c r="L147" s="663"/>
      <c r="M147" s="663"/>
      <c r="N147" s="688">
        <v>0</v>
      </c>
      <c r="O147" s="687">
        <v>0</v>
      </c>
      <c r="P147" s="688">
        <v>100</v>
      </c>
      <c r="Q147" s="688">
        <v>1333</v>
      </c>
      <c r="R147" s="489">
        <v>1080</v>
      </c>
      <c r="S147" s="489">
        <v>13320</v>
      </c>
      <c r="T147" s="489">
        <v>30</v>
      </c>
      <c r="U147" s="489">
        <v>370</v>
      </c>
      <c r="V147" s="665">
        <v>813</v>
      </c>
      <c r="W147" s="653">
        <v>10027</v>
      </c>
      <c r="X147" s="665">
        <v>300</v>
      </c>
      <c r="Y147" s="665">
        <v>7500</v>
      </c>
      <c r="Z147" s="489">
        <v>1407</v>
      </c>
      <c r="AA147" s="489">
        <v>23919</v>
      </c>
      <c r="AB147" s="489">
        <v>150</v>
      </c>
      <c r="AC147" s="489">
        <v>3426.4</v>
      </c>
      <c r="AD147" s="666">
        <v>722</v>
      </c>
      <c r="AE147" s="489">
        <v>9836.16</v>
      </c>
      <c r="AF147" s="666"/>
      <c r="AG147" s="666"/>
      <c r="AH147" s="657">
        <v>243</v>
      </c>
      <c r="AI147" s="657">
        <v>4350</v>
      </c>
      <c r="AJ147" s="657">
        <v>100</v>
      </c>
      <c r="AK147" s="657">
        <v>1790</v>
      </c>
      <c r="AL147" s="489">
        <v>732</v>
      </c>
      <c r="AM147" s="489">
        <v>10323</v>
      </c>
      <c r="AN147" s="489">
        <v>75</v>
      </c>
      <c r="AO147" s="489">
        <v>900</v>
      </c>
      <c r="AP147" s="491">
        <v>1428</v>
      </c>
      <c r="AQ147" s="491">
        <v>18137</v>
      </c>
      <c r="AR147" s="491"/>
      <c r="AS147" s="491"/>
      <c r="AT147" s="649">
        <v>1086</v>
      </c>
      <c r="AU147" s="649">
        <v>13394</v>
      </c>
      <c r="AV147" s="649">
        <v>10</v>
      </c>
      <c r="AW147" s="649">
        <v>160</v>
      </c>
      <c r="AX147" s="385">
        <v>36</v>
      </c>
      <c r="AY147" s="385">
        <v>468</v>
      </c>
      <c r="AZ147" s="385">
        <v>12</v>
      </c>
      <c r="BA147" s="385">
        <v>156</v>
      </c>
      <c r="BB147" s="663"/>
      <c r="BC147" s="489"/>
      <c r="BD147" s="663"/>
      <c r="BE147" s="663"/>
      <c r="BF147" s="489">
        <v>0</v>
      </c>
      <c r="BG147" s="489">
        <v>0</v>
      </c>
      <c r="BH147" s="489"/>
      <c r="BI147" s="489"/>
      <c r="BJ147" s="489">
        <v>18</v>
      </c>
      <c r="BK147" s="489">
        <v>354</v>
      </c>
      <c r="BL147" s="489">
        <v>10</v>
      </c>
      <c r="BM147" s="489">
        <v>196.7</v>
      </c>
      <c r="BN147" s="663">
        <v>288</v>
      </c>
      <c r="BO147" s="663">
        <v>10656</v>
      </c>
      <c r="BP147" s="663"/>
      <c r="BQ147" s="663"/>
      <c r="BR147" s="663">
        <v>225</v>
      </c>
      <c r="BS147" s="489">
        <v>3577.5</v>
      </c>
      <c r="BT147" s="663">
        <v>15</v>
      </c>
      <c r="BU147" s="663">
        <v>375</v>
      </c>
      <c r="BV147" s="663"/>
      <c r="BW147" s="661"/>
      <c r="BX147" s="663"/>
      <c r="BY147" s="663"/>
      <c r="BZ147" s="387"/>
    </row>
    <row r="148" spans="1:78" s="23" customFormat="1" ht="24.75" customHeight="1" x14ac:dyDescent="0.25">
      <c r="A148" s="810">
        <v>51</v>
      </c>
      <c r="B148" s="236" t="s">
        <v>290</v>
      </c>
      <c r="C148" s="232" t="s">
        <v>291</v>
      </c>
      <c r="D148" s="232" t="s">
        <v>292</v>
      </c>
      <c r="E148" s="225" t="s">
        <v>293</v>
      </c>
      <c r="F148" s="236">
        <f>J148+N148+R148+V148+Z148+AD148+AH148+AL148+AP148+AT148+AX148+BB148+BF148+BJ148+BN148+BR148+BV148</f>
        <v>0</v>
      </c>
      <c r="G148" s="236">
        <f>K148+O148+S148+W148+AA148+AE148+AI148+AM148+AQ148+AU148+AY148+BC148+BG148+BK148+BO148+BS148+BW148</f>
        <v>0</v>
      </c>
      <c r="H148" s="236">
        <f>L148+P148+T148+X148+AB148+AF148+AJ148+AN148+AR148+AV148+AZ148+BD148+BH148+BL148+BP148+BT148+BX148</f>
        <v>0</v>
      </c>
      <c r="I148" s="236">
        <f>M148+Q148+U148+Y148+AC148+AG148+AK148+AO148+AS148+AW148+BA148+BE148+BI148+BM148+BQ148+BU148+BY148</f>
        <v>0</v>
      </c>
      <c r="J148" s="663"/>
      <c r="K148" s="665"/>
      <c r="L148" s="663"/>
      <c r="M148" s="663"/>
      <c r="N148" s="680"/>
      <c r="O148" s="688"/>
      <c r="P148" s="688"/>
      <c r="Q148" s="688"/>
      <c r="R148" s="489"/>
      <c r="S148" s="489"/>
      <c r="T148" s="489"/>
      <c r="U148" s="489"/>
      <c r="V148" s="665"/>
      <c r="W148" s="665"/>
      <c r="X148" s="665"/>
      <c r="Y148" s="665"/>
      <c r="Z148" s="489"/>
      <c r="AA148" s="489"/>
      <c r="AB148" s="489"/>
      <c r="AC148" s="489"/>
      <c r="AD148" s="666"/>
      <c r="AE148" s="666"/>
      <c r="AF148" s="666"/>
      <c r="AG148" s="666"/>
      <c r="AH148" s="657"/>
      <c r="AI148" s="657"/>
      <c r="AJ148" s="657"/>
      <c r="AK148" s="657"/>
      <c r="AL148" s="489"/>
      <c r="AM148" s="489"/>
      <c r="AN148" s="489"/>
      <c r="AO148" s="489"/>
      <c r="AP148" s="491"/>
      <c r="AQ148" s="491"/>
      <c r="AR148" s="491"/>
      <c r="AS148" s="491"/>
      <c r="AT148" s="649">
        <v>0</v>
      </c>
      <c r="AU148" s="649">
        <v>0</v>
      </c>
      <c r="AV148" s="649">
        <v>0</v>
      </c>
      <c r="AW148" s="649">
        <v>0</v>
      </c>
      <c r="AX148" s="385"/>
      <c r="AY148" s="385"/>
      <c r="AZ148" s="385"/>
      <c r="BA148" s="385"/>
      <c r="BB148" s="663"/>
      <c r="BC148" s="663"/>
      <c r="BD148" s="663"/>
      <c r="BE148" s="663"/>
      <c r="BF148" s="489"/>
      <c r="BG148" s="489"/>
      <c r="BH148" s="489"/>
      <c r="BI148" s="489"/>
      <c r="BJ148" s="489"/>
      <c r="BK148" s="489"/>
      <c r="BL148" s="489"/>
      <c r="BM148" s="489"/>
      <c r="BN148" s="663"/>
      <c r="BO148" s="663"/>
      <c r="BP148" s="663"/>
      <c r="BQ148" s="663"/>
      <c r="BR148" s="663"/>
      <c r="BS148" s="663"/>
      <c r="BT148" s="663"/>
      <c r="BU148" s="663"/>
      <c r="BV148" s="663"/>
      <c r="BW148" s="489"/>
      <c r="BX148" s="663"/>
      <c r="BY148" s="663"/>
      <c r="BZ148" s="387"/>
    </row>
    <row r="149" spans="1:78" s="23" customFormat="1" ht="34.5" customHeight="1" x14ac:dyDescent="0.25">
      <c r="A149" s="812"/>
      <c r="B149" s="236" t="s">
        <v>290</v>
      </c>
      <c r="C149" s="232" t="s">
        <v>294</v>
      </c>
      <c r="D149" s="232" t="s">
        <v>292</v>
      </c>
      <c r="E149" s="225" t="s">
        <v>295</v>
      </c>
      <c r="F149" s="236">
        <f>J149+N149+R149+V149+Z149+AD149+AH149+AL149+AP149+AT149+AX149+BB149+BF149+BJ149+BN149+BR149+BV149</f>
        <v>12620</v>
      </c>
      <c r="G149" s="236">
        <f>K149+O149+S149+W149+AA149+AE149+AI149+AM149+AQ149+AU149+AY149+BC149+BG149+BK149+BO149+BS149+BW149</f>
        <v>272347</v>
      </c>
      <c r="H149" s="236">
        <f>L149+P149+T149+X149+AB149+AF149+AJ149+AN149+AR149+AV149+AZ149+BD149+BH149+BL149+BP149+BT149+BX149</f>
        <v>1000</v>
      </c>
      <c r="I149" s="236">
        <f>M149+Q149+U149+Y149+AC149+AG149+AK149+AO149+AS149+AW149+BA149+BE149+BI149+BM149+BQ149+BU149+BY149</f>
        <v>17900</v>
      </c>
      <c r="J149" s="663"/>
      <c r="K149" s="665"/>
      <c r="L149" s="663"/>
      <c r="M149" s="663"/>
      <c r="N149" s="680"/>
      <c r="O149" s="688"/>
      <c r="P149" s="688"/>
      <c r="Q149" s="688"/>
      <c r="R149" s="489"/>
      <c r="S149" s="489"/>
      <c r="T149" s="489"/>
      <c r="U149" s="489"/>
      <c r="V149" s="665"/>
      <c r="W149" s="665"/>
      <c r="X149" s="665">
        <v>1000</v>
      </c>
      <c r="Y149" s="665">
        <v>17900</v>
      </c>
      <c r="Z149" s="489"/>
      <c r="AA149" s="489"/>
      <c r="AB149" s="489"/>
      <c r="AC149" s="489"/>
      <c r="AD149" s="666">
        <v>8700</v>
      </c>
      <c r="AE149" s="666">
        <v>155643</v>
      </c>
      <c r="AF149" s="666"/>
      <c r="AG149" s="666"/>
      <c r="AH149" s="657"/>
      <c r="AI149" s="657"/>
      <c r="AJ149" s="657"/>
      <c r="AK149" s="657"/>
      <c r="AL149" s="489"/>
      <c r="AM149" s="489"/>
      <c r="AN149" s="489"/>
      <c r="AO149" s="489"/>
      <c r="AP149" s="491">
        <v>2600</v>
      </c>
      <c r="AQ149" s="491">
        <v>93077</v>
      </c>
      <c r="AR149" s="491"/>
      <c r="AS149" s="491"/>
      <c r="AT149" s="649">
        <v>0</v>
      </c>
      <c r="AU149" s="649">
        <v>0</v>
      </c>
      <c r="AV149" s="649">
        <v>0</v>
      </c>
      <c r="AW149" s="649">
        <v>0</v>
      </c>
      <c r="AX149" s="385"/>
      <c r="AY149" s="385"/>
      <c r="AZ149" s="385"/>
      <c r="BA149" s="385"/>
      <c r="BB149" s="663"/>
      <c r="BC149" s="663"/>
      <c r="BD149" s="663"/>
      <c r="BE149" s="663"/>
      <c r="BF149" s="489">
        <v>1320</v>
      </c>
      <c r="BG149" s="489">
        <v>23627</v>
      </c>
      <c r="BH149" s="489"/>
      <c r="BI149" s="489"/>
      <c r="BJ149" s="489"/>
      <c r="BK149" s="489"/>
      <c r="BL149" s="489"/>
      <c r="BM149" s="489"/>
      <c r="BN149" s="663"/>
      <c r="BO149" s="663"/>
      <c r="BP149" s="663"/>
      <c r="BQ149" s="663"/>
      <c r="BR149" s="663"/>
      <c r="BS149" s="663"/>
      <c r="BT149" s="663"/>
      <c r="BU149" s="663"/>
      <c r="BV149" s="663"/>
      <c r="BW149" s="663"/>
      <c r="BX149" s="663"/>
      <c r="BY149" s="663"/>
      <c r="BZ149" s="387"/>
    </row>
    <row r="150" spans="1:78" s="23" customFormat="1" ht="45" x14ac:dyDescent="0.25">
      <c r="A150" s="812"/>
      <c r="B150" s="236" t="s">
        <v>290</v>
      </c>
      <c r="C150" s="232" t="s">
        <v>296</v>
      </c>
      <c r="D150" s="232" t="s">
        <v>292</v>
      </c>
      <c r="E150" s="225" t="s">
        <v>293</v>
      </c>
      <c r="F150" s="236">
        <f>J150+N150+R150+V150+Z150+AD150+AH150+AL150+AP150+AT150+AX150+BB150+BF150+BJ150+BN150+BR150+BV150</f>
        <v>10460</v>
      </c>
      <c r="G150" s="236">
        <f>K150+O150+S150+W150+AA150+AE150+AI150+AM150+AQ150+AU150+AY150+BC150+BG150+BK150+BO150+BS150+BW150</f>
        <v>202192.98</v>
      </c>
      <c r="H150" s="236">
        <f>L150+P150+T150+X150+AB150+AF150+AJ150+AN150+AR150+AV150+AZ150+BD150+BH150+BL150+BP150+BT150+BX150</f>
        <v>933</v>
      </c>
      <c r="I150" s="236">
        <f>M150+Q150+U150+Y150+AC150+AG150+AK150+AO150+AS150+AW150+BA150+BE150+BI150+BM150+BQ150+BU150+BY150</f>
        <v>28040</v>
      </c>
      <c r="J150" s="663">
        <v>9570</v>
      </c>
      <c r="K150" s="665">
        <v>180670.98</v>
      </c>
      <c r="L150" s="663"/>
      <c r="M150" s="663"/>
      <c r="N150" s="680"/>
      <c r="O150" s="688"/>
      <c r="P150" s="688"/>
      <c r="Q150" s="688"/>
      <c r="R150" s="489">
        <v>50</v>
      </c>
      <c r="S150" s="489">
        <v>900</v>
      </c>
      <c r="T150" s="489">
        <v>100</v>
      </c>
      <c r="U150" s="489">
        <v>1800</v>
      </c>
      <c r="V150" s="665"/>
      <c r="W150" s="665"/>
      <c r="X150" s="665"/>
      <c r="Y150" s="665"/>
      <c r="Z150" s="489"/>
      <c r="AA150" s="489"/>
      <c r="AB150" s="489"/>
      <c r="AC150" s="489"/>
      <c r="AD150" s="666"/>
      <c r="AE150" s="666"/>
      <c r="AF150" s="666"/>
      <c r="AG150" s="666"/>
      <c r="AH150" s="657">
        <v>840</v>
      </c>
      <c r="AI150" s="657">
        <v>20622</v>
      </c>
      <c r="AJ150" s="657">
        <v>800</v>
      </c>
      <c r="AK150" s="657">
        <v>19640</v>
      </c>
      <c r="AL150" s="489"/>
      <c r="AM150" s="489"/>
      <c r="AN150" s="489"/>
      <c r="AO150" s="489"/>
      <c r="AP150" s="491"/>
      <c r="AQ150" s="491"/>
      <c r="AR150" s="491"/>
      <c r="AS150" s="491"/>
      <c r="AT150" s="649">
        <v>0</v>
      </c>
      <c r="AU150" s="649">
        <v>0</v>
      </c>
      <c r="AV150" s="649">
        <v>33</v>
      </c>
      <c r="AW150" s="649">
        <v>6600</v>
      </c>
      <c r="AX150" s="385"/>
      <c r="AY150" s="385"/>
      <c r="AZ150" s="385"/>
      <c r="BA150" s="385"/>
      <c r="BB150" s="663"/>
      <c r="BC150" s="663"/>
      <c r="BD150" s="663"/>
      <c r="BE150" s="663"/>
      <c r="BF150" s="489"/>
      <c r="BG150" s="489"/>
      <c r="BH150" s="489"/>
      <c r="BI150" s="489"/>
      <c r="BJ150" s="489"/>
      <c r="BK150" s="489"/>
      <c r="BL150" s="489"/>
      <c r="BM150" s="489"/>
      <c r="BN150" s="663"/>
      <c r="BO150" s="663"/>
      <c r="BP150" s="663"/>
      <c r="BQ150" s="663"/>
      <c r="BR150" s="663"/>
      <c r="BS150" s="663"/>
      <c r="BT150" s="663"/>
      <c r="BU150" s="663"/>
      <c r="BV150" s="663"/>
      <c r="BW150" s="663"/>
      <c r="BX150" s="663"/>
      <c r="BY150" s="663"/>
      <c r="BZ150" s="387"/>
    </row>
    <row r="151" spans="1:78" s="23" customFormat="1" ht="29.25" customHeight="1" x14ac:dyDescent="0.25">
      <c r="A151" s="812"/>
      <c r="B151" s="236" t="s">
        <v>290</v>
      </c>
      <c r="C151" s="232" t="s">
        <v>297</v>
      </c>
      <c r="D151" s="232" t="s">
        <v>292</v>
      </c>
      <c r="E151" s="225" t="s">
        <v>293</v>
      </c>
      <c r="F151" s="236">
        <f>J151+N151+R151+V151+Z151+AD151+AH151+AL151+AP151+AT151+AX151+BB151+BF151+BJ151+BN151+BR151+BV151</f>
        <v>0</v>
      </c>
      <c r="G151" s="236">
        <f>K151+O151+S151+W151+AA151+AE151+AI151+AM151+AQ151+AU151+AY151+BC151+BG151+BK151+BO151+BS151+BW151</f>
        <v>0</v>
      </c>
      <c r="H151" s="236">
        <f>L151+P151+T151+X151+AB151+AF151+AJ151+AN151+AR151+AV151+AZ151+BD151+BH151+BL151+BP151+BT151+BX151</f>
        <v>0</v>
      </c>
      <c r="I151" s="236">
        <f>M151+Q151+U151+Y151+AC151+AG151+AK151+AO151+AS151+AW151+BA151+BE151+BI151+BM151+BQ151+BU151+BY151</f>
        <v>0</v>
      </c>
      <c r="J151" s="663"/>
      <c r="K151" s="665"/>
      <c r="L151" s="663"/>
      <c r="M151" s="663"/>
      <c r="N151" s="680"/>
      <c r="O151" s="688"/>
      <c r="P151" s="688"/>
      <c r="Q151" s="688"/>
      <c r="R151" s="489"/>
      <c r="S151" s="489"/>
      <c r="T151" s="489"/>
      <c r="U151" s="489"/>
      <c r="V151" s="665"/>
      <c r="W151" s="665"/>
      <c r="X151" s="665"/>
      <c r="Y151" s="665"/>
      <c r="Z151" s="489"/>
      <c r="AA151" s="489"/>
      <c r="AB151" s="489"/>
      <c r="AC151" s="489"/>
      <c r="AD151" s="666"/>
      <c r="AE151" s="666"/>
      <c r="AF151" s="666"/>
      <c r="AG151" s="666"/>
      <c r="AH151" s="657"/>
      <c r="AI151" s="657"/>
      <c r="AJ151" s="657"/>
      <c r="AK151" s="657"/>
      <c r="AL151" s="489"/>
      <c r="AM151" s="489"/>
      <c r="AN151" s="489"/>
      <c r="AO151" s="489"/>
      <c r="AP151" s="491"/>
      <c r="AQ151" s="491"/>
      <c r="AR151" s="491"/>
      <c r="AS151" s="491"/>
      <c r="AT151" s="649">
        <v>0</v>
      </c>
      <c r="AU151" s="649">
        <v>0</v>
      </c>
      <c r="AV151" s="649">
        <v>0</v>
      </c>
      <c r="AW151" s="649">
        <v>0</v>
      </c>
      <c r="AX151" s="385"/>
      <c r="AY151" s="385"/>
      <c r="AZ151" s="385"/>
      <c r="BA151" s="385"/>
      <c r="BB151" s="663"/>
      <c r="BC151" s="663"/>
      <c r="BD151" s="663"/>
      <c r="BE151" s="663"/>
      <c r="BF151" s="489"/>
      <c r="BG151" s="489"/>
      <c r="BH151" s="489"/>
      <c r="BI151" s="489"/>
      <c r="BJ151" s="489"/>
      <c r="BK151" s="489"/>
      <c r="BL151" s="489"/>
      <c r="BM151" s="489"/>
      <c r="BN151" s="663"/>
      <c r="BO151" s="663"/>
      <c r="BP151" s="663"/>
      <c r="BQ151" s="663"/>
      <c r="BR151" s="663"/>
      <c r="BS151" s="663"/>
      <c r="BT151" s="663"/>
      <c r="BU151" s="663"/>
      <c r="BV151" s="663"/>
      <c r="BW151" s="663"/>
      <c r="BX151" s="663"/>
      <c r="BY151" s="663"/>
      <c r="BZ151" s="387"/>
    </row>
    <row r="152" spans="1:78" s="23" customFormat="1" ht="45" x14ac:dyDescent="0.25">
      <c r="A152" s="812"/>
      <c r="B152" s="236" t="s">
        <v>290</v>
      </c>
      <c r="C152" s="232" t="s">
        <v>298</v>
      </c>
      <c r="D152" s="232" t="s">
        <v>292</v>
      </c>
      <c r="E152" s="225" t="s">
        <v>295</v>
      </c>
      <c r="F152" s="236">
        <f>J152+N152+R152+V152+Z152+AD152+AH152+AL152+AP152+AT152+AX152+BB152+BF152+BJ152+BN152+BR152+BV152</f>
        <v>40</v>
      </c>
      <c r="G152" s="236">
        <f>K152+O152+S152+W152+AA152+AE152+AI152+AM152+AQ152+AU152+AY152+BC152+BG152+BK152+BO152+BS152+BW152</f>
        <v>1040</v>
      </c>
      <c r="H152" s="236">
        <f>L152+P152+T152+X152+AB152+AF152+AJ152+AN152+AR152+AV152+AZ152+BD152+BH152+BL152+BP152+BT152+BX152</f>
        <v>0</v>
      </c>
      <c r="I152" s="236">
        <f>M152+Q152+U152+Y152+AC152+AG152+AK152+AO152+AS152+AW152+BA152+BE152+BI152+BM152+BQ152+BU152+BY152</f>
        <v>0</v>
      </c>
      <c r="J152" s="663"/>
      <c r="K152" s="665"/>
      <c r="L152" s="663"/>
      <c r="M152" s="663"/>
      <c r="N152" s="680"/>
      <c r="O152" s="688"/>
      <c r="P152" s="688"/>
      <c r="Q152" s="688"/>
      <c r="R152" s="489"/>
      <c r="S152" s="489"/>
      <c r="T152" s="489"/>
      <c r="U152" s="489"/>
      <c r="V152" s="665"/>
      <c r="W152" s="665"/>
      <c r="X152" s="665"/>
      <c r="Y152" s="665"/>
      <c r="Z152" s="489"/>
      <c r="AA152" s="489"/>
      <c r="AB152" s="489"/>
      <c r="AC152" s="489"/>
      <c r="AD152" s="666"/>
      <c r="AE152" s="666"/>
      <c r="AF152" s="666"/>
      <c r="AG152" s="666"/>
      <c r="AH152" s="657"/>
      <c r="AI152" s="657"/>
      <c r="AJ152" s="657"/>
      <c r="AK152" s="657"/>
      <c r="AL152" s="489"/>
      <c r="AM152" s="489"/>
      <c r="AN152" s="489"/>
      <c r="AO152" s="489"/>
      <c r="AP152" s="491"/>
      <c r="AQ152" s="491"/>
      <c r="AR152" s="491"/>
      <c r="AS152" s="491"/>
      <c r="AT152" s="659">
        <v>0</v>
      </c>
      <c r="AU152" s="652">
        <v>0</v>
      </c>
      <c r="AV152" s="659">
        <v>0</v>
      </c>
      <c r="AW152" s="659">
        <v>0</v>
      </c>
      <c r="AX152" s="385"/>
      <c r="AY152" s="385"/>
      <c r="AZ152" s="385"/>
      <c r="BA152" s="385"/>
      <c r="BB152" s="663">
        <v>40</v>
      </c>
      <c r="BC152" s="663">
        <v>1040</v>
      </c>
      <c r="BD152" s="663"/>
      <c r="BE152" s="663"/>
      <c r="BF152" s="489"/>
      <c r="BG152" s="489"/>
      <c r="BH152" s="489"/>
      <c r="BI152" s="489"/>
      <c r="BJ152" s="489"/>
      <c r="BK152" s="489"/>
      <c r="BL152" s="489"/>
      <c r="BM152" s="489"/>
      <c r="BN152" s="663"/>
      <c r="BO152" s="663"/>
      <c r="BP152" s="663"/>
      <c r="BQ152" s="663"/>
      <c r="BR152" s="663"/>
      <c r="BS152" s="663"/>
      <c r="BT152" s="663"/>
      <c r="BU152" s="663"/>
      <c r="BV152" s="663"/>
      <c r="BW152" s="663"/>
      <c r="BX152" s="663"/>
      <c r="BY152" s="663"/>
      <c r="BZ152" s="387"/>
    </row>
    <row r="153" spans="1:78" s="23" customFormat="1" ht="45" x14ac:dyDescent="0.25">
      <c r="A153" s="812"/>
      <c r="B153" s="236" t="s">
        <v>290</v>
      </c>
      <c r="C153" s="232" t="s">
        <v>299</v>
      </c>
      <c r="D153" s="232" t="s">
        <v>292</v>
      </c>
      <c r="E153" s="225" t="s">
        <v>29</v>
      </c>
      <c r="F153" s="236">
        <f>J153+N153+R153+V153+Z153+AD153+AH153+AL153+AP153+AT153+AX153+BB153+BF153+BJ153+BN153+BR153+BV153</f>
        <v>0</v>
      </c>
      <c r="G153" s="236">
        <f>K153+O153+S153+W153+AA153+AE153+AI153+AM153+AQ153+AU153+AY153+BC153+BG153+BK153+BO153+BS153+BW153</f>
        <v>0</v>
      </c>
      <c r="H153" s="236">
        <f>L153+P153+T153+X153+AB153+AF153+AJ153+AN153+AR153+AV153+AZ153+BD153+BH153+BL153+BP153+BT153+BX153</f>
        <v>0</v>
      </c>
      <c r="I153" s="236">
        <f>M153+Q153+U153+Y153+AC153+AG153+AK153+AO153+AS153+AW153+BA153+BE153+BI153+BM153+BQ153+BU153+BY153</f>
        <v>0</v>
      </c>
      <c r="J153" s="663"/>
      <c r="K153" s="665"/>
      <c r="L153" s="663"/>
      <c r="M153" s="663"/>
      <c r="N153" s="680"/>
      <c r="O153" s="688"/>
      <c r="P153" s="688"/>
      <c r="Q153" s="688"/>
      <c r="R153" s="489"/>
      <c r="S153" s="489"/>
      <c r="T153" s="489"/>
      <c r="U153" s="489"/>
      <c r="V153" s="665"/>
      <c r="W153" s="665"/>
      <c r="X153" s="665"/>
      <c r="Y153" s="665"/>
      <c r="Z153" s="489"/>
      <c r="AA153" s="489"/>
      <c r="AB153" s="489"/>
      <c r="AC153" s="489"/>
      <c r="AD153" s="666"/>
      <c r="AE153" s="666"/>
      <c r="AF153" s="666"/>
      <c r="AG153" s="666"/>
      <c r="AH153" s="657"/>
      <c r="AI153" s="657"/>
      <c r="AJ153" s="657"/>
      <c r="AK153" s="657"/>
      <c r="AL153" s="489"/>
      <c r="AM153" s="489"/>
      <c r="AN153" s="489"/>
      <c r="AO153" s="489"/>
      <c r="AP153" s="491"/>
      <c r="AQ153" s="491"/>
      <c r="AR153" s="491"/>
      <c r="AS153" s="491"/>
      <c r="AT153" s="659">
        <v>0</v>
      </c>
      <c r="AU153" s="652">
        <v>0</v>
      </c>
      <c r="AV153" s="659">
        <v>0</v>
      </c>
      <c r="AW153" s="659">
        <v>0</v>
      </c>
      <c r="AX153" s="385"/>
      <c r="AY153" s="385"/>
      <c r="AZ153" s="385"/>
      <c r="BA153" s="385"/>
      <c r="BB153" s="663"/>
      <c r="BC153" s="663"/>
      <c r="BD153" s="663"/>
      <c r="BE153" s="663"/>
      <c r="BF153" s="489"/>
      <c r="BG153" s="489"/>
      <c r="BH153" s="489"/>
      <c r="BI153" s="489"/>
      <c r="BJ153" s="489"/>
      <c r="BK153" s="489"/>
      <c r="BL153" s="489"/>
      <c r="BM153" s="489"/>
      <c r="BN153" s="663"/>
      <c r="BO153" s="663"/>
      <c r="BP153" s="663"/>
      <c r="BQ153" s="663"/>
      <c r="BR153" s="663"/>
      <c r="BS153" s="663"/>
      <c r="BT153" s="663"/>
      <c r="BU153" s="663"/>
      <c r="BV153" s="663"/>
      <c r="BW153" s="663"/>
      <c r="BX153" s="663"/>
      <c r="BY153" s="663"/>
      <c r="BZ153" s="387"/>
    </row>
    <row r="154" spans="1:78" s="23" customFormat="1" ht="45" x14ac:dyDescent="0.25">
      <c r="A154" s="812"/>
      <c r="B154" s="236" t="s">
        <v>290</v>
      </c>
      <c r="C154" s="225" t="s">
        <v>300</v>
      </c>
      <c r="D154" s="232" t="s">
        <v>292</v>
      </c>
      <c r="E154" s="225" t="s">
        <v>153</v>
      </c>
      <c r="F154" s="236">
        <f>J154+N154+R154+V154+Z154+AD154+AH154+AL154+AP154+AT154+AX154+BB154+BF154+BJ154+BN154+BR154+BV154</f>
        <v>0</v>
      </c>
      <c r="G154" s="236">
        <f>K154+O154+S154+W154+AA154+AE154+AI154+AM154+AQ154+AU154+AY154+BC154+BG154+BK154+BO154+BS154+BW154</f>
        <v>0</v>
      </c>
      <c r="H154" s="236">
        <f>L154+P154+T154+X154+AB154+AF154+AJ154+AN154+AR154+AV154+AZ154+BD154+BH154+BL154+BP154+BT154+BX154</f>
        <v>0</v>
      </c>
      <c r="I154" s="236">
        <f>M154+Q154+U154+Y154+AC154+AG154+AK154+AO154+AS154+AW154+BA154+BE154+BI154+BM154+BQ154+BU154+BY154</f>
        <v>0</v>
      </c>
      <c r="J154" s="663"/>
      <c r="K154" s="665"/>
      <c r="L154" s="663"/>
      <c r="M154" s="663"/>
      <c r="N154" s="680"/>
      <c r="O154" s="688"/>
      <c r="P154" s="688"/>
      <c r="Q154" s="688"/>
      <c r="R154" s="489"/>
      <c r="S154" s="489"/>
      <c r="T154" s="489"/>
      <c r="U154" s="489"/>
      <c r="V154" s="665"/>
      <c r="W154" s="665"/>
      <c r="X154" s="665"/>
      <c r="Y154" s="665"/>
      <c r="Z154" s="489"/>
      <c r="AA154" s="489"/>
      <c r="AB154" s="489"/>
      <c r="AC154" s="489"/>
      <c r="AD154" s="666"/>
      <c r="AE154" s="666"/>
      <c r="AF154" s="666"/>
      <c r="AG154" s="666"/>
      <c r="AH154" s="657"/>
      <c r="AI154" s="657"/>
      <c r="AJ154" s="657"/>
      <c r="AK154" s="657"/>
      <c r="AL154" s="489"/>
      <c r="AM154" s="489"/>
      <c r="AN154" s="489"/>
      <c r="AO154" s="489"/>
      <c r="AP154" s="491"/>
      <c r="AQ154" s="491"/>
      <c r="AR154" s="491"/>
      <c r="AS154" s="491"/>
      <c r="AT154" s="659">
        <v>0</v>
      </c>
      <c r="AU154" s="652">
        <v>0</v>
      </c>
      <c r="AV154" s="659">
        <v>0</v>
      </c>
      <c r="AW154" s="659">
        <v>0</v>
      </c>
      <c r="AX154" s="385"/>
      <c r="AY154" s="385"/>
      <c r="AZ154" s="385"/>
      <c r="BA154" s="385"/>
      <c r="BB154" s="663"/>
      <c r="BC154" s="663"/>
      <c r="BD154" s="663"/>
      <c r="BE154" s="663"/>
      <c r="BF154" s="489"/>
      <c r="BG154" s="489"/>
      <c r="BH154" s="489"/>
      <c r="BI154" s="489"/>
      <c r="BJ154" s="489"/>
      <c r="BK154" s="489"/>
      <c r="BL154" s="489"/>
      <c r="BM154" s="489"/>
      <c r="BN154" s="663"/>
      <c r="BO154" s="663"/>
      <c r="BP154" s="663"/>
      <c r="BQ154" s="663"/>
      <c r="BR154" s="663"/>
      <c r="BS154" s="663"/>
      <c r="BT154" s="663"/>
      <c r="BU154" s="663"/>
      <c r="BV154" s="663"/>
      <c r="BW154" s="663"/>
      <c r="BX154" s="663"/>
      <c r="BY154" s="663"/>
      <c r="BZ154" s="387"/>
    </row>
    <row r="155" spans="1:78" s="23" customFormat="1" ht="45" x14ac:dyDescent="0.25">
      <c r="A155" s="812"/>
      <c r="B155" s="236" t="s">
        <v>290</v>
      </c>
      <c r="C155" s="225" t="s">
        <v>301</v>
      </c>
      <c r="D155" s="232" t="s">
        <v>292</v>
      </c>
      <c r="E155" s="225" t="s">
        <v>153</v>
      </c>
      <c r="F155" s="236">
        <f>J155+N155+R155+V155+Z155+AD155+AH155+AL155+AP155+AT155+AX155+BB155+BF155+BJ155+BN155+BR155+BV155</f>
        <v>21860</v>
      </c>
      <c r="G155" s="236">
        <f>K155+O155+S155+W155+AA155+AE155+AI155+AM155+AQ155+AU155+AY155+BC155+BG155+BK155+BO155+BS155+BW155</f>
        <v>391283.14</v>
      </c>
      <c r="H155" s="236">
        <f>L155+P155+T155+X155+AB155+AF155+AJ155+AN155+AR155+AV155+AZ155+BD155+BH155+BL155+BP155+BT155+BX155</f>
        <v>2070</v>
      </c>
      <c r="I155" s="236">
        <f>M155+Q155+U155+Y155+AC155+AG155+AK155+AO155+AS155+AW155+BA155+BE155+BI155+BM155+BQ155+BU155+BY155</f>
        <v>38249</v>
      </c>
      <c r="J155" s="663"/>
      <c r="K155" s="665"/>
      <c r="L155" s="663"/>
      <c r="M155" s="663"/>
      <c r="N155" s="680"/>
      <c r="O155" s="688"/>
      <c r="P155" s="688"/>
      <c r="Q155" s="688"/>
      <c r="R155" s="489"/>
      <c r="S155" s="489"/>
      <c r="T155" s="489"/>
      <c r="U155" s="489"/>
      <c r="V155" s="665">
        <v>3800</v>
      </c>
      <c r="W155" s="665">
        <v>68018</v>
      </c>
      <c r="X155" s="665"/>
      <c r="Y155" s="665"/>
      <c r="Z155" s="489">
        <v>7200</v>
      </c>
      <c r="AA155" s="489">
        <v>128876.4</v>
      </c>
      <c r="AB155" s="489"/>
      <c r="AC155" s="489"/>
      <c r="AD155" s="666"/>
      <c r="AE155" s="666"/>
      <c r="AF155" s="666"/>
      <c r="AG155" s="666"/>
      <c r="AH155" s="657"/>
      <c r="AI155" s="657"/>
      <c r="AJ155" s="657"/>
      <c r="AK155" s="657"/>
      <c r="AL155" s="489">
        <v>4960</v>
      </c>
      <c r="AM155" s="489">
        <v>88781.74</v>
      </c>
      <c r="AN155" s="489">
        <v>2000</v>
      </c>
      <c r="AO155" s="489">
        <v>35799</v>
      </c>
      <c r="AP155" s="491"/>
      <c r="AQ155" s="491"/>
      <c r="AR155" s="491"/>
      <c r="AS155" s="491"/>
      <c r="AT155" s="659">
        <v>5900</v>
      </c>
      <c r="AU155" s="652">
        <v>105607</v>
      </c>
      <c r="AV155" s="659">
        <v>70</v>
      </c>
      <c r="AW155" s="659">
        <v>2450</v>
      </c>
      <c r="AX155" s="385"/>
      <c r="AY155" s="385"/>
      <c r="AZ155" s="385"/>
      <c r="BA155" s="385"/>
      <c r="BB155" s="663"/>
      <c r="BC155" s="663"/>
      <c r="BD155" s="663"/>
      <c r="BE155" s="663"/>
      <c r="BF155" s="489"/>
      <c r="BG155" s="489"/>
      <c r="BH155" s="489"/>
      <c r="BI155" s="489"/>
      <c r="BJ155" s="489"/>
      <c r="BK155" s="489"/>
      <c r="BL155" s="489"/>
      <c r="BM155" s="489"/>
      <c r="BN155" s="663"/>
      <c r="BO155" s="663"/>
      <c r="BP155" s="663"/>
      <c r="BQ155" s="663"/>
      <c r="BR155" s="663"/>
      <c r="BS155" s="663"/>
      <c r="BT155" s="663"/>
      <c r="BU155" s="663"/>
      <c r="BV155" s="663"/>
      <c r="BW155" s="663"/>
      <c r="BX155" s="663"/>
      <c r="BY155" s="663"/>
      <c r="BZ155" s="387"/>
    </row>
    <row r="156" spans="1:78" s="23" customFormat="1" ht="45" x14ac:dyDescent="0.25">
      <c r="A156" s="812"/>
      <c r="B156" s="236" t="s">
        <v>290</v>
      </c>
      <c r="C156" s="225" t="s">
        <v>302</v>
      </c>
      <c r="D156" s="232" t="s">
        <v>292</v>
      </c>
      <c r="E156" s="225" t="s">
        <v>153</v>
      </c>
      <c r="F156" s="236">
        <f>J156+N156+R156+V156+Z156+AD156+AH156+AL156+AP156+AT156+AX156+BB156+BF156+BJ156+BN156+BR156+BV156</f>
        <v>3220</v>
      </c>
      <c r="G156" s="547">
        <f>K156+O156+S156+W156+AA156+AE156+AI156+AM156+AQ156+AU156+AY156+BC156+BG156+BK156+BO156+BS156+BW156</f>
        <v>53953.4</v>
      </c>
      <c r="H156" s="236">
        <f>L156+P156+T156+X156+AB156+AF156+AJ156+AN156+AR156+AV156+AZ156+BD156+BH156+BL156+BP156+BT156+BX156</f>
        <v>300</v>
      </c>
      <c r="I156" s="547">
        <f>M156+Q156+U156+Y156+AC156+AG156+AK156+AO156+AS156+AW156+BA156+BE156+BI156+BM156+BQ156+BU156+BY156</f>
        <v>11920</v>
      </c>
      <c r="J156" s="663"/>
      <c r="K156" s="665"/>
      <c r="L156" s="663"/>
      <c r="M156" s="663"/>
      <c r="N156" s="680"/>
      <c r="O156" s="688"/>
      <c r="P156" s="688"/>
      <c r="Q156" s="688"/>
      <c r="R156" s="489">
        <v>2760</v>
      </c>
      <c r="S156" s="489">
        <v>52992</v>
      </c>
      <c r="T156" s="489">
        <v>100</v>
      </c>
      <c r="U156" s="489">
        <v>1920</v>
      </c>
      <c r="V156" s="665"/>
      <c r="W156" s="665"/>
      <c r="X156" s="665"/>
      <c r="Y156" s="665"/>
      <c r="Z156" s="489"/>
      <c r="AA156" s="489"/>
      <c r="AB156" s="489"/>
      <c r="AC156" s="489"/>
      <c r="AD156" s="666"/>
      <c r="AE156" s="666"/>
      <c r="AF156" s="666"/>
      <c r="AG156" s="666"/>
      <c r="AH156" s="657"/>
      <c r="AI156" s="657"/>
      <c r="AJ156" s="657"/>
      <c r="AK156" s="657"/>
      <c r="AL156" s="489"/>
      <c r="AM156" s="489"/>
      <c r="AN156" s="489"/>
      <c r="AO156" s="489"/>
      <c r="AP156" s="491"/>
      <c r="AQ156" s="491"/>
      <c r="AR156" s="491"/>
      <c r="AS156" s="491"/>
      <c r="AT156" s="659">
        <v>0</v>
      </c>
      <c r="AU156" s="652">
        <v>0</v>
      </c>
      <c r="AV156" s="659">
        <v>200</v>
      </c>
      <c r="AW156" s="659">
        <v>10000</v>
      </c>
      <c r="AX156" s="385"/>
      <c r="AY156" s="385"/>
      <c r="AZ156" s="385"/>
      <c r="BA156" s="385"/>
      <c r="BB156" s="663"/>
      <c r="BC156" s="663"/>
      <c r="BD156" s="663"/>
      <c r="BE156" s="663"/>
      <c r="BF156" s="489"/>
      <c r="BG156" s="489"/>
      <c r="BH156" s="489"/>
      <c r="BI156" s="489"/>
      <c r="BJ156" s="489"/>
      <c r="BK156" s="489"/>
      <c r="BL156" s="489"/>
      <c r="BM156" s="489"/>
      <c r="BN156" s="663">
        <v>460</v>
      </c>
      <c r="BO156" s="663">
        <v>961.4</v>
      </c>
      <c r="BP156" s="663"/>
      <c r="BQ156" s="663"/>
      <c r="BR156" s="663"/>
      <c r="BS156" s="663"/>
      <c r="BT156" s="663"/>
      <c r="BU156" s="663"/>
      <c r="BV156" s="663"/>
      <c r="BW156" s="663"/>
      <c r="BX156" s="663"/>
      <c r="BY156" s="663"/>
      <c r="BZ156" s="387"/>
    </row>
    <row r="157" spans="1:78" s="23" customFormat="1" ht="45" x14ac:dyDescent="0.25">
      <c r="A157" s="810">
        <v>52</v>
      </c>
      <c r="B157" s="236" t="s">
        <v>303</v>
      </c>
      <c r="C157" s="225" t="s">
        <v>304</v>
      </c>
      <c r="D157" s="232" t="s">
        <v>292</v>
      </c>
      <c r="E157" s="225" t="s">
        <v>153</v>
      </c>
      <c r="F157" s="236">
        <f>J157+N157+R157+V157+Z157+AD157+AH157+AL157+AP157+AT157+AX157+BB157+BF157+BJ157+BN157+BR157+BV157</f>
        <v>17380</v>
      </c>
      <c r="G157" s="236">
        <f>K157+O157+S157+W157+AA157+AE157+AI157+AM157+AQ157+AU157+AY157+BC157+BG157+BK157+BO157+BS157+BW157</f>
        <v>20567</v>
      </c>
      <c r="H157" s="236">
        <f>L157+P157+T157+X157+AB157+AF157+AJ157+AN157+AR157+AV157+AZ157+BD157+BH157+BL157+BP157+BT157+BX157</f>
        <v>7933</v>
      </c>
      <c r="I157" s="236">
        <f>M157+Q157+U157+Y157+AC157+AG157+AK157+AO157+AS157+AW157+BA157+BE157+BI157+BM157+BQ157+BU157+BY157</f>
        <v>18560</v>
      </c>
      <c r="J157" s="663"/>
      <c r="K157" s="665"/>
      <c r="L157" s="663"/>
      <c r="M157" s="663"/>
      <c r="N157" s="680"/>
      <c r="O157" s="688"/>
      <c r="P157" s="688"/>
      <c r="Q157" s="688"/>
      <c r="R157" s="489">
        <v>5000</v>
      </c>
      <c r="S157" s="489">
        <v>15000</v>
      </c>
      <c r="T157" s="489">
        <v>100</v>
      </c>
      <c r="U157" s="489">
        <v>300</v>
      </c>
      <c r="V157" s="665">
        <v>2300</v>
      </c>
      <c r="W157" s="665">
        <v>1747</v>
      </c>
      <c r="X157" s="665"/>
      <c r="Y157" s="665"/>
      <c r="Z157" s="489">
        <v>3230</v>
      </c>
      <c r="AA157" s="489">
        <v>975</v>
      </c>
      <c r="AB157" s="489">
        <v>333</v>
      </c>
      <c r="AC157" s="489">
        <v>6660</v>
      </c>
      <c r="AD157" s="666">
        <v>1250</v>
      </c>
      <c r="AE157" s="666">
        <v>425</v>
      </c>
      <c r="AF157" s="666"/>
      <c r="AG157" s="666"/>
      <c r="AH157" s="657">
        <v>5000</v>
      </c>
      <c r="AI157" s="657">
        <v>2000</v>
      </c>
      <c r="AJ157" s="657">
        <v>4000</v>
      </c>
      <c r="AK157" s="657">
        <v>1600</v>
      </c>
      <c r="AL157" s="489"/>
      <c r="AM157" s="489"/>
      <c r="AN157" s="489">
        <v>2000</v>
      </c>
      <c r="AO157" s="489">
        <v>1000</v>
      </c>
      <c r="AP157" s="491"/>
      <c r="AQ157" s="491"/>
      <c r="AR157" s="491"/>
      <c r="AS157" s="491"/>
      <c r="AT157" s="659">
        <v>600</v>
      </c>
      <c r="AU157" s="652">
        <v>420</v>
      </c>
      <c r="AV157" s="659">
        <v>1500</v>
      </c>
      <c r="AW157" s="659">
        <v>9000</v>
      </c>
      <c r="AX157" s="385"/>
      <c r="AY157" s="385"/>
      <c r="AZ157" s="385"/>
      <c r="BA157" s="385"/>
      <c r="BB157" s="663"/>
      <c r="BC157" s="663"/>
      <c r="BD157" s="663"/>
      <c r="BE157" s="663"/>
      <c r="BF157" s="489"/>
      <c r="BG157" s="489"/>
      <c r="BH157" s="489"/>
      <c r="BI157" s="489"/>
      <c r="BJ157" s="489"/>
      <c r="BK157" s="489"/>
      <c r="BL157" s="489"/>
      <c r="BM157" s="489"/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387"/>
    </row>
    <row r="158" spans="1:78" s="23" customFormat="1" ht="45" x14ac:dyDescent="0.25">
      <c r="A158" s="812"/>
      <c r="B158" s="236" t="s">
        <v>303</v>
      </c>
      <c r="C158" s="225" t="s">
        <v>305</v>
      </c>
      <c r="D158" s="232" t="s">
        <v>292</v>
      </c>
      <c r="E158" s="225" t="s">
        <v>29</v>
      </c>
      <c r="F158" s="236">
        <f>J158+N158+R158+V158+Z158+AD158+AH158+AL158+AP158+AT158+AX158+BB158+BF158+BJ158+BN158+BR158+BV158</f>
        <v>79</v>
      </c>
      <c r="G158" s="547">
        <f>K158+O158+S158+W158+AA158+AE158+AI158+AM158+AQ158+AU158+AY158+BC158+BG158+BK158+BO158+BS158+BW158</f>
        <v>11061.3</v>
      </c>
      <c r="H158" s="236">
        <f>L158+P158+T158+X158+AB158+AF158+AJ158+AN158+AR158+AV158+AZ158+BD158+BH158+BL158+BP158+BT158+BX158</f>
        <v>5</v>
      </c>
      <c r="I158" s="236">
        <f>M158+Q158+U158+Y158+AC158+AG158+AK158+AO158+AS158+AW158+BA158+BE158+BI158+BM158+BQ158+BU158+BY158</f>
        <v>744</v>
      </c>
      <c r="J158" s="663"/>
      <c r="K158" s="665"/>
      <c r="L158" s="663"/>
      <c r="M158" s="663"/>
      <c r="N158" s="680"/>
      <c r="O158" s="688"/>
      <c r="P158" s="688"/>
      <c r="Q158" s="688"/>
      <c r="R158" s="489"/>
      <c r="S158" s="489"/>
      <c r="T158" s="489"/>
      <c r="U158" s="489"/>
      <c r="V158" s="665"/>
      <c r="W158" s="665"/>
      <c r="X158" s="665"/>
      <c r="Y158" s="665"/>
      <c r="Z158" s="489"/>
      <c r="AA158" s="489"/>
      <c r="AB158" s="489"/>
      <c r="AC158" s="489"/>
      <c r="AD158" s="666"/>
      <c r="AE158" s="666"/>
      <c r="AF158" s="666"/>
      <c r="AG158" s="666"/>
      <c r="AH158" s="657"/>
      <c r="AI158" s="657"/>
      <c r="AJ158" s="657"/>
      <c r="AK158" s="657"/>
      <c r="AL158" s="489"/>
      <c r="AM158" s="489"/>
      <c r="AN158" s="489"/>
      <c r="AO158" s="489"/>
      <c r="AP158" s="491">
        <v>10</v>
      </c>
      <c r="AQ158" s="491">
        <v>1480</v>
      </c>
      <c r="AR158" s="491"/>
      <c r="AS158" s="491"/>
      <c r="AT158" s="659">
        <v>10</v>
      </c>
      <c r="AU158" s="652">
        <v>1500</v>
      </c>
      <c r="AV158" s="659">
        <v>0</v>
      </c>
      <c r="AW158" s="659">
        <v>0</v>
      </c>
      <c r="AX158" s="385">
        <v>45</v>
      </c>
      <c r="AY158" s="385">
        <v>6696</v>
      </c>
      <c r="AZ158" s="385">
        <v>5</v>
      </c>
      <c r="BA158" s="385">
        <v>744</v>
      </c>
      <c r="BB158" s="663">
        <v>14</v>
      </c>
      <c r="BC158" s="663">
        <v>1385.3</v>
      </c>
      <c r="BD158" s="663"/>
      <c r="BE158" s="663"/>
      <c r="BF158" s="489"/>
      <c r="BG158" s="489"/>
      <c r="BH158" s="489"/>
      <c r="BI158" s="489"/>
      <c r="BJ158" s="489"/>
      <c r="BK158" s="489"/>
      <c r="BL158" s="489"/>
      <c r="BM158" s="489"/>
      <c r="BN158" s="663"/>
      <c r="BO158" s="663"/>
      <c r="BP158" s="663"/>
      <c r="BQ158" s="663"/>
      <c r="BR158" s="663"/>
      <c r="BS158" s="663"/>
      <c r="BT158" s="663"/>
      <c r="BU158" s="663"/>
      <c r="BV158" s="663"/>
      <c r="BW158" s="663"/>
      <c r="BX158" s="663"/>
      <c r="BY158" s="663"/>
      <c r="BZ158" s="387"/>
    </row>
    <row r="159" spans="1:78" s="23" customFormat="1" ht="15.75" x14ac:dyDescent="0.25">
      <c r="A159" s="811"/>
      <c r="B159" s="236" t="s">
        <v>303</v>
      </c>
      <c r="C159" s="225" t="s">
        <v>306</v>
      </c>
      <c r="D159" s="232"/>
      <c r="E159" s="225" t="s">
        <v>29</v>
      </c>
      <c r="F159" s="236">
        <f>J159+N159+R159+V159+Z159+AD159+AH159+AL159+AP159+AT159+AX159+BB159+BF159+BJ159+BN159+BR159+BV159</f>
        <v>0</v>
      </c>
      <c r="G159" s="236">
        <f>K159+O159+S159+W159+AA159+AE159+AI159+AM159+AQ159+AU159+AY159+BC159+BG159+BK159+BO159+BS159+BW159</f>
        <v>0</v>
      </c>
      <c r="H159" s="236">
        <f>L159+P159+T159+X159+AB159+AF159+AJ159+AN159+AR159+AV159+AZ159+BD159+BH159+BL159+BP159+BT159+BX159</f>
        <v>0</v>
      </c>
      <c r="I159" s="236">
        <f>M159+Q159+U159+Y159+AC159+AG159+AK159+AO159+AS159+AW159+BA159+BE159+BI159+BM159+BQ159+BU159+BY159</f>
        <v>0</v>
      </c>
      <c r="J159" s="663"/>
      <c r="K159" s="665"/>
      <c r="L159" s="663"/>
      <c r="M159" s="663"/>
      <c r="N159" s="680"/>
      <c r="O159" s="688"/>
      <c r="P159" s="688"/>
      <c r="Q159" s="688"/>
      <c r="R159" s="489"/>
      <c r="S159" s="489"/>
      <c r="T159" s="489"/>
      <c r="U159" s="489"/>
      <c r="V159" s="665"/>
      <c r="W159" s="665"/>
      <c r="X159" s="665"/>
      <c r="Y159" s="665"/>
      <c r="Z159" s="489"/>
      <c r="AA159" s="489"/>
      <c r="AB159" s="489"/>
      <c r="AC159" s="489"/>
      <c r="AD159" s="666"/>
      <c r="AE159" s="666"/>
      <c r="AF159" s="666"/>
      <c r="AG159" s="666"/>
      <c r="AH159" s="657"/>
      <c r="AI159" s="657"/>
      <c r="AJ159" s="657"/>
      <c r="AK159" s="657"/>
      <c r="AL159" s="489"/>
      <c r="AM159" s="489"/>
      <c r="AN159" s="489"/>
      <c r="AO159" s="489"/>
      <c r="AP159" s="491"/>
      <c r="AQ159" s="491"/>
      <c r="AR159" s="491"/>
      <c r="AS159" s="491"/>
      <c r="AT159" s="659">
        <v>0</v>
      </c>
      <c r="AU159" s="652">
        <v>0</v>
      </c>
      <c r="AV159" s="659">
        <v>0</v>
      </c>
      <c r="AW159" s="659">
        <v>0</v>
      </c>
      <c r="AX159" s="385"/>
      <c r="AY159" s="385"/>
      <c r="AZ159" s="385"/>
      <c r="BA159" s="385"/>
      <c r="BB159" s="663"/>
      <c r="BC159" s="663"/>
      <c r="BD159" s="663"/>
      <c r="BE159" s="663"/>
      <c r="BF159" s="489"/>
      <c r="BG159" s="489"/>
      <c r="BH159" s="489"/>
      <c r="BI159" s="489"/>
      <c r="BJ159" s="489"/>
      <c r="BK159" s="489"/>
      <c r="BL159" s="489"/>
      <c r="BM159" s="489"/>
      <c r="BN159" s="663"/>
      <c r="BO159" s="663"/>
      <c r="BP159" s="663"/>
      <c r="BQ159" s="663"/>
      <c r="BR159" s="663"/>
      <c r="BS159" s="663"/>
      <c r="BT159" s="663"/>
      <c r="BU159" s="663"/>
      <c r="BV159" s="663"/>
      <c r="BW159" s="663"/>
      <c r="BX159" s="663"/>
      <c r="BY159" s="663"/>
      <c r="BZ159" s="387"/>
    </row>
    <row r="160" spans="1:78" s="23" customFormat="1" ht="45" x14ac:dyDescent="0.25">
      <c r="A160" s="810">
        <v>53</v>
      </c>
      <c r="B160" s="236" t="s">
        <v>307</v>
      </c>
      <c r="C160" s="225" t="s">
        <v>308</v>
      </c>
      <c r="D160" s="232" t="s">
        <v>292</v>
      </c>
      <c r="E160" s="225" t="s">
        <v>153</v>
      </c>
      <c r="F160" s="236">
        <f>J160+N160+R160+V160+Z160+AD160+AH160+AL160+AP160+AT160+AX160+BB160+BF160+BJ160+BN160+BR160+BV160</f>
        <v>60040</v>
      </c>
      <c r="G160" s="547">
        <f>K160+O160+S160+W160+AA160+AE160+AI160+AM160+AQ160+AU160+AY160+BC160+BG160+BK160+BO160+BS160+BW160</f>
        <v>56422.880000000005</v>
      </c>
      <c r="H160" s="236">
        <f>L160+P160+T160+X160+AB160+AF160+AJ160+AN160+AR160+AV160+AZ160+BD160+BH160+BL160+BP160+BT160+BX160</f>
        <v>13680</v>
      </c>
      <c r="I160" s="547">
        <f>M160+Q160+U160+Y160+AC160+AG160+AK160+AO160+AS160+AW160+BA160+BE160+BI160+BM160+BQ160+BU160+BY160</f>
        <v>55077.599999999999</v>
      </c>
      <c r="J160" s="663">
        <v>9860</v>
      </c>
      <c r="K160" s="665">
        <v>8282.4</v>
      </c>
      <c r="L160" s="663"/>
      <c r="M160" s="663"/>
      <c r="N160" s="688">
        <v>0</v>
      </c>
      <c r="O160" s="688">
        <v>0</v>
      </c>
      <c r="P160" s="688">
        <v>100</v>
      </c>
      <c r="Q160" s="688">
        <v>78.599999999999994</v>
      </c>
      <c r="R160" s="489">
        <v>17820</v>
      </c>
      <c r="S160" s="489">
        <v>17820</v>
      </c>
      <c r="T160" s="489">
        <v>200</v>
      </c>
      <c r="U160" s="489">
        <v>200</v>
      </c>
      <c r="V160" s="665">
        <v>4480</v>
      </c>
      <c r="W160" s="665">
        <v>3976</v>
      </c>
      <c r="X160" s="665">
        <v>500</v>
      </c>
      <c r="Y160" s="665">
        <v>400</v>
      </c>
      <c r="Z160" s="489">
        <v>380</v>
      </c>
      <c r="AA160" s="489">
        <v>1900</v>
      </c>
      <c r="AB160" s="489">
        <v>3000</v>
      </c>
      <c r="AC160" s="489">
        <v>15000</v>
      </c>
      <c r="AD160" s="666">
        <v>3940</v>
      </c>
      <c r="AE160" s="666">
        <v>3152</v>
      </c>
      <c r="AF160" s="666"/>
      <c r="AG160" s="666"/>
      <c r="AH160" s="657">
        <v>520</v>
      </c>
      <c r="AI160" s="657">
        <v>884</v>
      </c>
      <c r="AJ160" s="657">
        <v>600</v>
      </c>
      <c r="AK160" s="657">
        <v>1020</v>
      </c>
      <c r="AL160" s="489">
        <v>11400</v>
      </c>
      <c r="AM160" s="489">
        <v>9376.68</v>
      </c>
      <c r="AN160" s="489">
        <v>5000</v>
      </c>
      <c r="AO160" s="489">
        <v>4000</v>
      </c>
      <c r="AP160" s="491">
        <v>2700</v>
      </c>
      <c r="AQ160" s="491">
        <v>2551</v>
      </c>
      <c r="AR160" s="491">
        <v>2000</v>
      </c>
      <c r="AS160" s="491">
        <v>30000</v>
      </c>
      <c r="AT160" s="659">
        <v>6100</v>
      </c>
      <c r="AU160" s="652">
        <v>5185</v>
      </c>
      <c r="AV160" s="659">
        <v>2000</v>
      </c>
      <c r="AW160" s="659">
        <v>4000</v>
      </c>
      <c r="AX160" s="385">
        <v>420</v>
      </c>
      <c r="AY160" s="385">
        <v>331.8</v>
      </c>
      <c r="AZ160" s="385">
        <v>100</v>
      </c>
      <c r="BA160" s="385">
        <v>79</v>
      </c>
      <c r="BB160" s="663">
        <v>620</v>
      </c>
      <c r="BC160" s="663">
        <v>604.5</v>
      </c>
      <c r="BD160" s="663"/>
      <c r="BE160" s="663"/>
      <c r="BF160" s="489">
        <v>0</v>
      </c>
      <c r="BG160" s="489">
        <v>0</v>
      </c>
      <c r="BH160" s="489"/>
      <c r="BI160" s="489"/>
      <c r="BJ160" s="489"/>
      <c r="BK160" s="489"/>
      <c r="BL160" s="489"/>
      <c r="BM160" s="489"/>
      <c r="BN160" s="663"/>
      <c r="BO160" s="663"/>
      <c r="BP160" s="663"/>
      <c r="BQ160" s="663"/>
      <c r="BR160" s="663">
        <v>1300</v>
      </c>
      <c r="BS160" s="663">
        <v>1359.5</v>
      </c>
      <c r="BT160" s="663">
        <v>80</v>
      </c>
      <c r="BU160" s="663">
        <v>100</v>
      </c>
      <c r="BV160" s="663">
        <v>500</v>
      </c>
      <c r="BW160" s="663">
        <v>1000</v>
      </c>
      <c r="BX160" s="663">
        <v>100</v>
      </c>
      <c r="BY160" s="663">
        <v>200</v>
      </c>
      <c r="BZ160" s="387"/>
    </row>
    <row r="161" spans="1:78" s="23" customFormat="1" ht="45" x14ac:dyDescent="0.25">
      <c r="A161" s="812"/>
      <c r="B161" s="236" t="s">
        <v>307</v>
      </c>
      <c r="C161" s="225" t="s">
        <v>309</v>
      </c>
      <c r="D161" s="232" t="s">
        <v>292</v>
      </c>
      <c r="E161" s="225" t="s">
        <v>29</v>
      </c>
      <c r="F161" s="236">
        <f>J161+N161+R161+V161+Z161+AD161+AH161+AL161+AP161+AT161+AX161+BB161+BF161+BJ161+BN161+BR161+BV161</f>
        <v>129</v>
      </c>
      <c r="G161" s="236">
        <f>K161+O161+S161+W161+AA161+AE161+AI161+AM161+AQ161+AU161+AY161+BC161+BG161+BK161+BO161+BS161+BW161</f>
        <v>5621</v>
      </c>
      <c r="H161" s="236">
        <f>L161+P161+T161+X161+AB161+AF161+AJ161+AN161+AR161+AV161+AZ161+BD161+BH161+BL161+BP161+BT161+BX161</f>
        <v>173</v>
      </c>
      <c r="I161" s="236">
        <f>M161+Q161+U161+Y161+AC161+AG161+AK161+AO161+AS161+AW161+BA161+BE161+BI161+BM161+BQ161+BU161+BY161</f>
        <v>11564</v>
      </c>
      <c r="J161" s="663"/>
      <c r="K161" s="665"/>
      <c r="L161" s="663"/>
      <c r="M161" s="663"/>
      <c r="N161" s="688">
        <v>20</v>
      </c>
      <c r="O161" s="688">
        <v>898</v>
      </c>
      <c r="P161" s="688">
        <v>40</v>
      </c>
      <c r="Q161" s="688">
        <v>1796</v>
      </c>
      <c r="R161" s="489"/>
      <c r="S161" s="489"/>
      <c r="T161" s="489"/>
      <c r="U161" s="489"/>
      <c r="V161" s="665"/>
      <c r="W161" s="665"/>
      <c r="X161" s="665">
        <v>50</v>
      </c>
      <c r="Y161" s="665">
        <v>2250</v>
      </c>
      <c r="Z161" s="489"/>
      <c r="AA161" s="489"/>
      <c r="AB161" s="489">
        <v>33</v>
      </c>
      <c r="AC161" s="489">
        <v>1518</v>
      </c>
      <c r="AD161" s="666">
        <v>0</v>
      </c>
      <c r="AE161" s="666">
        <v>0</v>
      </c>
      <c r="AF161" s="666"/>
      <c r="AG161" s="666"/>
      <c r="AH161" s="657"/>
      <c r="AI161" s="657"/>
      <c r="AJ161" s="657"/>
      <c r="AK161" s="657"/>
      <c r="AL161" s="489"/>
      <c r="AM161" s="489"/>
      <c r="AN161" s="489"/>
      <c r="AO161" s="489"/>
      <c r="AP161" s="491">
        <v>90</v>
      </c>
      <c r="AQ161" s="491">
        <v>3906</v>
      </c>
      <c r="AR161" s="491"/>
      <c r="AS161" s="491"/>
      <c r="AT161" s="659">
        <v>19</v>
      </c>
      <c r="AU161" s="652">
        <v>817</v>
      </c>
      <c r="AV161" s="659">
        <v>50</v>
      </c>
      <c r="AW161" s="659">
        <v>6000</v>
      </c>
      <c r="AX161" s="385"/>
      <c r="AY161" s="385"/>
      <c r="AZ161" s="385"/>
      <c r="BA161" s="385"/>
      <c r="BB161" s="663"/>
      <c r="BC161" s="663"/>
      <c r="BD161" s="663"/>
      <c r="BE161" s="663"/>
      <c r="BF161" s="489"/>
      <c r="BG161" s="489"/>
      <c r="BH161" s="489"/>
      <c r="BI161" s="489"/>
      <c r="BJ161" s="489"/>
      <c r="BK161" s="489"/>
      <c r="BL161" s="489"/>
      <c r="BM161" s="489"/>
      <c r="BN161" s="663"/>
      <c r="BO161" s="663"/>
      <c r="BP161" s="663"/>
      <c r="BQ161" s="663"/>
      <c r="BR161" s="663"/>
      <c r="BS161" s="663"/>
      <c r="BT161" s="663"/>
      <c r="BU161" s="663"/>
      <c r="BV161" s="663"/>
      <c r="BW161" s="661"/>
      <c r="BX161" s="663"/>
      <c r="BY161" s="663"/>
      <c r="BZ161" s="387"/>
    </row>
    <row r="162" spans="1:78" s="23" customFormat="1" ht="45" x14ac:dyDescent="0.25">
      <c r="A162" s="812"/>
      <c r="B162" s="236" t="s">
        <v>307</v>
      </c>
      <c r="C162" s="225" t="s">
        <v>310</v>
      </c>
      <c r="D162" s="232" t="s">
        <v>292</v>
      </c>
      <c r="E162" s="225" t="s">
        <v>29</v>
      </c>
      <c r="F162" s="236">
        <f>J162+N162+R162+V162+Z162+AD162+AH162+AL162+AP162+AT162+AX162+BB162+BF162+BJ162+BN162+BR162+BV162</f>
        <v>6</v>
      </c>
      <c r="G162" s="236">
        <f>K162+O162+S162+W162+AA162+AE162+AI162+AM162+AQ162+AU162+AY162+BC162+BG162+BK162+BO162+BS162+BW162</f>
        <v>294</v>
      </c>
      <c r="H162" s="236">
        <f>L162+P162+T162+X162+AB162+AF162+AJ162+AN162+AR162+AV162+AZ162+BD162+BH162+BL162+BP162+BT162+BX162</f>
        <v>30</v>
      </c>
      <c r="I162" s="236">
        <f>M162+Q162+U162+Y162+AC162+AG162+AK162+AO162+AS162+AW162+BA162+BE162+BI162+BM162+BQ162+BU162+BY162</f>
        <v>2000</v>
      </c>
      <c r="J162" s="663"/>
      <c r="K162" s="665"/>
      <c r="L162" s="663"/>
      <c r="M162" s="663"/>
      <c r="N162" s="680"/>
      <c r="O162" s="688"/>
      <c r="P162" s="688"/>
      <c r="Q162" s="688"/>
      <c r="R162" s="489"/>
      <c r="S162" s="489"/>
      <c r="T162" s="489"/>
      <c r="U162" s="489"/>
      <c r="V162" s="665"/>
      <c r="W162" s="665"/>
      <c r="X162" s="665"/>
      <c r="Y162" s="665"/>
      <c r="Z162" s="489"/>
      <c r="AA162" s="489"/>
      <c r="AB162" s="489"/>
      <c r="AC162" s="489"/>
      <c r="AD162" s="666"/>
      <c r="AE162" s="666"/>
      <c r="AF162" s="666"/>
      <c r="AG162" s="666"/>
      <c r="AH162" s="657"/>
      <c r="AI162" s="657"/>
      <c r="AJ162" s="657"/>
      <c r="AK162" s="657"/>
      <c r="AL162" s="489"/>
      <c r="AM162" s="489"/>
      <c r="AN162" s="489"/>
      <c r="AO162" s="489"/>
      <c r="AP162" s="491"/>
      <c r="AQ162" s="491"/>
      <c r="AR162" s="491"/>
      <c r="AS162" s="491"/>
      <c r="AT162" s="659">
        <v>0</v>
      </c>
      <c r="AU162" s="652">
        <v>0</v>
      </c>
      <c r="AV162" s="659">
        <v>0</v>
      </c>
      <c r="AW162" s="659">
        <v>0</v>
      </c>
      <c r="AX162" s="385"/>
      <c r="AY162" s="385"/>
      <c r="AZ162" s="385"/>
      <c r="BA162" s="385"/>
      <c r="BB162" s="663"/>
      <c r="BC162" s="663"/>
      <c r="BD162" s="663"/>
      <c r="BE162" s="663"/>
      <c r="BF162" s="489">
        <v>6</v>
      </c>
      <c r="BG162" s="489">
        <v>294</v>
      </c>
      <c r="BH162" s="489">
        <v>30</v>
      </c>
      <c r="BI162" s="489">
        <v>2000</v>
      </c>
      <c r="BJ162" s="489"/>
      <c r="BK162" s="489"/>
      <c r="BL162" s="489"/>
      <c r="BM162" s="489"/>
      <c r="BN162" s="663"/>
      <c r="BO162" s="663"/>
      <c r="BP162" s="663"/>
      <c r="BQ162" s="663"/>
      <c r="BR162" s="663"/>
      <c r="BS162" s="663"/>
      <c r="BT162" s="663"/>
      <c r="BU162" s="663"/>
      <c r="BV162" s="663"/>
      <c r="BW162" s="663"/>
      <c r="BX162" s="663"/>
      <c r="BY162" s="663"/>
      <c r="BZ162" s="387"/>
    </row>
    <row r="163" spans="1:78" s="23" customFormat="1" ht="45" x14ac:dyDescent="0.25">
      <c r="A163" s="811"/>
      <c r="B163" s="236" t="s">
        <v>307</v>
      </c>
      <c r="C163" s="225" t="s">
        <v>311</v>
      </c>
      <c r="D163" s="232" t="s">
        <v>292</v>
      </c>
      <c r="E163" s="225" t="s">
        <v>29</v>
      </c>
      <c r="F163" s="236">
        <f>J163+N163+R163+V163+Z163+AD163+AH163+AL163+AP163+AT163+AX163+BB163+BF163+BJ163+BN163+BR163+BV163</f>
        <v>0</v>
      </c>
      <c r="G163" s="236">
        <f>K163+O163+S163+W163+AA163+AE163+AI163+AM163+AQ163+AU163+AY163+BC163+BG163+BK163+BO163+BS163+BW163</f>
        <v>0</v>
      </c>
      <c r="H163" s="236">
        <f>L163+P163+T163+X163+AB163+AF163+AJ163+AN163+AR163+AV163+AZ163+BD163+BH163+BL163+BP163+BT163+BX163</f>
        <v>0</v>
      </c>
      <c r="I163" s="236">
        <f>M163+Q163+U163+Y163+AC163+AG163+AK163+AO163+AS163+AW163+BA163+BE163+BI163+BM163+BQ163+BU163+BY163</f>
        <v>0</v>
      </c>
      <c r="J163" s="663"/>
      <c r="K163" s="665"/>
      <c r="L163" s="663"/>
      <c r="M163" s="663"/>
      <c r="N163" s="680"/>
      <c r="O163" s="688"/>
      <c r="P163" s="688"/>
      <c r="Q163" s="688"/>
      <c r="R163" s="489"/>
      <c r="S163" s="489"/>
      <c r="T163" s="489"/>
      <c r="U163" s="489"/>
      <c r="V163" s="665"/>
      <c r="W163" s="665"/>
      <c r="X163" s="665"/>
      <c r="Y163" s="665"/>
      <c r="Z163" s="489"/>
      <c r="AA163" s="489"/>
      <c r="AB163" s="489"/>
      <c r="AC163" s="489"/>
      <c r="AD163" s="666"/>
      <c r="AE163" s="666"/>
      <c r="AF163" s="666"/>
      <c r="AG163" s="666"/>
      <c r="AH163" s="657"/>
      <c r="AI163" s="657"/>
      <c r="AJ163" s="657"/>
      <c r="AK163" s="657"/>
      <c r="AL163" s="489"/>
      <c r="AM163" s="489"/>
      <c r="AN163" s="489"/>
      <c r="AO163" s="489"/>
      <c r="AP163" s="491"/>
      <c r="AQ163" s="491"/>
      <c r="AR163" s="491"/>
      <c r="AS163" s="491"/>
      <c r="AT163" s="659">
        <v>0</v>
      </c>
      <c r="AU163" s="652">
        <v>0</v>
      </c>
      <c r="AV163" s="659">
        <v>0</v>
      </c>
      <c r="AW163" s="659">
        <v>0</v>
      </c>
      <c r="AX163" s="385"/>
      <c r="AY163" s="385"/>
      <c r="AZ163" s="385"/>
      <c r="BA163" s="385"/>
      <c r="BB163" s="663"/>
      <c r="BC163" s="663"/>
      <c r="BD163" s="663"/>
      <c r="BE163" s="663"/>
      <c r="BF163" s="489"/>
      <c r="BG163" s="489"/>
      <c r="BH163" s="489"/>
      <c r="BI163" s="489"/>
      <c r="BJ163" s="489"/>
      <c r="BK163" s="489"/>
      <c r="BL163" s="489"/>
      <c r="BM163" s="489"/>
      <c r="BN163" s="663"/>
      <c r="BO163" s="663"/>
      <c r="BP163" s="663"/>
      <c r="BQ163" s="663"/>
      <c r="BR163" s="663"/>
      <c r="BS163" s="663"/>
      <c r="BT163" s="663"/>
      <c r="BU163" s="663"/>
      <c r="BV163" s="663"/>
      <c r="BW163" s="663"/>
      <c r="BX163" s="663"/>
      <c r="BY163" s="663"/>
      <c r="BZ163" s="387"/>
    </row>
    <row r="164" spans="1:78" s="23" customFormat="1" ht="30" x14ac:dyDescent="0.25">
      <c r="A164" s="810">
        <v>54</v>
      </c>
      <c r="B164" s="232" t="s">
        <v>312</v>
      </c>
      <c r="C164" s="225" t="s">
        <v>313</v>
      </c>
      <c r="D164" s="232" t="s">
        <v>314</v>
      </c>
      <c r="E164" s="225" t="s">
        <v>78</v>
      </c>
      <c r="F164" s="236">
        <f>J164+N164+R164+V164+Z164+AD164+AH164+AL164+AP164+AT164+AX164+BB164+BF164+BJ164+BN164+BR164+BV164</f>
        <v>0</v>
      </c>
      <c r="G164" s="236">
        <f>K164+O164+S164+W164+AA164+AE164+AI164+AM164+AQ164+AU164+AY164+BC164+BG164+BK164+BO164+BS164+BW164</f>
        <v>0</v>
      </c>
      <c r="H164" s="236">
        <f>L164+P164+T164+X164+AB164+AF164+AJ164+AN164+AR164+AV164+AZ164+BD164+BH164+BL164+BP164+BT164+BX164</f>
        <v>0</v>
      </c>
      <c r="I164" s="236">
        <f>M164+Q164+U164+Y164+AC164+AG164+AK164+AO164+AS164+AW164+BA164+BE164+BI164+BM164+BQ164+BU164+BY164</f>
        <v>0</v>
      </c>
      <c r="J164" s="663"/>
      <c r="K164" s="665"/>
      <c r="L164" s="663"/>
      <c r="M164" s="663"/>
      <c r="N164" s="680"/>
      <c r="O164" s="688"/>
      <c r="P164" s="688"/>
      <c r="Q164" s="688"/>
      <c r="R164" s="489"/>
      <c r="S164" s="489"/>
      <c r="T164" s="489"/>
      <c r="U164" s="489"/>
      <c r="V164" s="665"/>
      <c r="W164" s="665"/>
      <c r="X164" s="665"/>
      <c r="Y164" s="665"/>
      <c r="Z164" s="489"/>
      <c r="AA164" s="489"/>
      <c r="AB164" s="489"/>
      <c r="AC164" s="489"/>
      <c r="AD164" s="666"/>
      <c r="AE164" s="666"/>
      <c r="AF164" s="666"/>
      <c r="AG164" s="666"/>
      <c r="AH164" s="657"/>
      <c r="AI164" s="657"/>
      <c r="AJ164" s="657"/>
      <c r="AK164" s="657"/>
      <c r="AL164" s="489"/>
      <c r="AM164" s="489"/>
      <c r="AN164" s="489"/>
      <c r="AO164" s="489"/>
      <c r="AP164" s="491"/>
      <c r="AQ164" s="491"/>
      <c r="AR164" s="491"/>
      <c r="AS164" s="491"/>
      <c r="AT164" s="659">
        <v>0</v>
      </c>
      <c r="AU164" s="652">
        <v>0</v>
      </c>
      <c r="AV164" s="659">
        <v>0</v>
      </c>
      <c r="AW164" s="659">
        <v>0</v>
      </c>
      <c r="AX164" s="385"/>
      <c r="AY164" s="385"/>
      <c r="AZ164" s="385"/>
      <c r="BA164" s="385"/>
      <c r="BB164" s="663"/>
      <c r="BC164" s="663"/>
      <c r="BD164" s="663"/>
      <c r="BE164" s="663"/>
      <c r="BF164" s="489"/>
      <c r="BG164" s="489"/>
      <c r="BH164" s="489"/>
      <c r="BI164" s="489"/>
      <c r="BJ164" s="489"/>
      <c r="BK164" s="489"/>
      <c r="BL164" s="489"/>
      <c r="BM164" s="489"/>
      <c r="BN164" s="663"/>
      <c r="BO164" s="663"/>
      <c r="BP164" s="663"/>
      <c r="BQ164" s="663"/>
      <c r="BR164" s="663"/>
      <c r="BS164" s="663"/>
      <c r="BT164" s="663"/>
      <c r="BU164" s="663"/>
      <c r="BV164" s="663"/>
      <c r="BW164" s="663"/>
      <c r="BX164" s="663"/>
      <c r="BY164" s="663"/>
      <c r="BZ164" s="387"/>
    </row>
    <row r="165" spans="1:78" s="23" customFormat="1" ht="30" x14ac:dyDescent="0.25">
      <c r="A165" s="812"/>
      <c r="B165" s="236" t="s">
        <v>315</v>
      </c>
      <c r="C165" s="225" t="s">
        <v>316</v>
      </c>
      <c r="D165" s="232" t="s">
        <v>314</v>
      </c>
      <c r="E165" s="225" t="s">
        <v>78</v>
      </c>
      <c r="F165" s="236">
        <f>J165+N165+R165+V165+Z165+AD165+AH165+AL165+AP165+AT165+AX165+BB165+BF165+BJ165+BN165+BR165+BV165</f>
        <v>0</v>
      </c>
      <c r="G165" s="236">
        <f>K165+O165+S165+W165+AA165+AE165+AI165+AM165+AQ165+AU165+AY165+BC165+BG165+BK165+BO165+BS165+BW165</f>
        <v>0</v>
      </c>
      <c r="H165" s="236">
        <f>L165+P165+T165+X165+AB165+AF165+AJ165+AN165+AR165+AV165+AZ165+BD165+BH165+BL165+BP165+BT165+BX165</f>
        <v>100</v>
      </c>
      <c r="I165" s="236">
        <f>M165+Q165+U165+Y165+AC165+AG165+AK165+AO165+AS165+AW165+BA165+BE165+BI165+BM165+BQ165+BU165+BY165</f>
        <v>600</v>
      </c>
      <c r="J165" s="663"/>
      <c r="K165" s="665"/>
      <c r="L165" s="663"/>
      <c r="M165" s="663"/>
      <c r="N165" s="680"/>
      <c r="O165" s="688"/>
      <c r="P165" s="688"/>
      <c r="Q165" s="688"/>
      <c r="R165" s="489"/>
      <c r="S165" s="489"/>
      <c r="T165" s="489"/>
      <c r="U165" s="489"/>
      <c r="V165" s="665"/>
      <c r="W165" s="665"/>
      <c r="X165" s="665"/>
      <c r="Y165" s="665"/>
      <c r="Z165" s="489"/>
      <c r="AA165" s="489"/>
      <c r="AB165" s="489"/>
      <c r="AC165" s="489"/>
      <c r="AD165" s="666"/>
      <c r="AE165" s="666"/>
      <c r="AF165" s="666"/>
      <c r="AG165" s="666"/>
      <c r="AH165" s="657"/>
      <c r="AI165" s="657"/>
      <c r="AJ165" s="657"/>
      <c r="AK165" s="657"/>
      <c r="AL165" s="489"/>
      <c r="AM165" s="489"/>
      <c r="AN165" s="489"/>
      <c r="AO165" s="489"/>
      <c r="AP165" s="491"/>
      <c r="AQ165" s="491"/>
      <c r="AR165" s="491"/>
      <c r="AS165" s="491"/>
      <c r="AT165" s="659">
        <v>0</v>
      </c>
      <c r="AU165" s="652">
        <v>0</v>
      </c>
      <c r="AV165" s="659">
        <v>100</v>
      </c>
      <c r="AW165" s="659">
        <v>600</v>
      </c>
      <c r="AX165" s="385"/>
      <c r="AY165" s="385"/>
      <c r="AZ165" s="385"/>
      <c r="BA165" s="385"/>
      <c r="BB165" s="663"/>
      <c r="BC165" s="663"/>
      <c r="BD165" s="663"/>
      <c r="BE165" s="663"/>
      <c r="BF165" s="489"/>
      <c r="BG165" s="489"/>
      <c r="BH165" s="489"/>
      <c r="BI165" s="489"/>
      <c r="BJ165" s="489"/>
      <c r="BK165" s="489"/>
      <c r="BL165" s="489"/>
      <c r="BM165" s="489"/>
      <c r="BN165" s="663"/>
      <c r="BO165" s="663"/>
      <c r="BP165" s="663"/>
      <c r="BQ165" s="663"/>
      <c r="BR165" s="663"/>
      <c r="BS165" s="663"/>
      <c r="BT165" s="663"/>
      <c r="BU165" s="663"/>
      <c r="BV165" s="663"/>
      <c r="BW165" s="663"/>
      <c r="BX165" s="663"/>
      <c r="BY165" s="663"/>
      <c r="BZ165" s="387"/>
    </row>
    <row r="166" spans="1:78" s="23" customFormat="1" ht="30" x14ac:dyDescent="0.25">
      <c r="A166" s="812"/>
      <c r="B166" s="236" t="s">
        <v>315</v>
      </c>
      <c r="C166" s="225" t="s">
        <v>317</v>
      </c>
      <c r="D166" s="232" t="s">
        <v>314</v>
      </c>
      <c r="E166" s="225" t="s">
        <v>78</v>
      </c>
      <c r="F166" s="236">
        <f>J166+N166+R166+V166+Z166+AD166+AH166+AL166+AP166+AT166+AX166+BB166+BF166+BJ166+BN166+BR166+BV166</f>
        <v>5</v>
      </c>
      <c r="G166" s="236">
        <f>K166+O166+S166+W166+AA166+AE166+AI166+AM166+AQ166+AU166+AY166+BC166+BG166+BK166+BO166+BS166+BW166</f>
        <v>550</v>
      </c>
      <c r="H166" s="236">
        <f>L166+P166+T166+X166+AB166+AF166+AJ166+AN166+AR166+AV166+AZ166+BD166+BH166+BL166+BP166+BT166+BX166</f>
        <v>0</v>
      </c>
      <c r="I166" s="236">
        <f>M166+Q166+U166+Y166+AC166+AG166+AK166+AO166+AS166+AW166+BA166+BE166+BI166+BM166+BQ166+BU166+BY166</f>
        <v>0</v>
      </c>
      <c r="J166" s="663"/>
      <c r="K166" s="665"/>
      <c r="L166" s="663"/>
      <c r="M166" s="663"/>
      <c r="N166" s="680"/>
      <c r="O166" s="688"/>
      <c r="P166" s="688"/>
      <c r="Q166" s="688"/>
      <c r="R166" s="489"/>
      <c r="S166" s="489"/>
      <c r="T166" s="489"/>
      <c r="U166" s="489"/>
      <c r="V166" s="665"/>
      <c r="W166" s="665"/>
      <c r="X166" s="665"/>
      <c r="Y166" s="665"/>
      <c r="Z166" s="489"/>
      <c r="AA166" s="489"/>
      <c r="AB166" s="489"/>
      <c r="AC166" s="489"/>
      <c r="AD166" s="666"/>
      <c r="AE166" s="666"/>
      <c r="AF166" s="666"/>
      <c r="AG166" s="666"/>
      <c r="AH166" s="657"/>
      <c r="AI166" s="657"/>
      <c r="AJ166" s="657"/>
      <c r="AK166" s="657"/>
      <c r="AL166" s="489"/>
      <c r="AM166" s="489"/>
      <c r="AN166" s="489"/>
      <c r="AO166" s="489"/>
      <c r="AP166" s="491">
        <v>5</v>
      </c>
      <c r="AQ166" s="491">
        <v>550</v>
      </c>
      <c r="AR166" s="491"/>
      <c r="AS166" s="491"/>
      <c r="AT166" s="659"/>
      <c r="AU166" s="652">
        <v>0</v>
      </c>
      <c r="AV166" s="659">
        <v>0</v>
      </c>
      <c r="AW166" s="659">
        <v>0</v>
      </c>
      <c r="AX166" s="385"/>
      <c r="AY166" s="385"/>
      <c r="AZ166" s="385"/>
      <c r="BA166" s="385"/>
      <c r="BB166" s="663"/>
      <c r="BC166" s="663"/>
      <c r="BD166" s="663"/>
      <c r="BE166" s="663"/>
      <c r="BF166" s="489">
        <v>0</v>
      </c>
      <c r="BG166" s="489">
        <v>0</v>
      </c>
      <c r="BH166" s="489"/>
      <c r="BI166" s="489"/>
      <c r="BJ166" s="489"/>
      <c r="BK166" s="489"/>
      <c r="BL166" s="489"/>
      <c r="BM166" s="489"/>
      <c r="BN166" s="663"/>
      <c r="BO166" s="663"/>
      <c r="BP166" s="663"/>
      <c r="BQ166" s="663"/>
      <c r="BR166" s="663"/>
      <c r="BS166" s="663"/>
      <c r="BT166" s="663"/>
      <c r="BU166" s="663"/>
      <c r="BV166" s="663"/>
      <c r="BW166" s="663"/>
      <c r="BX166" s="663"/>
      <c r="BY166" s="663"/>
      <c r="BZ166" s="387"/>
    </row>
    <row r="167" spans="1:78" s="23" customFormat="1" ht="30" x14ac:dyDescent="0.25">
      <c r="A167" s="812"/>
      <c r="B167" s="236" t="s">
        <v>315</v>
      </c>
      <c r="C167" s="225" t="s">
        <v>318</v>
      </c>
      <c r="D167" s="232" t="s">
        <v>314</v>
      </c>
      <c r="E167" s="225" t="s">
        <v>78</v>
      </c>
      <c r="F167" s="236">
        <f>J167+N167+R167+V167+Z167+AD167+AH167+AL167+AP167+AT167+AX167+BB167+BF167+BJ167+BN167+BR167+BV167</f>
        <v>0</v>
      </c>
      <c r="G167" s="236">
        <f>K167+O167+S167+W167+AA167+AE167+AI167+AM167+AQ167+AU167+AY167+BC167+BG167+BK167+BO167+BS167+BW167</f>
        <v>0</v>
      </c>
      <c r="H167" s="236">
        <f>L167+P167+T167+X167+AB167+AF167+AJ167+AN167+AR167+AV167+AZ167+BD167+BH167+BL167+BP167+BT167+BX167</f>
        <v>0</v>
      </c>
      <c r="I167" s="236">
        <f>M167+Q167+U167+Y167+AC167+AG167+AK167+AO167+AS167+AW167+BA167+BE167+BI167+BM167+BQ167+BU167+BY167</f>
        <v>0</v>
      </c>
      <c r="J167" s="663"/>
      <c r="K167" s="665"/>
      <c r="L167" s="663"/>
      <c r="M167" s="663"/>
      <c r="N167" s="680"/>
      <c r="O167" s="688"/>
      <c r="P167" s="688"/>
      <c r="Q167" s="688"/>
      <c r="R167" s="489"/>
      <c r="S167" s="489"/>
      <c r="T167" s="489"/>
      <c r="U167" s="489"/>
      <c r="V167" s="665"/>
      <c r="W167" s="665"/>
      <c r="X167" s="665"/>
      <c r="Y167" s="665"/>
      <c r="Z167" s="489"/>
      <c r="AA167" s="489"/>
      <c r="AB167" s="489"/>
      <c r="AC167" s="489"/>
      <c r="AD167" s="666"/>
      <c r="AE167" s="666"/>
      <c r="AF167" s="666"/>
      <c r="AG167" s="666"/>
      <c r="AH167" s="657"/>
      <c r="AI167" s="657"/>
      <c r="AJ167" s="657"/>
      <c r="AK167" s="657"/>
      <c r="AL167" s="489"/>
      <c r="AM167" s="489"/>
      <c r="AN167" s="489"/>
      <c r="AO167" s="489"/>
      <c r="AP167" s="491"/>
      <c r="AQ167" s="491"/>
      <c r="AR167" s="491"/>
      <c r="AS167" s="491"/>
      <c r="AT167" s="659">
        <v>0</v>
      </c>
      <c r="AU167" s="652">
        <v>0</v>
      </c>
      <c r="AV167" s="659"/>
      <c r="AW167" s="659"/>
      <c r="AX167" s="385"/>
      <c r="AY167" s="385"/>
      <c r="AZ167" s="385"/>
      <c r="BA167" s="385"/>
      <c r="BB167" s="663"/>
      <c r="BC167" s="663"/>
      <c r="BD167" s="663"/>
      <c r="BE167" s="663"/>
      <c r="BF167" s="489"/>
      <c r="BG167" s="489"/>
      <c r="BH167" s="489"/>
      <c r="BI167" s="489"/>
      <c r="BJ167" s="489"/>
      <c r="BK167" s="489"/>
      <c r="BL167" s="489"/>
      <c r="BM167" s="489"/>
      <c r="BN167" s="663"/>
      <c r="BO167" s="663"/>
      <c r="BP167" s="663"/>
      <c r="BQ167" s="663"/>
      <c r="BR167" s="663"/>
      <c r="BS167" s="663"/>
      <c r="BT167" s="663"/>
      <c r="BU167" s="663"/>
      <c r="BV167" s="663"/>
      <c r="BW167" s="663"/>
      <c r="BX167" s="663"/>
      <c r="BY167" s="663"/>
      <c r="BZ167" s="387"/>
    </row>
    <row r="168" spans="1:78" s="23" customFormat="1" ht="30" x14ac:dyDescent="0.25">
      <c r="A168" s="812"/>
      <c r="B168" s="236" t="s">
        <v>315</v>
      </c>
      <c r="C168" s="225" t="s">
        <v>319</v>
      </c>
      <c r="D168" s="232" t="s">
        <v>314</v>
      </c>
      <c r="E168" s="225" t="s">
        <v>78</v>
      </c>
      <c r="F168" s="236">
        <f>J168+N168+R168+V168+Z168+AD168+AH168+AL168+AP168+AT168+AX168+BB168+BF168+BJ168+BN168+BR168+BV168</f>
        <v>260</v>
      </c>
      <c r="G168" s="547">
        <f>K168+O168+S168+W168+AA168+AE168+AI168+AM168+AQ168+AU168+AY168+BC168+BG168+BK168+BO168+BS168+BW168</f>
        <v>11083</v>
      </c>
      <c r="H168" s="236">
        <f>L168+P168+T168+X168+AB168+AF168+AJ168+AN168+AR168+AV168+AZ168+BD168+BH168+BL168+BP168+BT168+BX168</f>
        <v>100</v>
      </c>
      <c r="I168" s="547">
        <f>M168+Q168+U168+Y168+AC168+AG168+AK168+AO168+AS168+AW168+BA168+BE168+BI168+BM168+BQ168+BU168+BY168</f>
        <v>4000</v>
      </c>
      <c r="J168" s="663"/>
      <c r="K168" s="665"/>
      <c r="L168" s="663"/>
      <c r="M168" s="663"/>
      <c r="N168" s="680">
        <v>210</v>
      </c>
      <c r="O168" s="688">
        <v>8400</v>
      </c>
      <c r="P168" s="688">
        <v>100</v>
      </c>
      <c r="Q168" s="688">
        <v>4000</v>
      </c>
      <c r="R168" s="489"/>
      <c r="S168" s="489"/>
      <c r="T168" s="489"/>
      <c r="U168" s="489"/>
      <c r="V168" s="665"/>
      <c r="W168" s="665"/>
      <c r="X168" s="665"/>
      <c r="Y168" s="665"/>
      <c r="Z168" s="489"/>
      <c r="AA168" s="489"/>
      <c r="AB168" s="489"/>
      <c r="AC168" s="489"/>
      <c r="AD168" s="666"/>
      <c r="AE168" s="666"/>
      <c r="AF168" s="666"/>
      <c r="AG168" s="666"/>
      <c r="AH168" s="657"/>
      <c r="AI168" s="657"/>
      <c r="AJ168" s="657"/>
      <c r="AK168" s="657"/>
      <c r="AL168" s="489"/>
      <c r="AM168" s="489"/>
      <c r="AN168" s="489"/>
      <c r="AO168" s="489"/>
      <c r="AP168" s="491"/>
      <c r="AQ168" s="491"/>
      <c r="AR168" s="491"/>
      <c r="AS168" s="491"/>
      <c r="AT168" s="659">
        <v>0</v>
      </c>
      <c r="AU168" s="652">
        <v>0</v>
      </c>
      <c r="AV168" s="659">
        <v>0</v>
      </c>
      <c r="AW168" s="659">
        <v>0</v>
      </c>
      <c r="AX168" s="385"/>
      <c r="AY168" s="385"/>
      <c r="AZ168" s="385"/>
      <c r="BA168" s="385"/>
      <c r="BB168" s="663"/>
      <c r="BC168" s="663"/>
      <c r="BD168" s="663"/>
      <c r="BE168" s="663"/>
      <c r="BF168" s="489">
        <v>40</v>
      </c>
      <c r="BG168" s="489">
        <v>2160</v>
      </c>
      <c r="BH168" s="489"/>
      <c r="BI168" s="489"/>
      <c r="BJ168" s="489"/>
      <c r="BK168" s="489"/>
      <c r="BL168" s="489"/>
      <c r="BM168" s="489"/>
      <c r="BN168" s="663"/>
      <c r="BO168" s="663"/>
      <c r="BP168" s="663"/>
      <c r="BQ168" s="663"/>
      <c r="BR168" s="663">
        <v>10</v>
      </c>
      <c r="BS168" s="663">
        <v>523</v>
      </c>
      <c r="BT168" s="663"/>
      <c r="BU168" s="663"/>
      <c r="BV168" s="663"/>
      <c r="BW168" s="663"/>
      <c r="BX168" s="663"/>
      <c r="BY168" s="663"/>
      <c r="BZ168" s="387"/>
    </row>
    <row r="169" spans="1:78" s="23" customFormat="1" ht="30" x14ac:dyDescent="0.25">
      <c r="A169" s="812"/>
      <c r="B169" s="236" t="s">
        <v>315</v>
      </c>
      <c r="C169" s="225" t="s">
        <v>320</v>
      </c>
      <c r="D169" s="232" t="s">
        <v>314</v>
      </c>
      <c r="E169" s="225" t="s">
        <v>29</v>
      </c>
      <c r="F169" s="236">
        <f>J169+N169+R169+V169+Z169+AD169+AH169+AL169+AP169+AT169+AX169+BB169+BF169+BJ169+BN169+BR169+BV169</f>
        <v>50</v>
      </c>
      <c r="G169" s="236">
        <f>K169+O169+S169+W169+AA169+AE169+AI169+AM169+AQ169+AU169+AY169+BC169+BG169+BK169+BO169+BS169+BW169</f>
        <v>26400</v>
      </c>
      <c r="H169" s="236">
        <f>L169+P169+T169+X169+AB169+AF169+AJ169+AN169+AR169+AV169+AZ169+BD169+BH169+BL169+BP169+BT169+BX169</f>
        <v>50</v>
      </c>
      <c r="I169" s="236">
        <f>M169+Q169+U169+Y169+AC169+AG169+AK169+AO169+AS169+AW169+BA169+BE169+BI169+BM169+BQ169+BU169+BY169</f>
        <v>26400</v>
      </c>
      <c r="J169" s="663"/>
      <c r="K169" s="665"/>
      <c r="L169" s="663"/>
      <c r="M169" s="663"/>
      <c r="N169" s="680"/>
      <c r="O169" s="688"/>
      <c r="P169" s="688"/>
      <c r="Q169" s="688"/>
      <c r="R169" s="489"/>
      <c r="S169" s="489"/>
      <c r="T169" s="489"/>
      <c r="U169" s="489"/>
      <c r="V169" s="665"/>
      <c r="W169" s="665"/>
      <c r="X169" s="665"/>
      <c r="Y169" s="665"/>
      <c r="Z169" s="489"/>
      <c r="AA169" s="489"/>
      <c r="AB169" s="489"/>
      <c r="AC169" s="489"/>
      <c r="AD169" s="666"/>
      <c r="AE169" s="666"/>
      <c r="AF169" s="666"/>
      <c r="AG169" s="666"/>
      <c r="AH169" s="657"/>
      <c r="AI169" s="657"/>
      <c r="AJ169" s="657"/>
      <c r="AK169" s="657"/>
      <c r="AL169" s="489">
        <v>50</v>
      </c>
      <c r="AM169" s="489">
        <v>26400</v>
      </c>
      <c r="AN169" s="489">
        <v>50</v>
      </c>
      <c r="AO169" s="489">
        <v>26400</v>
      </c>
      <c r="AP169" s="491"/>
      <c r="AQ169" s="491"/>
      <c r="AR169" s="491"/>
      <c r="AS169" s="491"/>
      <c r="AT169" s="659">
        <v>0</v>
      </c>
      <c r="AU169" s="652">
        <v>0</v>
      </c>
      <c r="AV169" s="659">
        <v>0</v>
      </c>
      <c r="AW169" s="659">
        <v>0</v>
      </c>
      <c r="AX169" s="385"/>
      <c r="AY169" s="385"/>
      <c r="AZ169" s="385"/>
      <c r="BA169" s="385"/>
      <c r="BB169" s="663"/>
      <c r="BC169" s="663"/>
      <c r="BD169" s="663"/>
      <c r="BE169" s="663"/>
      <c r="BF169" s="489"/>
      <c r="BG169" s="489"/>
      <c r="BH169" s="489"/>
      <c r="BI169" s="489"/>
      <c r="BJ169" s="489"/>
      <c r="BK169" s="489"/>
      <c r="BL169" s="489"/>
      <c r="BM169" s="489"/>
      <c r="BN169" s="663"/>
      <c r="BO169" s="663"/>
      <c r="BP169" s="663"/>
      <c r="BQ169" s="663"/>
      <c r="BR169" s="663"/>
      <c r="BS169" s="663"/>
      <c r="BT169" s="663"/>
      <c r="BU169" s="663"/>
      <c r="BV169" s="663"/>
      <c r="BW169" s="663"/>
      <c r="BX169" s="663"/>
      <c r="BY169" s="663"/>
      <c r="BZ169" s="387"/>
    </row>
    <row r="170" spans="1:78" s="23" customFormat="1" ht="30" x14ac:dyDescent="0.25">
      <c r="A170" s="812"/>
      <c r="B170" s="236" t="s">
        <v>315</v>
      </c>
      <c r="C170" s="232" t="s">
        <v>321</v>
      </c>
      <c r="D170" s="232" t="s">
        <v>314</v>
      </c>
      <c r="E170" s="225" t="s">
        <v>153</v>
      </c>
      <c r="F170" s="236">
        <f>J170+N170+R170+V170+Z170+AD170+AH170+AL170+AP170+AT170+AX170+BB170+BF170+BJ170+BN170+BR170+BV170</f>
        <v>0</v>
      </c>
      <c r="G170" s="236">
        <f>K170+O170+S170+W170+AA170+AE170+AI170+AM170+AQ170+AU170+AY170+BC170+BG170+BK170+BO170+BS170+BW170</f>
        <v>0</v>
      </c>
      <c r="H170" s="236">
        <f>L170+P170+T170+X170+AB170+AF170+AJ170+AN170+AR170+AV170+AZ170+BD170+BH170+BL170+BP170+BT170+BX170</f>
        <v>0</v>
      </c>
      <c r="I170" s="236">
        <f>M170+Q170+U170+Y170+AC170+AG170+AK170+AO170+AS170+AW170+BA170+BE170+BI170+BM170+BQ170+BU170+BY170</f>
        <v>0</v>
      </c>
      <c r="J170" s="663"/>
      <c r="K170" s="665"/>
      <c r="L170" s="663"/>
      <c r="M170" s="663"/>
      <c r="N170" s="680"/>
      <c r="O170" s="688"/>
      <c r="P170" s="688"/>
      <c r="Q170" s="688"/>
      <c r="R170" s="489"/>
      <c r="S170" s="489"/>
      <c r="T170" s="489"/>
      <c r="U170" s="489"/>
      <c r="V170" s="665"/>
      <c r="W170" s="665"/>
      <c r="X170" s="665"/>
      <c r="Y170" s="665"/>
      <c r="Z170" s="489"/>
      <c r="AA170" s="489"/>
      <c r="AB170" s="489"/>
      <c r="AC170" s="489"/>
      <c r="AD170" s="666"/>
      <c r="AE170" s="666"/>
      <c r="AF170" s="666"/>
      <c r="AG170" s="666"/>
      <c r="AH170" s="657"/>
      <c r="AI170" s="657"/>
      <c r="AJ170" s="657"/>
      <c r="AK170" s="657"/>
      <c r="AL170" s="489"/>
      <c r="AM170" s="489"/>
      <c r="AN170" s="489"/>
      <c r="AO170" s="489"/>
      <c r="AP170" s="491"/>
      <c r="AQ170" s="491"/>
      <c r="AR170" s="491"/>
      <c r="AS170" s="491"/>
      <c r="AT170" s="659">
        <v>0</v>
      </c>
      <c r="AU170" s="652">
        <v>0</v>
      </c>
      <c r="AV170" s="659">
        <v>0</v>
      </c>
      <c r="AW170" s="659">
        <v>0</v>
      </c>
      <c r="AX170" s="385"/>
      <c r="AY170" s="385"/>
      <c r="AZ170" s="385"/>
      <c r="BA170" s="385"/>
      <c r="BB170" s="663"/>
      <c r="BC170" s="663"/>
      <c r="BD170" s="663"/>
      <c r="BE170" s="663"/>
      <c r="BF170" s="489"/>
      <c r="BG170" s="489"/>
      <c r="BH170" s="489"/>
      <c r="BI170" s="489"/>
      <c r="BJ170" s="489"/>
      <c r="BK170" s="489"/>
      <c r="BL170" s="489"/>
      <c r="BM170" s="489"/>
      <c r="BN170" s="663"/>
      <c r="BO170" s="663"/>
      <c r="BP170" s="663"/>
      <c r="BQ170" s="663"/>
      <c r="BR170" s="663"/>
      <c r="BS170" s="663"/>
      <c r="BT170" s="663"/>
      <c r="BU170" s="663"/>
      <c r="BV170" s="663"/>
      <c r="BW170" s="663"/>
      <c r="BX170" s="663"/>
      <c r="BY170" s="663"/>
      <c r="BZ170" s="387"/>
    </row>
    <row r="171" spans="1:78" s="23" customFormat="1" ht="30" x14ac:dyDescent="0.25">
      <c r="A171" s="812"/>
      <c r="B171" s="236" t="s">
        <v>315</v>
      </c>
      <c r="C171" s="225" t="s">
        <v>322</v>
      </c>
      <c r="D171" s="232" t="s">
        <v>314</v>
      </c>
      <c r="E171" s="225" t="s">
        <v>153</v>
      </c>
      <c r="F171" s="236">
        <f>J171+N171+R171+V171+Z171+AD171+AH171+AL171+AP171+AT171+AX171+BB171+BF171+BJ171+BN171+BR171+BV171</f>
        <v>0</v>
      </c>
      <c r="G171" s="236">
        <f>K171+O171+S171+W171+AA171+AE171+AI171+AM171+AQ171+AU171+AY171+BC171+BG171+BK171+BO171+BS171+BW171</f>
        <v>0</v>
      </c>
      <c r="H171" s="236">
        <f>L171+P171+T171+X171+AB171+AF171+AJ171+AN171+AR171+AV171+AZ171+BD171+BH171+BL171+BP171+BT171+BX171</f>
        <v>0</v>
      </c>
      <c r="I171" s="236">
        <f>M171+Q171+U171+Y171+AC171+AG171+AK171+AO171+AS171+AW171+BA171+BE171+BI171+BM171+BQ171+BU171+BY171</f>
        <v>0</v>
      </c>
      <c r="J171" s="663"/>
      <c r="K171" s="665"/>
      <c r="L171" s="663"/>
      <c r="M171" s="663"/>
      <c r="N171" s="680"/>
      <c r="O171" s="688"/>
      <c r="P171" s="688"/>
      <c r="Q171" s="688"/>
      <c r="R171" s="489"/>
      <c r="S171" s="489"/>
      <c r="T171" s="489"/>
      <c r="U171" s="489"/>
      <c r="V171" s="665"/>
      <c r="W171" s="665"/>
      <c r="X171" s="665"/>
      <c r="Y171" s="665"/>
      <c r="Z171" s="489"/>
      <c r="AA171" s="489"/>
      <c r="AB171" s="489"/>
      <c r="AC171" s="489"/>
      <c r="AD171" s="666"/>
      <c r="AE171" s="666"/>
      <c r="AF171" s="666"/>
      <c r="AG171" s="666"/>
      <c r="AH171" s="657"/>
      <c r="AI171" s="657"/>
      <c r="AJ171" s="657"/>
      <c r="AK171" s="657"/>
      <c r="AL171" s="489"/>
      <c r="AM171" s="489"/>
      <c r="AN171" s="489"/>
      <c r="AO171" s="489"/>
      <c r="AP171" s="491"/>
      <c r="AQ171" s="491"/>
      <c r="AR171" s="491"/>
      <c r="AS171" s="491"/>
      <c r="AT171" s="659">
        <v>0</v>
      </c>
      <c r="AU171" s="652">
        <v>0</v>
      </c>
      <c r="AV171" s="659">
        <v>0</v>
      </c>
      <c r="AW171" s="659">
        <v>0</v>
      </c>
      <c r="AX171" s="385"/>
      <c r="AY171" s="385"/>
      <c r="AZ171" s="385"/>
      <c r="BA171" s="385"/>
      <c r="BB171" s="663"/>
      <c r="BC171" s="663"/>
      <c r="BD171" s="663"/>
      <c r="BE171" s="663"/>
      <c r="BF171" s="489"/>
      <c r="BG171" s="489"/>
      <c r="BH171" s="489"/>
      <c r="BI171" s="489"/>
      <c r="BJ171" s="489"/>
      <c r="BK171" s="489"/>
      <c r="BL171" s="489"/>
      <c r="BM171" s="489"/>
      <c r="BN171" s="663"/>
      <c r="BO171" s="663"/>
      <c r="BP171" s="663"/>
      <c r="BQ171" s="663"/>
      <c r="BR171" s="663"/>
      <c r="BS171" s="663"/>
      <c r="BT171" s="663"/>
      <c r="BU171" s="663"/>
      <c r="BV171" s="663"/>
      <c r="BW171" s="663"/>
      <c r="BX171" s="663"/>
      <c r="BY171" s="663"/>
      <c r="BZ171" s="387"/>
    </row>
    <row r="172" spans="1:78" s="23" customFormat="1" ht="30" x14ac:dyDescent="0.25">
      <c r="A172" s="811"/>
      <c r="B172" s="236" t="s">
        <v>315</v>
      </c>
      <c r="C172" s="225" t="s">
        <v>323</v>
      </c>
      <c r="D172" s="232" t="s">
        <v>314</v>
      </c>
      <c r="E172" s="225" t="s">
        <v>29</v>
      </c>
      <c r="F172" s="236">
        <f>J172+N172+R172+V172+Z172+AD172+AH172+AL172+AP172+AT172+AX172+BB172+BF172+BJ172+BN172+BR172+BV172</f>
        <v>0</v>
      </c>
      <c r="G172" s="236">
        <f>K172+O172+S172+W172+AA172+AE172+AI172+AM172+AQ172+AU172+AY172+BC172+BG172+BK172+BO172+BS172+BW172</f>
        <v>0</v>
      </c>
      <c r="H172" s="236">
        <f>L172+P172+T172+X172+AB172+AF172+AJ172+AN172+AR172+AV172+AZ172+BD172+BH172+BL172+BP172+BT172+BX172</f>
        <v>0</v>
      </c>
      <c r="I172" s="236">
        <f>M172+Q172+U172+Y172+AC172+AG172+AK172+AO172+AS172+AW172+BA172+BE172+BI172+BM172+BQ172+BU172+BY172</f>
        <v>0</v>
      </c>
      <c r="J172" s="663"/>
      <c r="K172" s="665"/>
      <c r="L172" s="663"/>
      <c r="M172" s="663"/>
      <c r="N172" s="680"/>
      <c r="O172" s="688"/>
      <c r="P172" s="688"/>
      <c r="Q172" s="688"/>
      <c r="R172" s="489"/>
      <c r="S172" s="489"/>
      <c r="T172" s="489"/>
      <c r="U172" s="489"/>
      <c r="V172" s="665"/>
      <c r="W172" s="665"/>
      <c r="X172" s="665"/>
      <c r="Y172" s="665"/>
      <c r="Z172" s="489"/>
      <c r="AA172" s="489"/>
      <c r="AB172" s="489"/>
      <c r="AC172" s="489"/>
      <c r="AD172" s="666"/>
      <c r="AE172" s="666"/>
      <c r="AF172" s="666"/>
      <c r="AG172" s="666"/>
      <c r="AH172" s="657"/>
      <c r="AI172" s="657"/>
      <c r="AJ172" s="657"/>
      <c r="AK172" s="657"/>
      <c r="AL172" s="489"/>
      <c r="AM172" s="489"/>
      <c r="AN172" s="489"/>
      <c r="AO172" s="489"/>
      <c r="AP172" s="491"/>
      <c r="AQ172" s="491"/>
      <c r="AR172" s="491"/>
      <c r="AS172" s="491"/>
      <c r="AT172" s="659">
        <v>0</v>
      </c>
      <c r="AU172" s="652">
        <v>0</v>
      </c>
      <c r="AV172" s="659">
        <v>0</v>
      </c>
      <c r="AW172" s="659">
        <v>0</v>
      </c>
      <c r="AX172" s="385"/>
      <c r="AY172" s="385"/>
      <c r="AZ172" s="385"/>
      <c r="BA172" s="385"/>
      <c r="BB172" s="663"/>
      <c r="BC172" s="663"/>
      <c r="BD172" s="663"/>
      <c r="BE172" s="663"/>
      <c r="BF172" s="489"/>
      <c r="BG172" s="489"/>
      <c r="BH172" s="489"/>
      <c r="BI172" s="489"/>
      <c r="BJ172" s="489"/>
      <c r="BK172" s="489"/>
      <c r="BL172" s="489"/>
      <c r="BM172" s="489"/>
      <c r="BN172" s="663"/>
      <c r="BO172" s="663"/>
      <c r="BP172" s="663"/>
      <c r="BQ172" s="663"/>
      <c r="BR172" s="663"/>
      <c r="BS172" s="663"/>
      <c r="BT172" s="663"/>
      <c r="BU172" s="663"/>
      <c r="BV172" s="663"/>
      <c r="BW172" s="663"/>
      <c r="BX172" s="663"/>
      <c r="BY172" s="663"/>
      <c r="BZ172" s="387"/>
    </row>
    <row r="173" spans="1:78" s="23" customFormat="1" ht="30" x14ac:dyDescent="0.25">
      <c r="A173" s="810">
        <v>55</v>
      </c>
      <c r="B173" s="236" t="s">
        <v>324</v>
      </c>
      <c r="C173" s="225" t="s">
        <v>325</v>
      </c>
      <c r="D173" s="232" t="s">
        <v>314</v>
      </c>
      <c r="E173" s="225" t="s">
        <v>78</v>
      </c>
      <c r="F173" s="236">
        <f>J173+N173+R173+V173+Z173+AD173+AH173+AL173+AP173+AT173+AX173+BB173+BF173+BJ173+BN173+BR173+BV173</f>
        <v>10590</v>
      </c>
      <c r="G173" s="547">
        <f>K173+O173+S173+W173+AA173+AE173+AI173+AM173+AQ173+AU173+AY173+BC173+BG173+BK173+BO173+BS173+BW173</f>
        <v>61893.200000000004</v>
      </c>
      <c r="H173" s="236">
        <f>L173+P173+T173+X173+AB173+AF173+AJ173+AN173+AR173+AV173+AZ173+BD173+BH173+BL173+BP173+BT173+BX173</f>
        <v>1350</v>
      </c>
      <c r="I173" s="547">
        <f>M173+Q173+U173+Y173+AC173+AG173+AK173+AO173+AS173+AW173+BA173+BE173+BI173+BM173+BQ173+BU173+BY173</f>
        <v>8317</v>
      </c>
      <c r="J173" s="663"/>
      <c r="K173" s="665"/>
      <c r="L173" s="663"/>
      <c r="M173" s="663"/>
      <c r="N173" s="688">
        <v>0</v>
      </c>
      <c r="O173" s="688">
        <v>0</v>
      </c>
      <c r="P173" s="688">
        <v>0</v>
      </c>
      <c r="Q173" s="688">
        <v>0</v>
      </c>
      <c r="R173" s="489">
        <v>2440</v>
      </c>
      <c r="S173" s="489">
        <v>14640</v>
      </c>
      <c r="T173" s="489">
        <v>10</v>
      </c>
      <c r="U173" s="489">
        <v>60</v>
      </c>
      <c r="V173" s="665">
        <v>910</v>
      </c>
      <c r="W173" s="665">
        <v>5005</v>
      </c>
      <c r="X173" s="665">
        <v>1000</v>
      </c>
      <c r="Y173" s="665">
        <v>6350</v>
      </c>
      <c r="Z173" s="489">
        <v>870</v>
      </c>
      <c r="AA173" s="489">
        <v>4785</v>
      </c>
      <c r="AB173" s="489">
        <v>300</v>
      </c>
      <c r="AC173" s="489">
        <v>1680</v>
      </c>
      <c r="AD173" s="666">
        <v>1260</v>
      </c>
      <c r="AE173" s="666">
        <v>8618.4</v>
      </c>
      <c r="AF173" s="666"/>
      <c r="AG173" s="666"/>
      <c r="AH173" s="657"/>
      <c r="AI173" s="657"/>
      <c r="AJ173" s="657"/>
      <c r="AK173" s="657"/>
      <c r="AL173" s="489"/>
      <c r="AM173" s="489"/>
      <c r="AN173" s="489"/>
      <c r="AO173" s="489"/>
      <c r="AP173" s="491">
        <v>4130</v>
      </c>
      <c r="AQ173" s="491">
        <v>23132</v>
      </c>
      <c r="AR173" s="491"/>
      <c r="AS173" s="491"/>
      <c r="AT173" s="659">
        <v>0</v>
      </c>
      <c r="AU173" s="659">
        <v>0</v>
      </c>
      <c r="AV173" s="659">
        <v>0</v>
      </c>
      <c r="AW173" s="659">
        <v>0</v>
      </c>
      <c r="AX173" s="385"/>
      <c r="AY173" s="385"/>
      <c r="AZ173" s="385"/>
      <c r="BA173" s="385"/>
      <c r="BB173" s="663"/>
      <c r="BC173" s="663"/>
      <c r="BD173" s="663"/>
      <c r="BE173" s="663"/>
      <c r="BF173" s="489">
        <v>150</v>
      </c>
      <c r="BG173" s="489">
        <v>795</v>
      </c>
      <c r="BH173" s="489"/>
      <c r="BI173" s="489"/>
      <c r="BJ173" s="489">
        <v>190</v>
      </c>
      <c r="BK173" s="489">
        <v>1007</v>
      </c>
      <c r="BL173" s="489">
        <v>30</v>
      </c>
      <c r="BM173" s="489">
        <v>159</v>
      </c>
      <c r="BN173" s="663">
        <v>200</v>
      </c>
      <c r="BO173" s="663">
        <v>1110.8</v>
      </c>
      <c r="BP173" s="663"/>
      <c r="BQ173" s="663"/>
      <c r="BR173" s="663">
        <v>240</v>
      </c>
      <c r="BS173" s="663">
        <v>1440</v>
      </c>
      <c r="BT173" s="663"/>
      <c r="BU173" s="663"/>
      <c r="BV173" s="663">
        <v>200</v>
      </c>
      <c r="BW173" s="663">
        <v>1360</v>
      </c>
      <c r="BX173" s="663">
        <v>10</v>
      </c>
      <c r="BY173" s="663">
        <v>68</v>
      </c>
      <c r="BZ173" s="387"/>
    </row>
    <row r="174" spans="1:78" s="23" customFormat="1" ht="30" x14ac:dyDescent="0.25">
      <c r="A174" s="812"/>
      <c r="B174" s="236" t="s">
        <v>324</v>
      </c>
      <c r="C174" s="225" t="s">
        <v>326</v>
      </c>
      <c r="D174" s="232" t="s">
        <v>314</v>
      </c>
      <c r="E174" s="225" t="s">
        <v>78</v>
      </c>
      <c r="F174" s="236">
        <f>J174+N174+R174+V174+Z174+AD174+AH174+AL174+AP174+AT174+AX174+BB174+BF174+BJ174+BN174+BR174+BV174</f>
        <v>5200</v>
      </c>
      <c r="G174" s="236">
        <f>K174+O174+S174+W174+AA174+AE174+AI174+AM174+AQ174+AU174+AY174+BC174+BG174+BK174+BO174+BS174+BW174</f>
        <v>25045</v>
      </c>
      <c r="H174" s="236">
        <f>L174+P174+T174+X174+AB174+AF174+AJ174+AN174+AR174+AV174+AZ174+BD174+BH174+BL174+BP174+BT174+BX174</f>
        <v>700</v>
      </c>
      <c r="I174" s="236">
        <f>M174+Q174+U174+Y174+AC174+AG174+AK174+AO174+AS174+AW174+BA174+BE174+BI174+BM174+BQ174+BU174+BY174</f>
        <v>1330</v>
      </c>
      <c r="J174" s="663">
        <v>4250</v>
      </c>
      <c r="K174" s="665">
        <v>19890</v>
      </c>
      <c r="L174" s="663"/>
      <c r="M174" s="663"/>
      <c r="N174" s="680"/>
      <c r="O174" s="688"/>
      <c r="P174" s="688"/>
      <c r="Q174" s="688"/>
      <c r="R174" s="489"/>
      <c r="S174" s="489"/>
      <c r="T174" s="489"/>
      <c r="U174" s="489"/>
      <c r="V174" s="665"/>
      <c r="W174" s="665"/>
      <c r="X174" s="665"/>
      <c r="Y174" s="665"/>
      <c r="Z174" s="489"/>
      <c r="AA174" s="489"/>
      <c r="AB174" s="489"/>
      <c r="AC174" s="489"/>
      <c r="AD174" s="666"/>
      <c r="AE174" s="666"/>
      <c r="AF174" s="666"/>
      <c r="AG174" s="666"/>
      <c r="AH174" s="657">
        <v>700</v>
      </c>
      <c r="AI174" s="657">
        <v>3780</v>
      </c>
      <c r="AJ174" s="657">
        <v>200</v>
      </c>
      <c r="AK174" s="657">
        <v>1080</v>
      </c>
      <c r="AL174" s="489">
        <v>150</v>
      </c>
      <c r="AM174" s="489">
        <v>825</v>
      </c>
      <c r="AN174" s="489">
        <v>500</v>
      </c>
      <c r="AO174" s="489">
        <v>250</v>
      </c>
      <c r="AP174" s="491"/>
      <c r="AQ174" s="491"/>
      <c r="AR174" s="491"/>
      <c r="AS174" s="491"/>
      <c r="AT174" s="659">
        <v>100</v>
      </c>
      <c r="AU174" s="659">
        <v>550</v>
      </c>
      <c r="AV174" s="659">
        <v>0</v>
      </c>
      <c r="AW174" s="659">
        <v>0</v>
      </c>
      <c r="AX174" s="385"/>
      <c r="AY174" s="385"/>
      <c r="AZ174" s="385"/>
      <c r="BA174" s="385"/>
      <c r="BB174" s="663"/>
      <c r="BC174" s="663"/>
      <c r="BD174" s="663"/>
      <c r="BE174" s="663"/>
      <c r="BF174" s="489"/>
      <c r="BG174" s="489"/>
      <c r="BH174" s="489"/>
      <c r="BI174" s="489"/>
      <c r="BJ174" s="489"/>
      <c r="BK174" s="489"/>
      <c r="BL174" s="489"/>
      <c r="BM174" s="489"/>
      <c r="BN174" s="663"/>
      <c r="BO174" s="663"/>
      <c r="BP174" s="663"/>
      <c r="BQ174" s="663"/>
      <c r="BR174" s="663"/>
      <c r="BS174" s="663"/>
      <c r="BT174" s="663"/>
      <c r="BU174" s="663"/>
      <c r="BV174" s="663"/>
      <c r="BW174" s="661"/>
      <c r="BX174" s="663"/>
      <c r="BY174" s="663"/>
      <c r="BZ174" s="387"/>
    </row>
    <row r="175" spans="1:78" s="23" customFormat="1" ht="30" x14ac:dyDescent="0.25">
      <c r="A175" s="811"/>
      <c r="B175" s="236" t="s">
        <v>324</v>
      </c>
      <c r="C175" s="225" t="s">
        <v>154</v>
      </c>
      <c r="D175" s="232" t="s">
        <v>314</v>
      </c>
      <c r="E175" s="225" t="s">
        <v>153</v>
      </c>
      <c r="F175" s="236">
        <f>J175+N175+R175+V175+Z175+AD175+AH175+AL175+AP175+AT175+AX175+BB175+BF175+BJ175+BN175+BR175+BV175</f>
        <v>1550</v>
      </c>
      <c r="G175" s="236">
        <f>K175+O175+S175+W175+AA175+AE175+AI175+AM175+AQ175+AU175+AY175+BC175+BG175+BK175+BO175+BS175+BW175</f>
        <v>1457</v>
      </c>
      <c r="H175" s="236">
        <f>L175+P175+T175+X175+AB175+AF175+AJ175+AN175+AR175+AV175+AZ175+BD175+BH175+BL175+BP175+BT175+BX175</f>
        <v>0</v>
      </c>
      <c r="I175" s="236">
        <f>M175+Q175+U175+Y175+AC175+AG175+AK175+AO175+AS175+AW175+BA175+BE175+BI175+BM175+BQ175+BU175+BY175</f>
        <v>0</v>
      </c>
      <c r="J175" s="663"/>
      <c r="K175" s="665"/>
      <c r="L175" s="663"/>
      <c r="M175" s="663"/>
      <c r="N175" s="680"/>
      <c r="O175" s="688"/>
      <c r="P175" s="688"/>
      <c r="Q175" s="688"/>
      <c r="R175" s="489"/>
      <c r="S175" s="489"/>
      <c r="T175" s="489"/>
      <c r="U175" s="489"/>
      <c r="V175" s="665"/>
      <c r="W175" s="665"/>
      <c r="X175" s="665"/>
      <c r="Y175" s="665"/>
      <c r="Z175" s="489"/>
      <c r="AA175" s="489"/>
      <c r="AB175" s="489"/>
      <c r="AC175" s="489"/>
      <c r="AD175" s="666"/>
      <c r="AE175" s="666"/>
      <c r="AF175" s="666"/>
      <c r="AG175" s="666"/>
      <c r="AH175" s="657"/>
      <c r="AI175" s="657"/>
      <c r="AJ175" s="657"/>
      <c r="AK175" s="657"/>
      <c r="AL175" s="489"/>
      <c r="AM175" s="489"/>
      <c r="AN175" s="489"/>
      <c r="AO175" s="489"/>
      <c r="AP175" s="491"/>
      <c r="AQ175" s="491"/>
      <c r="AR175" s="491"/>
      <c r="AS175" s="491"/>
      <c r="AT175" s="659">
        <v>0</v>
      </c>
      <c r="AU175" s="652">
        <v>0</v>
      </c>
      <c r="AV175" s="659">
        <v>0</v>
      </c>
      <c r="AW175" s="659">
        <v>0</v>
      </c>
      <c r="AX175" s="385"/>
      <c r="AY175" s="385"/>
      <c r="AZ175" s="385"/>
      <c r="BA175" s="385"/>
      <c r="BB175" s="663"/>
      <c r="BC175" s="663"/>
      <c r="BD175" s="663"/>
      <c r="BE175" s="663"/>
      <c r="BF175" s="489"/>
      <c r="BG175" s="489"/>
      <c r="BH175" s="489"/>
      <c r="BI175" s="489"/>
      <c r="BJ175" s="489"/>
      <c r="BK175" s="489"/>
      <c r="BL175" s="489"/>
      <c r="BM175" s="489"/>
      <c r="BN175" s="663"/>
      <c r="BO175" s="663"/>
      <c r="BP175" s="663"/>
      <c r="BQ175" s="663"/>
      <c r="BR175" s="663">
        <v>1550</v>
      </c>
      <c r="BS175" s="663">
        <v>1457</v>
      </c>
      <c r="BT175" s="663"/>
      <c r="BU175" s="663"/>
      <c r="BV175" s="663"/>
      <c r="BW175" s="663"/>
      <c r="BX175" s="663"/>
      <c r="BY175" s="663"/>
      <c r="BZ175" s="387"/>
    </row>
    <row r="176" spans="1:78" s="23" customFormat="1" ht="30" x14ac:dyDescent="0.25">
      <c r="A176" s="810">
        <v>56</v>
      </c>
      <c r="B176" s="236" t="s">
        <v>327</v>
      </c>
      <c r="C176" s="232" t="s">
        <v>328</v>
      </c>
      <c r="D176" s="232" t="s">
        <v>314</v>
      </c>
      <c r="E176" s="225" t="s">
        <v>153</v>
      </c>
      <c r="F176" s="236">
        <f>J176+N176+R176+V176+Z176+AD176+AH176+AL176+AP176+AT176+AX176+BB176+BF176+BJ176+BN176+BR176+BV176</f>
        <v>0</v>
      </c>
      <c r="G176" s="236">
        <f>K176+O176+S176+W176+AA176+AE176+AI176+AM176+AQ176+AU176+AY176+BC176+BG176+BK176+BO176+BS176+BW176</f>
        <v>0</v>
      </c>
      <c r="H176" s="236">
        <f>L176+P176+T176+X176+AB176+AF176+AJ176+AN176+AR176+AV176+AZ176+BD176+BH176+BL176+BP176+BT176+BX176</f>
        <v>0</v>
      </c>
      <c r="I176" s="236">
        <f>M176+Q176+U176+Y176+AC176+AG176+AK176+AO176+AS176+AW176+BA176+BE176+BI176+BM176+BQ176+BU176+BY176</f>
        <v>0</v>
      </c>
      <c r="J176" s="663"/>
      <c r="K176" s="665"/>
      <c r="L176" s="663"/>
      <c r="M176" s="663"/>
      <c r="N176" s="680"/>
      <c r="O176" s="688"/>
      <c r="P176" s="688"/>
      <c r="Q176" s="688"/>
      <c r="R176" s="489"/>
      <c r="S176" s="489"/>
      <c r="T176" s="489"/>
      <c r="U176" s="489"/>
      <c r="V176" s="665"/>
      <c r="W176" s="665"/>
      <c r="X176" s="665"/>
      <c r="Y176" s="665"/>
      <c r="Z176" s="489"/>
      <c r="AA176" s="489"/>
      <c r="AB176" s="489"/>
      <c r="AC176" s="489"/>
      <c r="AD176" s="666"/>
      <c r="AE176" s="666"/>
      <c r="AF176" s="666"/>
      <c r="AG176" s="666"/>
      <c r="AH176" s="657"/>
      <c r="AI176" s="657"/>
      <c r="AJ176" s="657"/>
      <c r="AK176" s="657"/>
      <c r="AL176" s="489"/>
      <c r="AM176" s="489"/>
      <c r="AN176" s="489"/>
      <c r="AO176" s="489"/>
      <c r="AP176" s="491"/>
      <c r="AQ176" s="491"/>
      <c r="AR176" s="491"/>
      <c r="AS176" s="491"/>
      <c r="AT176" s="659">
        <v>0</v>
      </c>
      <c r="AU176" s="652">
        <v>0</v>
      </c>
      <c r="AV176" s="659">
        <v>0</v>
      </c>
      <c r="AW176" s="659">
        <v>0</v>
      </c>
      <c r="AX176" s="385"/>
      <c r="AY176" s="385"/>
      <c r="AZ176" s="385"/>
      <c r="BA176" s="385"/>
      <c r="BB176" s="663"/>
      <c r="BC176" s="663"/>
      <c r="BD176" s="663"/>
      <c r="BE176" s="663"/>
      <c r="BF176" s="489"/>
      <c r="BG176" s="489"/>
      <c r="BH176" s="489"/>
      <c r="BI176" s="489"/>
      <c r="BJ176" s="489"/>
      <c r="BK176" s="489"/>
      <c r="BL176" s="489"/>
      <c r="BM176" s="489"/>
      <c r="BN176" s="663"/>
      <c r="BO176" s="663"/>
      <c r="BP176" s="663"/>
      <c r="BQ176" s="663"/>
      <c r="BR176" s="663"/>
      <c r="BS176" s="663"/>
      <c r="BT176" s="663"/>
      <c r="BU176" s="663"/>
      <c r="BV176" s="663"/>
      <c r="BW176" s="663"/>
      <c r="BX176" s="663"/>
      <c r="BY176" s="663"/>
      <c r="BZ176" s="387"/>
    </row>
    <row r="177" spans="1:78" s="23" customFormat="1" ht="30" x14ac:dyDescent="0.25">
      <c r="A177" s="812"/>
      <c r="B177" s="236" t="s">
        <v>329</v>
      </c>
      <c r="C177" s="225" t="s">
        <v>330</v>
      </c>
      <c r="D177" s="232" t="s">
        <v>314</v>
      </c>
      <c r="E177" s="225" t="s">
        <v>29</v>
      </c>
      <c r="F177" s="236">
        <f>J177+N177+R177+V177+Z177+AD177+AH177+AL177+AP177+AT177+AX177+BB177+BF177+BJ177+BN177+BR177+BV177</f>
        <v>0</v>
      </c>
      <c r="G177" s="236">
        <f>K177+O177+S177+W177+AA177+AE177+AI177+AM177+AQ177+AU177+AY177+BC177+BG177+BK177+BO177+BS177+BW177</f>
        <v>0</v>
      </c>
      <c r="H177" s="236">
        <f>L177+P177+T177+X177+AB177+AF177+AJ177+AN177+AR177+AV177+AZ177+BD177+BH177+BL177+BP177+BT177+BX177</f>
        <v>50</v>
      </c>
      <c r="I177" s="236">
        <f>M177+Q177+U177+Y177+AC177+AG177+AK177+AO177+AS177+AW177+BA177+BE177+BI177+BM177+BQ177+BU177+BY177</f>
        <v>5000</v>
      </c>
      <c r="J177" s="663"/>
      <c r="K177" s="665"/>
      <c r="L177" s="663"/>
      <c r="M177" s="663"/>
      <c r="N177" s="680"/>
      <c r="O177" s="688"/>
      <c r="P177" s="688"/>
      <c r="Q177" s="688"/>
      <c r="R177" s="489"/>
      <c r="S177" s="489"/>
      <c r="T177" s="489"/>
      <c r="U177" s="489"/>
      <c r="V177" s="665"/>
      <c r="W177" s="665"/>
      <c r="X177" s="665"/>
      <c r="Y177" s="665"/>
      <c r="Z177" s="489"/>
      <c r="AA177" s="489"/>
      <c r="AB177" s="489"/>
      <c r="AC177" s="489"/>
      <c r="AD177" s="666"/>
      <c r="AE177" s="666"/>
      <c r="AF177" s="666"/>
      <c r="AG177" s="666"/>
      <c r="AH177" s="657"/>
      <c r="AI177" s="657"/>
      <c r="AJ177" s="657"/>
      <c r="AK177" s="657"/>
      <c r="AL177" s="489"/>
      <c r="AM177" s="489"/>
      <c r="AN177" s="489"/>
      <c r="AO177" s="489"/>
      <c r="AP177" s="491"/>
      <c r="AQ177" s="491"/>
      <c r="AR177" s="491"/>
      <c r="AS177" s="491"/>
      <c r="AT177" s="659">
        <v>0</v>
      </c>
      <c r="AU177" s="652">
        <v>0</v>
      </c>
      <c r="AV177" s="659">
        <v>50</v>
      </c>
      <c r="AW177" s="659">
        <v>5000</v>
      </c>
      <c r="AX177" s="385"/>
      <c r="AY177" s="385"/>
      <c r="AZ177" s="385"/>
      <c r="BA177" s="385"/>
      <c r="BB177" s="663"/>
      <c r="BC177" s="663"/>
      <c r="BD177" s="663"/>
      <c r="BE177" s="663"/>
      <c r="BF177" s="489"/>
      <c r="BG177" s="489"/>
      <c r="BH177" s="489"/>
      <c r="BI177" s="489"/>
      <c r="BJ177" s="489"/>
      <c r="BK177" s="489"/>
      <c r="BL177" s="489"/>
      <c r="BM177" s="489"/>
      <c r="BN177" s="663"/>
      <c r="BO177" s="663"/>
      <c r="BP177" s="663"/>
      <c r="BQ177" s="663"/>
      <c r="BR177" s="663"/>
      <c r="BS177" s="663"/>
      <c r="BT177" s="663"/>
      <c r="BU177" s="663"/>
      <c r="BV177" s="663"/>
      <c r="BW177" s="663"/>
      <c r="BX177" s="663"/>
      <c r="BY177" s="663"/>
      <c r="BZ177" s="387"/>
    </row>
    <row r="178" spans="1:78" s="23" customFormat="1" ht="30" x14ac:dyDescent="0.25">
      <c r="A178" s="812"/>
      <c r="B178" s="236" t="s">
        <v>327</v>
      </c>
      <c r="C178" s="225" t="s">
        <v>331</v>
      </c>
      <c r="D178" s="232" t="s">
        <v>314</v>
      </c>
      <c r="E178" s="225" t="s">
        <v>29</v>
      </c>
      <c r="F178" s="236">
        <f>J178+N178+R178+V178+Z178+AD178+AH178+AL178+AP178+AT178+AX178+BB178+BF178+BJ178+BN178+BR178+BV178</f>
        <v>0</v>
      </c>
      <c r="G178" s="236">
        <f>K178+O178+S178+W178+AA178+AE178+AI178+AM178+AQ178+AU178+AY178+BC178+BG178+BK178+BO178+BS178+BW178</f>
        <v>0</v>
      </c>
      <c r="H178" s="236">
        <f>L178+P178+T178+X178+AB178+AF178+AJ178+AN178+AR178+AV178+AZ178+BD178+BH178+BL178+BP178+BT178+BX178</f>
        <v>0</v>
      </c>
      <c r="I178" s="236">
        <f>M178+Q178+U178+Y178+AC178+AG178+AK178+AO178+AS178+AW178+BA178+BE178+BI178+BM178+BQ178+BU178+BY178</f>
        <v>0</v>
      </c>
      <c r="J178" s="663"/>
      <c r="K178" s="665"/>
      <c r="L178" s="663"/>
      <c r="M178" s="663"/>
      <c r="N178" s="680"/>
      <c r="O178" s="688"/>
      <c r="P178" s="688"/>
      <c r="Q178" s="688"/>
      <c r="R178" s="489"/>
      <c r="S178" s="489"/>
      <c r="T178" s="489"/>
      <c r="U178" s="489"/>
      <c r="V178" s="665"/>
      <c r="W178" s="665"/>
      <c r="X178" s="665"/>
      <c r="Y178" s="665"/>
      <c r="Z178" s="489"/>
      <c r="AA178" s="489"/>
      <c r="AB178" s="489"/>
      <c r="AC178" s="489"/>
      <c r="AD178" s="666"/>
      <c r="AE178" s="666"/>
      <c r="AF178" s="666"/>
      <c r="AG178" s="666"/>
      <c r="AH178" s="657"/>
      <c r="AI178" s="657"/>
      <c r="AJ178" s="657"/>
      <c r="AK178" s="657"/>
      <c r="AL178" s="489"/>
      <c r="AM178" s="489"/>
      <c r="AN178" s="489"/>
      <c r="AO178" s="489"/>
      <c r="AP178" s="491"/>
      <c r="AQ178" s="491"/>
      <c r="AR178" s="491"/>
      <c r="AS178" s="491"/>
      <c r="AT178" s="659">
        <v>0</v>
      </c>
      <c r="AU178" s="659">
        <v>0</v>
      </c>
      <c r="AV178" s="659">
        <v>0</v>
      </c>
      <c r="AW178" s="659">
        <v>0</v>
      </c>
      <c r="AX178" s="385"/>
      <c r="AY178" s="385"/>
      <c r="AZ178" s="385"/>
      <c r="BA178" s="385"/>
      <c r="BB178" s="663"/>
      <c r="BC178" s="663"/>
      <c r="BD178" s="663"/>
      <c r="BE178" s="663"/>
      <c r="BF178" s="489"/>
      <c r="BG178" s="489"/>
      <c r="BH178" s="489"/>
      <c r="BI178" s="489"/>
      <c r="BJ178" s="489"/>
      <c r="BK178" s="489"/>
      <c r="BL178" s="489"/>
      <c r="BM178" s="489"/>
      <c r="BN178" s="663"/>
      <c r="BO178" s="663"/>
      <c r="BP178" s="663"/>
      <c r="BQ178" s="663"/>
      <c r="BR178" s="663"/>
      <c r="BS178" s="663"/>
      <c r="BT178" s="663"/>
      <c r="BU178" s="663"/>
      <c r="BV178" s="663"/>
      <c r="BW178" s="663"/>
      <c r="BX178" s="663"/>
      <c r="BY178" s="663"/>
      <c r="BZ178" s="387"/>
    </row>
    <row r="179" spans="1:78" s="23" customFormat="1" ht="30" x14ac:dyDescent="0.25">
      <c r="A179" s="811"/>
      <c r="B179" s="236" t="s">
        <v>329</v>
      </c>
      <c r="C179" s="225" t="s">
        <v>332</v>
      </c>
      <c r="D179" s="232" t="s">
        <v>314</v>
      </c>
      <c r="E179" s="225" t="s">
        <v>29</v>
      </c>
      <c r="F179" s="236">
        <f>J179+N179+R179+V179+Z179+AD179+AH179+AL179+AP179+AT179+AX179+BB179+BF179+BJ179+BN179+BR179+BV179</f>
        <v>0</v>
      </c>
      <c r="G179" s="236">
        <f>K179+O179+S179+W179+AA179+AE179+AI179+AM179+AQ179+AU179+AY179+BC179+BG179+BK179+BO179+BS179+BW179</f>
        <v>0</v>
      </c>
      <c r="H179" s="236">
        <f>L179+P179+T179+X179+AB179+AF179+AJ179+AN179+AR179+AV179+AZ179+BD179+BH179+BL179+BP179+BT179+BX179</f>
        <v>0</v>
      </c>
      <c r="I179" s="236">
        <f>M179+Q179+U179+Y179+AC179+AG179+AK179+AO179+AS179+AW179+BA179+BE179+BI179+BM179+BQ179+BU179+BY179</f>
        <v>0</v>
      </c>
      <c r="J179" s="663"/>
      <c r="K179" s="665"/>
      <c r="L179" s="663"/>
      <c r="M179" s="663"/>
      <c r="N179" s="680"/>
      <c r="O179" s="688"/>
      <c r="P179" s="688"/>
      <c r="Q179" s="688"/>
      <c r="R179" s="489"/>
      <c r="S179" s="489"/>
      <c r="T179" s="489"/>
      <c r="U179" s="489"/>
      <c r="V179" s="665"/>
      <c r="W179" s="665"/>
      <c r="X179" s="665"/>
      <c r="Y179" s="665"/>
      <c r="Z179" s="489"/>
      <c r="AA179" s="489"/>
      <c r="AB179" s="489"/>
      <c r="AC179" s="489"/>
      <c r="AD179" s="666"/>
      <c r="AE179" s="666"/>
      <c r="AF179" s="666"/>
      <c r="AG179" s="666"/>
      <c r="AH179" s="657"/>
      <c r="AI179" s="657"/>
      <c r="AJ179" s="657"/>
      <c r="AK179" s="657"/>
      <c r="AL179" s="489"/>
      <c r="AM179" s="489"/>
      <c r="AN179" s="489"/>
      <c r="AO179" s="489"/>
      <c r="AP179" s="491"/>
      <c r="AQ179" s="491"/>
      <c r="AR179" s="491"/>
      <c r="AS179" s="491"/>
      <c r="AT179" s="659">
        <v>0</v>
      </c>
      <c r="AU179" s="652">
        <v>0</v>
      </c>
      <c r="AV179" s="659">
        <v>0</v>
      </c>
      <c r="AW179" s="659">
        <v>0</v>
      </c>
      <c r="AX179" s="385"/>
      <c r="AY179" s="385"/>
      <c r="AZ179" s="385"/>
      <c r="BA179" s="385"/>
      <c r="BB179" s="663"/>
      <c r="BC179" s="663"/>
      <c r="BD179" s="663"/>
      <c r="BE179" s="663"/>
      <c r="BF179" s="489"/>
      <c r="BG179" s="489"/>
      <c r="BH179" s="489"/>
      <c r="BI179" s="489"/>
      <c r="BJ179" s="489"/>
      <c r="BK179" s="489"/>
      <c r="BL179" s="489"/>
      <c r="BM179" s="489"/>
      <c r="BN179" s="663"/>
      <c r="BO179" s="663"/>
      <c r="BP179" s="663"/>
      <c r="BQ179" s="663"/>
      <c r="BR179" s="663"/>
      <c r="BS179" s="663"/>
      <c r="BT179" s="663"/>
      <c r="BU179" s="663"/>
      <c r="BV179" s="663"/>
      <c r="BW179" s="663"/>
      <c r="BX179" s="663"/>
      <c r="BY179" s="663"/>
      <c r="BZ179" s="387"/>
    </row>
    <row r="180" spans="1:78" s="23" customFormat="1" ht="45" x14ac:dyDescent="0.25">
      <c r="A180" s="810">
        <v>57</v>
      </c>
      <c r="B180" s="236" t="s">
        <v>333</v>
      </c>
      <c r="C180" s="225" t="s">
        <v>334</v>
      </c>
      <c r="D180" s="232" t="s">
        <v>335</v>
      </c>
      <c r="E180" s="225" t="s">
        <v>78</v>
      </c>
      <c r="F180" s="236">
        <f>J180+N180+R180+V180+Z180+AD180+AH180+AL180+AP180+AT180+AX180+BB180+BF180+BJ180+BN180+BR180+BV180</f>
        <v>41610</v>
      </c>
      <c r="G180" s="547">
        <f>K180+O180+S180+W180+AA180+AE180+AI180+AM180+AQ180+AU180+AY180+BC180+BG180+BK180+BO180+BS180+BW180</f>
        <v>109217.49999999999</v>
      </c>
      <c r="H180" s="236">
        <f>L180+P180+T180+X180+AB180+AF180+AJ180+AN180+AR180+AV180+AZ180+BD180+BH180+BL180+BP180+BT180+BX180</f>
        <v>2820</v>
      </c>
      <c r="I180" s="236">
        <f>M180+Q180+U180+Y180+AC180+AG180+AK180+AO180+AS180+AW180+BA180+BE180+BI180+BM180+BQ180+BU180+BY180</f>
        <v>9287.2000000000007</v>
      </c>
      <c r="J180" s="663">
        <v>21310</v>
      </c>
      <c r="K180" s="665">
        <v>41980.7</v>
      </c>
      <c r="L180" s="663"/>
      <c r="M180" s="663"/>
      <c r="N180" s="694">
        <v>3020</v>
      </c>
      <c r="O180" s="688">
        <v>5659.5</v>
      </c>
      <c r="P180" s="688">
        <v>300</v>
      </c>
      <c r="Q180" s="688">
        <v>562.20000000000005</v>
      </c>
      <c r="R180" s="489">
        <v>8000</v>
      </c>
      <c r="S180" s="489">
        <v>17040</v>
      </c>
      <c r="T180" s="489">
        <v>100</v>
      </c>
      <c r="U180" s="489">
        <v>213</v>
      </c>
      <c r="V180" s="665">
        <v>220</v>
      </c>
      <c r="W180" s="665">
        <v>704</v>
      </c>
      <c r="X180" s="665">
        <v>1000</v>
      </c>
      <c r="Y180" s="665">
        <v>2500</v>
      </c>
      <c r="Z180" s="489">
        <v>30</v>
      </c>
      <c r="AA180" s="489">
        <v>200.7</v>
      </c>
      <c r="AB180" s="489"/>
      <c r="AC180" s="489"/>
      <c r="AD180" s="697">
        <v>5670</v>
      </c>
      <c r="AE180" s="666">
        <v>16839.900000000001</v>
      </c>
      <c r="AF180" s="666"/>
      <c r="AG180" s="666"/>
      <c r="AH180" s="657">
        <v>180</v>
      </c>
      <c r="AI180" s="657">
        <v>684</v>
      </c>
      <c r="AJ180" s="657">
        <v>1000</v>
      </c>
      <c r="AK180" s="657">
        <v>3800</v>
      </c>
      <c r="AL180" s="489"/>
      <c r="AM180" s="489"/>
      <c r="AN180" s="489"/>
      <c r="AO180" s="489"/>
      <c r="AP180" s="491">
        <v>750</v>
      </c>
      <c r="AQ180" s="491">
        <v>19333</v>
      </c>
      <c r="AR180" s="491">
        <v>50</v>
      </c>
      <c r="AS180" s="491">
        <v>1000</v>
      </c>
      <c r="AT180" s="659">
        <v>1380</v>
      </c>
      <c r="AU180" s="652">
        <v>4416</v>
      </c>
      <c r="AV180" s="659">
        <v>300</v>
      </c>
      <c r="AW180" s="659">
        <v>1050</v>
      </c>
      <c r="AX180" s="385">
        <v>100</v>
      </c>
      <c r="AY180" s="385">
        <v>220</v>
      </c>
      <c r="AZ180" s="385">
        <v>50</v>
      </c>
      <c r="BA180" s="385">
        <v>110</v>
      </c>
      <c r="BB180" s="663"/>
      <c r="BC180" s="663"/>
      <c r="BD180" s="663"/>
      <c r="BE180" s="663"/>
      <c r="BF180" s="489">
        <v>110</v>
      </c>
      <c r="BG180" s="489">
        <v>214</v>
      </c>
      <c r="BH180" s="489">
        <v>0</v>
      </c>
      <c r="BI180" s="489">
        <v>0</v>
      </c>
      <c r="BJ180" s="489">
        <v>90</v>
      </c>
      <c r="BK180" s="489">
        <v>234</v>
      </c>
      <c r="BL180" s="489">
        <v>20</v>
      </c>
      <c r="BM180" s="489">
        <v>52</v>
      </c>
      <c r="BN180" s="663">
        <v>610</v>
      </c>
      <c r="BO180" s="663">
        <v>1372.5</v>
      </c>
      <c r="BP180" s="663"/>
      <c r="BQ180" s="663"/>
      <c r="BR180" s="663">
        <v>140</v>
      </c>
      <c r="BS180" s="663">
        <v>319.2</v>
      </c>
      <c r="BT180" s="663"/>
      <c r="BU180" s="663"/>
      <c r="BV180" s="663"/>
      <c r="BW180" s="663"/>
      <c r="BX180" s="663"/>
      <c r="BY180" s="663"/>
      <c r="BZ180" s="387"/>
    </row>
    <row r="181" spans="1:78" s="23" customFormat="1" ht="45" x14ac:dyDescent="0.25">
      <c r="A181" s="812"/>
      <c r="B181" s="236" t="s">
        <v>336</v>
      </c>
      <c r="C181" s="225" t="s">
        <v>337</v>
      </c>
      <c r="D181" s="232" t="s">
        <v>335</v>
      </c>
      <c r="E181" s="225" t="s">
        <v>78</v>
      </c>
      <c r="F181" s="236">
        <f>J181+N181+R181+V181+Z181+AD181+AH181+AL181+AP181+AT181+AX181+BB181+BF181+BJ181+BN181+BR181+BV181</f>
        <v>400</v>
      </c>
      <c r="G181" s="547">
        <f>K181+O181+S181+W181+AA181+AE181+AI181+AM181+AQ181+AU181+AY181+BC181+BG181+BK181+BO181+BS181+BW181</f>
        <v>12.8</v>
      </c>
      <c r="H181" s="236">
        <f>L181+P181+T181+X181+AB181+AF181+AJ181+AN181+AR181+AV181+AZ181+BD181+BH181+BL181+BP181+BT181+BX181</f>
        <v>500</v>
      </c>
      <c r="I181" s="236">
        <f>M181+Q181+U181+Y181+AC181+AG181+AK181+AO181+AS181+AW181+BA181+BE181+BI181+BM181+BQ181+BU181+BY181</f>
        <v>1050</v>
      </c>
      <c r="J181" s="663"/>
      <c r="K181" s="665"/>
      <c r="L181" s="663"/>
      <c r="M181" s="663"/>
      <c r="N181" s="680"/>
      <c r="O181" s="688"/>
      <c r="P181" s="688"/>
      <c r="Q181" s="688"/>
      <c r="R181" s="489"/>
      <c r="S181" s="489"/>
      <c r="T181" s="489"/>
      <c r="U181" s="489"/>
      <c r="V181" s="665"/>
      <c r="W181" s="665"/>
      <c r="X181" s="665"/>
      <c r="Y181" s="665"/>
      <c r="Z181" s="489"/>
      <c r="AA181" s="489"/>
      <c r="AB181" s="489"/>
      <c r="AC181" s="489"/>
      <c r="AD181" s="666"/>
      <c r="AE181" s="666"/>
      <c r="AF181" s="666"/>
      <c r="AG181" s="666"/>
      <c r="AH181" s="657"/>
      <c r="AI181" s="657"/>
      <c r="AJ181" s="657"/>
      <c r="AK181" s="657"/>
      <c r="AL181" s="489">
        <v>400</v>
      </c>
      <c r="AM181" s="489">
        <v>12.8</v>
      </c>
      <c r="AN181" s="489">
        <v>500</v>
      </c>
      <c r="AO181" s="489">
        <v>1050</v>
      </c>
      <c r="AP181" s="491"/>
      <c r="AQ181" s="491"/>
      <c r="AR181" s="491"/>
      <c r="AS181" s="491"/>
      <c r="AT181" s="659">
        <v>0</v>
      </c>
      <c r="AU181" s="652">
        <v>0</v>
      </c>
      <c r="AV181" s="659">
        <v>0</v>
      </c>
      <c r="AW181" s="659">
        <v>0</v>
      </c>
      <c r="AX181" s="385"/>
      <c r="AY181" s="385"/>
      <c r="AZ181" s="385"/>
      <c r="BA181" s="385"/>
      <c r="BB181" s="663"/>
      <c r="BC181" s="663"/>
      <c r="BD181" s="663"/>
      <c r="BE181" s="663"/>
      <c r="BF181" s="489"/>
      <c r="BG181" s="489"/>
      <c r="BH181" s="489"/>
      <c r="BI181" s="489"/>
      <c r="BJ181" s="489"/>
      <c r="BK181" s="489"/>
      <c r="BL181" s="489"/>
      <c r="BM181" s="489"/>
      <c r="BN181" s="663"/>
      <c r="BO181" s="663"/>
      <c r="BP181" s="663"/>
      <c r="BQ181" s="663"/>
      <c r="BR181" s="663"/>
      <c r="BS181" s="663"/>
      <c r="BT181" s="663"/>
      <c r="BU181" s="663"/>
      <c r="BV181" s="663"/>
      <c r="BW181" s="663"/>
      <c r="BX181" s="663"/>
      <c r="BY181" s="663"/>
      <c r="BZ181" s="387"/>
    </row>
    <row r="182" spans="1:78" s="23" customFormat="1" ht="45" x14ac:dyDescent="0.25">
      <c r="A182" s="812"/>
      <c r="B182" s="236" t="s">
        <v>336</v>
      </c>
      <c r="C182" s="225" t="s">
        <v>338</v>
      </c>
      <c r="D182" s="232" t="s">
        <v>335</v>
      </c>
      <c r="E182" s="225" t="s">
        <v>153</v>
      </c>
      <c r="F182" s="236">
        <f>J182+N182+R182+V182+Z182+AD182+AH182+AL182+AP182+AT182+AX182+BB182+BF182+BJ182+BN182+BR182+BV182</f>
        <v>0</v>
      </c>
      <c r="G182" s="236">
        <f>K182+O182+S182+W182+AA182+AE182+AI182+AM182+AQ182+AU182+AY182+BC182+BG182+BK182+BO182+BS182+BW182</f>
        <v>0</v>
      </c>
      <c r="H182" s="236">
        <f>L182+P182+T182+X182+AB182+AF182+AJ182+AN182+AR182+AV182+AZ182+BD182+BH182+BL182+BP182+BT182+BX182</f>
        <v>0</v>
      </c>
      <c r="I182" s="236">
        <f>M182+Q182+U182+Y182+AC182+AG182+AK182+AO182+AS182+AW182+BA182+BE182+BI182+BM182+BQ182+BU182+BY182</f>
        <v>0</v>
      </c>
      <c r="J182" s="663"/>
      <c r="K182" s="665"/>
      <c r="L182" s="663"/>
      <c r="M182" s="663"/>
      <c r="N182" s="680"/>
      <c r="O182" s="688"/>
      <c r="P182" s="688"/>
      <c r="Q182" s="688"/>
      <c r="R182" s="489"/>
      <c r="S182" s="489"/>
      <c r="T182" s="489"/>
      <c r="U182" s="489"/>
      <c r="V182" s="665"/>
      <c r="W182" s="665"/>
      <c r="X182" s="665"/>
      <c r="Y182" s="665"/>
      <c r="Z182" s="489"/>
      <c r="AA182" s="489"/>
      <c r="AB182" s="489"/>
      <c r="AC182" s="489"/>
      <c r="AD182" s="666"/>
      <c r="AE182" s="666"/>
      <c r="AF182" s="666"/>
      <c r="AG182" s="666"/>
      <c r="AH182" s="657"/>
      <c r="AI182" s="657"/>
      <c r="AJ182" s="657"/>
      <c r="AK182" s="657"/>
      <c r="AL182" s="489"/>
      <c r="AM182" s="489"/>
      <c r="AN182" s="489"/>
      <c r="AO182" s="489"/>
      <c r="AP182" s="491"/>
      <c r="AQ182" s="491"/>
      <c r="AR182" s="491"/>
      <c r="AS182" s="491"/>
      <c r="AT182" s="659">
        <v>0</v>
      </c>
      <c r="AU182" s="652">
        <v>0</v>
      </c>
      <c r="AV182" s="659">
        <v>0</v>
      </c>
      <c r="AW182" s="659">
        <v>0</v>
      </c>
      <c r="AX182" s="385"/>
      <c r="AY182" s="385"/>
      <c r="AZ182" s="385"/>
      <c r="BA182" s="385"/>
      <c r="BB182" s="663"/>
      <c r="BC182" s="663"/>
      <c r="BD182" s="663"/>
      <c r="BE182" s="663"/>
      <c r="BF182" s="489"/>
      <c r="BG182" s="489"/>
      <c r="BH182" s="489"/>
      <c r="BI182" s="489"/>
      <c r="BJ182" s="489"/>
      <c r="BK182" s="489"/>
      <c r="BL182" s="489"/>
      <c r="BM182" s="489"/>
      <c r="BN182" s="663"/>
      <c r="BO182" s="663"/>
      <c r="BP182" s="663"/>
      <c r="BQ182" s="663"/>
      <c r="BR182" s="663"/>
      <c r="BS182" s="663"/>
      <c r="BT182" s="663"/>
      <c r="BU182" s="663"/>
      <c r="BV182" s="663"/>
      <c r="BW182" s="663"/>
      <c r="BX182" s="663"/>
      <c r="BY182" s="663"/>
      <c r="BZ182" s="387"/>
    </row>
    <row r="183" spans="1:78" s="23" customFormat="1" ht="45" x14ac:dyDescent="0.25">
      <c r="A183" s="811"/>
      <c r="B183" s="236" t="s">
        <v>336</v>
      </c>
      <c r="C183" s="225" t="s">
        <v>339</v>
      </c>
      <c r="D183" s="232" t="s">
        <v>335</v>
      </c>
      <c r="E183" s="225" t="s">
        <v>29</v>
      </c>
      <c r="F183" s="236">
        <f>J183+N183+R183+V183+Z183+AD183+AH183+AL183+AP183+AT183+AX183+BB183+BF183+BJ183+BN183+BR183+BV183</f>
        <v>0</v>
      </c>
      <c r="G183" s="236">
        <f>K183+O183+S183+W183+AA183+AE183+AI183+AM183+AQ183+AU183+AY183+BC183+BG183+BK183+BO183+BS183+BW183</f>
        <v>0</v>
      </c>
      <c r="H183" s="236">
        <f>L183+P183+T183+X183+AB183+AF183+AJ183+AN183+AR183+AV183+AZ183+BD183+BH183+BL183+BP183+BT183+BX183</f>
        <v>0</v>
      </c>
      <c r="I183" s="236">
        <f>M183+Q183+U183+Y183+AC183+AG183+AK183+AO183+AS183+AW183+BA183+BE183+BI183+BM183+BQ183+BU183+BY183</f>
        <v>0</v>
      </c>
      <c r="J183" s="663"/>
      <c r="K183" s="665"/>
      <c r="L183" s="663"/>
      <c r="M183" s="663"/>
      <c r="N183" s="680"/>
      <c r="O183" s="688"/>
      <c r="P183" s="688"/>
      <c r="Q183" s="688"/>
      <c r="R183" s="489"/>
      <c r="S183" s="489"/>
      <c r="T183" s="489"/>
      <c r="U183" s="489"/>
      <c r="V183" s="665"/>
      <c r="W183" s="665"/>
      <c r="X183" s="665"/>
      <c r="Y183" s="665"/>
      <c r="Z183" s="489"/>
      <c r="AA183" s="489"/>
      <c r="AB183" s="489"/>
      <c r="AC183" s="489"/>
      <c r="AD183" s="666"/>
      <c r="AE183" s="666"/>
      <c r="AF183" s="666"/>
      <c r="AG183" s="666"/>
      <c r="AH183" s="657"/>
      <c r="AI183" s="657"/>
      <c r="AJ183" s="657"/>
      <c r="AK183" s="657"/>
      <c r="AL183" s="489"/>
      <c r="AM183" s="489"/>
      <c r="AN183" s="489"/>
      <c r="AO183" s="489"/>
      <c r="AP183" s="491"/>
      <c r="AQ183" s="491"/>
      <c r="AR183" s="491"/>
      <c r="AS183" s="491"/>
      <c r="AT183" s="659">
        <v>0</v>
      </c>
      <c r="AU183" s="652">
        <v>0</v>
      </c>
      <c r="AV183" s="659">
        <v>0</v>
      </c>
      <c r="AW183" s="659">
        <v>0</v>
      </c>
      <c r="AX183" s="385"/>
      <c r="AY183" s="385"/>
      <c r="AZ183" s="385"/>
      <c r="BA183" s="385"/>
      <c r="BB183" s="663"/>
      <c r="BC183" s="663"/>
      <c r="BD183" s="663"/>
      <c r="BE183" s="663"/>
      <c r="BF183" s="489"/>
      <c r="BG183" s="489"/>
      <c r="BH183" s="489"/>
      <c r="BI183" s="489"/>
      <c r="BJ183" s="489"/>
      <c r="BK183" s="489"/>
      <c r="BL183" s="489"/>
      <c r="BM183" s="489"/>
      <c r="BN183" s="663"/>
      <c r="BO183" s="663"/>
      <c r="BP183" s="663"/>
      <c r="BQ183" s="663"/>
      <c r="BR183" s="663"/>
      <c r="BS183" s="663"/>
      <c r="BT183" s="663"/>
      <c r="BU183" s="663"/>
      <c r="BV183" s="663"/>
      <c r="BW183" s="663"/>
      <c r="BX183" s="663"/>
      <c r="BY183" s="663"/>
      <c r="BZ183" s="387"/>
    </row>
    <row r="184" spans="1:78" s="23" customFormat="1" ht="30" x14ac:dyDescent="0.25">
      <c r="A184" s="810">
        <v>58</v>
      </c>
      <c r="B184" s="236" t="s">
        <v>340</v>
      </c>
      <c r="C184" s="225" t="s">
        <v>341</v>
      </c>
      <c r="D184" s="232" t="s">
        <v>342</v>
      </c>
      <c r="E184" s="225" t="s">
        <v>153</v>
      </c>
      <c r="F184" s="236">
        <f>J184+N184+R184+V184+Z184+AD184+AH184+AL184+AP184+AT184+AX184+BB184+BF184+BJ184+BN184+BR184+BV184</f>
        <v>3530</v>
      </c>
      <c r="G184" s="236">
        <f>K184+O184+S184+W184+AA184+AE184+AI184+AM184+AQ184+AU184+AY184+BC184+BG184+BK184+BO184+BS184+BW184</f>
        <v>3638.56</v>
      </c>
      <c r="H184" s="236">
        <f>L184+P184+T184+X184+AB184+AF184+AJ184+AN184+AR184+AV184+AZ184+BD184+BH184+BL184+BP184+BT184+BX184</f>
        <v>403</v>
      </c>
      <c r="I184" s="236">
        <f>M184+Q184+U184+Y184+AC184+AG184+AK184+AO184+AS184+AW184+BA184+BE184+BI184+BM184+BQ184+BU184+BY184</f>
        <v>1748</v>
      </c>
      <c r="J184" s="663">
        <v>660</v>
      </c>
      <c r="K184" s="665">
        <v>560.55999999999995</v>
      </c>
      <c r="L184" s="663"/>
      <c r="M184" s="663"/>
      <c r="N184" s="680"/>
      <c r="O184" s="688"/>
      <c r="P184" s="688"/>
      <c r="Q184" s="688"/>
      <c r="R184" s="489">
        <v>2400</v>
      </c>
      <c r="S184" s="489">
        <v>2400</v>
      </c>
      <c r="T184" s="489">
        <v>50</v>
      </c>
      <c r="U184" s="489">
        <v>50</v>
      </c>
      <c r="V184" s="665"/>
      <c r="W184" s="665"/>
      <c r="X184" s="665"/>
      <c r="Y184" s="665"/>
      <c r="Z184" s="489"/>
      <c r="AA184" s="489"/>
      <c r="AB184" s="489">
        <v>333</v>
      </c>
      <c r="AC184" s="489">
        <v>1670</v>
      </c>
      <c r="AD184" s="666"/>
      <c r="AE184" s="666"/>
      <c r="AF184" s="666"/>
      <c r="AG184" s="666"/>
      <c r="AH184" s="657"/>
      <c r="AI184" s="657"/>
      <c r="AJ184" s="657"/>
      <c r="AK184" s="657"/>
      <c r="AL184" s="489"/>
      <c r="AM184" s="489"/>
      <c r="AN184" s="489"/>
      <c r="AO184" s="489"/>
      <c r="AP184" s="491"/>
      <c r="AQ184" s="491"/>
      <c r="AR184" s="491"/>
      <c r="AS184" s="491"/>
      <c r="AT184" s="659">
        <v>0</v>
      </c>
      <c r="AU184" s="652">
        <v>0</v>
      </c>
      <c r="AV184" s="659">
        <v>0</v>
      </c>
      <c r="AW184" s="659">
        <v>0</v>
      </c>
      <c r="AX184" s="385"/>
      <c r="AY184" s="385"/>
      <c r="AZ184" s="385"/>
      <c r="BA184" s="385"/>
      <c r="BB184" s="663"/>
      <c r="BC184" s="663"/>
      <c r="BD184" s="663"/>
      <c r="BE184" s="663"/>
      <c r="BF184" s="489">
        <v>370</v>
      </c>
      <c r="BG184" s="489">
        <v>518</v>
      </c>
      <c r="BH184" s="489"/>
      <c r="BI184" s="489"/>
      <c r="BJ184" s="489">
        <v>20</v>
      </c>
      <c r="BK184" s="489">
        <v>28</v>
      </c>
      <c r="BL184" s="489">
        <v>20</v>
      </c>
      <c r="BM184" s="489">
        <v>28</v>
      </c>
      <c r="BN184" s="663">
        <v>80</v>
      </c>
      <c r="BO184" s="663">
        <v>132</v>
      </c>
      <c r="BP184" s="663"/>
      <c r="BQ184" s="663"/>
      <c r="BR184" s="663"/>
      <c r="BS184" s="663"/>
      <c r="BT184" s="663"/>
      <c r="BU184" s="663"/>
      <c r="BV184" s="663"/>
      <c r="BW184" s="663"/>
      <c r="BX184" s="663"/>
      <c r="BY184" s="663"/>
      <c r="BZ184" s="387"/>
    </row>
    <row r="185" spans="1:78" s="23" customFormat="1" ht="30" x14ac:dyDescent="0.25">
      <c r="A185" s="811"/>
      <c r="B185" s="236" t="s">
        <v>340</v>
      </c>
      <c r="C185" s="225" t="s">
        <v>343</v>
      </c>
      <c r="D185" s="232" t="s">
        <v>342</v>
      </c>
      <c r="E185" s="225" t="s">
        <v>25</v>
      </c>
      <c r="F185" s="236">
        <f>J185+N185+R185+V185+Z185+AD185+AH185+AL185+AP185+AT185+AX185+BB185+BF185+BJ185+BN185+BR185+BV185</f>
        <v>4970</v>
      </c>
      <c r="G185" s="236">
        <f>K185+O185+S185+W185+AA185+AE185+AI185+AM185+AQ185+AU185+AY185+BC185+BG185+BK185+BO185+BS185+BW185</f>
        <v>4830.8999999999996</v>
      </c>
      <c r="H185" s="236">
        <f>L185+P185+T185+X185+AB185+AF185+AJ185+AN185+AR185+AV185+AZ185+BD185+BH185+BL185+BP185+BT185+BX185</f>
        <v>750</v>
      </c>
      <c r="I185" s="236">
        <f>M185+Q185+U185+Y185+AC185+AG185+AK185+AO185+AS185+AW185+BA185+BE185+BI185+BM185+BQ185+BU185+BY185</f>
        <v>1394.7</v>
      </c>
      <c r="J185" s="663"/>
      <c r="K185" s="665"/>
      <c r="L185" s="663"/>
      <c r="M185" s="663"/>
      <c r="N185" s="680"/>
      <c r="O185" s="688"/>
      <c r="P185" s="688"/>
      <c r="Q185" s="688"/>
      <c r="R185" s="489"/>
      <c r="S185" s="489"/>
      <c r="T185" s="489"/>
      <c r="U185" s="489"/>
      <c r="V185" s="665"/>
      <c r="W185" s="665"/>
      <c r="X185" s="665">
        <v>100</v>
      </c>
      <c r="Y185" s="665">
        <v>240</v>
      </c>
      <c r="Z185" s="489"/>
      <c r="AA185" s="489"/>
      <c r="AB185" s="489"/>
      <c r="AC185" s="489"/>
      <c r="AD185" s="666">
        <v>610</v>
      </c>
      <c r="AE185" s="666">
        <v>488</v>
      </c>
      <c r="AF185" s="666"/>
      <c r="AG185" s="666"/>
      <c r="AH185" s="657"/>
      <c r="AI185" s="657"/>
      <c r="AJ185" s="657"/>
      <c r="AK185" s="657"/>
      <c r="AL185" s="489">
        <v>800</v>
      </c>
      <c r="AM185" s="489">
        <v>995.2</v>
      </c>
      <c r="AN185" s="489">
        <v>300</v>
      </c>
      <c r="AO185" s="489">
        <v>373.2</v>
      </c>
      <c r="AP185" s="491">
        <v>2400</v>
      </c>
      <c r="AQ185" s="491">
        <v>2359</v>
      </c>
      <c r="AR185" s="491"/>
      <c r="AS185" s="491"/>
      <c r="AT185" s="659">
        <v>0</v>
      </c>
      <c r="AU185" s="652">
        <v>0</v>
      </c>
      <c r="AV185" s="659">
        <v>200</v>
      </c>
      <c r="AW185" s="659">
        <v>600</v>
      </c>
      <c r="AX185" s="385">
        <v>500</v>
      </c>
      <c r="AY185" s="385">
        <v>604.5</v>
      </c>
      <c r="AZ185" s="385">
        <v>150</v>
      </c>
      <c r="BA185" s="385">
        <v>181.5</v>
      </c>
      <c r="BB185" s="663"/>
      <c r="BC185" s="663"/>
      <c r="BD185" s="663"/>
      <c r="BE185" s="663"/>
      <c r="BF185" s="489"/>
      <c r="BG185" s="489"/>
      <c r="BH185" s="489"/>
      <c r="BI185" s="489"/>
      <c r="BJ185" s="489"/>
      <c r="BK185" s="489"/>
      <c r="BL185" s="489"/>
      <c r="BM185" s="489"/>
      <c r="BN185" s="663"/>
      <c r="BO185" s="663"/>
      <c r="BP185" s="663"/>
      <c r="BQ185" s="663"/>
      <c r="BR185" s="663">
        <v>660</v>
      </c>
      <c r="BS185" s="663">
        <v>384.2</v>
      </c>
      <c r="BT185" s="663"/>
      <c r="BU185" s="663"/>
      <c r="BV185" s="663"/>
      <c r="BW185" s="663"/>
      <c r="BX185" s="663"/>
      <c r="BY185" s="663"/>
      <c r="BZ185" s="387"/>
    </row>
    <row r="186" spans="1:78" s="23" customFormat="1" ht="30" x14ac:dyDescent="0.25">
      <c r="A186" s="810">
        <v>59</v>
      </c>
      <c r="B186" s="232" t="s">
        <v>344</v>
      </c>
      <c r="C186" s="225" t="s">
        <v>345</v>
      </c>
      <c r="D186" s="232" t="s">
        <v>346</v>
      </c>
      <c r="E186" s="225" t="s">
        <v>78</v>
      </c>
      <c r="F186" s="236">
        <f>J186+N186+R186+V186+Z186+AD186+AH186+AL186+AP186+AT186+AX186+BB186+BF186+BJ186+BN186+BR186+BV186</f>
        <v>552</v>
      </c>
      <c r="G186" s="236">
        <f>K186+O186+S186+W186+AA186+AE186+AI186+AM186+AQ186+AU186+AY186+BC186+BG186+BK186+BO186+BS186+BW186</f>
        <v>2270270</v>
      </c>
      <c r="H186" s="236">
        <f>L186+P186+T186+X186+AB186+AF186+AJ186+AN186+AR186+AV186+AZ186+BD186+BH186+BL186+BP186+BT186+BX186</f>
        <v>40</v>
      </c>
      <c r="I186" s="236">
        <f>M186+Q186+U186+Y186+AC186+AG186+AK186+AO186+AS186+AW186+BA186+BE186+BI186+BM186+BQ186+BU186+BY186</f>
        <v>0</v>
      </c>
      <c r="J186" s="663"/>
      <c r="K186" s="665"/>
      <c r="L186" s="663"/>
      <c r="M186" s="663"/>
      <c r="N186" s="680"/>
      <c r="O186" s="688"/>
      <c r="P186" s="688"/>
      <c r="Q186" s="688"/>
      <c r="R186" s="489"/>
      <c r="S186" s="489"/>
      <c r="T186" s="489"/>
      <c r="U186" s="489"/>
      <c r="V186" s="665"/>
      <c r="W186" s="665"/>
      <c r="X186" s="665"/>
      <c r="Y186" s="665"/>
      <c r="Z186" s="489">
        <v>240</v>
      </c>
      <c r="AA186" s="489">
        <v>987074</v>
      </c>
      <c r="AB186" s="489">
        <v>40</v>
      </c>
      <c r="AC186" s="489"/>
      <c r="AD186" s="666"/>
      <c r="AE186" s="666"/>
      <c r="AF186" s="666"/>
      <c r="AG186" s="666"/>
      <c r="AH186" s="657"/>
      <c r="AI186" s="657"/>
      <c r="AJ186" s="657"/>
      <c r="AK186" s="657"/>
      <c r="AL186" s="489"/>
      <c r="AM186" s="489"/>
      <c r="AN186" s="489"/>
      <c r="AO186" s="489"/>
      <c r="AP186" s="491">
        <v>240</v>
      </c>
      <c r="AQ186" s="491">
        <v>987074</v>
      </c>
      <c r="AR186" s="491"/>
      <c r="AS186" s="491"/>
      <c r="AT186" s="659">
        <v>0</v>
      </c>
      <c r="AU186" s="652">
        <v>0</v>
      </c>
      <c r="AV186" s="659">
        <v>0</v>
      </c>
      <c r="AW186" s="659">
        <v>0</v>
      </c>
      <c r="AX186" s="385"/>
      <c r="AY186" s="385"/>
      <c r="AZ186" s="385"/>
      <c r="BA186" s="385"/>
      <c r="BB186" s="663"/>
      <c r="BC186" s="663"/>
      <c r="BD186" s="663"/>
      <c r="BE186" s="663"/>
      <c r="BF186" s="489">
        <v>72</v>
      </c>
      <c r="BG186" s="489">
        <v>296122</v>
      </c>
      <c r="BH186" s="489"/>
      <c r="BI186" s="489"/>
      <c r="BJ186" s="489"/>
      <c r="BK186" s="489"/>
      <c r="BL186" s="489"/>
      <c r="BM186" s="489"/>
      <c r="BN186" s="663"/>
      <c r="BO186" s="663"/>
      <c r="BP186" s="663"/>
      <c r="BQ186" s="663"/>
      <c r="BR186" s="663"/>
      <c r="BS186" s="663"/>
      <c r="BT186" s="663"/>
      <c r="BU186" s="663"/>
      <c r="BV186" s="663"/>
      <c r="BW186" s="663"/>
      <c r="BX186" s="663"/>
      <c r="BY186" s="663"/>
      <c r="BZ186" s="387"/>
    </row>
    <row r="187" spans="1:78" s="23" customFormat="1" ht="30" x14ac:dyDescent="0.25">
      <c r="A187" s="811"/>
      <c r="B187" s="232" t="s">
        <v>344</v>
      </c>
      <c r="C187" s="225" t="s">
        <v>347</v>
      </c>
      <c r="D187" s="232" t="s">
        <v>346</v>
      </c>
      <c r="E187" s="225" t="s">
        <v>29</v>
      </c>
      <c r="F187" s="236">
        <f>J187+N187+R187+V187+Z187+AD187+AH187+AL187+AP187+AT187+AX187+BB187+BF187+BJ187+BN187+BR187+BV187</f>
        <v>1212</v>
      </c>
      <c r="G187" s="236">
        <f>K187+O187+S187+W187+AA187+AE187+AI187+AM187+AQ187+AU187+AY187+BC187+BG187+BK187+BO187+BS187+BW187</f>
        <v>4984725.4800000004</v>
      </c>
      <c r="H187" s="236">
        <f>L187+P187+T187+X187+AB187+AF187+AJ187+AN187+AR187+AV187+AZ187+BD187+BH187+BL187+BP187+BT187+BX187</f>
        <v>75</v>
      </c>
      <c r="I187" s="236">
        <f>M187+Q187+U187+Y187+AC187+AG187+AK187+AO187+AS187+AW187+BA187+BE187+BI187+BM187+BQ187+BU187+BY187</f>
        <v>292896.7</v>
      </c>
      <c r="J187" s="663">
        <v>126</v>
      </c>
      <c r="K187" s="665">
        <v>518214.06</v>
      </c>
      <c r="L187" s="663"/>
      <c r="M187" s="663"/>
      <c r="N187" s="680"/>
      <c r="O187" s="688"/>
      <c r="P187" s="688"/>
      <c r="Q187" s="688"/>
      <c r="R187" s="489">
        <v>210</v>
      </c>
      <c r="S187" s="489">
        <v>863690.1</v>
      </c>
      <c r="T187" s="489">
        <v>10</v>
      </c>
      <c r="U187" s="489">
        <v>41128.1</v>
      </c>
      <c r="V187" s="665">
        <v>192</v>
      </c>
      <c r="W187" s="665">
        <v>789659</v>
      </c>
      <c r="X187" s="665"/>
      <c r="Y187" s="665"/>
      <c r="Z187" s="489"/>
      <c r="AA187" s="489"/>
      <c r="AB187" s="489"/>
      <c r="AC187" s="489"/>
      <c r="AD187" s="666"/>
      <c r="AE187" s="666"/>
      <c r="AF187" s="666"/>
      <c r="AG187" s="666"/>
      <c r="AH187" s="657">
        <v>192</v>
      </c>
      <c r="AI187" s="657">
        <v>789659.5</v>
      </c>
      <c r="AJ187" s="657">
        <v>60</v>
      </c>
      <c r="AK187" s="657">
        <v>246768.6</v>
      </c>
      <c r="AL187" s="489"/>
      <c r="AM187" s="489"/>
      <c r="AN187" s="489"/>
      <c r="AO187" s="489"/>
      <c r="AP187" s="491"/>
      <c r="AQ187" s="491"/>
      <c r="AR187" s="491"/>
      <c r="AS187" s="491"/>
      <c r="AT187" s="659">
        <v>300</v>
      </c>
      <c r="AU187" s="652">
        <v>1233843</v>
      </c>
      <c r="AV187" s="659">
        <v>5</v>
      </c>
      <c r="AW187" s="659">
        <v>5000</v>
      </c>
      <c r="AX187" s="385"/>
      <c r="AY187" s="385"/>
      <c r="AZ187" s="385"/>
      <c r="BA187" s="385"/>
      <c r="BB187" s="663"/>
      <c r="BC187" s="663"/>
      <c r="BD187" s="663"/>
      <c r="BE187" s="663"/>
      <c r="BF187" s="489"/>
      <c r="BG187" s="489"/>
      <c r="BH187" s="489"/>
      <c r="BI187" s="489"/>
      <c r="BJ187" s="489"/>
      <c r="BK187" s="489"/>
      <c r="BL187" s="489"/>
      <c r="BM187" s="489"/>
      <c r="BN187" s="663">
        <v>192</v>
      </c>
      <c r="BO187" s="663">
        <v>789659.82</v>
      </c>
      <c r="BP187" s="663"/>
      <c r="BQ187" s="663"/>
      <c r="BR187" s="663"/>
      <c r="BS187" s="663"/>
      <c r="BT187" s="663"/>
      <c r="BU187" s="663"/>
      <c r="BV187" s="663"/>
      <c r="BW187" s="663"/>
      <c r="BX187" s="663"/>
      <c r="BY187" s="663"/>
      <c r="BZ187" s="387"/>
    </row>
    <row r="188" spans="1:78" s="23" customFormat="1" ht="30.75" x14ac:dyDescent="0.3">
      <c r="A188" s="107">
        <v>60</v>
      </c>
      <c r="B188" s="225" t="s">
        <v>348</v>
      </c>
      <c r="C188" s="232" t="s">
        <v>349</v>
      </c>
      <c r="D188" s="232" t="s">
        <v>350</v>
      </c>
      <c r="E188" s="225" t="s">
        <v>153</v>
      </c>
      <c r="F188" s="236">
        <f>J188+N188+R188+V188+Z188+AD188+AH188+AL188+AP188+AT188+AX188+BB188+BF188+BJ188+BN188+BR188+BV188</f>
        <v>17210</v>
      </c>
      <c r="G188" s="547">
        <f>K188+O188+S188+W188+AA188+AE188+AI188+AM188+AQ188+AU188+AY188+BC188+BG188+BK188+BO188+BS188+BW188</f>
        <v>21938.2</v>
      </c>
      <c r="H188" s="236">
        <f>L188+P188+T188+X188+AB188+AF188+AJ188+AN188+AR188+AV188+AZ188+BD188+BH188+BL188+BP188+BT188+BX188</f>
        <v>2033</v>
      </c>
      <c r="I188" s="236">
        <f>M188+Q188+U188+Y188+AC188+AG188+AK188+AO188+AS188+AW188+BA188+BE188+BI188+BM188+BQ188+BU188+BY188</f>
        <v>3077.2799999999997</v>
      </c>
      <c r="J188" s="663"/>
      <c r="K188" s="665"/>
      <c r="L188" s="663"/>
      <c r="M188" s="663"/>
      <c r="N188" s="680"/>
      <c r="O188" s="688"/>
      <c r="P188" s="688"/>
      <c r="Q188" s="688"/>
      <c r="R188" s="489">
        <v>4000</v>
      </c>
      <c r="S188" s="489">
        <v>7152</v>
      </c>
      <c r="T188" s="489">
        <v>100</v>
      </c>
      <c r="U188" s="489">
        <v>178.8</v>
      </c>
      <c r="V188" s="665">
        <v>2100</v>
      </c>
      <c r="W188" s="665">
        <v>2898</v>
      </c>
      <c r="X188" s="665">
        <v>200</v>
      </c>
      <c r="Y188" s="665">
        <v>300</v>
      </c>
      <c r="Z188" s="489">
        <v>1150</v>
      </c>
      <c r="AA188" s="489">
        <v>1286.2</v>
      </c>
      <c r="AB188" s="489"/>
      <c r="AC188" s="489"/>
      <c r="AD188" s="697">
        <v>1850</v>
      </c>
      <c r="AE188" s="666">
        <v>1665</v>
      </c>
      <c r="AF188" s="666"/>
      <c r="AG188" s="666"/>
      <c r="AH188" s="657">
        <v>100</v>
      </c>
      <c r="AI188" s="657">
        <v>428</v>
      </c>
      <c r="AJ188" s="657">
        <v>100</v>
      </c>
      <c r="AK188" s="657">
        <v>428</v>
      </c>
      <c r="AL188" s="489">
        <v>1650</v>
      </c>
      <c r="AM188" s="489">
        <v>2112</v>
      </c>
      <c r="AN188" s="489">
        <v>833</v>
      </c>
      <c r="AO188" s="489">
        <v>1299.48</v>
      </c>
      <c r="AP188" s="491">
        <v>3400</v>
      </c>
      <c r="AQ188" s="491">
        <v>3207</v>
      </c>
      <c r="AR188" s="491">
        <v>500</v>
      </c>
      <c r="AS188" s="491">
        <v>550</v>
      </c>
      <c r="AT188" s="659">
        <v>0</v>
      </c>
      <c r="AU188" s="652">
        <v>0</v>
      </c>
      <c r="AV188" s="659">
        <v>50</v>
      </c>
      <c r="AW188" s="659">
        <v>40</v>
      </c>
      <c r="AX188" s="385">
        <v>1100</v>
      </c>
      <c r="AY188" s="385">
        <v>1309</v>
      </c>
      <c r="AZ188" s="385">
        <v>200</v>
      </c>
      <c r="BA188" s="385">
        <v>238</v>
      </c>
      <c r="BB188" s="663">
        <v>360</v>
      </c>
      <c r="BC188" s="663">
        <v>360</v>
      </c>
      <c r="BD188" s="663"/>
      <c r="BE188" s="663"/>
      <c r="BF188" s="489">
        <v>700</v>
      </c>
      <c r="BG188" s="489">
        <v>833</v>
      </c>
      <c r="BH188" s="489"/>
      <c r="BI188" s="489"/>
      <c r="BJ188" s="489">
        <v>800</v>
      </c>
      <c r="BK188" s="489">
        <v>688</v>
      </c>
      <c r="BL188" s="489">
        <v>50</v>
      </c>
      <c r="BM188" s="489">
        <v>43</v>
      </c>
      <c r="BN188" s="663"/>
      <c r="BO188" s="663"/>
      <c r="BP188" s="663"/>
      <c r="BQ188" s="663"/>
      <c r="BR188" s="663"/>
      <c r="BS188" s="663"/>
      <c r="BT188" s="663"/>
      <c r="BU188" s="663"/>
      <c r="BV188" s="663"/>
      <c r="BW188" s="663"/>
      <c r="BX188" s="663"/>
      <c r="BY188" s="663"/>
      <c r="BZ188" s="387"/>
    </row>
    <row r="189" spans="1:78" s="23" customFormat="1" ht="30.75" x14ac:dyDescent="0.3">
      <c r="A189" s="107">
        <v>61</v>
      </c>
      <c r="B189" s="232" t="s">
        <v>351</v>
      </c>
      <c r="C189" s="225" t="s">
        <v>352</v>
      </c>
      <c r="D189" s="232" t="s">
        <v>88</v>
      </c>
      <c r="E189" s="225" t="s">
        <v>78</v>
      </c>
      <c r="F189" s="236">
        <f>J189+N189+R189+V189+Z189+AD189+AH189+AL189+AP189+AT189+AX189+BB189+BF189+BJ189+BN189+BR189+BV189</f>
        <v>20</v>
      </c>
      <c r="G189" s="236">
        <f>K189+O189+S189+W189+AA189+AE189+AI189+AM189+AQ189+AU189+AY189+BC189+BG189+BK189+BO189+BS189+BW189</f>
        <v>7989.4</v>
      </c>
      <c r="H189" s="236">
        <f>L189+P189+T189+X189+AB189+AF189+AJ189+AN189+AR189+AV189+AZ189+BD189+BH189+BL189+BP189+BT189+BX189</f>
        <v>15</v>
      </c>
      <c r="I189" s="236">
        <f>M189+Q189+U189+Y189+AC189+AG189+AK189+AO189+AS189+AW189+BA189+BE189+BI189+BM189+BQ189+BU189+BY189</f>
        <v>4150</v>
      </c>
      <c r="J189" s="663"/>
      <c r="K189" s="665"/>
      <c r="L189" s="663"/>
      <c r="M189" s="663"/>
      <c r="N189" s="680"/>
      <c r="O189" s="688"/>
      <c r="P189" s="688"/>
      <c r="Q189" s="688"/>
      <c r="R189" s="489"/>
      <c r="S189" s="489"/>
      <c r="T189" s="489"/>
      <c r="U189" s="489"/>
      <c r="V189" s="665"/>
      <c r="W189" s="665"/>
      <c r="X189" s="665"/>
      <c r="Y189" s="665"/>
      <c r="Z189" s="489"/>
      <c r="AA189" s="489"/>
      <c r="AB189" s="489"/>
      <c r="AC189" s="489"/>
      <c r="AD189" s="666"/>
      <c r="AE189" s="666"/>
      <c r="AF189" s="666"/>
      <c r="AG189" s="666"/>
      <c r="AH189" s="657"/>
      <c r="AI189" s="657"/>
      <c r="AJ189" s="657"/>
      <c r="AK189" s="657"/>
      <c r="AL189" s="489">
        <v>20</v>
      </c>
      <c r="AM189" s="489">
        <v>7989.4</v>
      </c>
      <c r="AN189" s="489">
        <v>10</v>
      </c>
      <c r="AO189" s="489">
        <v>4000</v>
      </c>
      <c r="AP189" s="491"/>
      <c r="AQ189" s="491"/>
      <c r="AR189" s="491"/>
      <c r="AS189" s="491"/>
      <c r="AT189" s="659">
        <v>0</v>
      </c>
      <c r="AU189" s="652">
        <v>0</v>
      </c>
      <c r="AV189" s="659">
        <v>5</v>
      </c>
      <c r="AW189" s="659">
        <v>150</v>
      </c>
      <c r="AX189" s="385"/>
      <c r="AY189" s="385"/>
      <c r="AZ189" s="385"/>
      <c r="BA189" s="385"/>
      <c r="BB189" s="663"/>
      <c r="BC189" s="663"/>
      <c r="BD189" s="663"/>
      <c r="BE189" s="663"/>
      <c r="BF189" s="489"/>
      <c r="BG189" s="489"/>
      <c r="BH189" s="489"/>
      <c r="BI189" s="489"/>
      <c r="BJ189" s="489"/>
      <c r="BK189" s="489"/>
      <c r="BL189" s="489"/>
      <c r="BM189" s="489"/>
      <c r="BN189" s="663"/>
      <c r="BO189" s="663"/>
      <c r="BP189" s="663"/>
      <c r="BQ189" s="663"/>
      <c r="BR189" s="663"/>
      <c r="BS189" s="663"/>
      <c r="BT189" s="663"/>
      <c r="BU189" s="663"/>
      <c r="BV189" s="663"/>
      <c r="BW189" s="663"/>
      <c r="BX189" s="663"/>
      <c r="BY189" s="663"/>
      <c r="BZ189" s="387"/>
    </row>
    <row r="190" spans="1:78" s="23" customFormat="1" ht="24" customHeight="1" x14ac:dyDescent="0.25">
      <c r="A190" s="810">
        <v>62</v>
      </c>
      <c r="B190" s="236" t="s">
        <v>356</v>
      </c>
      <c r="C190" s="225" t="s">
        <v>354</v>
      </c>
      <c r="D190" s="232" t="s">
        <v>355</v>
      </c>
      <c r="E190" s="225" t="s">
        <v>78</v>
      </c>
      <c r="F190" s="236">
        <f>J190+N190+R190+V190+Z190+AD190+AH190+AL190+AP190+AT190+AX190+BB190+BF190+BJ190+BN190+BR190+BV190</f>
        <v>165</v>
      </c>
      <c r="G190" s="236">
        <f>K190+O190+S190+W190+AA190+AE190+AI190+AM190+AQ190+AU190+AY190+BC190+BG190+BK190+BO190+BS190+BW190</f>
        <v>5306</v>
      </c>
      <c r="H190" s="236">
        <f>L190+P190+T190+X190+AB190+AF190+AJ190+AN190+AR190+AV190+AZ190+BD190+BH190+BL190+BP190+BT190+BX190</f>
        <v>0</v>
      </c>
      <c r="I190" s="236">
        <f>M190+Q190+U190+Y190+AC190+AG190+AK190+AO190+AS190+AW190+BA190+BE190+BI190+BM190+BQ190+BU190+BY190</f>
        <v>0</v>
      </c>
      <c r="J190" s="663"/>
      <c r="K190" s="665"/>
      <c r="L190" s="663"/>
      <c r="M190" s="663"/>
      <c r="N190" s="680"/>
      <c r="O190" s="688"/>
      <c r="P190" s="688"/>
      <c r="Q190" s="688"/>
      <c r="R190" s="489"/>
      <c r="S190" s="489"/>
      <c r="T190" s="489"/>
      <c r="U190" s="489"/>
      <c r="V190" s="665"/>
      <c r="W190" s="665"/>
      <c r="X190" s="665"/>
      <c r="Y190" s="665"/>
      <c r="Z190" s="489"/>
      <c r="AA190" s="489"/>
      <c r="AB190" s="489"/>
      <c r="AC190" s="489"/>
      <c r="AD190" s="666"/>
      <c r="AE190" s="666"/>
      <c r="AF190" s="666"/>
      <c r="AG190" s="666"/>
      <c r="AH190" s="657"/>
      <c r="AI190" s="657"/>
      <c r="AJ190" s="657"/>
      <c r="AK190" s="657"/>
      <c r="AL190" s="489"/>
      <c r="AM190" s="489"/>
      <c r="AN190" s="489"/>
      <c r="AO190" s="489"/>
      <c r="AP190" s="491">
        <v>165</v>
      </c>
      <c r="AQ190" s="491">
        <v>5306</v>
      </c>
      <c r="AR190" s="491"/>
      <c r="AS190" s="491"/>
      <c r="AT190" s="659">
        <v>0</v>
      </c>
      <c r="AU190" s="652">
        <v>0</v>
      </c>
      <c r="AV190" s="659">
        <v>0</v>
      </c>
      <c r="AW190" s="659">
        <v>0</v>
      </c>
      <c r="AX190" s="385"/>
      <c r="AY190" s="385"/>
      <c r="AZ190" s="385"/>
      <c r="BA190" s="385"/>
      <c r="BB190" s="663"/>
      <c r="BC190" s="663"/>
      <c r="BD190" s="663"/>
      <c r="BE190" s="663"/>
      <c r="BF190" s="489"/>
      <c r="BG190" s="489"/>
      <c r="BH190" s="489"/>
      <c r="BI190" s="489"/>
      <c r="BJ190" s="489"/>
      <c r="BK190" s="489"/>
      <c r="BL190" s="489"/>
      <c r="BM190" s="489"/>
      <c r="BN190" s="663"/>
      <c r="BO190" s="663"/>
      <c r="BP190" s="663"/>
      <c r="BQ190" s="663"/>
      <c r="BR190" s="663"/>
      <c r="BS190" s="663"/>
      <c r="BT190" s="663"/>
      <c r="BU190" s="663"/>
      <c r="BV190" s="663"/>
      <c r="BW190" s="663"/>
      <c r="BX190" s="663"/>
      <c r="BY190" s="663"/>
      <c r="BZ190" s="387"/>
    </row>
    <row r="191" spans="1:78" s="23" customFormat="1" ht="25.5" customHeight="1" x14ac:dyDescent="0.25">
      <c r="A191" s="812"/>
      <c r="B191" s="236" t="s">
        <v>356</v>
      </c>
      <c r="C191" s="225" t="s">
        <v>357</v>
      </c>
      <c r="D191" s="232" t="s">
        <v>355</v>
      </c>
      <c r="E191" s="225" t="s">
        <v>78</v>
      </c>
      <c r="F191" s="236">
        <f>J191+N191+R191+V191+Z191+AD191+AH191+AL191+AP191+AT191+AX191+BB191+BF191+BJ191+BN191+BR191+BV191</f>
        <v>5360</v>
      </c>
      <c r="G191" s="236">
        <f>K191+O191+S191+W191+AA191+AE191+AI191+AM191+AQ191+AU191+AY191+BC191+BG191+BK191+BO191+BS191+BW191</f>
        <v>169333</v>
      </c>
      <c r="H191" s="236">
        <f>L191+P191+T191+X191+AB191+AF191+AJ191+AN191+AR191+AV191+AZ191+BD191+BH191+BL191+BP191+BT191+BX191</f>
        <v>280</v>
      </c>
      <c r="I191" s="236">
        <f>M191+Q191+U191+Y191+AC191+AG191+AK191+AO191+AS191+AW191+BA191+BE191+BI191+BM191+BQ191+BU191+BY191</f>
        <v>9219.9500000000007</v>
      </c>
      <c r="J191" s="663"/>
      <c r="K191" s="665"/>
      <c r="L191" s="663"/>
      <c r="M191" s="663"/>
      <c r="N191" s="688">
        <v>2290</v>
      </c>
      <c r="O191" s="688">
        <v>75112</v>
      </c>
      <c r="P191" s="688">
        <v>100</v>
      </c>
      <c r="Q191" s="688">
        <v>3384.95</v>
      </c>
      <c r="R191" s="489">
        <v>2900</v>
      </c>
      <c r="S191" s="489">
        <v>88305</v>
      </c>
      <c r="T191" s="489">
        <v>100</v>
      </c>
      <c r="U191" s="489">
        <v>3045</v>
      </c>
      <c r="V191" s="665"/>
      <c r="W191" s="665"/>
      <c r="X191" s="665"/>
      <c r="Y191" s="665"/>
      <c r="Z191" s="489"/>
      <c r="AA191" s="489"/>
      <c r="AB191" s="489"/>
      <c r="AC191" s="489"/>
      <c r="AD191" s="666"/>
      <c r="AE191" s="666"/>
      <c r="AF191" s="666"/>
      <c r="AG191" s="666"/>
      <c r="AH191" s="657"/>
      <c r="AI191" s="657"/>
      <c r="AJ191" s="657"/>
      <c r="AK191" s="657"/>
      <c r="AL191" s="489"/>
      <c r="AM191" s="489"/>
      <c r="AN191" s="489"/>
      <c r="AO191" s="489"/>
      <c r="AP191" s="491"/>
      <c r="AQ191" s="491"/>
      <c r="AR191" s="491"/>
      <c r="AS191" s="491"/>
      <c r="AT191" s="659">
        <v>0</v>
      </c>
      <c r="AU191" s="659">
        <v>0</v>
      </c>
      <c r="AV191" s="659">
        <v>0</v>
      </c>
      <c r="AW191" s="659">
        <v>0</v>
      </c>
      <c r="AX191" s="385">
        <v>170</v>
      </c>
      <c r="AY191" s="385">
        <v>5916</v>
      </c>
      <c r="AZ191" s="385">
        <v>50</v>
      </c>
      <c r="BA191" s="385">
        <v>1740</v>
      </c>
      <c r="BB191" s="663"/>
      <c r="BC191" s="663"/>
      <c r="BD191" s="663"/>
      <c r="BE191" s="663"/>
      <c r="BF191" s="489"/>
      <c r="BG191" s="489"/>
      <c r="BH191" s="489"/>
      <c r="BI191" s="489"/>
      <c r="BJ191" s="489"/>
      <c r="BK191" s="489"/>
      <c r="BL191" s="489"/>
      <c r="BM191" s="489"/>
      <c r="BN191" s="663"/>
      <c r="BO191" s="663"/>
      <c r="BP191" s="663"/>
      <c r="BQ191" s="663"/>
      <c r="BR191" s="663"/>
      <c r="BS191" s="663"/>
      <c r="BT191" s="663">
        <v>30</v>
      </c>
      <c r="BU191" s="663">
        <v>1050</v>
      </c>
      <c r="BV191" s="663"/>
      <c r="BW191" s="663"/>
      <c r="BX191" s="663"/>
      <c r="BY191" s="663"/>
      <c r="BZ191" s="387"/>
    </row>
    <row r="192" spans="1:78" s="23" customFormat="1" ht="30" x14ac:dyDescent="0.25">
      <c r="A192" s="812"/>
      <c r="B192" s="236" t="s">
        <v>356</v>
      </c>
      <c r="C192" s="225" t="s">
        <v>358</v>
      </c>
      <c r="D192" s="232" t="s">
        <v>355</v>
      </c>
      <c r="E192" s="225" t="s">
        <v>78</v>
      </c>
      <c r="F192" s="236">
        <f>J192+N192+R192+V192+Z192+AD192+AH192+AL192+AP192+AT192+AX192+BB192+BF192+BJ192+BN192+BR192+BV192</f>
        <v>610</v>
      </c>
      <c r="G192" s="236">
        <f>K192+O192+S192+W192+AA192+AE192+AI192+AM192+AQ192+AU192+AY192+BC192+BG192+BK192+BO192+BS192+BW192</f>
        <v>22472</v>
      </c>
      <c r="H192" s="236">
        <f>L192+P192+T192+X192+AB192+AF192+AJ192+AN192+AR192+AV192+AZ192+BD192+BH192+BL192+BP192+BT192+BX192</f>
        <v>341</v>
      </c>
      <c r="I192" s="236">
        <f>M192+Q192+U192+Y192+AC192+AG192+AK192+AO192+AS192+AW192+BA192+BE192+BI192+BM192+BQ192+BU192+BY192</f>
        <v>13403.2</v>
      </c>
      <c r="J192" s="663"/>
      <c r="K192" s="665"/>
      <c r="L192" s="663"/>
      <c r="M192" s="663"/>
      <c r="N192" s="680"/>
      <c r="O192" s="688"/>
      <c r="P192" s="688"/>
      <c r="Q192" s="688"/>
      <c r="R192" s="489"/>
      <c r="S192" s="489"/>
      <c r="T192" s="489"/>
      <c r="U192" s="489"/>
      <c r="V192" s="665"/>
      <c r="W192" s="665"/>
      <c r="X192" s="665">
        <v>100</v>
      </c>
      <c r="Y192" s="665">
        <v>3100</v>
      </c>
      <c r="Z192" s="489"/>
      <c r="AA192" s="489"/>
      <c r="AB192" s="489"/>
      <c r="AC192" s="489"/>
      <c r="AD192" s="666">
        <v>0</v>
      </c>
      <c r="AE192" s="666">
        <v>0</v>
      </c>
      <c r="AF192" s="666">
        <v>25</v>
      </c>
      <c r="AG192" s="666">
        <v>2500</v>
      </c>
      <c r="AH192" s="657">
        <v>250</v>
      </c>
      <c r="AI192" s="657">
        <v>9800</v>
      </c>
      <c r="AJ192" s="657">
        <v>50</v>
      </c>
      <c r="AK192" s="657">
        <v>1960</v>
      </c>
      <c r="AL192" s="489">
        <v>360</v>
      </c>
      <c r="AM192" s="489">
        <v>12672</v>
      </c>
      <c r="AN192" s="489">
        <v>166</v>
      </c>
      <c r="AO192" s="489">
        <v>5843.2</v>
      </c>
      <c r="AP192" s="491"/>
      <c r="AQ192" s="491"/>
      <c r="AR192" s="491"/>
      <c r="AS192" s="491"/>
      <c r="AT192" s="659">
        <v>0</v>
      </c>
      <c r="AU192" s="652">
        <v>0</v>
      </c>
      <c r="AV192" s="659">
        <v>0</v>
      </c>
      <c r="AW192" s="659">
        <v>0</v>
      </c>
      <c r="AX192" s="385"/>
      <c r="AY192" s="385"/>
      <c r="AZ192" s="385"/>
      <c r="BA192" s="385"/>
      <c r="BB192" s="663"/>
      <c r="BC192" s="663"/>
      <c r="BD192" s="663"/>
      <c r="BE192" s="663"/>
      <c r="BF192" s="489"/>
      <c r="BG192" s="489"/>
      <c r="BH192" s="489"/>
      <c r="BI192" s="489"/>
      <c r="BJ192" s="489"/>
      <c r="BK192" s="489"/>
      <c r="BL192" s="489"/>
      <c r="BM192" s="489"/>
      <c r="BN192" s="663"/>
      <c r="BO192" s="663"/>
      <c r="BP192" s="663"/>
      <c r="BQ192" s="663"/>
      <c r="BR192" s="663"/>
      <c r="BS192" s="663"/>
      <c r="BT192" s="663"/>
      <c r="BU192" s="663"/>
      <c r="BV192" s="663"/>
      <c r="BW192" s="663"/>
      <c r="BX192" s="663"/>
      <c r="BY192" s="663"/>
      <c r="BZ192" s="387"/>
    </row>
    <row r="193" spans="1:78" s="23" customFormat="1" ht="30" x14ac:dyDescent="0.25">
      <c r="A193" s="812"/>
      <c r="B193" s="236" t="s">
        <v>356</v>
      </c>
      <c r="C193" s="225" t="s">
        <v>359</v>
      </c>
      <c r="D193" s="232" t="s">
        <v>355</v>
      </c>
      <c r="E193" s="225" t="s">
        <v>78</v>
      </c>
      <c r="F193" s="236">
        <f>J193+N193+R193+V193+Z193+AD193+AH193+AL193+AP193+AT193+AX193+BB193+BF193+BJ193+BN193+BR193+BV193</f>
        <v>2750</v>
      </c>
      <c r="G193" s="236">
        <f>K193+O193+S193+W193+AA193+AE193+AI193+AM193+AQ193+AU193+AY193+BC193+BG193+BK193+BO193+BS193+BW193</f>
        <v>90050</v>
      </c>
      <c r="H193" s="236">
        <f>L193+P193+T193+X193+AB193+AF193+AJ193+AN193+AR193+AV193+AZ193+BD193+BH193+BL193+BP193+BT193+BX193</f>
        <v>0</v>
      </c>
      <c r="I193" s="236">
        <f>M193+Q193+U193+Y193+AC193+AG193+AK193+AO193+AS193+AW193+BA193+BE193+BI193+BM193+BQ193+BU193+BY193</f>
        <v>0</v>
      </c>
      <c r="J193" s="663">
        <v>2750</v>
      </c>
      <c r="K193" s="665">
        <v>90050</v>
      </c>
      <c r="L193" s="663"/>
      <c r="M193" s="663"/>
      <c r="N193" s="680"/>
      <c r="O193" s="688"/>
      <c r="P193" s="688"/>
      <c r="Q193" s="688"/>
      <c r="R193" s="489"/>
      <c r="S193" s="489"/>
      <c r="T193" s="489"/>
      <c r="U193" s="489"/>
      <c r="V193" s="665"/>
      <c r="W193" s="665"/>
      <c r="X193" s="665"/>
      <c r="Y193" s="665"/>
      <c r="Z193" s="489"/>
      <c r="AA193" s="489"/>
      <c r="AB193" s="489"/>
      <c r="AC193" s="489"/>
      <c r="AD193" s="666"/>
      <c r="AE193" s="666"/>
      <c r="AF193" s="666"/>
      <c r="AG193" s="666"/>
      <c r="AH193" s="657"/>
      <c r="AI193" s="657"/>
      <c r="AJ193" s="657"/>
      <c r="AK193" s="657"/>
      <c r="AL193" s="489"/>
      <c r="AM193" s="489"/>
      <c r="AN193" s="489"/>
      <c r="AO193" s="489"/>
      <c r="AP193" s="491"/>
      <c r="AQ193" s="491"/>
      <c r="AR193" s="491"/>
      <c r="AS193" s="491"/>
      <c r="AT193" s="659">
        <v>0</v>
      </c>
      <c r="AU193" s="652">
        <v>0</v>
      </c>
      <c r="AV193" s="659">
        <v>0</v>
      </c>
      <c r="AW193" s="659">
        <v>0</v>
      </c>
      <c r="AX193" s="385"/>
      <c r="AY193" s="385"/>
      <c r="AZ193" s="385"/>
      <c r="BA193" s="385"/>
      <c r="BB193" s="663"/>
      <c r="BC193" s="663"/>
      <c r="BD193" s="663"/>
      <c r="BE193" s="663"/>
      <c r="BF193" s="489"/>
      <c r="BG193" s="489"/>
      <c r="BH193" s="489"/>
      <c r="BI193" s="489"/>
      <c r="BJ193" s="489"/>
      <c r="BK193" s="489"/>
      <c r="BL193" s="489"/>
      <c r="BM193" s="489"/>
      <c r="BN193" s="663"/>
      <c r="BO193" s="663"/>
      <c r="BP193" s="663"/>
      <c r="BQ193" s="663"/>
      <c r="BR193" s="663"/>
      <c r="BS193" s="663"/>
      <c r="BT193" s="663"/>
      <c r="BU193" s="663"/>
      <c r="BV193" s="663"/>
      <c r="BW193" s="663"/>
      <c r="BX193" s="663"/>
      <c r="BY193" s="663"/>
      <c r="BZ193" s="387"/>
    </row>
    <row r="194" spans="1:78" s="23" customFormat="1" ht="30" x14ac:dyDescent="0.25">
      <c r="A194" s="812"/>
      <c r="B194" s="236" t="s">
        <v>356</v>
      </c>
      <c r="C194" s="225" t="s">
        <v>360</v>
      </c>
      <c r="D194" s="232" t="s">
        <v>355</v>
      </c>
      <c r="E194" s="225" t="s">
        <v>78</v>
      </c>
      <c r="F194" s="236">
        <f>J194+N194+R194+V194+Z194+AD194+AH194+AL194+AP194+AT194+AX194+BB194+BF194+BJ194+BN194+BR194+BV194</f>
        <v>525</v>
      </c>
      <c r="G194" s="236">
        <f>K194+O194+S194+W194+AA194+AE194+AI194+AM194+AQ194+AU194+AY194+BC194+BG194+BK194+BO194+BS194+BW194</f>
        <v>17650</v>
      </c>
      <c r="H194" s="236">
        <f>L194+P194+T194+X194+AB194+AF194+AJ194+AN194+AR194+AV194+AZ194+BD194+BH194+BL194+BP194+BT194+BX194</f>
        <v>50</v>
      </c>
      <c r="I194" s="236">
        <f>M194+Q194+U194+Y194+AC194+AG194+AK194+AO194+AS194+AW194+BA194+BE194+BI194+BM194+BQ194+BU194+BY194</f>
        <v>5000</v>
      </c>
      <c r="J194" s="663"/>
      <c r="K194" s="665"/>
      <c r="L194" s="663"/>
      <c r="M194" s="663"/>
      <c r="N194" s="680"/>
      <c r="O194" s="688"/>
      <c r="P194" s="688"/>
      <c r="Q194" s="688"/>
      <c r="R194" s="489"/>
      <c r="S194" s="489"/>
      <c r="T194" s="489"/>
      <c r="U194" s="489"/>
      <c r="V194" s="665"/>
      <c r="W194" s="665"/>
      <c r="X194" s="665"/>
      <c r="Y194" s="665"/>
      <c r="Z194" s="489"/>
      <c r="AA194" s="489"/>
      <c r="AB194" s="489"/>
      <c r="AC194" s="489"/>
      <c r="AD194" s="666"/>
      <c r="AE194" s="666"/>
      <c r="AF194" s="666"/>
      <c r="AG194" s="666"/>
      <c r="AH194" s="657"/>
      <c r="AI194" s="657"/>
      <c r="AJ194" s="657"/>
      <c r="AK194" s="657"/>
      <c r="AL194" s="489"/>
      <c r="AM194" s="489"/>
      <c r="AN194" s="489"/>
      <c r="AO194" s="489"/>
      <c r="AP194" s="491"/>
      <c r="AQ194" s="491"/>
      <c r="AR194" s="491"/>
      <c r="AS194" s="491"/>
      <c r="AT194" s="659">
        <v>0</v>
      </c>
      <c r="AU194" s="652">
        <v>0</v>
      </c>
      <c r="AV194" s="659">
        <v>50</v>
      </c>
      <c r="AW194" s="659">
        <v>5000</v>
      </c>
      <c r="AX194" s="385"/>
      <c r="AY194" s="385"/>
      <c r="AZ194" s="385"/>
      <c r="BA194" s="385"/>
      <c r="BB194" s="663"/>
      <c r="BC194" s="663"/>
      <c r="BD194" s="663"/>
      <c r="BE194" s="663"/>
      <c r="BF194" s="489">
        <v>525</v>
      </c>
      <c r="BG194" s="489">
        <v>17650</v>
      </c>
      <c r="BH194" s="489"/>
      <c r="BI194" s="489"/>
      <c r="BJ194" s="489"/>
      <c r="BK194" s="489"/>
      <c r="BL194" s="489"/>
      <c r="BM194" s="489"/>
      <c r="BN194" s="663"/>
      <c r="BO194" s="663"/>
      <c r="BP194" s="663"/>
      <c r="BQ194" s="663"/>
      <c r="BR194" s="663"/>
      <c r="BS194" s="663"/>
      <c r="BT194" s="663"/>
      <c r="BU194" s="663"/>
      <c r="BV194" s="663"/>
      <c r="BW194" s="663"/>
      <c r="BX194" s="663"/>
      <c r="BY194" s="663"/>
      <c r="BZ194" s="387"/>
    </row>
    <row r="195" spans="1:78" s="23" customFormat="1" ht="30" x14ac:dyDescent="0.25">
      <c r="A195" s="812"/>
      <c r="B195" s="236" t="s">
        <v>356</v>
      </c>
      <c r="C195" s="225" t="s">
        <v>361</v>
      </c>
      <c r="D195" s="232" t="s">
        <v>355</v>
      </c>
      <c r="E195" s="225" t="s">
        <v>153</v>
      </c>
      <c r="F195" s="236">
        <f>J195+N195+R195+V195+Z195+AD195+AH195+AL195+AP195+AT195+AX195+BB195+BF195+BJ195+BN195+BR195+BV195</f>
        <v>0</v>
      </c>
      <c r="G195" s="236">
        <f>K195+O195+S195+W195+AA195+AE195+AI195+AM195+AQ195+AU195+AY195+BC195+BG195+BK195+BO195+BS195+BW195</f>
        <v>0</v>
      </c>
      <c r="H195" s="236">
        <f>L195+P195+T195+X195+AB195+AF195+AJ195+AN195+AR195+AV195+AZ195+BD195+BH195+BL195+BP195+BT195+BX195</f>
        <v>0</v>
      </c>
      <c r="I195" s="236">
        <f>M195+Q195+U195+Y195+AC195+AG195+AK195+AO195+AS195+AW195+BA195+BE195+BI195+BM195+BQ195+BU195+BY195</f>
        <v>0</v>
      </c>
      <c r="J195" s="663"/>
      <c r="K195" s="665"/>
      <c r="L195" s="663"/>
      <c r="M195" s="663"/>
      <c r="N195" s="680"/>
      <c r="O195" s="688"/>
      <c r="P195" s="688"/>
      <c r="Q195" s="688"/>
      <c r="R195" s="489"/>
      <c r="S195" s="489"/>
      <c r="T195" s="489"/>
      <c r="U195" s="489"/>
      <c r="V195" s="665"/>
      <c r="W195" s="665"/>
      <c r="X195" s="665"/>
      <c r="Y195" s="665"/>
      <c r="Z195" s="489"/>
      <c r="AA195" s="489"/>
      <c r="AB195" s="489"/>
      <c r="AC195" s="489"/>
      <c r="AD195" s="666"/>
      <c r="AE195" s="666"/>
      <c r="AF195" s="666"/>
      <c r="AG195" s="666"/>
      <c r="AH195" s="657"/>
      <c r="AI195" s="657"/>
      <c r="AJ195" s="657"/>
      <c r="AK195" s="657"/>
      <c r="AL195" s="489"/>
      <c r="AM195" s="489"/>
      <c r="AN195" s="489"/>
      <c r="AO195" s="489"/>
      <c r="AP195" s="491"/>
      <c r="AQ195" s="491"/>
      <c r="AR195" s="491"/>
      <c r="AS195" s="491"/>
      <c r="AT195" s="659">
        <v>0</v>
      </c>
      <c r="AU195" s="652">
        <v>0</v>
      </c>
      <c r="AV195" s="659">
        <v>0</v>
      </c>
      <c r="AW195" s="659">
        <v>0</v>
      </c>
      <c r="AX195" s="385"/>
      <c r="AY195" s="385"/>
      <c r="AZ195" s="385"/>
      <c r="BA195" s="385"/>
      <c r="BB195" s="663"/>
      <c r="BC195" s="663"/>
      <c r="BD195" s="663"/>
      <c r="BE195" s="663"/>
      <c r="BF195" s="489"/>
      <c r="BG195" s="489"/>
      <c r="BH195" s="489"/>
      <c r="BI195" s="489"/>
      <c r="BJ195" s="489"/>
      <c r="BK195" s="489"/>
      <c r="BL195" s="489"/>
      <c r="BM195" s="489"/>
      <c r="BN195" s="663"/>
      <c r="BO195" s="663"/>
      <c r="BP195" s="663"/>
      <c r="BQ195" s="663"/>
      <c r="BR195" s="663"/>
      <c r="BS195" s="663"/>
      <c r="BT195" s="663"/>
      <c r="BU195" s="663"/>
      <c r="BV195" s="663"/>
      <c r="BW195" s="663"/>
      <c r="BX195" s="663"/>
      <c r="BY195" s="663"/>
      <c r="BZ195" s="387"/>
    </row>
    <row r="196" spans="1:78" s="23" customFormat="1" ht="30.75" customHeight="1" x14ac:dyDescent="0.3">
      <c r="A196" s="105">
        <v>63</v>
      </c>
      <c r="B196" s="237" t="s">
        <v>362</v>
      </c>
      <c r="C196" s="232" t="s">
        <v>363</v>
      </c>
      <c r="D196" s="232" t="s">
        <v>364</v>
      </c>
      <c r="E196" s="225" t="s">
        <v>78</v>
      </c>
      <c r="F196" s="236">
        <f>J196+N196+R196+V196+Z196+AD196+AH196+AL196+AP196+AT196+AX196+BB196+BF196+BJ196+BN196+BR196+BV196</f>
        <v>28260</v>
      </c>
      <c r="G196" s="236">
        <f>K196+O196+S196+W196+AA196+AE196+AI196+AM196+AQ196+AU196+AY196+BC196+BG196+BK196+BO196+BS196+BW196</f>
        <v>189256</v>
      </c>
      <c r="H196" s="236">
        <f>L196+P196+T196+X196+AB196+AF196+AJ196+AN196+AR196+AV196+AZ196+BD196+BH196+BL196+BP196+BT196+BX196</f>
        <v>3073</v>
      </c>
      <c r="I196" s="236">
        <f>M196+Q196+U196+Y196+AC196+AG196+AK196+AO196+AS196+AW196+BA196+BE196+BI196+BM196+BQ196+BU196+BY196</f>
        <v>19554</v>
      </c>
      <c r="J196" s="663"/>
      <c r="K196" s="665"/>
      <c r="L196" s="663"/>
      <c r="M196" s="663"/>
      <c r="N196" s="680"/>
      <c r="O196" s="688"/>
      <c r="P196" s="688"/>
      <c r="Q196" s="688"/>
      <c r="R196" s="489">
        <v>10500</v>
      </c>
      <c r="S196" s="489">
        <v>81900</v>
      </c>
      <c r="T196" s="489">
        <v>100</v>
      </c>
      <c r="U196" s="489">
        <v>780</v>
      </c>
      <c r="V196" s="665">
        <v>1110</v>
      </c>
      <c r="W196" s="665">
        <v>5771</v>
      </c>
      <c r="X196" s="665">
        <v>500</v>
      </c>
      <c r="Y196" s="665">
        <v>3000</v>
      </c>
      <c r="Z196" s="489">
        <v>660</v>
      </c>
      <c r="AA196" s="489">
        <v>3755.4</v>
      </c>
      <c r="AB196" s="489">
        <v>500</v>
      </c>
      <c r="AC196" s="489">
        <v>4000</v>
      </c>
      <c r="AD196" s="666">
        <v>5910</v>
      </c>
      <c r="AE196" s="666">
        <v>34041.599999999999</v>
      </c>
      <c r="AF196" s="666">
        <v>0</v>
      </c>
      <c r="AG196" s="666">
        <v>0</v>
      </c>
      <c r="AH196" s="657">
        <v>180</v>
      </c>
      <c r="AI196" s="657">
        <v>9720</v>
      </c>
      <c r="AJ196" s="657">
        <v>400</v>
      </c>
      <c r="AK196" s="657">
        <v>2160</v>
      </c>
      <c r="AL196" s="489">
        <v>5000</v>
      </c>
      <c r="AM196" s="489">
        <v>27500</v>
      </c>
      <c r="AN196" s="489">
        <v>1333</v>
      </c>
      <c r="AO196" s="489">
        <v>7998</v>
      </c>
      <c r="AP196" s="491">
        <v>2040</v>
      </c>
      <c r="AQ196" s="491">
        <v>10608</v>
      </c>
      <c r="AR196" s="491"/>
      <c r="AS196" s="491"/>
      <c r="AT196" s="659">
        <v>1400</v>
      </c>
      <c r="AU196" s="652">
        <v>7406</v>
      </c>
      <c r="AV196" s="659">
        <v>200</v>
      </c>
      <c r="AW196" s="659">
        <v>1400</v>
      </c>
      <c r="AX196" s="385"/>
      <c r="AY196" s="385"/>
      <c r="AZ196" s="385"/>
      <c r="BA196" s="385"/>
      <c r="BB196" s="663">
        <v>90</v>
      </c>
      <c r="BC196" s="663">
        <v>576</v>
      </c>
      <c r="BD196" s="663"/>
      <c r="BE196" s="663"/>
      <c r="BF196" s="489">
        <v>1290</v>
      </c>
      <c r="BG196" s="489">
        <v>7546</v>
      </c>
      <c r="BH196" s="489"/>
      <c r="BI196" s="489"/>
      <c r="BJ196" s="489">
        <v>80</v>
      </c>
      <c r="BK196" s="489">
        <v>432</v>
      </c>
      <c r="BL196" s="489">
        <v>40</v>
      </c>
      <c r="BM196" s="489">
        <v>216</v>
      </c>
      <c r="BN196" s="663"/>
      <c r="BO196" s="663"/>
      <c r="BP196" s="663"/>
      <c r="BQ196" s="663"/>
      <c r="BR196" s="663"/>
      <c r="BS196" s="663"/>
      <c r="BT196" s="663"/>
      <c r="BU196" s="663"/>
      <c r="BV196" s="663"/>
      <c r="BW196" s="663"/>
      <c r="BX196" s="663"/>
      <c r="BY196" s="663"/>
      <c r="BZ196" s="387"/>
    </row>
    <row r="197" spans="1:78" s="23" customFormat="1" ht="18.75" customHeight="1" x14ac:dyDescent="0.3">
      <c r="A197" s="107">
        <v>64</v>
      </c>
      <c r="B197" s="238" t="s">
        <v>365</v>
      </c>
      <c r="C197" s="225" t="s">
        <v>366</v>
      </c>
      <c r="D197" s="232" t="s">
        <v>364</v>
      </c>
      <c r="E197" s="225" t="s">
        <v>29</v>
      </c>
      <c r="F197" s="236">
        <f>J197+N197+R197+V197+Z197+AD197+AH197+AL197+AP197+AT197+AX197+BB197+BF197+BJ197+BN197+BR197+BV197</f>
        <v>0</v>
      </c>
      <c r="G197" s="236">
        <f>K197+O197+S197+W197+AA197+AE197+AI197+AM197+AQ197+AU197+AY197+BC197+BG197+BK197+BO197+BS197+BW197</f>
        <v>0</v>
      </c>
      <c r="H197" s="236">
        <f>L197+P197+T197+X197+AB197+AF197+AJ197+AN197+AR197+AV197+AZ197+BD197+BH197+BL197+BP197+BT197+BX197</f>
        <v>0</v>
      </c>
      <c r="I197" s="236">
        <f>M197+Q197+U197+Y197+AC197+AG197+AK197+AO197+AS197+AW197+BA197+BE197+BI197+BM197+BQ197+BU197+BY197</f>
        <v>0</v>
      </c>
      <c r="J197" s="663"/>
      <c r="K197" s="665"/>
      <c r="L197" s="663"/>
      <c r="M197" s="663"/>
      <c r="N197" s="680"/>
      <c r="O197" s="688"/>
      <c r="P197" s="688"/>
      <c r="Q197" s="688"/>
      <c r="R197" s="489"/>
      <c r="S197" s="489"/>
      <c r="T197" s="489"/>
      <c r="U197" s="489"/>
      <c r="V197" s="665"/>
      <c r="W197" s="665"/>
      <c r="X197" s="665"/>
      <c r="Y197" s="665"/>
      <c r="Z197" s="489"/>
      <c r="AA197" s="489"/>
      <c r="AB197" s="489"/>
      <c r="AC197" s="489"/>
      <c r="AD197" s="666"/>
      <c r="AE197" s="666"/>
      <c r="AF197" s="666"/>
      <c r="AG197" s="666"/>
      <c r="AH197" s="657"/>
      <c r="AI197" s="657"/>
      <c r="AJ197" s="657"/>
      <c r="AK197" s="657"/>
      <c r="AL197" s="489"/>
      <c r="AM197" s="489"/>
      <c r="AN197" s="489"/>
      <c r="AO197" s="489"/>
      <c r="AP197" s="491"/>
      <c r="AQ197" s="491"/>
      <c r="AR197" s="491"/>
      <c r="AS197" s="491"/>
      <c r="AT197" s="659">
        <v>0</v>
      </c>
      <c r="AU197" s="659">
        <v>0</v>
      </c>
      <c r="AV197" s="659">
        <v>0</v>
      </c>
      <c r="AW197" s="659">
        <v>0</v>
      </c>
      <c r="AX197" s="385"/>
      <c r="AY197" s="385"/>
      <c r="AZ197" s="385"/>
      <c r="BA197" s="385"/>
      <c r="BB197" s="663"/>
      <c r="BC197" s="663"/>
      <c r="BD197" s="663"/>
      <c r="BE197" s="663"/>
      <c r="BF197" s="489"/>
      <c r="BG197" s="489"/>
      <c r="BH197" s="489"/>
      <c r="BI197" s="489"/>
      <c r="BJ197" s="489"/>
      <c r="BK197" s="489"/>
      <c r="BL197" s="489"/>
      <c r="BM197" s="489"/>
      <c r="BN197" s="663"/>
      <c r="BO197" s="663"/>
      <c r="BP197" s="663"/>
      <c r="BQ197" s="663"/>
      <c r="BR197" s="663"/>
      <c r="BS197" s="663"/>
      <c r="BT197" s="663"/>
      <c r="BU197" s="663"/>
      <c r="BV197" s="663"/>
      <c r="BW197" s="663"/>
      <c r="BX197" s="663"/>
      <c r="BY197" s="663"/>
      <c r="BZ197" s="387"/>
    </row>
    <row r="198" spans="1:78" s="23" customFormat="1" ht="45.75" customHeight="1" x14ac:dyDescent="0.3">
      <c r="A198" s="107">
        <v>65</v>
      </c>
      <c r="B198" s="232" t="s">
        <v>367</v>
      </c>
      <c r="C198" s="232" t="s">
        <v>368</v>
      </c>
      <c r="D198" s="232" t="s">
        <v>364</v>
      </c>
      <c r="E198" s="225" t="s">
        <v>78</v>
      </c>
      <c r="F198" s="236">
        <f>J198+N198+R198+V198+Z198+AD198+AH198+AL198+AP198+AT198+AX198+BB198+BF198+BJ198+BN198+BR198+BV198</f>
        <v>0</v>
      </c>
      <c r="G198" s="236">
        <f>K198+O198+S198+W198+AA198+AE198+AI198+AM198+AQ198+AU198+AY198+BC198+BG198+BK198+BO198+BS198+BW198</f>
        <v>0</v>
      </c>
      <c r="H198" s="236">
        <f>L198+P198+T198+X198+AB198+AF198+AJ198+AN198+AR198+AV198+AZ198+BD198+BH198+BL198+BP198+BT198+BX198</f>
        <v>0</v>
      </c>
      <c r="I198" s="236">
        <f>M198+Q198+U198+Y198+AC198+AG198+AK198+AO198+AS198+AW198+BA198+BE198+BI198+BM198+BQ198+BU198+BY198</f>
        <v>0</v>
      </c>
      <c r="J198" s="663"/>
      <c r="K198" s="665"/>
      <c r="L198" s="663"/>
      <c r="M198" s="663"/>
      <c r="N198" s="680"/>
      <c r="O198" s="688"/>
      <c r="P198" s="688"/>
      <c r="Q198" s="688"/>
      <c r="R198" s="489"/>
      <c r="S198" s="489"/>
      <c r="T198" s="489"/>
      <c r="U198" s="489"/>
      <c r="V198" s="665"/>
      <c r="W198" s="665"/>
      <c r="X198" s="665"/>
      <c r="Y198" s="665"/>
      <c r="Z198" s="489"/>
      <c r="AA198" s="489"/>
      <c r="AB198" s="489"/>
      <c r="AC198" s="489"/>
      <c r="AD198" s="666"/>
      <c r="AE198" s="666"/>
      <c r="AF198" s="666"/>
      <c r="AG198" s="666"/>
      <c r="AH198" s="657"/>
      <c r="AI198" s="657"/>
      <c r="AJ198" s="657"/>
      <c r="AK198" s="657"/>
      <c r="AL198" s="489"/>
      <c r="AM198" s="489"/>
      <c r="AN198" s="489"/>
      <c r="AO198" s="489"/>
      <c r="AP198" s="491"/>
      <c r="AQ198" s="491"/>
      <c r="AR198" s="491"/>
      <c r="AS198" s="491"/>
      <c r="AT198" s="659">
        <v>0</v>
      </c>
      <c r="AU198" s="652">
        <v>0</v>
      </c>
      <c r="AV198" s="659">
        <v>0</v>
      </c>
      <c r="AW198" s="659">
        <v>0</v>
      </c>
      <c r="AX198" s="385"/>
      <c r="AY198" s="385"/>
      <c r="AZ198" s="385"/>
      <c r="BA198" s="385"/>
      <c r="BB198" s="663"/>
      <c r="BC198" s="663"/>
      <c r="BD198" s="663"/>
      <c r="BE198" s="663"/>
      <c r="BF198" s="489"/>
      <c r="BG198" s="489"/>
      <c r="BH198" s="489"/>
      <c r="BI198" s="489"/>
      <c r="BJ198" s="489"/>
      <c r="BK198" s="489"/>
      <c r="BL198" s="489"/>
      <c r="BM198" s="489"/>
      <c r="BN198" s="663"/>
      <c r="BO198" s="663"/>
      <c r="BP198" s="663"/>
      <c r="BQ198" s="663"/>
      <c r="BR198" s="663"/>
      <c r="BS198" s="663"/>
      <c r="BT198" s="663"/>
      <c r="BU198" s="663"/>
      <c r="BV198" s="663"/>
      <c r="BW198" s="663"/>
      <c r="BX198" s="663"/>
      <c r="BY198" s="663"/>
      <c r="BZ198" s="387"/>
    </row>
    <row r="199" spans="1:78" s="23" customFormat="1" ht="30" x14ac:dyDescent="0.25">
      <c r="A199" s="810">
        <v>66</v>
      </c>
      <c r="B199" s="225" t="s">
        <v>369</v>
      </c>
      <c r="C199" s="225" t="s">
        <v>370</v>
      </c>
      <c r="D199" s="232" t="s">
        <v>371</v>
      </c>
      <c r="E199" s="225" t="s">
        <v>29</v>
      </c>
      <c r="F199" s="236">
        <f>J199+N199+R199+V199+Z199+AD199+AH199+AL199+AP199+AT199+AX199+BB199+BF199+BJ199+BN199+BR199+BV199</f>
        <v>1929</v>
      </c>
      <c r="G199" s="236">
        <f>K199+O199+S199+W199+AA199+AE199+AI199+AM199+AQ199+AU199+AY199+BC199+BG199+BK199+BO199+BS199+BW199</f>
        <v>506275.19</v>
      </c>
      <c r="H199" s="236">
        <f>L199+P199+T199+X199+AB199+AF199+AJ199+AN199+AR199+AV199+AZ199+BD199+BH199+BL199+BP199+BT199+BX199</f>
        <v>133</v>
      </c>
      <c r="I199" s="547">
        <f>M199+Q199+U199+Y199+AC199+AG199+AK199+AO199+AS199+AW199+BA199+BE199+BI199+BM199+BQ199+BU199+BY199</f>
        <v>36611.49</v>
      </c>
      <c r="J199" s="663">
        <v>600</v>
      </c>
      <c r="K199" s="665">
        <v>150000</v>
      </c>
      <c r="L199" s="663"/>
      <c r="M199" s="663"/>
      <c r="N199" s="698">
        <v>30</v>
      </c>
      <c r="O199" s="688">
        <v>19898.5</v>
      </c>
      <c r="P199" s="688">
        <v>3</v>
      </c>
      <c r="Q199" s="688">
        <v>1989.85</v>
      </c>
      <c r="R199" s="489">
        <v>49</v>
      </c>
      <c r="S199" s="489">
        <v>9555</v>
      </c>
      <c r="T199" s="489">
        <v>5</v>
      </c>
      <c r="U199" s="489">
        <v>975</v>
      </c>
      <c r="V199" s="665"/>
      <c r="W199" s="665"/>
      <c r="X199" s="665"/>
      <c r="Y199" s="665"/>
      <c r="Z199" s="489"/>
      <c r="AA199" s="489"/>
      <c r="AB199" s="489"/>
      <c r="AC199" s="489"/>
      <c r="AD199" s="666"/>
      <c r="AE199" s="666"/>
      <c r="AF199" s="666"/>
      <c r="AG199" s="666"/>
      <c r="AH199" s="657"/>
      <c r="AI199" s="657"/>
      <c r="AJ199" s="657"/>
      <c r="AK199" s="657"/>
      <c r="AL199" s="489">
        <v>600</v>
      </c>
      <c r="AM199" s="489">
        <v>150000</v>
      </c>
      <c r="AN199" s="489">
        <v>125</v>
      </c>
      <c r="AO199" s="489">
        <v>33646.639999999999</v>
      </c>
      <c r="AP199" s="491"/>
      <c r="AQ199" s="491"/>
      <c r="AR199" s="491"/>
      <c r="AS199" s="491"/>
      <c r="AT199" s="659">
        <v>0</v>
      </c>
      <c r="AU199" s="652">
        <v>0</v>
      </c>
      <c r="AV199" s="659">
        <v>0</v>
      </c>
      <c r="AW199" s="659">
        <v>0</v>
      </c>
      <c r="AX199" s="385"/>
      <c r="AY199" s="385"/>
      <c r="AZ199" s="385"/>
      <c r="BA199" s="385"/>
      <c r="BB199" s="663"/>
      <c r="BC199" s="663"/>
      <c r="BD199" s="663"/>
      <c r="BE199" s="663"/>
      <c r="BF199" s="489">
        <v>300</v>
      </c>
      <c r="BG199" s="489">
        <v>75275</v>
      </c>
      <c r="BH199" s="489"/>
      <c r="BI199" s="489"/>
      <c r="BJ199" s="489">
        <v>350</v>
      </c>
      <c r="BK199" s="489">
        <v>101546.69</v>
      </c>
      <c r="BL199" s="489"/>
      <c r="BM199" s="489"/>
      <c r="BN199" s="663"/>
      <c r="BO199" s="663"/>
      <c r="BP199" s="663"/>
      <c r="BQ199" s="663"/>
      <c r="BR199" s="663"/>
      <c r="BS199" s="663"/>
      <c r="BT199" s="663"/>
      <c r="BU199" s="663"/>
      <c r="BV199" s="663"/>
      <c r="BW199" s="663"/>
      <c r="BX199" s="663"/>
      <c r="BY199" s="663"/>
      <c r="BZ199" s="387"/>
    </row>
    <row r="200" spans="1:78" s="23" customFormat="1" ht="30" x14ac:dyDescent="0.25">
      <c r="A200" s="812"/>
      <c r="B200" s="225" t="s">
        <v>369</v>
      </c>
      <c r="C200" s="225" t="s">
        <v>372</v>
      </c>
      <c r="D200" s="232" t="s">
        <v>371</v>
      </c>
      <c r="E200" s="239" t="s">
        <v>29</v>
      </c>
      <c r="F200" s="236">
        <f>J200+N200+R200+V200+Z200+AD200+AH200+AL200+AP200+AT200+AX200+BB200+BF200+BJ200+BN200+BR200+BV200</f>
        <v>889</v>
      </c>
      <c r="G200" s="236">
        <f>K200+O200+S200+W200+AA200+AE200+AI200+AM200+AQ200+AU200+AY200+BC200+BG200+BK200+BO200+BS200+BW200</f>
        <v>1423410.66</v>
      </c>
      <c r="H200" s="236">
        <f>L200+P200+T200+X200+AB200+AF200+AJ200+AN200+AR200+AV200+AZ200+BD200+BH200+BL200+BP200+BT200+BX200</f>
        <v>17</v>
      </c>
      <c r="I200" s="236">
        <f>M200+Q200+U200+Y200+AC200+AG200+AK200+AO200+AS200+AW200+BA200+BE200+BI200+BM200+BQ200+BU200+BY200</f>
        <v>51350</v>
      </c>
      <c r="J200" s="663">
        <v>500</v>
      </c>
      <c r="K200" s="665">
        <v>127500</v>
      </c>
      <c r="L200" s="663"/>
      <c r="M200" s="663"/>
      <c r="N200" s="698">
        <v>75</v>
      </c>
      <c r="O200" s="688">
        <v>50250</v>
      </c>
      <c r="P200" s="688">
        <v>5</v>
      </c>
      <c r="Q200" s="688">
        <v>3350</v>
      </c>
      <c r="R200" s="489"/>
      <c r="S200" s="489"/>
      <c r="T200" s="489"/>
      <c r="U200" s="489"/>
      <c r="V200" s="665"/>
      <c r="W200" s="665"/>
      <c r="X200" s="665"/>
      <c r="Y200" s="665"/>
      <c r="Z200" s="489"/>
      <c r="AA200" s="489"/>
      <c r="AB200" s="489"/>
      <c r="AC200" s="489"/>
      <c r="AD200" s="666"/>
      <c r="AE200" s="666"/>
      <c r="AF200" s="666"/>
      <c r="AG200" s="666"/>
      <c r="AH200" s="657"/>
      <c r="AI200" s="657"/>
      <c r="AJ200" s="657"/>
      <c r="AK200" s="657"/>
      <c r="AL200" s="489">
        <v>307</v>
      </c>
      <c r="AM200" s="489">
        <v>1237750.6599999999</v>
      </c>
      <c r="AN200" s="489">
        <v>12</v>
      </c>
      <c r="AO200" s="489">
        <v>48000</v>
      </c>
      <c r="AP200" s="491"/>
      <c r="AQ200" s="491"/>
      <c r="AR200" s="491"/>
      <c r="AS200" s="491"/>
      <c r="AT200" s="659">
        <v>0</v>
      </c>
      <c r="AU200" s="652">
        <v>0</v>
      </c>
      <c r="AV200" s="659">
        <v>0</v>
      </c>
      <c r="AW200" s="659">
        <v>0</v>
      </c>
      <c r="AX200" s="385"/>
      <c r="AY200" s="385"/>
      <c r="AZ200" s="385"/>
      <c r="BA200" s="385"/>
      <c r="BB200" s="663"/>
      <c r="BC200" s="663"/>
      <c r="BD200" s="663"/>
      <c r="BE200" s="663"/>
      <c r="BF200" s="489">
        <v>7</v>
      </c>
      <c r="BG200" s="489">
        <v>7910</v>
      </c>
      <c r="BH200" s="489"/>
      <c r="BI200" s="489"/>
      <c r="BJ200" s="489"/>
      <c r="BK200" s="489"/>
      <c r="BL200" s="489"/>
      <c r="BM200" s="489"/>
      <c r="BN200" s="663"/>
      <c r="BO200" s="663"/>
      <c r="BP200" s="663"/>
      <c r="BQ200" s="663"/>
      <c r="BR200" s="663"/>
      <c r="BS200" s="663"/>
      <c r="BT200" s="663"/>
      <c r="BU200" s="663"/>
      <c r="BV200" s="663"/>
      <c r="BW200" s="663"/>
      <c r="BX200" s="663"/>
      <c r="BY200" s="663"/>
      <c r="BZ200" s="387"/>
    </row>
    <row r="201" spans="1:78" s="23" customFormat="1" ht="30" x14ac:dyDescent="0.25">
      <c r="A201" s="812"/>
      <c r="B201" s="225" t="s">
        <v>369</v>
      </c>
      <c r="C201" s="225" t="s">
        <v>373</v>
      </c>
      <c r="D201" s="232" t="s">
        <v>371</v>
      </c>
      <c r="E201" s="239" t="s">
        <v>29</v>
      </c>
      <c r="F201" s="236">
        <f>J201+N201+R201+V201+Z201+AD201+AH201+AL201+AP201+AT201+AX201+BB201+BF201+BJ201+BN201+BR201+BV201</f>
        <v>450</v>
      </c>
      <c r="G201" s="236">
        <f>K201+O201+S201+W201+AA201+AE201+AI201+AM201+AQ201+AU201+AY201+BC201+BG201+BK201+BO201+BS201+BW201</f>
        <v>135000</v>
      </c>
      <c r="H201" s="236">
        <f>L201+P201+T201+X201+AB201+AF201+AJ201+AN201+AR201+AV201+AZ201+BD201+BH201+BL201+BP201+BT201+BX201</f>
        <v>0</v>
      </c>
      <c r="I201" s="236">
        <f>M201+Q201+U201+Y201+AC201+AG201+AK201+AO201+AS201+AW201+BA201+BE201+BI201+BM201+BQ201+BU201+BY201</f>
        <v>0</v>
      </c>
      <c r="J201" s="663"/>
      <c r="K201" s="665"/>
      <c r="L201" s="663"/>
      <c r="M201" s="663"/>
      <c r="N201" s="698"/>
      <c r="O201" s="688"/>
      <c r="P201" s="688"/>
      <c r="Q201" s="688"/>
      <c r="R201" s="489"/>
      <c r="S201" s="489"/>
      <c r="T201" s="489"/>
      <c r="U201" s="489"/>
      <c r="V201" s="665"/>
      <c r="W201" s="665"/>
      <c r="X201" s="665"/>
      <c r="Y201" s="665"/>
      <c r="Z201" s="489"/>
      <c r="AA201" s="489"/>
      <c r="AB201" s="489"/>
      <c r="AC201" s="489"/>
      <c r="AD201" s="666"/>
      <c r="AE201" s="666"/>
      <c r="AF201" s="666"/>
      <c r="AG201" s="666"/>
      <c r="AH201" s="657"/>
      <c r="AI201" s="657"/>
      <c r="AJ201" s="657"/>
      <c r="AK201" s="657"/>
      <c r="AL201" s="489"/>
      <c r="AM201" s="489"/>
      <c r="AN201" s="489"/>
      <c r="AO201" s="489"/>
      <c r="AP201" s="491"/>
      <c r="AQ201" s="491"/>
      <c r="AR201" s="491"/>
      <c r="AS201" s="491"/>
      <c r="AT201" s="659">
        <v>0</v>
      </c>
      <c r="AU201" s="659">
        <v>0</v>
      </c>
      <c r="AV201" s="659">
        <v>0</v>
      </c>
      <c r="AW201" s="659">
        <v>0</v>
      </c>
      <c r="AX201" s="385"/>
      <c r="AY201" s="385"/>
      <c r="AZ201" s="385"/>
      <c r="BA201" s="385"/>
      <c r="BB201" s="663"/>
      <c r="BC201" s="663"/>
      <c r="BD201" s="663"/>
      <c r="BE201" s="663"/>
      <c r="BF201" s="489"/>
      <c r="BG201" s="489"/>
      <c r="BH201" s="489"/>
      <c r="BI201" s="489"/>
      <c r="BJ201" s="489">
        <v>450</v>
      </c>
      <c r="BK201" s="489">
        <v>135000</v>
      </c>
      <c r="BL201" s="489"/>
      <c r="BM201" s="489"/>
      <c r="BN201" s="663"/>
      <c r="BO201" s="663"/>
      <c r="BP201" s="663"/>
      <c r="BQ201" s="663"/>
      <c r="BR201" s="663"/>
      <c r="BS201" s="663"/>
      <c r="BT201" s="663"/>
      <c r="BU201" s="663"/>
      <c r="BV201" s="663"/>
      <c r="BW201" s="663"/>
      <c r="BX201" s="663"/>
      <c r="BY201" s="663"/>
      <c r="BZ201" s="387"/>
    </row>
    <row r="202" spans="1:78" s="23" customFormat="1" ht="30" x14ac:dyDescent="0.25">
      <c r="A202" s="812"/>
      <c r="B202" s="225" t="s">
        <v>369</v>
      </c>
      <c r="C202" s="239" t="s">
        <v>374</v>
      </c>
      <c r="D202" s="232" t="s">
        <v>371</v>
      </c>
      <c r="E202" s="239" t="s">
        <v>29</v>
      </c>
      <c r="F202" s="236">
        <f>J202+N202+R202+V202+Z202+AD202+AH202+AL202+AP202+AT202+AX202+BB202+BF202+BJ202+BN202+BR202+BV202</f>
        <v>0</v>
      </c>
      <c r="G202" s="236">
        <f>K202+O202+S202+W202+AA202+AE202+AI202+AM202+AQ202+AU202+AY202+BC202+BG202+BK202+BO202+BS202+BW202</f>
        <v>0</v>
      </c>
      <c r="H202" s="236">
        <f>L202+P202+T202+X202+AB202+AF202+AJ202+AN202+AR202+AV202+AZ202+BD202+BH202+BL202+BP202+BT202+BX202</f>
        <v>50</v>
      </c>
      <c r="I202" s="236">
        <f>M202+Q202+U202+Y202+AC202+AG202+AK202+AO202+AS202+AW202+BA202+BE202+BI202+BM202+BQ202+BU202+BY202</f>
        <v>2500</v>
      </c>
      <c r="J202" s="663"/>
      <c r="K202" s="665"/>
      <c r="L202" s="663"/>
      <c r="M202" s="663"/>
      <c r="N202" s="698"/>
      <c r="O202" s="688"/>
      <c r="P202" s="688"/>
      <c r="Q202" s="688"/>
      <c r="R202" s="489"/>
      <c r="S202" s="489"/>
      <c r="T202" s="489"/>
      <c r="U202" s="489"/>
      <c r="V202" s="665"/>
      <c r="W202" s="665"/>
      <c r="X202" s="665"/>
      <c r="Y202" s="665"/>
      <c r="Z202" s="489"/>
      <c r="AA202" s="489"/>
      <c r="AB202" s="489"/>
      <c r="AC202" s="489"/>
      <c r="AD202" s="666"/>
      <c r="AE202" s="666"/>
      <c r="AF202" s="666"/>
      <c r="AG202" s="666"/>
      <c r="AH202" s="657"/>
      <c r="AI202" s="657"/>
      <c r="AJ202" s="657"/>
      <c r="AK202" s="657"/>
      <c r="AL202" s="489"/>
      <c r="AM202" s="489"/>
      <c r="AN202" s="489"/>
      <c r="AO202" s="489"/>
      <c r="AP202" s="491"/>
      <c r="AQ202" s="491"/>
      <c r="AR202" s="491"/>
      <c r="AS202" s="491"/>
      <c r="AT202" s="659">
        <v>0</v>
      </c>
      <c r="AU202" s="659">
        <v>0</v>
      </c>
      <c r="AV202" s="659">
        <v>50</v>
      </c>
      <c r="AW202" s="659">
        <v>2500</v>
      </c>
      <c r="AX202" s="385"/>
      <c r="AY202" s="385"/>
      <c r="AZ202" s="385"/>
      <c r="BA202" s="385"/>
      <c r="BB202" s="663"/>
      <c r="BC202" s="663"/>
      <c r="BD202" s="663"/>
      <c r="BE202" s="663"/>
      <c r="BF202" s="489"/>
      <c r="BG202" s="489"/>
      <c r="BH202" s="489"/>
      <c r="BI202" s="489"/>
      <c r="BJ202" s="489"/>
      <c r="BK202" s="489"/>
      <c r="BL202" s="489"/>
      <c r="BM202" s="489"/>
      <c r="BN202" s="663"/>
      <c r="BO202" s="663"/>
      <c r="BP202" s="663"/>
      <c r="BQ202" s="663"/>
      <c r="BR202" s="663"/>
      <c r="BS202" s="663"/>
      <c r="BT202" s="663"/>
      <c r="BU202" s="663"/>
      <c r="BV202" s="663"/>
      <c r="BW202" s="663"/>
      <c r="BX202" s="663"/>
      <c r="BY202" s="663"/>
      <c r="BZ202" s="387"/>
    </row>
    <row r="203" spans="1:78" s="23" customFormat="1" ht="45.75" customHeight="1" x14ac:dyDescent="0.25">
      <c r="A203" s="812"/>
      <c r="B203" s="225" t="s">
        <v>369</v>
      </c>
      <c r="C203" s="240" t="s">
        <v>375</v>
      </c>
      <c r="D203" s="232" t="s">
        <v>371</v>
      </c>
      <c r="E203" s="239" t="s">
        <v>29</v>
      </c>
      <c r="F203" s="236">
        <f>J203+N203+R203+V203+Z203+AD203+AH203+AL203+AP203+AT203+AX203+BB203+BF203+BJ203+BN203+BR203+BV203</f>
        <v>0</v>
      </c>
      <c r="G203" s="236">
        <f>K203+O203+S203+W203+AA203+AE203+AI203+AM203+AQ203+AU203+AY203+BC203+BG203+BK203+BO203+BS203+BW203</f>
        <v>0</v>
      </c>
      <c r="H203" s="236">
        <f>L203+P203+T203+X203+AB203+AF203+AJ203+AN203+AR203+AV203+AZ203+BD203+BH203+BL203+BP203+BT203+BX203</f>
        <v>10</v>
      </c>
      <c r="I203" s="236">
        <f>M203+Q203+U203+Y203+AC203+AG203+AK203+AO203+AS203+AW203+BA203+BE203+BI203+BM203+BQ203+BU203+BY203</f>
        <v>3200</v>
      </c>
      <c r="J203" s="663"/>
      <c r="K203" s="665"/>
      <c r="L203" s="663"/>
      <c r="M203" s="663"/>
      <c r="N203" s="698"/>
      <c r="O203" s="688"/>
      <c r="P203" s="688"/>
      <c r="Q203" s="688"/>
      <c r="R203" s="489"/>
      <c r="S203" s="489"/>
      <c r="T203" s="489"/>
      <c r="U203" s="489"/>
      <c r="V203" s="665"/>
      <c r="W203" s="665"/>
      <c r="X203" s="665"/>
      <c r="Y203" s="665"/>
      <c r="Z203" s="489"/>
      <c r="AA203" s="489"/>
      <c r="AB203" s="489"/>
      <c r="AC203" s="489"/>
      <c r="AD203" s="666"/>
      <c r="AE203" s="666"/>
      <c r="AF203" s="666"/>
      <c r="AG203" s="666"/>
      <c r="AH203" s="657"/>
      <c r="AI203" s="657"/>
      <c r="AJ203" s="657"/>
      <c r="AK203" s="657"/>
      <c r="AL203" s="489"/>
      <c r="AM203" s="489"/>
      <c r="AN203" s="489"/>
      <c r="AO203" s="489"/>
      <c r="AP203" s="491"/>
      <c r="AQ203" s="491"/>
      <c r="AR203" s="491">
        <v>10</v>
      </c>
      <c r="AS203" s="491">
        <v>3200</v>
      </c>
      <c r="AT203" s="659">
        <v>0</v>
      </c>
      <c r="AU203" s="652">
        <v>0</v>
      </c>
      <c r="AV203" s="659">
        <v>0</v>
      </c>
      <c r="AW203" s="659">
        <v>0</v>
      </c>
      <c r="AX203" s="385"/>
      <c r="AY203" s="385"/>
      <c r="AZ203" s="385"/>
      <c r="BA203" s="385"/>
      <c r="BB203" s="663"/>
      <c r="BC203" s="663"/>
      <c r="BD203" s="663"/>
      <c r="BE203" s="663"/>
      <c r="BF203" s="489"/>
      <c r="BG203" s="489"/>
      <c r="BH203" s="489"/>
      <c r="BI203" s="489"/>
      <c r="BJ203" s="489"/>
      <c r="BK203" s="489"/>
      <c r="BL203" s="489"/>
      <c r="BM203" s="489"/>
      <c r="BN203" s="663"/>
      <c r="BO203" s="663"/>
      <c r="BP203" s="663"/>
      <c r="BQ203" s="663"/>
      <c r="BR203" s="663"/>
      <c r="BS203" s="663"/>
      <c r="BT203" s="663"/>
      <c r="BU203" s="663"/>
      <c r="BV203" s="663"/>
      <c r="BW203" s="663"/>
      <c r="BX203" s="663"/>
      <c r="BY203" s="663"/>
      <c r="BZ203" s="387"/>
    </row>
    <row r="204" spans="1:78" s="23" customFormat="1" ht="30" x14ac:dyDescent="0.25">
      <c r="A204" s="812"/>
      <c r="B204" s="225" t="s">
        <v>369</v>
      </c>
      <c r="C204" s="239" t="s">
        <v>376</v>
      </c>
      <c r="D204" s="232" t="s">
        <v>371</v>
      </c>
      <c r="E204" s="239" t="s">
        <v>29</v>
      </c>
      <c r="F204" s="236">
        <f>J204+N204+R204+V204+Z204+AD204+AH204+AL204+AP204+AT204+AX204+BB204+BF204+BJ204+BN204+BR204+BV204</f>
        <v>1800</v>
      </c>
      <c r="G204" s="236">
        <f>K204+O204+S204+W204+AA204+AE204+AI204+AM204+AQ204+AU204+AY204+BC204+BG204+BK204+BO204+BS204+BW204</f>
        <v>455454.4</v>
      </c>
      <c r="H204" s="236">
        <f>L204+P204+T204+X204+AB204+AF204+AJ204+AN204+AR204+AV204+AZ204+BD204+BH204+BL204+BP204+BT204+BX204</f>
        <v>155</v>
      </c>
      <c r="I204" s="236">
        <f>M204+Q204+U204+Y204+AC204+AG204+AK204+AO204+AS204+AW204+BA204+BE204+BI204+BM204+BQ204+BU204+BY204</f>
        <v>36783.85</v>
      </c>
      <c r="J204" s="663"/>
      <c r="K204" s="665"/>
      <c r="L204" s="663"/>
      <c r="M204" s="663"/>
      <c r="N204" s="680">
        <v>20</v>
      </c>
      <c r="O204" s="688">
        <v>4454.3999999999996</v>
      </c>
      <c r="P204" s="688">
        <v>5</v>
      </c>
      <c r="Q204" s="688">
        <v>1113.5999999999999</v>
      </c>
      <c r="R204" s="489"/>
      <c r="S204" s="489"/>
      <c r="T204" s="489"/>
      <c r="U204" s="489"/>
      <c r="V204" s="665"/>
      <c r="W204" s="665"/>
      <c r="X204" s="665"/>
      <c r="Y204" s="665"/>
      <c r="Z204" s="489"/>
      <c r="AA204" s="489"/>
      <c r="AB204" s="489"/>
      <c r="AC204" s="489"/>
      <c r="AD204" s="666"/>
      <c r="AE204" s="666"/>
      <c r="AF204" s="666"/>
      <c r="AG204" s="666"/>
      <c r="AH204" s="657"/>
      <c r="AI204" s="657"/>
      <c r="AJ204" s="657"/>
      <c r="AK204" s="657"/>
      <c r="AL204" s="489">
        <v>1780</v>
      </c>
      <c r="AM204" s="489">
        <v>451000</v>
      </c>
      <c r="AN204" s="489">
        <v>150</v>
      </c>
      <c r="AO204" s="489">
        <v>35670.25</v>
      </c>
      <c r="AP204" s="491"/>
      <c r="AQ204" s="491"/>
      <c r="AR204" s="491"/>
      <c r="AS204" s="491"/>
      <c r="AT204" s="659">
        <v>0</v>
      </c>
      <c r="AU204" s="652">
        <v>0</v>
      </c>
      <c r="AV204" s="659">
        <v>0</v>
      </c>
      <c r="AW204" s="659">
        <v>0</v>
      </c>
      <c r="AX204" s="385"/>
      <c r="AY204" s="385"/>
      <c r="AZ204" s="385"/>
      <c r="BA204" s="385"/>
      <c r="BB204" s="663"/>
      <c r="BC204" s="663"/>
      <c r="BD204" s="663"/>
      <c r="BE204" s="663"/>
      <c r="BF204" s="489"/>
      <c r="BG204" s="489"/>
      <c r="BH204" s="489"/>
      <c r="BI204" s="489"/>
      <c r="BJ204" s="489"/>
      <c r="BK204" s="489"/>
      <c r="BL204" s="489"/>
      <c r="BM204" s="489"/>
      <c r="BN204" s="663"/>
      <c r="BO204" s="663"/>
      <c r="BP204" s="663"/>
      <c r="BQ204" s="663"/>
      <c r="BR204" s="663"/>
      <c r="BS204" s="663"/>
      <c r="BT204" s="663"/>
      <c r="BU204" s="663"/>
      <c r="BV204" s="663"/>
      <c r="BW204" s="663"/>
      <c r="BX204" s="663"/>
      <c r="BY204" s="663"/>
      <c r="BZ204" s="387"/>
    </row>
    <row r="205" spans="1:78" s="23" customFormat="1" ht="30" x14ac:dyDescent="0.25">
      <c r="A205" s="812"/>
      <c r="B205" s="239" t="s">
        <v>369</v>
      </c>
      <c r="C205" s="239" t="s">
        <v>377</v>
      </c>
      <c r="D205" s="232" t="s">
        <v>371</v>
      </c>
      <c r="E205" s="239" t="s">
        <v>29</v>
      </c>
      <c r="F205" s="236">
        <f>J205+N205+R205+V205+Z205+AD205+AH205+AL205+AP205+AT205+AX205+BB205+BF205+BJ205+BN205+BR205+BV205</f>
        <v>165</v>
      </c>
      <c r="G205" s="236">
        <f>K205+O205+S205+W205+AA205+AE205+AI205+AM205+AQ205+AU205+AY205+BC205+BG205+BK205+BO205+BS205+BW205</f>
        <v>336875</v>
      </c>
      <c r="H205" s="236">
        <f>L205+P205+T205+X205+AB205+AF205+AJ205+AN205+AR205+AV205+AZ205+BD205+BH205+BL205+BP205+BT205+BX205</f>
        <v>15</v>
      </c>
      <c r="I205" s="236">
        <f>M205+Q205+U205+Y205+AC205+AG205+AK205+AO205+AS205+AW205+BA205+BE205+BI205+BM205+BQ205+BU205+BY205</f>
        <v>28700</v>
      </c>
      <c r="J205" s="663"/>
      <c r="K205" s="665"/>
      <c r="L205" s="663"/>
      <c r="M205" s="663"/>
      <c r="N205" s="680">
        <v>60</v>
      </c>
      <c r="O205" s="688">
        <v>68400</v>
      </c>
      <c r="P205" s="688">
        <v>5</v>
      </c>
      <c r="Q205" s="688">
        <v>5700</v>
      </c>
      <c r="R205" s="489"/>
      <c r="S205" s="489"/>
      <c r="T205" s="489"/>
      <c r="U205" s="489"/>
      <c r="V205" s="665"/>
      <c r="W205" s="665"/>
      <c r="X205" s="665"/>
      <c r="Y205" s="665"/>
      <c r="Z205" s="489"/>
      <c r="AA205" s="489"/>
      <c r="AB205" s="489"/>
      <c r="AC205" s="489"/>
      <c r="AD205" s="666"/>
      <c r="AE205" s="666"/>
      <c r="AF205" s="666"/>
      <c r="AG205" s="666"/>
      <c r="AH205" s="657"/>
      <c r="AI205" s="657"/>
      <c r="AJ205" s="657"/>
      <c r="AK205" s="657"/>
      <c r="AL205" s="489">
        <v>105</v>
      </c>
      <c r="AM205" s="489">
        <v>268475</v>
      </c>
      <c r="AN205" s="489">
        <v>10</v>
      </c>
      <c r="AO205" s="489">
        <v>23000</v>
      </c>
      <c r="AP205" s="491"/>
      <c r="AQ205" s="491"/>
      <c r="AR205" s="491"/>
      <c r="AS205" s="491"/>
      <c r="AT205" s="659">
        <v>0</v>
      </c>
      <c r="AU205" s="659">
        <v>0</v>
      </c>
      <c r="AV205" s="659">
        <v>0</v>
      </c>
      <c r="AW205" s="659">
        <v>0</v>
      </c>
      <c r="AX205" s="385"/>
      <c r="AY205" s="385"/>
      <c r="AZ205" s="385"/>
      <c r="BA205" s="385"/>
      <c r="BB205" s="663"/>
      <c r="BC205" s="663"/>
      <c r="BD205" s="663"/>
      <c r="BE205" s="663"/>
      <c r="BF205" s="489"/>
      <c r="BG205" s="489"/>
      <c r="BH205" s="489"/>
      <c r="BI205" s="489"/>
      <c r="BJ205" s="489"/>
      <c r="BK205" s="489"/>
      <c r="BL205" s="489"/>
      <c r="BM205" s="489"/>
      <c r="BN205" s="663"/>
      <c r="BO205" s="663"/>
      <c r="BP205" s="663"/>
      <c r="BQ205" s="663"/>
      <c r="BR205" s="663"/>
      <c r="BS205" s="663"/>
      <c r="BT205" s="663"/>
      <c r="BU205" s="663"/>
      <c r="BV205" s="663"/>
      <c r="BW205" s="663"/>
      <c r="BX205" s="663"/>
      <c r="BY205" s="663"/>
      <c r="BZ205" s="387"/>
    </row>
    <row r="206" spans="1:78" s="23" customFormat="1" ht="30" x14ac:dyDescent="0.25">
      <c r="A206" s="810">
        <v>67</v>
      </c>
      <c r="B206" s="239" t="s">
        <v>378</v>
      </c>
      <c r="C206" s="239" t="s">
        <v>379</v>
      </c>
      <c r="D206" s="240" t="s">
        <v>380</v>
      </c>
      <c r="E206" s="239" t="s">
        <v>78</v>
      </c>
      <c r="F206" s="236">
        <f>J206+N206+R206+V206+Z206+AD206+AH206+AL206+AP206+AT206+AX206+BB206+BF206+BJ206+BN206+BR206+BV206</f>
        <v>60</v>
      </c>
      <c r="G206" s="236">
        <f>K206+O206+S206+W206+AA206+AE206+AI206+AM206+AQ206+AU206+AY206+BC206+BG206+BK206+BO206+BS206+BW206</f>
        <v>5087</v>
      </c>
      <c r="H206" s="236">
        <f>L206+P206+T206+X206+AB206+AF206+AJ206+AN206+AR206+AV206+AZ206+BD206+BH206+BL206+BP206+BT206+BX206</f>
        <v>686</v>
      </c>
      <c r="I206" s="236">
        <f>M206+Q206+U206+Y206+AC206+AG206+AK206+AO206+AS206+AW206+BA206+BE206+BI206+BM206+BQ206+BU206+BY206</f>
        <v>35050</v>
      </c>
      <c r="J206" s="663"/>
      <c r="K206" s="665"/>
      <c r="L206" s="663"/>
      <c r="M206" s="663"/>
      <c r="N206" s="680"/>
      <c r="O206" s="688"/>
      <c r="P206" s="688"/>
      <c r="Q206" s="688"/>
      <c r="R206" s="489"/>
      <c r="S206" s="489"/>
      <c r="T206" s="489"/>
      <c r="U206" s="489"/>
      <c r="V206" s="665">
        <v>54</v>
      </c>
      <c r="W206" s="665">
        <v>4837</v>
      </c>
      <c r="X206" s="665">
        <v>600</v>
      </c>
      <c r="Y206" s="665">
        <v>30000</v>
      </c>
      <c r="Z206" s="489"/>
      <c r="AA206" s="489"/>
      <c r="AB206" s="489"/>
      <c r="AC206" s="489"/>
      <c r="AD206" s="666">
        <v>0</v>
      </c>
      <c r="AE206" s="666">
        <v>0</v>
      </c>
      <c r="AF206" s="666">
        <v>60</v>
      </c>
      <c r="AG206" s="666">
        <v>4800</v>
      </c>
      <c r="AH206" s="657"/>
      <c r="AI206" s="657"/>
      <c r="AJ206" s="657"/>
      <c r="AK206" s="657"/>
      <c r="AL206" s="489"/>
      <c r="AM206" s="489"/>
      <c r="AN206" s="489"/>
      <c r="AO206" s="489"/>
      <c r="AP206" s="491">
        <v>6</v>
      </c>
      <c r="AQ206" s="491">
        <v>250</v>
      </c>
      <c r="AR206" s="491">
        <v>6</v>
      </c>
      <c r="AS206" s="491">
        <v>250</v>
      </c>
      <c r="AT206" s="659">
        <v>0</v>
      </c>
      <c r="AU206" s="652">
        <v>0</v>
      </c>
      <c r="AV206" s="659">
        <v>20</v>
      </c>
      <c r="AW206" s="659">
        <v>0</v>
      </c>
      <c r="AX206" s="385"/>
      <c r="AY206" s="385"/>
      <c r="AZ206" s="385"/>
      <c r="BA206" s="385"/>
      <c r="BB206" s="663"/>
      <c r="BC206" s="663"/>
      <c r="BD206" s="663"/>
      <c r="BE206" s="663"/>
      <c r="BF206" s="489"/>
      <c r="BG206" s="489"/>
      <c r="BH206" s="489"/>
      <c r="BI206" s="489"/>
      <c r="BJ206" s="489"/>
      <c r="BK206" s="489"/>
      <c r="BL206" s="489"/>
      <c r="BM206" s="489"/>
      <c r="BN206" s="663"/>
      <c r="BO206" s="663"/>
      <c r="BP206" s="663"/>
      <c r="BQ206" s="663"/>
      <c r="BR206" s="663"/>
      <c r="BS206" s="663"/>
      <c r="BT206" s="663"/>
      <c r="BU206" s="663"/>
      <c r="BV206" s="663"/>
      <c r="BW206" s="663"/>
      <c r="BX206" s="663"/>
      <c r="BY206" s="663"/>
      <c r="BZ206" s="387"/>
    </row>
    <row r="207" spans="1:78" s="23" customFormat="1" ht="30" x14ac:dyDescent="0.25">
      <c r="A207" s="813"/>
      <c r="B207" s="225" t="s">
        <v>378</v>
      </c>
      <c r="C207" s="225" t="s">
        <v>381</v>
      </c>
      <c r="D207" s="232" t="s">
        <v>380</v>
      </c>
      <c r="E207" s="225" t="s">
        <v>153</v>
      </c>
      <c r="F207" s="236">
        <f>J207+N207+R207+V207+Z207+AD207+AH207+AL207+AP207+AT207+AX207+BB207+BF207+BJ207+BN207+BR207+BV207</f>
        <v>1170</v>
      </c>
      <c r="G207" s="236">
        <f>K207+O207+S207+W207+AA207+AE207+AI207+AM207+AQ207+AU207+AY207+BC207+BG207+BK207+BO207+BS207+BW207</f>
        <v>19020</v>
      </c>
      <c r="H207" s="236">
        <f>L207+P207+T207+X207+AB207+AF207+AJ207+AN207+AR207+AV207+AZ207+BD207+BH207+BL207+BP207+BT207+BX207</f>
        <v>180</v>
      </c>
      <c r="I207" s="236">
        <f>M207+Q207+U207+Y207+AC207+AG207+AK207+AO207+AS207+AW207+BA207+BE207+BI207+BM207+BQ207+BU207+BY207</f>
        <v>2448</v>
      </c>
      <c r="J207" s="663"/>
      <c r="K207" s="665"/>
      <c r="L207" s="663"/>
      <c r="M207" s="663"/>
      <c r="N207" s="680"/>
      <c r="O207" s="688"/>
      <c r="P207" s="688"/>
      <c r="Q207" s="688"/>
      <c r="R207" s="489"/>
      <c r="S207" s="489"/>
      <c r="T207" s="489"/>
      <c r="U207" s="489"/>
      <c r="V207" s="665"/>
      <c r="W207" s="665"/>
      <c r="X207" s="665"/>
      <c r="Y207" s="665"/>
      <c r="Z207" s="489"/>
      <c r="AA207" s="489"/>
      <c r="AB207" s="489"/>
      <c r="AC207" s="489"/>
      <c r="AD207" s="666">
        <v>900</v>
      </c>
      <c r="AE207" s="666">
        <v>15300</v>
      </c>
      <c r="AF207" s="666">
        <v>0</v>
      </c>
      <c r="AG207" s="666">
        <v>0</v>
      </c>
      <c r="AH207" s="657">
        <v>30</v>
      </c>
      <c r="AI207" s="657">
        <v>408</v>
      </c>
      <c r="AJ207" s="657">
        <v>180</v>
      </c>
      <c r="AK207" s="657">
        <v>2448</v>
      </c>
      <c r="AL207" s="489"/>
      <c r="AM207" s="489"/>
      <c r="AN207" s="489"/>
      <c r="AO207" s="489"/>
      <c r="AP207" s="491"/>
      <c r="AQ207" s="491"/>
      <c r="AR207" s="491"/>
      <c r="AS207" s="491"/>
      <c r="AT207" s="659">
        <v>0</v>
      </c>
      <c r="AU207" s="652">
        <v>0</v>
      </c>
      <c r="AV207" s="659">
        <v>0</v>
      </c>
      <c r="AW207" s="659">
        <v>0</v>
      </c>
      <c r="AX207" s="385"/>
      <c r="AY207" s="385"/>
      <c r="AZ207" s="385"/>
      <c r="BA207" s="385"/>
      <c r="BB207" s="663"/>
      <c r="BC207" s="663"/>
      <c r="BD207" s="663"/>
      <c r="BE207" s="663"/>
      <c r="BF207" s="489">
        <v>240</v>
      </c>
      <c r="BG207" s="489">
        <v>3312</v>
      </c>
      <c r="BH207" s="489"/>
      <c r="BI207" s="489"/>
      <c r="BJ207" s="489"/>
      <c r="BK207" s="489"/>
      <c r="BL207" s="489"/>
      <c r="BM207" s="489"/>
      <c r="BN207" s="663"/>
      <c r="BO207" s="663"/>
      <c r="BP207" s="663"/>
      <c r="BQ207" s="663"/>
      <c r="BR207" s="663"/>
      <c r="BS207" s="663"/>
      <c r="BT207" s="663"/>
      <c r="BU207" s="663"/>
      <c r="BV207" s="663"/>
      <c r="BW207" s="663"/>
      <c r="BX207" s="663"/>
      <c r="BY207" s="663"/>
      <c r="BZ207" s="387"/>
    </row>
    <row r="208" spans="1:78" s="23" customFormat="1" ht="67.5" customHeight="1" x14ac:dyDescent="0.3">
      <c r="A208" s="106">
        <v>68</v>
      </c>
      <c r="B208" s="232" t="s">
        <v>382</v>
      </c>
      <c r="C208" s="225" t="s">
        <v>383</v>
      </c>
      <c r="D208" s="232" t="s">
        <v>384</v>
      </c>
      <c r="E208" s="225" t="s">
        <v>29</v>
      </c>
      <c r="F208" s="236">
        <f>J208+N208+R208+V208+Z208+AD208+AH208+AL208+AP208+AT208+AX208+BB208+BF208+BJ208+BN208+BR208+BV208</f>
        <v>10</v>
      </c>
      <c r="G208" s="236">
        <f>K208+O208+S208+W208+AA208+AE208+AI208+AM208+AQ208+AU208+AY208+BC208+BG208+BK208+BO208+BS208+BW208</f>
        <v>4350</v>
      </c>
      <c r="H208" s="236">
        <f>L208+P208+T208+X208+AB208+AF208+AJ208+AN208+AR208+AV208+AZ208+BD208+BH208+BL208+BP208+BT208+BX208</f>
        <v>243</v>
      </c>
      <c r="I208" s="236">
        <f>M208+Q208+U208+Y208+AC208+AG208+AK208+AO208+AS208+AW208+BA208+BE208+BI208+BM208+BQ208+BU208+BY208</f>
        <v>17500</v>
      </c>
      <c r="J208" s="663"/>
      <c r="K208" s="665"/>
      <c r="L208" s="663"/>
      <c r="M208" s="663"/>
      <c r="N208" s="680"/>
      <c r="O208" s="688"/>
      <c r="P208" s="688"/>
      <c r="Q208" s="688"/>
      <c r="R208" s="489"/>
      <c r="S208" s="489"/>
      <c r="T208" s="489"/>
      <c r="U208" s="489"/>
      <c r="V208" s="665"/>
      <c r="W208" s="665"/>
      <c r="X208" s="665"/>
      <c r="Y208" s="665"/>
      <c r="Z208" s="489"/>
      <c r="AA208" s="489"/>
      <c r="AB208" s="489"/>
      <c r="AC208" s="489"/>
      <c r="AD208" s="666"/>
      <c r="AE208" s="666"/>
      <c r="AF208" s="666"/>
      <c r="AG208" s="666"/>
      <c r="AH208" s="657"/>
      <c r="AI208" s="657"/>
      <c r="AJ208" s="657"/>
      <c r="AK208" s="657"/>
      <c r="AL208" s="489"/>
      <c r="AM208" s="489"/>
      <c r="AN208" s="489">
        <v>133</v>
      </c>
      <c r="AO208" s="489">
        <v>13300</v>
      </c>
      <c r="AP208" s="491">
        <v>10</v>
      </c>
      <c r="AQ208" s="491">
        <v>4350</v>
      </c>
      <c r="AR208" s="491">
        <v>10</v>
      </c>
      <c r="AS208" s="491">
        <v>2200</v>
      </c>
      <c r="AT208" s="659">
        <v>0</v>
      </c>
      <c r="AU208" s="652">
        <v>0</v>
      </c>
      <c r="AV208" s="659">
        <v>100</v>
      </c>
      <c r="AW208" s="659">
        <v>2000</v>
      </c>
      <c r="AX208" s="385"/>
      <c r="AY208" s="385"/>
      <c r="AZ208" s="385"/>
      <c r="BA208" s="385"/>
      <c r="BB208" s="663"/>
      <c r="BC208" s="663"/>
      <c r="BD208" s="663"/>
      <c r="BE208" s="663"/>
      <c r="BF208" s="489"/>
      <c r="BG208" s="489"/>
      <c r="BH208" s="489"/>
      <c r="BI208" s="489"/>
      <c r="BJ208" s="489"/>
      <c r="BK208" s="489"/>
      <c r="BL208" s="489"/>
      <c r="BM208" s="489"/>
      <c r="BN208" s="663"/>
      <c r="BO208" s="663"/>
      <c r="BP208" s="663"/>
      <c r="BQ208" s="663"/>
      <c r="BR208" s="663"/>
      <c r="BS208" s="663"/>
      <c r="BT208" s="663"/>
      <c r="BU208" s="663"/>
      <c r="BV208" s="663"/>
      <c r="BW208" s="663"/>
      <c r="BX208" s="663"/>
      <c r="BY208" s="663"/>
      <c r="BZ208" s="387"/>
    </row>
    <row r="209" spans="1:78" s="23" customFormat="1" ht="15.75" x14ac:dyDescent="0.25">
      <c r="A209" s="814">
        <v>69</v>
      </c>
      <c r="B209" s="232" t="s">
        <v>385</v>
      </c>
      <c r="C209" s="225" t="s">
        <v>386</v>
      </c>
      <c r="D209" s="232" t="s">
        <v>224</v>
      </c>
      <c r="E209" s="225" t="s">
        <v>153</v>
      </c>
      <c r="F209" s="236">
        <f>J209+N209+R209+V209+Z209+AD209+AH209+AL209+AP209+AT209+AX209+BB209+BF209+BJ209+BN209+BR209+BV209</f>
        <v>58900</v>
      </c>
      <c r="G209" s="547">
        <f>K209+O209+S209+W209+AA209+AE209+AI209+AM209+AQ209+AU209+AY209+BC209+BG209+BK209+BO209+BS209+BW209</f>
        <v>206137.26</v>
      </c>
      <c r="H209" s="236">
        <f>L209+P209+T209+X209+AB209+AF209+AJ209+AN209+AR209+AV209+AZ209+BD209+BH209+BL209+BP209+BT209+BX209</f>
        <v>6433</v>
      </c>
      <c r="I209" s="547">
        <f>M209+Q209+U209+Y209+AC209+AG209+AK209+AO209+AS209+AW209+BA209+BE209+BI209+BM209+BQ209+BU209+BY209</f>
        <v>27395.760000000002</v>
      </c>
      <c r="J209" s="699">
        <v>24460</v>
      </c>
      <c r="K209" s="674">
        <v>75214.5</v>
      </c>
      <c r="L209" s="663"/>
      <c r="M209" s="663"/>
      <c r="N209" s="688">
        <v>400</v>
      </c>
      <c r="O209" s="688">
        <v>1143.5999999999999</v>
      </c>
      <c r="P209" s="688">
        <v>200</v>
      </c>
      <c r="Q209" s="688">
        <v>571.79999999999995</v>
      </c>
      <c r="R209" s="489">
        <v>10200</v>
      </c>
      <c r="S209" s="489">
        <v>36210</v>
      </c>
      <c r="T209" s="489">
        <v>100</v>
      </c>
      <c r="U209" s="489">
        <v>355</v>
      </c>
      <c r="V209" s="665"/>
      <c r="W209" s="665"/>
      <c r="X209" s="665">
        <v>500</v>
      </c>
      <c r="Y209" s="665">
        <v>1825</v>
      </c>
      <c r="Z209" s="489"/>
      <c r="AA209" s="489"/>
      <c r="AB209" s="489">
        <v>1000</v>
      </c>
      <c r="AC209" s="489">
        <v>4200</v>
      </c>
      <c r="AD209" s="666">
        <v>7680</v>
      </c>
      <c r="AE209" s="666">
        <v>25497.599999999999</v>
      </c>
      <c r="AF209" s="666">
        <v>0</v>
      </c>
      <c r="AG209" s="666">
        <v>0</v>
      </c>
      <c r="AH209" s="657">
        <v>1000</v>
      </c>
      <c r="AI209" s="657">
        <v>2250</v>
      </c>
      <c r="AJ209" s="657">
        <v>200</v>
      </c>
      <c r="AK209" s="657">
        <v>450</v>
      </c>
      <c r="AL209" s="489">
        <v>1600</v>
      </c>
      <c r="AM209" s="489">
        <v>3280</v>
      </c>
      <c r="AN209" s="489">
        <v>1333</v>
      </c>
      <c r="AO209" s="489">
        <v>4158.96</v>
      </c>
      <c r="AP209" s="491">
        <v>8600</v>
      </c>
      <c r="AQ209" s="491">
        <v>43204</v>
      </c>
      <c r="AR209" s="491">
        <v>2000</v>
      </c>
      <c r="AS209" s="491">
        <v>10500</v>
      </c>
      <c r="AT209" s="659">
        <v>3200</v>
      </c>
      <c r="AU209" s="652">
        <v>13440</v>
      </c>
      <c r="AV209" s="659">
        <v>1000</v>
      </c>
      <c r="AW209" s="659">
        <v>5000</v>
      </c>
      <c r="AX209" s="385">
        <v>700</v>
      </c>
      <c r="AY209" s="385">
        <v>2345</v>
      </c>
      <c r="AZ209" s="385">
        <v>100</v>
      </c>
      <c r="BA209" s="385">
        <v>335</v>
      </c>
      <c r="BB209" s="663"/>
      <c r="BC209" s="663"/>
      <c r="BD209" s="663"/>
      <c r="BE209" s="663"/>
      <c r="BF209" s="489">
        <v>0</v>
      </c>
      <c r="BG209" s="489">
        <v>0</v>
      </c>
      <c r="BH209" s="489"/>
      <c r="BI209" s="489"/>
      <c r="BJ209" s="489">
        <v>80</v>
      </c>
      <c r="BK209" s="489">
        <v>300</v>
      </c>
      <c r="BL209" s="489"/>
      <c r="BM209" s="489"/>
      <c r="BN209" s="699">
        <v>920</v>
      </c>
      <c r="BO209" s="663">
        <v>2962.4</v>
      </c>
      <c r="BP209" s="663"/>
      <c r="BQ209" s="663"/>
      <c r="BR209" s="663">
        <v>60</v>
      </c>
      <c r="BS209" s="663">
        <v>290.16000000000003</v>
      </c>
      <c r="BT209" s="663"/>
      <c r="BU209" s="663"/>
      <c r="BV209" s="663"/>
      <c r="BW209" s="663"/>
      <c r="BX209" s="663"/>
      <c r="BY209" s="663"/>
      <c r="BZ209" s="387"/>
    </row>
    <row r="210" spans="1:78" s="23" customFormat="1" ht="15.75" x14ac:dyDescent="0.25">
      <c r="A210" s="814"/>
      <c r="B210" s="232" t="s">
        <v>385</v>
      </c>
      <c r="C210" s="225" t="s">
        <v>387</v>
      </c>
      <c r="D210" s="232" t="s">
        <v>224</v>
      </c>
      <c r="E210" s="225" t="s">
        <v>153</v>
      </c>
      <c r="F210" s="236">
        <f>J210+N210+R210+V210+Z210+AD210+AH210+AL210+AP210+AT210+AX210+BB210+BF210+BJ210+BN210+BR210+BV210</f>
        <v>0</v>
      </c>
      <c r="G210" s="236">
        <f>K210+O210+S210+W210+AA210+AE210+AI210+AM210+AQ210+AU210+AY210+BC210+BG210+BK210+BO210+BS210+BW210</f>
        <v>0</v>
      </c>
      <c r="H210" s="236">
        <f>L210+P210+T210+X210+AB210+AF210+AJ210+AN210+AR210+AV210+AZ210+BD210+BH210+BL210+BP210+BT210+BX210</f>
        <v>0</v>
      </c>
      <c r="I210" s="236">
        <f>M210+Q210+U210+Y210+AC210+AG210+AK210+AO210+AS210+AW210+BA210+BE210+BI210+BM210+BQ210+BU210+BY210</f>
        <v>0</v>
      </c>
      <c r="J210" s="663"/>
      <c r="K210" s="665"/>
      <c r="L210" s="663"/>
      <c r="M210" s="663"/>
      <c r="N210" s="680"/>
      <c r="O210" s="688"/>
      <c r="P210" s="688"/>
      <c r="Q210" s="688"/>
      <c r="R210" s="489"/>
      <c r="S210" s="489"/>
      <c r="T210" s="489"/>
      <c r="U210" s="489"/>
      <c r="V210" s="665"/>
      <c r="W210" s="665"/>
      <c r="X210" s="665"/>
      <c r="Y210" s="665"/>
      <c r="Z210" s="489"/>
      <c r="AA210" s="489"/>
      <c r="AB210" s="489"/>
      <c r="AC210" s="489"/>
      <c r="AD210" s="666"/>
      <c r="AE210" s="666"/>
      <c r="AF210" s="666"/>
      <c r="AG210" s="666"/>
      <c r="AH210" s="657"/>
      <c r="AI210" s="657"/>
      <c r="AJ210" s="657"/>
      <c r="AK210" s="657"/>
      <c r="AL210" s="489"/>
      <c r="AM210" s="489"/>
      <c r="AN210" s="489"/>
      <c r="AO210" s="489"/>
      <c r="AP210" s="491"/>
      <c r="AQ210" s="491"/>
      <c r="AR210" s="491"/>
      <c r="AS210" s="491"/>
      <c r="AT210" s="659">
        <v>0</v>
      </c>
      <c r="AU210" s="652">
        <v>0</v>
      </c>
      <c r="AV210" s="659">
        <v>0</v>
      </c>
      <c r="AW210" s="659">
        <v>0</v>
      </c>
      <c r="AX210" s="385"/>
      <c r="AY210" s="385"/>
      <c r="AZ210" s="385"/>
      <c r="BA210" s="385"/>
      <c r="BB210" s="663"/>
      <c r="BC210" s="663"/>
      <c r="BD210" s="663"/>
      <c r="BE210" s="663"/>
      <c r="BF210" s="489"/>
      <c r="BG210" s="489">
        <v>0</v>
      </c>
      <c r="BH210" s="489"/>
      <c r="BI210" s="489"/>
      <c r="BJ210" s="489"/>
      <c r="BK210" s="489"/>
      <c r="BL210" s="489"/>
      <c r="BM210" s="489"/>
      <c r="BN210" s="663"/>
      <c r="BO210" s="663"/>
      <c r="BP210" s="663"/>
      <c r="BQ210" s="663"/>
      <c r="BR210" s="663"/>
      <c r="BS210" s="663"/>
      <c r="BT210" s="663"/>
      <c r="BU210" s="663"/>
      <c r="BV210" s="663"/>
      <c r="BW210" s="663"/>
      <c r="BX210" s="663"/>
      <c r="BY210" s="663"/>
      <c r="BZ210" s="387"/>
    </row>
    <row r="211" spans="1:78" s="23" customFormat="1" ht="15.75" x14ac:dyDescent="0.25">
      <c r="A211" s="814"/>
      <c r="B211" s="232" t="s">
        <v>385</v>
      </c>
      <c r="C211" s="225" t="s">
        <v>388</v>
      </c>
      <c r="D211" s="232" t="s">
        <v>224</v>
      </c>
      <c r="E211" s="225" t="s">
        <v>153</v>
      </c>
      <c r="F211" s="236">
        <f>J211+N211+R211+V211+Z211+AD211+AH211+AL211+AP211+AT211+AX211+BB211+BF211+BJ211+BN211+BR211+BV211</f>
        <v>0</v>
      </c>
      <c r="G211" s="236">
        <f>K211+O211+S211+W211+AA211+AE211+AI211+AM211+AQ211+AU211+AY211+BC211+BG211+BK211+BO211+BS211+BW211</f>
        <v>0</v>
      </c>
      <c r="H211" s="236">
        <f>L211+P211+T211+X211+AB211+AF211+AJ211+AN211+AR211+AV211+AZ211+BD211+BH211+BL211+BP211+BT211+BX211</f>
        <v>0</v>
      </c>
      <c r="I211" s="236">
        <f>M211+Q211+U211+Y211+AC211+AG211+AK211+AO211+AS211+AW211+BA211+BE211+BI211+BM211+BQ211+BU211+BY211</f>
        <v>0</v>
      </c>
      <c r="J211" s="663"/>
      <c r="K211" s="665"/>
      <c r="L211" s="663"/>
      <c r="M211" s="663"/>
      <c r="N211" s="680"/>
      <c r="O211" s="688"/>
      <c r="P211" s="688"/>
      <c r="Q211" s="688"/>
      <c r="R211" s="489"/>
      <c r="S211" s="489"/>
      <c r="T211" s="489"/>
      <c r="U211" s="489"/>
      <c r="V211" s="665"/>
      <c r="W211" s="665"/>
      <c r="X211" s="665"/>
      <c r="Y211" s="665"/>
      <c r="Z211" s="489"/>
      <c r="AA211" s="489"/>
      <c r="AB211" s="489"/>
      <c r="AC211" s="489"/>
      <c r="AD211" s="666"/>
      <c r="AE211" s="666"/>
      <c r="AF211" s="666"/>
      <c r="AG211" s="666"/>
      <c r="AH211" s="657"/>
      <c r="AI211" s="657"/>
      <c r="AJ211" s="657"/>
      <c r="AK211" s="657"/>
      <c r="AL211" s="489"/>
      <c r="AM211" s="489"/>
      <c r="AN211" s="489"/>
      <c r="AO211" s="489"/>
      <c r="AP211" s="491"/>
      <c r="AQ211" s="491"/>
      <c r="AR211" s="491"/>
      <c r="AS211" s="491"/>
      <c r="AT211" s="659">
        <v>0</v>
      </c>
      <c r="AU211" s="652">
        <v>0</v>
      </c>
      <c r="AV211" s="659">
        <v>0</v>
      </c>
      <c r="AW211" s="659">
        <v>0</v>
      </c>
      <c r="AX211" s="385"/>
      <c r="AY211" s="385"/>
      <c r="AZ211" s="385"/>
      <c r="BA211" s="385"/>
      <c r="BB211" s="663"/>
      <c r="BC211" s="663"/>
      <c r="BD211" s="663"/>
      <c r="BE211" s="663"/>
      <c r="BF211" s="489"/>
      <c r="BG211" s="489"/>
      <c r="BH211" s="489"/>
      <c r="BI211" s="489"/>
      <c r="BJ211" s="489"/>
      <c r="BK211" s="489"/>
      <c r="BL211" s="489"/>
      <c r="BM211" s="489"/>
      <c r="BN211" s="663"/>
      <c r="BO211" s="663"/>
      <c r="BP211" s="663"/>
      <c r="BQ211" s="663"/>
      <c r="BR211" s="663"/>
      <c r="BS211" s="663"/>
      <c r="BT211" s="663"/>
      <c r="BU211" s="663"/>
      <c r="BV211" s="663"/>
      <c r="BW211" s="663"/>
      <c r="BX211" s="663"/>
      <c r="BY211" s="663"/>
      <c r="BZ211" s="387"/>
    </row>
    <row r="212" spans="1:78" s="23" customFormat="1" ht="50.25" customHeight="1" x14ac:dyDescent="0.3">
      <c r="A212" s="106">
        <v>70</v>
      </c>
      <c r="B212" s="232" t="s">
        <v>389</v>
      </c>
      <c r="C212" s="232" t="s">
        <v>390</v>
      </c>
      <c r="D212" s="232" t="s">
        <v>391</v>
      </c>
      <c r="E212" s="225" t="s">
        <v>392</v>
      </c>
      <c r="F212" s="236">
        <f>J212+N212+R212+V212+Z212+AD212+AH212+AL212+AP212+AT212+AX212+BB212+BF212+BJ212+BN212+BR212+BV212</f>
        <v>0</v>
      </c>
      <c r="G212" s="236">
        <f>K212+O212+S212+W212+AA212+AE212+AI212+AM212+AQ212+AU212+AY212+BC212+BG212+BK212+BO212+BS212+BW212</f>
        <v>0</v>
      </c>
      <c r="H212" s="236">
        <f>L212+P212+T212+X212+AB212+AF212+AJ212+AN212+AR212+AV212+AZ212+BD212+BH212+BL212+BP212+BT212+BX212</f>
        <v>5.5</v>
      </c>
      <c r="I212" s="236">
        <f>M212+Q212+U212+Y212+AC212+AG212+AK212+AO212+AS212+AW212+BA212+BE212+BI212+BM212+BQ212+BU212+BY212</f>
        <v>1700</v>
      </c>
      <c r="J212" s="663"/>
      <c r="K212" s="665"/>
      <c r="L212" s="663"/>
      <c r="M212" s="663"/>
      <c r="N212" s="680"/>
      <c r="O212" s="688"/>
      <c r="P212" s="688"/>
      <c r="Q212" s="688"/>
      <c r="R212" s="489"/>
      <c r="S212" s="489"/>
      <c r="T212" s="489"/>
      <c r="U212" s="489"/>
      <c r="V212" s="665"/>
      <c r="W212" s="665"/>
      <c r="X212" s="665"/>
      <c r="Y212" s="665"/>
      <c r="Z212" s="489"/>
      <c r="AA212" s="489"/>
      <c r="AB212" s="489"/>
      <c r="AC212" s="489"/>
      <c r="AD212" s="666"/>
      <c r="AE212" s="666"/>
      <c r="AF212" s="666"/>
      <c r="AG212" s="666"/>
      <c r="AH212" s="657">
        <v>0</v>
      </c>
      <c r="AI212" s="657"/>
      <c r="AJ212" s="657">
        <v>0.5</v>
      </c>
      <c r="AK212" s="657">
        <v>200</v>
      </c>
      <c r="AL212" s="489"/>
      <c r="AM212" s="489"/>
      <c r="AN212" s="489"/>
      <c r="AO212" s="489"/>
      <c r="AP212" s="491"/>
      <c r="AQ212" s="491"/>
      <c r="AR212" s="491">
        <v>5</v>
      </c>
      <c r="AS212" s="491">
        <v>1500</v>
      </c>
      <c r="AT212" s="659">
        <v>0</v>
      </c>
      <c r="AU212" s="652">
        <v>0</v>
      </c>
      <c r="AV212" s="659">
        <v>0</v>
      </c>
      <c r="AW212" s="659">
        <v>0</v>
      </c>
      <c r="AX212" s="385"/>
      <c r="AY212" s="385"/>
      <c r="AZ212" s="385"/>
      <c r="BA212" s="385"/>
      <c r="BB212" s="663"/>
      <c r="BC212" s="663"/>
      <c r="BD212" s="663"/>
      <c r="BE212" s="663"/>
      <c r="BF212" s="489"/>
      <c r="BG212" s="489"/>
      <c r="BH212" s="489"/>
      <c r="BI212" s="489"/>
      <c r="BJ212" s="489"/>
      <c r="BK212" s="489"/>
      <c r="BL212" s="489"/>
      <c r="BM212" s="489"/>
      <c r="BN212" s="663"/>
      <c r="BO212" s="663"/>
      <c r="BP212" s="663"/>
      <c r="BQ212" s="663"/>
      <c r="BR212" s="663"/>
      <c r="BS212" s="663"/>
      <c r="BT212" s="663"/>
      <c r="BU212" s="663"/>
      <c r="BV212" s="663"/>
      <c r="BW212" s="663"/>
      <c r="BX212" s="663"/>
      <c r="BY212" s="663"/>
      <c r="BZ212" s="387"/>
    </row>
    <row r="213" spans="1:78" s="23" customFormat="1" ht="69.75" customHeight="1" x14ac:dyDescent="0.3">
      <c r="A213" s="106">
        <v>71</v>
      </c>
      <c r="B213" s="232" t="s">
        <v>393</v>
      </c>
      <c r="C213" s="232" t="s">
        <v>394</v>
      </c>
      <c r="D213" s="232" t="s">
        <v>391</v>
      </c>
      <c r="E213" s="225" t="s">
        <v>392</v>
      </c>
      <c r="F213" s="236">
        <f>J213+N213+R213+V213+Z213+AD213+AH213+AL213+AP213+AT213+AX213+BB213+BF213+BJ213+BN213+BR213+BV213</f>
        <v>0</v>
      </c>
      <c r="G213" s="236">
        <f>K213+O213+S213+W213+AA213+AE213+AI213+AM213+AQ213+AU213+AY213+BC213+BG213+BK213+BO213+BS213+BW213</f>
        <v>0</v>
      </c>
      <c r="H213" s="236">
        <f>L213+P213+T213+X213+AB213+AF213+AJ213+AN213+AR213+AV213+AZ213+BD213+BH213+BL213+BP213+BT213+BX213</f>
        <v>10.5</v>
      </c>
      <c r="I213" s="236">
        <f>M213+Q213+U213+Y213+AC213+AG213+AK213+AO213+AS213+AW213+BA213+BE213+BI213+BM213+BQ213+BU213+BY213</f>
        <v>2500</v>
      </c>
      <c r="J213" s="663"/>
      <c r="K213" s="665"/>
      <c r="L213" s="663"/>
      <c r="M213" s="663"/>
      <c r="N213" s="680"/>
      <c r="O213" s="688"/>
      <c r="P213" s="688"/>
      <c r="Q213" s="688"/>
      <c r="R213" s="489"/>
      <c r="S213" s="489"/>
      <c r="T213" s="489"/>
      <c r="U213" s="489"/>
      <c r="V213" s="665"/>
      <c r="W213" s="665"/>
      <c r="X213" s="665"/>
      <c r="Y213" s="665"/>
      <c r="Z213" s="489"/>
      <c r="AA213" s="489"/>
      <c r="AB213" s="489"/>
      <c r="AC213" s="489"/>
      <c r="AD213" s="666"/>
      <c r="AE213" s="666"/>
      <c r="AF213" s="666"/>
      <c r="AG213" s="666"/>
      <c r="AH213" s="657">
        <v>0</v>
      </c>
      <c r="AI213" s="657"/>
      <c r="AJ213" s="657">
        <v>0.5</v>
      </c>
      <c r="AK213" s="657">
        <v>100</v>
      </c>
      <c r="AL213" s="489"/>
      <c r="AM213" s="489"/>
      <c r="AN213" s="489"/>
      <c r="AO213" s="489"/>
      <c r="AP213" s="491"/>
      <c r="AQ213" s="491"/>
      <c r="AR213" s="491">
        <v>10</v>
      </c>
      <c r="AS213" s="491">
        <v>2400</v>
      </c>
      <c r="AT213" s="659">
        <v>0</v>
      </c>
      <c r="AU213" s="659">
        <v>0</v>
      </c>
      <c r="AV213" s="659">
        <v>0</v>
      </c>
      <c r="AW213" s="659">
        <v>0</v>
      </c>
      <c r="AX213" s="385"/>
      <c r="AY213" s="385"/>
      <c r="AZ213" s="385"/>
      <c r="BA213" s="385"/>
      <c r="BB213" s="663"/>
      <c r="BC213" s="663"/>
      <c r="BD213" s="663"/>
      <c r="BE213" s="663"/>
      <c r="BF213" s="489"/>
      <c r="BG213" s="489"/>
      <c r="BH213" s="489"/>
      <c r="BI213" s="489"/>
      <c r="BJ213" s="489"/>
      <c r="BK213" s="489"/>
      <c r="BL213" s="489"/>
      <c r="BM213" s="489"/>
      <c r="BN213" s="663"/>
      <c r="BO213" s="663"/>
      <c r="BP213" s="663"/>
      <c r="BQ213" s="663"/>
      <c r="BR213" s="663"/>
      <c r="BS213" s="663"/>
      <c r="BT213" s="663"/>
      <c r="BU213" s="663"/>
      <c r="BV213" s="663"/>
      <c r="BW213" s="663"/>
      <c r="BX213" s="663"/>
      <c r="BY213" s="663"/>
      <c r="BZ213" s="387"/>
    </row>
    <row r="214" spans="1:78" s="23" customFormat="1" ht="15.75" x14ac:dyDescent="0.25">
      <c r="A214" s="814">
        <v>72</v>
      </c>
      <c r="B214" s="236" t="s">
        <v>395</v>
      </c>
      <c r="C214" s="225" t="s">
        <v>396</v>
      </c>
      <c r="D214" s="232" t="s">
        <v>397</v>
      </c>
      <c r="E214" s="225" t="s">
        <v>78</v>
      </c>
      <c r="F214" s="236">
        <f>J214+N214+R214+V214+Z214+AD214+AH214+AL214+AP214+AT214+AX214+BB214+BF214+BJ214+BN214+BR214+BV214</f>
        <v>0</v>
      </c>
      <c r="G214" s="236">
        <f>K214+O214+S214+W214+AA214+AE214+AI214+AM214+AQ214+AU214+AY214+BC214+BG214+BK214+BO214+BS214+BW214</f>
        <v>0</v>
      </c>
      <c r="H214" s="236">
        <f>L214+P214+T214+X214+AB214+AF214+AJ214+AN214+AR214+AV214+AZ214+BD214+BH214+BL214+BP214+BT214+BX214</f>
        <v>0</v>
      </c>
      <c r="I214" s="236">
        <f>M214+Q214+U214+Y214+AC214+AG214+AK214+AO214+AS214+AW214+BA214+BE214+BI214+BM214+BQ214+BU214+BY214</f>
        <v>0</v>
      </c>
      <c r="J214" s="663"/>
      <c r="K214" s="665"/>
      <c r="L214" s="663"/>
      <c r="M214" s="663"/>
      <c r="N214" s="680"/>
      <c r="O214" s="688"/>
      <c r="P214" s="688"/>
      <c r="Q214" s="688"/>
      <c r="R214" s="489"/>
      <c r="S214" s="489"/>
      <c r="T214" s="489"/>
      <c r="U214" s="489"/>
      <c r="V214" s="665"/>
      <c r="W214" s="665"/>
      <c r="X214" s="665"/>
      <c r="Y214" s="665"/>
      <c r="Z214" s="489"/>
      <c r="AA214" s="489"/>
      <c r="AB214" s="489"/>
      <c r="AC214" s="489"/>
      <c r="AD214" s="666"/>
      <c r="AE214" s="666"/>
      <c r="AF214" s="666"/>
      <c r="AG214" s="666"/>
      <c r="AH214" s="657"/>
      <c r="AI214" s="657"/>
      <c r="AJ214" s="657"/>
      <c r="AK214" s="657"/>
      <c r="AL214" s="489"/>
      <c r="AM214" s="489"/>
      <c r="AN214" s="489"/>
      <c r="AO214" s="489"/>
      <c r="AP214" s="491"/>
      <c r="AQ214" s="491"/>
      <c r="AR214" s="491"/>
      <c r="AS214" s="491"/>
      <c r="AT214" s="659">
        <v>0</v>
      </c>
      <c r="AU214" s="652">
        <v>0</v>
      </c>
      <c r="AV214" s="659">
        <v>0</v>
      </c>
      <c r="AW214" s="659">
        <v>0</v>
      </c>
      <c r="AX214" s="385"/>
      <c r="AY214" s="385"/>
      <c r="AZ214" s="385"/>
      <c r="BA214" s="385"/>
      <c r="BB214" s="663"/>
      <c r="BC214" s="663"/>
      <c r="BD214" s="663"/>
      <c r="BE214" s="663"/>
      <c r="BF214" s="489">
        <v>0</v>
      </c>
      <c r="BG214" s="489">
        <v>0</v>
      </c>
      <c r="BH214" s="489"/>
      <c r="BI214" s="489"/>
      <c r="BJ214" s="489"/>
      <c r="BK214" s="489"/>
      <c r="BL214" s="489"/>
      <c r="BM214" s="489"/>
      <c r="BN214" s="663"/>
      <c r="BO214" s="663"/>
      <c r="BP214" s="663"/>
      <c r="BQ214" s="663"/>
      <c r="BR214" s="663"/>
      <c r="BS214" s="663"/>
      <c r="BT214" s="663"/>
      <c r="BU214" s="663"/>
      <c r="BV214" s="663"/>
      <c r="BW214" s="663"/>
      <c r="BX214" s="663"/>
      <c r="BY214" s="663"/>
      <c r="BZ214" s="387"/>
    </row>
    <row r="215" spans="1:78" s="23" customFormat="1" ht="15.75" x14ac:dyDescent="0.25">
      <c r="A215" s="814"/>
      <c r="B215" s="236" t="s">
        <v>395</v>
      </c>
      <c r="C215" s="232" t="s">
        <v>398</v>
      </c>
      <c r="D215" s="232" t="s">
        <v>397</v>
      </c>
      <c r="E215" s="225" t="s">
        <v>78</v>
      </c>
      <c r="F215" s="236">
        <f>J215+N215+R215+V215+Z215+AD215+AH215+AL215+AP215+AT215+AX215+BB215+BF215+BJ215+BN215+BR215+BV215</f>
        <v>941</v>
      </c>
      <c r="G215" s="236">
        <f>K215+O215+S215+W215+AA215+AE215+AI215+AM215+AQ215+AU215+AY215+BC215+BG215+BK215+BO215+BS215+BW215</f>
        <v>56130.5</v>
      </c>
      <c r="H215" s="236">
        <f>L215+P215+T215+X215+AB215+AF215+AJ215+AN215+AR215+AV215+AZ215+BD215+BH215+BL215+BP215+BT215+BX215</f>
        <v>700</v>
      </c>
      <c r="I215" s="236">
        <f>M215+Q215+U215+Y215+AC215+AG215+AK215+AO215+AS215+AW215+BA215+BE215+BI215+BM215+BQ215+BU215+BY215</f>
        <v>51910</v>
      </c>
      <c r="J215" s="663"/>
      <c r="K215" s="665"/>
      <c r="L215" s="663"/>
      <c r="M215" s="663"/>
      <c r="N215" s="680">
        <v>41</v>
      </c>
      <c r="O215" s="688">
        <v>2378</v>
      </c>
      <c r="P215" s="688">
        <v>100</v>
      </c>
      <c r="Q215" s="688">
        <v>5800</v>
      </c>
      <c r="R215" s="489"/>
      <c r="S215" s="489"/>
      <c r="T215" s="489"/>
      <c r="U215" s="489"/>
      <c r="V215" s="665"/>
      <c r="W215" s="665"/>
      <c r="X215" s="665"/>
      <c r="Y215" s="665"/>
      <c r="Z215" s="489"/>
      <c r="AA215" s="489"/>
      <c r="AB215" s="489">
        <v>150</v>
      </c>
      <c r="AC215" s="489">
        <v>18750</v>
      </c>
      <c r="AD215" s="666"/>
      <c r="AE215" s="666"/>
      <c r="AF215" s="666"/>
      <c r="AG215" s="666"/>
      <c r="AH215" s="657">
        <v>850</v>
      </c>
      <c r="AI215" s="657">
        <v>49852.5</v>
      </c>
      <c r="AJ215" s="657">
        <v>400</v>
      </c>
      <c r="AK215" s="657">
        <v>23460</v>
      </c>
      <c r="AL215" s="489"/>
      <c r="AM215" s="489"/>
      <c r="AN215" s="489"/>
      <c r="AO215" s="489"/>
      <c r="AP215" s="491"/>
      <c r="AQ215" s="491"/>
      <c r="AR215" s="491"/>
      <c r="AS215" s="491"/>
      <c r="AT215" s="659">
        <v>0</v>
      </c>
      <c r="AU215" s="652">
        <v>0</v>
      </c>
      <c r="AV215" s="659">
        <v>0</v>
      </c>
      <c r="AW215" s="659">
        <v>0</v>
      </c>
      <c r="AX215" s="385">
        <v>50</v>
      </c>
      <c r="AY215" s="385">
        <v>3900</v>
      </c>
      <c r="AZ215" s="385">
        <v>50</v>
      </c>
      <c r="BA215" s="385">
        <v>3900</v>
      </c>
      <c r="BB215" s="663"/>
      <c r="BC215" s="663"/>
      <c r="BD215" s="663"/>
      <c r="BE215" s="663"/>
      <c r="BF215" s="489">
        <v>0</v>
      </c>
      <c r="BG215" s="489"/>
      <c r="BH215" s="489"/>
      <c r="BI215" s="489"/>
      <c r="BJ215" s="489"/>
      <c r="BK215" s="489"/>
      <c r="BL215" s="489"/>
      <c r="BM215" s="489"/>
      <c r="BN215" s="663"/>
      <c r="BO215" s="663"/>
      <c r="BP215" s="663"/>
      <c r="BQ215" s="663"/>
      <c r="BR215" s="663"/>
      <c r="BS215" s="663"/>
      <c r="BT215" s="663"/>
      <c r="BU215" s="663"/>
      <c r="BV215" s="663"/>
      <c r="BW215" s="663"/>
      <c r="BX215" s="663"/>
      <c r="BY215" s="663"/>
      <c r="BZ215" s="387"/>
    </row>
    <row r="216" spans="1:78" s="23" customFormat="1" ht="45.75" customHeight="1" x14ac:dyDescent="0.25">
      <c r="A216" s="814"/>
      <c r="B216" s="236" t="s">
        <v>395</v>
      </c>
      <c r="C216" s="232" t="s">
        <v>399</v>
      </c>
      <c r="D216" s="232" t="s">
        <v>397</v>
      </c>
      <c r="E216" s="225" t="s">
        <v>29</v>
      </c>
      <c r="F216" s="236">
        <f>J216+N216+R216+V216+Z216+AD216+AH216+AL216+AP216+AT216+AX216+BB216+BF216+BJ216+BN216+BR216+BV216</f>
        <v>5390</v>
      </c>
      <c r="G216" s="236">
        <f>K216+O216+S216+W216+AA216+AE216+AI216+AM216+AQ216+AU216+AY216+BC216+BG216+BK216+BO216+BS216+BW216</f>
        <v>361209.55</v>
      </c>
      <c r="H216" s="236">
        <f>L216+P216+T216+X216+AB216+AF216+AJ216+AN216+AR216+AV216+AZ216+BD216+BH216+BL216+BP216+BT216+BX216</f>
        <v>1950</v>
      </c>
      <c r="I216" s="236">
        <f>M216+Q216+U216+Y216+AC216+AG216+AK216+AO216+AS216+AW216+BA216+BE216+BI216+BM216+BQ216+BU216+BY216</f>
        <v>145735.5</v>
      </c>
      <c r="J216" s="663">
        <v>1850</v>
      </c>
      <c r="K216" s="665">
        <v>122540</v>
      </c>
      <c r="L216" s="663"/>
      <c r="M216" s="663"/>
      <c r="N216" s="680"/>
      <c r="O216" s="688"/>
      <c r="P216" s="688"/>
      <c r="Q216" s="688"/>
      <c r="R216" s="489">
        <v>100</v>
      </c>
      <c r="S216" s="489">
        <v>6723</v>
      </c>
      <c r="T216" s="489">
        <v>100</v>
      </c>
      <c r="U216" s="489">
        <v>6723</v>
      </c>
      <c r="V216" s="665"/>
      <c r="W216" s="665"/>
      <c r="X216" s="665">
        <v>200</v>
      </c>
      <c r="Y216" s="665">
        <v>24000</v>
      </c>
      <c r="Z216" s="489">
        <v>695</v>
      </c>
      <c r="AA216" s="489">
        <v>46724.85</v>
      </c>
      <c r="AB216" s="489"/>
      <c r="AC216" s="489"/>
      <c r="AD216" s="666">
        <v>50</v>
      </c>
      <c r="AE216" s="666">
        <v>3122</v>
      </c>
      <c r="AF216" s="666">
        <v>1200</v>
      </c>
      <c r="AG216" s="666">
        <v>74928</v>
      </c>
      <c r="AH216" s="657">
        <v>100</v>
      </c>
      <c r="AI216" s="657">
        <v>6723</v>
      </c>
      <c r="AJ216" s="657">
        <v>150</v>
      </c>
      <c r="AK216" s="657">
        <v>10084.5</v>
      </c>
      <c r="AL216" s="489">
        <v>380</v>
      </c>
      <c r="AM216" s="489">
        <v>29807.5</v>
      </c>
      <c r="AN216" s="489">
        <v>100</v>
      </c>
      <c r="AO216" s="489">
        <v>10000</v>
      </c>
      <c r="AP216" s="491">
        <v>555</v>
      </c>
      <c r="AQ216" s="491">
        <v>37558</v>
      </c>
      <c r="AR216" s="491"/>
      <c r="AS216" s="491"/>
      <c r="AT216" s="659">
        <v>1490</v>
      </c>
      <c r="AU216" s="652">
        <v>95360</v>
      </c>
      <c r="AV216" s="659">
        <v>200</v>
      </c>
      <c r="AW216" s="659">
        <v>20000</v>
      </c>
      <c r="AX216" s="385"/>
      <c r="AY216" s="385"/>
      <c r="AZ216" s="385"/>
      <c r="BA216" s="385"/>
      <c r="BB216" s="663"/>
      <c r="BC216" s="663"/>
      <c r="BD216" s="663"/>
      <c r="BE216" s="663"/>
      <c r="BF216" s="489">
        <v>80</v>
      </c>
      <c r="BG216" s="489">
        <v>5378</v>
      </c>
      <c r="BH216" s="489"/>
      <c r="BI216" s="489"/>
      <c r="BJ216" s="489">
        <v>30</v>
      </c>
      <c r="BK216" s="489">
        <v>3240</v>
      </c>
      <c r="BL216" s="489"/>
      <c r="BM216" s="489"/>
      <c r="BN216" s="663">
        <v>60</v>
      </c>
      <c r="BO216" s="663">
        <v>4033.2</v>
      </c>
      <c r="BP216" s="663"/>
      <c r="BQ216" s="663"/>
      <c r="BR216" s="663"/>
      <c r="BS216" s="663"/>
      <c r="BT216" s="663"/>
      <c r="BU216" s="663"/>
      <c r="BV216" s="663"/>
      <c r="BW216" s="663"/>
      <c r="BX216" s="663"/>
      <c r="BY216" s="663"/>
      <c r="BZ216" s="387"/>
    </row>
    <row r="217" spans="1:78" s="23" customFormat="1" ht="45" x14ac:dyDescent="0.25">
      <c r="A217" s="815">
        <v>73</v>
      </c>
      <c r="B217" s="232" t="s">
        <v>400</v>
      </c>
      <c r="C217" s="225" t="s">
        <v>401</v>
      </c>
      <c r="D217" s="232" t="s">
        <v>402</v>
      </c>
      <c r="E217" s="225" t="s">
        <v>29</v>
      </c>
      <c r="F217" s="236">
        <f>J217+N217+R217+V217+Z217+AD217+AH217+AL217+AP217+AT217+AX217+BB217+BF217+BJ217+BN217+BR217+BV217</f>
        <v>73</v>
      </c>
      <c r="G217" s="236">
        <f>K217+O217+S217+W217+AA217+AE217+AI217+AM217+AQ217+AU217+AY217+BC217+BG217+BK217+BO217+BS217+BW217</f>
        <v>14570</v>
      </c>
      <c r="H217" s="236">
        <f>L217+P217+T217+X217+AB217+AF217+AJ217+AN217+AR217+AV217+AZ217+BD217+BH217+BL217+BP217+BT217+BX217</f>
        <v>10</v>
      </c>
      <c r="I217" s="236">
        <f>M217+Q217+U217+Y217+AC217+AG217+AK217+AO217+AS217+AW217+BA217+BE217+BI217+BM217+BQ217+BU217+BY217</f>
        <v>1940</v>
      </c>
      <c r="J217" s="663"/>
      <c r="K217" s="665"/>
      <c r="L217" s="663"/>
      <c r="M217" s="663"/>
      <c r="N217" s="680"/>
      <c r="O217" s="688"/>
      <c r="P217" s="688"/>
      <c r="Q217" s="688"/>
      <c r="R217" s="489">
        <v>65</v>
      </c>
      <c r="S217" s="489">
        <v>12610</v>
      </c>
      <c r="T217" s="489">
        <v>10</v>
      </c>
      <c r="U217" s="489">
        <v>1940</v>
      </c>
      <c r="V217" s="665"/>
      <c r="W217" s="665"/>
      <c r="X217" s="665"/>
      <c r="Y217" s="665"/>
      <c r="Z217" s="489"/>
      <c r="AA217" s="489"/>
      <c r="AB217" s="489"/>
      <c r="AC217" s="489"/>
      <c r="AD217" s="666"/>
      <c r="AE217" s="666"/>
      <c r="AF217" s="666"/>
      <c r="AG217" s="666"/>
      <c r="AH217" s="657"/>
      <c r="AI217" s="657"/>
      <c r="AJ217" s="657"/>
      <c r="AK217" s="657"/>
      <c r="AL217" s="489"/>
      <c r="AM217" s="489"/>
      <c r="AN217" s="489"/>
      <c r="AO217" s="489"/>
      <c r="AP217" s="491"/>
      <c r="AQ217" s="491"/>
      <c r="AR217" s="491"/>
      <c r="AS217" s="491"/>
      <c r="AT217" s="659">
        <v>0</v>
      </c>
      <c r="AU217" s="652">
        <v>0</v>
      </c>
      <c r="AV217" s="659">
        <v>0</v>
      </c>
      <c r="AW217" s="659">
        <v>0</v>
      </c>
      <c r="AX217" s="385"/>
      <c r="AY217" s="385"/>
      <c r="AZ217" s="385"/>
      <c r="BA217" s="385"/>
      <c r="BB217" s="663"/>
      <c r="BC217" s="663"/>
      <c r="BD217" s="663"/>
      <c r="BE217" s="663"/>
      <c r="BF217" s="489">
        <v>8</v>
      </c>
      <c r="BG217" s="489">
        <v>1960</v>
      </c>
      <c r="BH217" s="489">
        <v>0</v>
      </c>
      <c r="BI217" s="489">
        <v>0</v>
      </c>
      <c r="BJ217" s="489"/>
      <c r="BK217" s="489"/>
      <c r="BL217" s="489"/>
      <c r="BM217" s="489"/>
      <c r="BN217" s="663"/>
      <c r="BO217" s="663"/>
      <c r="BP217" s="663"/>
      <c r="BQ217" s="663"/>
      <c r="BR217" s="663"/>
      <c r="BS217" s="663"/>
      <c r="BT217" s="663"/>
      <c r="BU217" s="663"/>
      <c r="BV217" s="663"/>
      <c r="BW217" s="663"/>
      <c r="BX217" s="663"/>
      <c r="BY217" s="663"/>
      <c r="BZ217" s="387"/>
    </row>
    <row r="218" spans="1:78" s="23" customFormat="1" ht="30" x14ac:dyDescent="0.25">
      <c r="A218" s="812"/>
      <c r="B218" s="241" t="s">
        <v>403</v>
      </c>
      <c r="C218" s="242" t="s">
        <v>404</v>
      </c>
      <c r="D218" s="243" t="s">
        <v>402</v>
      </c>
      <c r="E218" s="242" t="s">
        <v>29</v>
      </c>
      <c r="F218" s="236">
        <f>J218+N218+R218+V218+Z218+AD218+AH218+AL218+AP218+AT218+AX218+BB218+BF218+BJ218+BN218+BR218+BV218</f>
        <v>32</v>
      </c>
      <c r="G218" s="236">
        <f>K218+O218+S218+W218+AA218+AE218+AI218+AM218+AQ218+AU218+AY218+BC218+BG218+BK218+BO218+BS218+BW218</f>
        <v>6528</v>
      </c>
      <c r="H218" s="236">
        <f>L218+P218+T218+X218+AB218+AF218+AJ218+AN218+AR218+AV218+AZ218+BD218+BH218+BL218+BP218+BT218+BX218</f>
        <v>6</v>
      </c>
      <c r="I218" s="236">
        <f>M218+Q218+U218+Y218+AC218+AG218+AK218+AO218+AS218+AW218+BA218+BE218+BI218+BM218+BQ218+BU218+BY218</f>
        <v>4200</v>
      </c>
      <c r="J218" s="663"/>
      <c r="K218" s="665"/>
      <c r="L218" s="663"/>
      <c r="M218" s="663"/>
      <c r="N218" s="680"/>
      <c r="O218" s="688"/>
      <c r="P218" s="688"/>
      <c r="Q218" s="688"/>
      <c r="R218" s="489"/>
      <c r="S218" s="489"/>
      <c r="T218" s="489"/>
      <c r="U218" s="489"/>
      <c r="V218" s="665"/>
      <c r="W218" s="665"/>
      <c r="X218" s="665"/>
      <c r="Y218" s="665"/>
      <c r="Z218" s="489"/>
      <c r="AA218" s="489"/>
      <c r="AB218" s="489"/>
      <c r="AC218" s="489"/>
      <c r="AD218" s="666">
        <v>32</v>
      </c>
      <c r="AE218" s="666">
        <v>6528</v>
      </c>
      <c r="AF218" s="666"/>
      <c r="AG218" s="666"/>
      <c r="AH218" s="657"/>
      <c r="AI218" s="657"/>
      <c r="AJ218" s="657"/>
      <c r="AK218" s="657"/>
      <c r="AL218" s="489"/>
      <c r="AM218" s="489"/>
      <c r="AN218" s="489"/>
      <c r="AO218" s="489"/>
      <c r="AP218" s="491"/>
      <c r="AQ218" s="491"/>
      <c r="AR218" s="491">
        <v>6</v>
      </c>
      <c r="AS218" s="491">
        <v>4200</v>
      </c>
      <c r="AT218" s="659">
        <v>0</v>
      </c>
      <c r="AU218" s="652">
        <v>0</v>
      </c>
      <c r="AV218" s="659">
        <v>0</v>
      </c>
      <c r="AW218" s="659">
        <v>0</v>
      </c>
      <c r="AX218" s="385"/>
      <c r="AY218" s="385"/>
      <c r="AZ218" s="385"/>
      <c r="BA218" s="385"/>
      <c r="BB218" s="663"/>
      <c r="BC218" s="663"/>
      <c r="BD218" s="663"/>
      <c r="BE218" s="663"/>
      <c r="BF218" s="489"/>
      <c r="BG218" s="489"/>
      <c r="BH218" s="489"/>
      <c r="BI218" s="489"/>
      <c r="BJ218" s="489"/>
      <c r="BK218" s="489"/>
      <c r="BL218" s="489"/>
      <c r="BM218" s="489"/>
      <c r="BN218" s="663"/>
      <c r="BO218" s="663"/>
      <c r="BP218" s="663"/>
      <c r="BQ218" s="663"/>
      <c r="BR218" s="663"/>
      <c r="BS218" s="663"/>
      <c r="BT218" s="663"/>
      <c r="BU218" s="663"/>
      <c r="BV218" s="663"/>
      <c r="BW218" s="663"/>
      <c r="BX218" s="663"/>
      <c r="BY218" s="663"/>
      <c r="BZ218" s="387"/>
    </row>
    <row r="219" spans="1:78" s="23" customFormat="1" ht="30" x14ac:dyDescent="0.25">
      <c r="A219" s="812"/>
      <c r="B219" s="236" t="s">
        <v>403</v>
      </c>
      <c r="C219" s="225" t="s">
        <v>405</v>
      </c>
      <c r="D219" s="232" t="s">
        <v>402</v>
      </c>
      <c r="E219" s="225" t="s">
        <v>406</v>
      </c>
      <c r="F219" s="236">
        <f>J219+N219+R219+V219+Z219+AD219+AH219+AL219+AP219+AT219+AX219+BB219+BF219+BJ219+BN219+BR219+BV219</f>
        <v>0</v>
      </c>
      <c r="G219" s="236">
        <f>K219+O219+S219+W219+AA219+AE219+AI219+AM219+AQ219+AU219+AY219+BC219+BG219+BK219+BO219+BS219+BW219</f>
        <v>0</v>
      </c>
      <c r="H219" s="236">
        <f>L219+P219+T219+X219+AB219+AF219+AJ219+AN219+AR219+AV219+AZ219+BD219+BH219+BL219+BP219+BT219+BX219</f>
        <v>0</v>
      </c>
      <c r="I219" s="236">
        <f>M219+Q219+U219+Y219+AC219+AG219+AK219+AO219+AS219+AW219+BA219+BE219+BI219+BM219+BQ219+BU219+BY219</f>
        <v>0</v>
      </c>
      <c r="J219" s="663"/>
      <c r="K219" s="665"/>
      <c r="L219" s="663"/>
      <c r="M219" s="663"/>
      <c r="N219" s="680"/>
      <c r="O219" s="688"/>
      <c r="P219" s="688"/>
      <c r="Q219" s="688"/>
      <c r="R219" s="489"/>
      <c r="S219" s="489"/>
      <c r="T219" s="489"/>
      <c r="U219" s="489"/>
      <c r="V219" s="665"/>
      <c r="W219" s="665"/>
      <c r="X219" s="665"/>
      <c r="Y219" s="665"/>
      <c r="Z219" s="489"/>
      <c r="AA219" s="489"/>
      <c r="AB219" s="489"/>
      <c r="AC219" s="489"/>
      <c r="AD219" s="666"/>
      <c r="AE219" s="666"/>
      <c r="AF219" s="666"/>
      <c r="AG219" s="666"/>
      <c r="AH219" s="657"/>
      <c r="AI219" s="657"/>
      <c r="AJ219" s="657"/>
      <c r="AK219" s="657"/>
      <c r="AL219" s="489"/>
      <c r="AM219" s="489"/>
      <c r="AN219" s="489"/>
      <c r="AO219" s="489"/>
      <c r="AP219" s="491"/>
      <c r="AQ219" s="491"/>
      <c r="AR219" s="491"/>
      <c r="AS219" s="491"/>
      <c r="AT219" s="659">
        <v>0</v>
      </c>
      <c r="AU219" s="659">
        <v>0</v>
      </c>
      <c r="AV219" s="659">
        <v>0</v>
      </c>
      <c r="AW219" s="659">
        <v>0</v>
      </c>
      <c r="AX219" s="385"/>
      <c r="AY219" s="385"/>
      <c r="AZ219" s="385"/>
      <c r="BA219" s="385"/>
      <c r="BB219" s="663"/>
      <c r="BC219" s="663"/>
      <c r="BD219" s="663"/>
      <c r="BE219" s="663"/>
      <c r="BF219" s="489"/>
      <c r="BG219" s="489"/>
      <c r="BH219" s="489"/>
      <c r="BI219" s="489"/>
      <c r="BJ219" s="489"/>
      <c r="BK219" s="489"/>
      <c r="BL219" s="489"/>
      <c r="BM219" s="489"/>
      <c r="BN219" s="663"/>
      <c r="BO219" s="663"/>
      <c r="BP219" s="663"/>
      <c r="BQ219" s="663"/>
      <c r="BR219" s="663"/>
      <c r="BS219" s="663"/>
      <c r="BT219" s="663"/>
      <c r="BU219" s="663"/>
      <c r="BV219" s="663"/>
      <c r="BW219" s="663"/>
      <c r="BX219" s="663"/>
      <c r="BY219" s="663"/>
      <c r="BZ219" s="387"/>
    </row>
    <row r="220" spans="1:78" s="23" customFormat="1" ht="30" x14ac:dyDescent="0.25">
      <c r="A220" s="812"/>
      <c r="B220" s="236" t="s">
        <v>403</v>
      </c>
      <c r="C220" s="225" t="s">
        <v>407</v>
      </c>
      <c r="D220" s="232" t="s">
        <v>402</v>
      </c>
      <c r="E220" s="225" t="s">
        <v>406</v>
      </c>
      <c r="F220" s="236">
        <f>J220+N220+R220+V220+Z220+AD220+AH220+AL220+AP220+AT220+AX220+BB220+BF220+BJ220+BN220+BR220+BV220</f>
        <v>680</v>
      </c>
      <c r="G220" s="236">
        <f>K220+O220+S220+W220+AA220+AE220+AI220+AM220+AQ220+AU220+AY220+BC220+BG220+BK220+BO220+BS220+BW220</f>
        <v>9329.6</v>
      </c>
      <c r="H220" s="236">
        <f>L220+P220+T220+X220+AB220+AF220+AJ220+AN220+AR220+AV220+AZ220+BD220+BH220+BL220+BP220+BT220+BX220</f>
        <v>200</v>
      </c>
      <c r="I220" s="236">
        <f>M220+Q220+U220+Y220+AC220+AG220+AK220+AO220+AS220+AW220+BA220+BE220+BI220+BM220+BQ220+BU220+BY220</f>
        <v>600</v>
      </c>
      <c r="J220" s="663"/>
      <c r="K220" s="665"/>
      <c r="L220" s="663"/>
      <c r="M220" s="663"/>
      <c r="N220" s="680"/>
      <c r="O220" s="688"/>
      <c r="P220" s="688"/>
      <c r="Q220" s="688"/>
      <c r="R220" s="489"/>
      <c r="S220" s="489"/>
      <c r="T220" s="489"/>
      <c r="U220" s="489"/>
      <c r="V220" s="665"/>
      <c r="W220" s="665"/>
      <c r="X220" s="665"/>
      <c r="Y220" s="665"/>
      <c r="Z220" s="489"/>
      <c r="AA220" s="489"/>
      <c r="AB220" s="489"/>
      <c r="AC220" s="489"/>
      <c r="AD220" s="666">
        <v>680</v>
      </c>
      <c r="AE220" s="666">
        <v>9329.6</v>
      </c>
      <c r="AF220" s="666"/>
      <c r="AG220" s="666"/>
      <c r="AH220" s="657">
        <v>0</v>
      </c>
      <c r="AI220" s="657"/>
      <c r="AJ220" s="657">
        <v>200</v>
      </c>
      <c r="AK220" s="657">
        <v>600</v>
      </c>
      <c r="AL220" s="489"/>
      <c r="AM220" s="489"/>
      <c r="AN220" s="489"/>
      <c r="AO220" s="489"/>
      <c r="AP220" s="491"/>
      <c r="AQ220" s="491"/>
      <c r="AR220" s="491"/>
      <c r="AS220" s="491"/>
      <c r="AT220" s="659">
        <v>0</v>
      </c>
      <c r="AU220" s="652">
        <v>0</v>
      </c>
      <c r="AV220" s="659">
        <v>0</v>
      </c>
      <c r="AW220" s="659">
        <v>0</v>
      </c>
      <c r="AX220" s="385"/>
      <c r="AY220" s="385"/>
      <c r="AZ220" s="385"/>
      <c r="BA220" s="385"/>
      <c r="BB220" s="663"/>
      <c r="BC220" s="663"/>
      <c r="BD220" s="663"/>
      <c r="BE220" s="663"/>
      <c r="BF220" s="489"/>
      <c r="BG220" s="489"/>
      <c r="BH220" s="489"/>
      <c r="BI220" s="489"/>
      <c r="BJ220" s="489"/>
      <c r="BK220" s="489"/>
      <c r="BL220" s="489"/>
      <c r="BM220" s="489"/>
      <c r="BN220" s="663"/>
      <c r="BO220" s="663"/>
      <c r="BP220" s="663"/>
      <c r="BQ220" s="663"/>
      <c r="BR220" s="663"/>
      <c r="BS220" s="663"/>
      <c r="BT220" s="663"/>
      <c r="BU220" s="663"/>
      <c r="BV220" s="663"/>
      <c r="BW220" s="663"/>
      <c r="BX220" s="663"/>
      <c r="BY220" s="663"/>
      <c r="BZ220" s="387"/>
    </row>
    <row r="221" spans="1:78" s="23" customFormat="1" ht="30" x14ac:dyDescent="0.25">
      <c r="A221" s="812"/>
      <c r="B221" s="236" t="s">
        <v>403</v>
      </c>
      <c r="C221" s="225" t="s">
        <v>408</v>
      </c>
      <c r="D221" s="232" t="s">
        <v>402</v>
      </c>
      <c r="E221" s="225" t="s">
        <v>29</v>
      </c>
      <c r="F221" s="236">
        <f>J221+N221+R221+V221+Z221+AD221+AH221+AL221+AP221+AT221+AX221+BB221+BF221+BJ221+BN221+BR221+BV221</f>
        <v>0</v>
      </c>
      <c r="G221" s="236">
        <f>K221+O221+S221+W221+AA221+AE221+AI221+AM221+AQ221+AU221+AY221+BC221+BG221+BK221+BO221+BS221+BW221</f>
        <v>0</v>
      </c>
      <c r="H221" s="236">
        <f>L221+P221+T221+X221+AB221+AF221+AJ221+AN221+AR221+AV221+AZ221+BD221+BH221+BL221+BP221+BT221+BX221</f>
        <v>0</v>
      </c>
      <c r="I221" s="236">
        <f>M221+Q221+U221+Y221+AC221+AG221+AK221+AO221+AS221+AW221+BA221+BE221+BI221+BM221+BQ221+BU221+BY221</f>
        <v>0</v>
      </c>
      <c r="J221" s="663"/>
      <c r="K221" s="665"/>
      <c r="L221" s="663"/>
      <c r="M221" s="663"/>
      <c r="N221" s="680"/>
      <c r="O221" s="688"/>
      <c r="P221" s="688"/>
      <c r="Q221" s="688"/>
      <c r="R221" s="489"/>
      <c r="S221" s="489"/>
      <c r="T221" s="489"/>
      <c r="U221" s="489"/>
      <c r="V221" s="665"/>
      <c r="W221" s="665"/>
      <c r="X221" s="665"/>
      <c r="Y221" s="665"/>
      <c r="Z221" s="489"/>
      <c r="AA221" s="489"/>
      <c r="AB221" s="489"/>
      <c r="AC221" s="489"/>
      <c r="AD221" s="666"/>
      <c r="AE221" s="666"/>
      <c r="AF221" s="666"/>
      <c r="AG221" s="666"/>
      <c r="AH221" s="657"/>
      <c r="AI221" s="657"/>
      <c r="AJ221" s="657"/>
      <c r="AK221" s="657"/>
      <c r="AL221" s="489"/>
      <c r="AM221" s="489"/>
      <c r="AN221" s="489"/>
      <c r="AO221" s="489"/>
      <c r="AP221" s="491"/>
      <c r="AQ221" s="491"/>
      <c r="AR221" s="491"/>
      <c r="AS221" s="491"/>
      <c r="AT221" s="659">
        <v>0</v>
      </c>
      <c r="AU221" s="652">
        <v>0</v>
      </c>
      <c r="AV221" s="659">
        <v>0</v>
      </c>
      <c r="AW221" s="659">
        <v>0</v>
      </c>
      <c r="AX221" s="385"/>
      <c r="AY221" s="385"/>
      <c r="AZ221" s="385"/>
      <c r="BA221" s="385"/>
      <c r="BB221" s="663"/>
      <c r="BC221" s="663"/>
      <c r="BD221" s="663"/>
      <c r="BE221" s="663"/>
      <c r="BF221" s="489"/>
      <c r="BG221" s="489"/>
      <c r="BH221" s="489"/>
      <c r="BI221" s="489"/>
      <c r="BJ221" s="489"/>
      <c r="BK221" s="489"/>
      <c r="BL221" s="489"/>
      <c r="BM221" s="489"/>
      <c r="BN221" s="663"/>
      <c r="BO221" s="663"/>
      <c r="BP221" s="663"/>
      <c r="BQ221" s="663"/>
      <c r="BR221" s="663"/>
      <c r="BS221" s="663"/>
      <c r="BT221" s="663"/>
      <c r="BU221" s="663"/>
      <c r="BV221" s="663"/>
      <c r="BW221" s="663"/>
      <c r="BX221" s="663"/>
      <c r="BY221" s="663"/>
      <c r="BZ221" s="387"/>
    </row>
    <row r="222" spans="1:78" s="23" customFormat="1" ht="30" x14ac:dyDescent="0.25">
      <c r="A222" s="811"/>
      <c r="B222" s="236" t="s">
        <v>403</v>
      </c>
      <c r="C222" s="225" t="s">
        <v>409</v>
      </c>
      <c r="D222" s="232" t="s">
        <v>402</v>
      </c>
      <c r="E222" s="225" t="s">
        <v>29</v>
      </c>
      <c r="F222" s="236">
        <f>J222+N222+R222+V222+Z222+AD222+AH222+AL222+AP222+AT222+AX222+BB222+BF222+BJ222+BN222+BR222+BV222</f>
        <v>0</v>
      </c>
      <c r="G222" s="236">
        <f>K222+O222+S222+W222+AA222+AE222+AI222+AM222+AQ222+AU222+AY222+BC222+BG222+BK222+BO222+BS222+BW222</f>
        <v>0</v>
      </c>
      <c r="H222" s="236">
        <f>L222+P222+T222+X222+AB222+AF222+AJ222+AN222+AR222+AV222+AZ222+BD222+BH222+BL222+BP222+BT222+BX222</f>
        <v>0</v>
      </c>
      <c r="I222" s="236">
        <f>M222+Q222+U222+Y222+AC222+AG222+AK222+AO222+AS222+AW222+BA222+BE222+BI222+BM222+BQ222+BU222+BY222</f>
        <v>0</v>
      </c>
      <c r="J222" s="663"/>
      <c r="K222" s="665"/>
      <c r="L222" s="663"/>
      <c r="M222" s="663"/>
      <c r="N222" s="680"/>
      <c r="O222" s="688"/>
      <c r="P222" s="688"/>
      <c r="Q222" s="688"/>
      <c r="R222" s="489"/>
      <c r="S222" s="489"/>
      <c r="T222" s="489"/>
      <c r="U222" s="489"/>
      <c r="V222" s="665"/>
      <c r="W222" s="665"/>
      <c r="X222" s="665"/>
      <c r="Y222" s="665"/>
      <c r="Z222" s="489"/>
      <c r="AA222" s="489"/>
      <c r="AB222" s="489"/>
      <c r="AC222" s="489"/>
      <c r="AD222" s="666"/>
      <c r="AE222" s="666"/>
      <c r="AF222" s="666"/>
      <c r="AG222" s="666"/>
      <c r="AH222" s="657"/>
      <c r="AI222" s="657"/>
      <c r="AJ222" s="657"/>
      <c r="AK222" s="657"/>
      <c r="AL222" s="489"/>
      <c r="AM222" s="489"/>
      <c r="AN222" s="489"/>
      <c r="AO222" s="489"/>
      <c r="AP222" s="491"/>
      <c r="AQ222" s="491"/>
      <c r="AR222" s="491"/>
      <c r="AS222" s="491"/>
      <c r="AT222" s="659">
        <v>0</v>
      </c>
      <c r="AU222" s="652">
        <v>0</v>
      </c>
      <c r="AV222" s="659">
        <v>0</v>
      </c>
      <c r="AW222" s="659">
        <v>0</v>
      </c>
      <c r="AX222" s="385"/>
      <c r="AY222" s="385"/>
      <c r="AZ222" s="385"/>
      <c r="BA222" s="385"/>
      <c r="BB222" s="663"/>
      <c r="BC222" s="663"/>
      <c r="BD222" s="663"/>
      <c r="BE222" s="663"/>
      <c r="BF222" s="489"/>
      <c r="BG222" s="489"/>
      <c r="BH222" s="489"/>
      <c r="BI222" s="489"/>
      <c r="BJ222" s="489"/>
      <c r="BK222" s="489"/>
      <c r="BL222" s="489"/>
      <c r="BM222" s="489"/>
      <c r="BN222" s="663"/>
      <c r="BO222" s="663"/>
      <c r="BP222" s="663"/>
      <c r="BQ222" s="663"/>
      <c r="BR222" s="663"/>
      <c r="BS222" s="663"/>
      <c r="BT222" s="663"/>
      <c r="BU222" s="663"/>
      <c r="BV222" s="663"/>
      <c r="BW222" s="663"/>
      <c r="BX222" s="663"/>
      <c r="BY222" s="663"/>
      <c r="BZ222" s="387"/>
    </row>
    <row r="223" spans="1:78" s="23" customFormat="1" ht="33" customHeight="1" x14ac:dyDescent="0.25">
      <c r="A223" s="810">
        <v>74</v>
      </c>
      <c r="B223" s="225" t="s">
        <v>410</v>
      </c>
      <c r="C223" s="225" t="s">
        <v>411</v>
      </c>
      <c r="D223" s="232" t="s">
        <v>615</v>
      </c>
      <c r="E223" s="225" t="s">
        <v>78</v>
      </c>
      <c r="F223" s="236">
        <f>J223+N223+R223+V223+Z223+AD223+AH223+AL223+AP223+AT223+AX223+BB223+BF223+BJ223+BN223+BR223+BV223</f>
        <v>3230</v>
      </c>
      <c r="G223" s="547">
        <f>K223+O223+S223+W223+AA223+AE223+AI223+AM223+AQ223+AU223+AY223+BC223+BG223+BK223+BO223+BS223+BW223</f>
        <v>15786.65</v>
      </c>
      <c r="H223" s="236">
        <f>L223+P223+T223+X223+AB223+AF223+AJ223+AN223+AR223+AV223+AZ223+BD223+BH223+BL223+BP223+BT223+BX223</f>
        <v>2196</v>
      </c>
      <c r="I223" s="547">
        <f>M223+Q223+U223+Y223+AC223+AG223+AK223+AO223+AS223+AW223+BA223+BE223+BI223+BM223+BQ223+BU223+BY223</f>
        <v>9479.2699999999986</v>
      </c>
      <c r="J223" s="663">
        <v>1970</v>
      </c>
      <c r="K223" s="665">
        <v>10638</v>
      </c>
      <c r="L223" s="663"/>
      <c r="M223" s="663"/>
      <c r="N223" s="688">
        <v>100</v>
      </c>
      <c r="O223" s="688">
        <v>409</v>
      </c>
      <c r="P223" s="688">
        <v>50</v>
      </c>
      <c r="Q223" s="688">
        <v>204.5</v>
      </c>
      <c r="R223" s="489"/>
      <c r="S223" s="489"/>
      <c r="T223" s="489"/>
      <c r="U223" s="489"/>
      <c r="V223" s="665">
        <v>410</v>
      </c>
      <c r="W223" s="665">
        <v>1563</v>
      </c>
      <c r="X223" s="665">
        <v>500</v>
      </c>
      <c r="Y223" s="665">
        <v>2500</v>
      </c>
      <c r="Z223" s="489"/>
      <c r="AA223" s="489"/>
      <c r="AB223" s="489">
        <v>500</v>
      </c>
      <c r="AC223" s="489">
        <v>1680</v>
      </c>
      <c r="AD223" s="666">
        <v>0</v>
      </c>
      <c r="AE223" s="666">
        <v>0</v>
      </c>
      <c r="AF223" s="666">
        <v>500</v>
      </c>
      <c r="AG223" s="666">
        <v>2500</v>
      </c>
      <c r="AH223" s="657">
        <v>330</v>
      </c>
      <c r="AI223" s="657">
        <v>1188</v>
      </c>
      <c r="AJ223" s="657">
        <v>200</v>
      </c>
      <c r="AK223" s="657">
        <v>720</v>
      </c>
      <c r="AL223" s="489">
        <v>90</v>
      </c>
      <c r="AM223" s="489">
        <v>432</v>
      </c>
      <c r="AN223" s="489">
        <v>166</v>
      </c>
      <c r="AO223" s="489">
        <v>796.8</v>
      </c>
      <c r="AP223" s="491">
        <v>100</v>
      </c>
      <c r="AQ223" s="491">
        <v>470</v>
      </c>
      <c r="AR223" s="491">
        <v>200</v>
      </c>
      <c r="AS223" s="491">
        <v>690</v>
      </c>
      <c r="AT223" s="659">
        <v>10</v>
      </c>
      <c r="AU223" s="659">
        <v>41</v>
      </c>
      <c r="AV223" s="659">
        <v>50</v>
      </c>
      <c r="AW223" s="659">
        <v>250</v>
      </c>
      <c r="AX223" s="385"/>
      <c r="AY223" s="385"/>
      <c r="AZ223" s="385"/>
      <c r="BA223" s="385"/>
      <c r="BB223" s="663"/>
      <c r="BC223" s="663"/>
      <c r="BD223" s="663"/>
      <c r="BE223" s="663"/>
      <c r="BF223" s="489"/>
      <c r="BG223" s="489"/>
      <c r="BH223" s="489"/>
      <c r="BI223" s="489"/>
      <c r="BJ223" s="489">
        <v>40</v>
      </c>
      <c r="BK223" s="489">
        <v>200</v>
      </c>
      <c r="BL223" s="489">
        <v>20</v>
      </c>
      <c r="BM223" s="489">
        <v>100</v>
      </c>
      <c r="BN223" s="663"/>
      <c r="BO223" s="663"/>
      <c r="BP223" s="663"/>
      <c r="BQ223" s="663"/>
      <c r="BR223" s="663">
        <v>140</v>
      </c>
      <c r="BS223" s="663">
        <v>694.05</v>
      </c>
      <c r="BT223" s="663"/>
      <c r="BU223" s="663"/>
      <c r="BV223" s="663">
        <v>40</v>
      </c>
      <c r="BW223" s="663">
        <v>151.6</v>
      </c>
      <c r="BX223" s="663">
        <v>10</v>
      </c>
      <c r="BY223" s="663">
        <v>37.97</v>
      </c>
      <c r="BZ223" s="387"/>
    </row>
    <row r="224" spans="1:78" s="23" customFormat="1" ht="25.5" customHeight="1" x14ac:dyDescent="0.25">
      <c r="A224" s="812"/>
      <c r="B224" s="225" t="s">
        <v>410</v>
      </c>
      <c r="C224" s="225" t="s">
        <v>413</v>
      </c>
      <c r="D224" s="232" t="s">
        <v>615</v>
      </c>
      <c r="E224" s="225" t="s">
        <v>78</v>
      </c>
      <c r="F224" s="236">
        <f>J224+N224+R224+V224+Z224+AD224+AH224+AL224+AP224+AT224+AX224+BB224+BF224+BJ224+BN224+BR224+BV224</f>
        <v>2063</v>
      </c>
      <c r="G224" s="547">
        <f>K224+O224+S224+W224+AA224+AE224+AI224+AM224+AQ224+AU224+AY224+BC224+BG224+BK224+BO224+BS224+BW224</f>
        <v>33014.6</v>
      </c>
      <c r="H224" s="236">
        <f>L224+P224+T224+X224+AB224+AF224+AJ224+AN224+AR224+AV224+AZ224+BD224+BH224+BL224+BP224+BT224+BX224</f>
        <v>1252</v>
      </c>
      <c r="I224" s="547">
        <f>M224+Q224+U224+Y224+AC224+AG224+AK224+AO224+AS224+AW224+BA224+BE224+BI224+BM224+BQ224+BU224+BY224</f>
        <v>21403.200000000001</v>
      </c>
      <c r="J224" s="663"/>
      <c r="K224" s="665"/>
      <c r="L224" s="663"/>
      <c r="M224" s="663"/>
      <c r="N224" s="688">
        <v>250</v>
      </c>
      <c r="O224" s="688">
        <v>3925</v>
      </c>
      <c r="P224" s="688">
        <v>500</v>
      </c>
      <c r="Q224" s="688">
        <v>7850</v>
      </c>
      <c r="R224" s="489">
        <v>1200</v>
      </c>
      <c r="S224" s="489">
        <v>18720</v>
      </c>
      <c r="T224" s="489">
        <v>10</v>
      </c>
      <c r="U224" s="489">
        <v>156</v>
      </c>
      <c r="V224" s="665"/>
      <c r="W224" s="665"/>
      <c r="X224" s="665"/>
      <c r="Y224" s="665"/>
      <c r="Z224" s="489"/>
      <c r="AA224" s="489"/>
      <c r="AB224" s="489"/>
      <c r="AC224" s="489"/>
      <c r="AD224" s="666"/>
      <c r="AE224" s="666"/>
      <c r="AF224" s="666"/>
      <c r="AG224" s="666"/>
      <c r="AH224" s="657">
        <v>100</v>
      </c>
      <c r="AI224" s="657">
        <v>1700</v>
      </c>
      <c r="AJ224" s="657">
        <v>600</v>
      </c>
      <c r="AK224" s="657">
        <v>10200</v>
      </c>
      <c r="AL224" s="489"/>
      <c r="AM224" s="489"/>
      <c r="AN224" s="489"/>
      <c r="AO224" s="489"/>
      <c r="AP224" s="491"/>
      <c r="AQ224" s="491"/>
      <c r="AR224" s="491"/>
      <c r="AS224" s="491"/>
      <c r="AT224" s="659">
        <v>80</v>
      </c>
      <c r="AU224" s="652">
        <v>1200</v>
      </c>
      <c r="AV224" s="659">
        <v>50</v>
      </c>
      <c r="AW224" s="659">
        <v>850</v>
      </c>
      <c r="AX224" s="385">
        <v>80</v>
      </c>
      <c r="AY224" s="385">
        <v>1360</v>
      </c>
      <c r="AZ224" s="385">
        <v>30</v>
      </c>
      <c r="BA224" s="385">
        <v>510</v>
      </c>
      <c r="BB224" s="663"/>
      <c r="BC224" s="663"/>
      <c r="BD224" s="663"/>
      <c r="BE224" s="663"/>
      <c r="BF224" s="489">
        <v>134</v>
      </c>
      <c r="BG224" s="489">
        <v>2314</v>
      </c>
      <c r="BH224" s="489"/>
      <c r="BI224" s="489"/>
      <c r="BJ224" s="489"/>
      <c r="BK224" s="489"/>
      <c r="BL224" s="489"/>
      <c r="BM224" s="489"/>
      <c r="BN224" s="663">
        <v>180</v>
      </c>
      <c r="BO224" s="663">
        <v>3024</v>
      </c>
      <c r="BP224" s="663"/>
      <c r="BQ224" s="663"/>
      <c r="BR224" s="663">
        <v>39</v>
      </c>
      <c r="BS224" s="663">
        <v>771.6</v>
      </c>
      <c r="BT224" s="663">
        <v>60</v>
      </c>
      <c r="BU224" s="663">
        <v>1800</v>
      </c>
      <c r="BV224" s="663"/>
      <c r="BW224" s="661"/>
      <c r="BX224" s="663">
        <v>2</v>
      </c>
      <c r="BY224" s="663">
        <v>37.200000000000003</v>
      </c>
      <c r="BZ224" s="387"/>
    </row>
    <row r="225" spans="1:78" s="23" customFormat="1" ht="22.5" customHeight="1" x14ac:dyDescent="0.25">
      <c r="A225" s="811"/>
      <c r="B225" s="225" t="s">
        <v>410</v>
      </c>
      <c r="C225" s="225" t="s">
        <v>414</v>
      </c>
      <c r="D225" s="232" t="s">
        <v>615</v>
      </c>
      <c r="E225" s="225" t="s">
        <v>78</v>
      </c>
      <c r="F225" s="236">
        <f>J225+N225+R225+V225+Z225+AD225+AH225+AL225+AP225+AT225+AX225+BB225+BF225+BJ225+BN225+BR225+BV225</f>
        <v>0</v>
      </c>
      <c r="G225" s="236">
        <f>K225+O225+S225+W225+AA225+AE225+AI225+AM225+AQ225+AU225+AY225+BC225+BG225+BK225+BO225+BS225+BW225</f>
        <v>0</v>
      </c>
      <c r="H225" s="236">
        <f>L225+P225+T225+X225+AB225+AF225+AJ225+AN225+AR225+AV225+AZ225+BD225+BH225+BL225+BP225+BT225+BX225</f>
        <v>0</v>
      </c>
      <c r="I225" s="236">
        <f>M225+Q225+U225+Y225+AC225+AG225+AK225+AO225+AS225+AW225+BA225+BE225+BI225+BM225+BQ225+BU225+BY225</f>
        <v>0</v>
      </c>
      <c r="J225" s="663"/>
      <c r="K225" s="665"/>
      <c r="L225" s="663"/>
      <c r="M225" s="663"/>
      <c r="N225" s="680"/>
      <c r="O225" s="688"/>
      <c r="P225" s="688"/>
      <c r="Q225" s="688"/>
      <c r="R225" s="489"/>
      <c r="S225" s="489"/>
      <c r="T225" s="489"/>
      <c r="U225" s="489"/>
      <c r="V225" s="665"/>
      <c r="W225" s="665"/>
      <c r="X225" s="665"/>
      <c r="Y225" s="665"/>
      <c r="Z225" s="489"/>
      <c r="AA225" s="489"/>
      <c r="AB225" s="489"/>
      <c r="AC225" s="489"/>
      <c r="AD225" s="666"/>
      <c r="AE225" s="666"/>
      <c r="AF225" s="666"/>
      <c r="AG225" s="666"/>
      <c r="AH225" s="657"/>
      <c r="AI225" s="657"/>
      <c r="AJ225" s="657"/>
      <c r="AK225" s="657"/>
      <c r="AL225" s="489"/>
      <c r="AM225" s="489"/>
      <c r="AN225" s="489"/>
      <c r="AO225" s="489"/>
      <c r="AP225" s="491"/>
      <c r="AQ225" s="491"/>
      <c r="AR225" s="491"/>
      <c r="AS225" s="491"/>
      <c r="AT225" s="659">
        <v>0</v>
      </c>
      <c r="AU225" s="652">
        <v>0</v>
      </c>
      <c r="AV225" s="659">
        <v>0</v>
      </c>
      <c r="AW225" s="659">
        <v>0</v>
      </c>
      <c r="AX225" s="385"/>
      <c r="AY225" s="385"/>
      <c r="AZ225" s="385"/>
      <c r="BA225" s="385"/>
      <c r="BB225" s="663"/>
      <c r="BC225" s="663"/>
      <c r="BD225" s="663"/>
      <c r="BE225" s="663"/>
      <c r="BF225" s="489"/>
      <c r="BG225" s="489"/>
      <c r="BH225" s="489"/>
      <c r="BI225" s="489"/>
      <c r="BJ225" s="489"/>
      <c r="BK225" s="489"/>
      <c r="BL225" s="489"/>
      <c r="BM225" s="489"/>
      <c r="BN225" s="663"/>
      <c r="BO225" s="663"/>
      <c r="BP225" s="663"/>
      <c r="BQ225" s="663"/>
      <c r="BR225" s="663"/>
      <c r="BS225" s="663"/>
      <c r="BT225" s="663"/>
      <c r="BU225" s="663"/>
      <c r="BV225" s="663"/>
      <c r="BW225" s="663"/>
      <c r="BX225" s="663"/>
      <c r="BY225" s="663"/>
      <c r="BZ225" s="387"/>
    </row>
    <row r="226" spans="1:78" s="23" customFormat="1" ht="24.75" customHeight="1" x14ac:dyDescent="0.25">
      <c r="A226" s="810">
        <v>75</v>
      </c>
      <c r="B226" s="225" t="s">
        <v>415</v>
      </c>
      <c r="C226" s="225" t="s">
        <v>416</v>
      </c>
      <c r="D226" s="232" t="s">
        <v>419</v>
      </c>
      <c r="E226" s="225" t="s">
        <v>29</v>
      </c>
      <c r="F226" s="236">
        <f>J226+N226+R226+V226+Z226+AD226+AH226+AL226+AP226+AT226+AX226+BB226+BF226+BJ226+BN226+BR226+BV226</f>
        <v>249</v>
      </c>
      <c r="G226" s="236">
        <f>K226+O226+S226+W226+AA226+AE226+AI226+AM226+AQ226+AU226+AY226+BC226+BG226+BK226+BO226+BS226+BW226</f>
        <v>55940</v>
      </c>
      <c r="H226" s="236">
        <f>L226+P226+T226+X226+AB226+AF226+AJ226+AN226+AR226+AV226+AZ226+BD226+BH226+BL226+BP226+BT226+BX226</f>
        <v>50</v>
      </c>
      <c r="I226" s="236">
        <f>M226+Q226+U226+Y226+AC226+AG226+AK226+AO226+AS226+AW226+BA226+BE226+BI226+BM226+BQ226+BU226+BY226</f>
        <v>9850</v>
      </c>
      <c r="J226" s="663"/>
      <c r="K226" s="665"/>
      <c r="L226" s="663"/>
      <c r="M226" s="663"/>
      <c r="N226" s="680">
        <v>15</v>
      </c>
      <c r="O226" s="688">
        <v>2550</v>
      </c>
      <c r="P226" s="688">
        <v>25</v>
      </c>
      <c r="Q226" s="688">
        <v>4250</v>
      </c>
      <c r="R226" s="489"/>
      <c r="S226" s="489"/>
      <c r="T226" s="489"/>
      <c r="U226" s="489"/>
      <c r="V226" s="665"/>
      <c r="W226" s="665"/>
      <c r="X226" s="665"/>
      <c r="Y226" s="665"/>
      <c r="Z226" s="489"/>
      <c r="AA226" s="489"/>
      <c r="AB226" s="489"/>
      <c r="AC226" s="489"/>
      <c r="AD226" s="666"/>
      <c r="AE226" s="666"/>
      <c r="AF226" s="666"/>
      <c r="AG226" s="666"/>
      <c r="AH226" s="657"/>
      <c r="AI226" s="657"/>
      <c r="AJ226" s="657"/>
      <c r="AK226" s="657"/>
      <c r="AL226" s="489"/>
      <c r="AM226" s="489"/>
      <c r="AN226" s="489"/>
      <c r="AO226" s="489"/>
      <c r="AP226" s="491">
        <v>164</v>
      </c>
      <c r="AQ226" s="491">
        <v>40090</v>
      </c>
      <c r="AR226" s="491"/>
      <c r="AS226" s="491"/>
      <c r="AT226" s="659">
        <v>0</v>
      </c>
      <c r="AU226" s="652">
        <v>0</v>
      </c>
      <c r="AV226" s="659">
        <v>5</v>
      </c>
      <c r="AW226" s="659">
        <v>1800</v>
      </c>
      <c r="AX226" s="385">
        <v>70</v>
      </c>
      <c r="AY226" s="385">
        <v>13300</v>
      </c>
      <c r="AZ226" s="385">
        <v>20</v>
      </c>
      <c r="BA226" s="385">
        <v>3800</v>
      </c>
      <c r="BB226" s="663"/>
      <c r="BC226" s="663"/>
      <c r="BD226" s="663"/>
      <c r="BE226" s="663"/>
      <c r="BF226" s="489"/>
      <c r="BG226" s="489"/>
      <c r="BH226" s="489"/>
      <c r="BI226" s="489"/>
      <c r="BJ226" s="489"/>
      <c r="BK226" s="489"/>
      <c r="BL226" s="489"/>
      <c r="BM226" s="489"/>
      <c r="BN226" s="663"/>
      <c r="BO226" s="663"/>
      <c r="BP226" s="663"/>
      <c r="BQ226" s="663"/>
      <c r="BR226" s="663"/>
      <c r="BS226" s="663"/>
      <c r="BT226" s="663"/>
      <c r="BU226" s="663"/>
      <c r="BV226" s="663"/>
      <c r="BW226" s="663"/>
      <c r="BX226" s="663"/>
      <c r="BY226" s="663"/>
      <c r="BZ226" s="387"/>
    </row>
    <row r="227" spans="1:78" s="23" customFormat="1" ht="29.25" customHeight="1" x14ac:dyDescent="0.25">
      <c r="A227" s="811"/>
      <c r="B227" s="225" t="s">
        <v>415</v>
      </c>
      <c r="C227" s="225" t="s">
        <v>418</v>
      </c>
      <c r="D227" s="232" t="s">
        <v>419</v>
      </c>
      <c r="E227" s="225" t="s">
        <v>29</v>
      </c>
      <c r="F227" s="236">
        <f>J227+N227+R227+V227+Z227+AD227+AH227+AL227+AP227+AT227+AX227+BB227+BF227+BJ227+BN227+BR227+BV227</f>
        <v>0</v>
      </c>
      <c r="G227" s="236">
        <f>K227+O227+S227+W227+AA227+AE227+AI227+AM227+AQ227+AU227+AY227+BC227+BG227+BK227+BO227+BS227+BW227</f>
        <v>0</v>
      </c>
      <c r="H227" s="236">
        <f>L227+P227+T227+X227+AB227+AF227+AJ227+AN227+AR227+AV227+AZ227+BD227+BH227+BL227+BP227+BT227+BX227</f>
        <v>100</v>
      </c>
      <c r="I227" s="236">
        <f>M227+Q227+U227+Y227+AC227+AG227+AK227+AO227+AS227+AW227+BA227+BE227+BI227+BM227+BQ227+BU227+BY227</f>
        <v>5000</v>
      </c>
      <c r="J227" s="663"/>
      <c r="K227" s="665"/>
      <c r="L227" s="663"/>
      <c r="M227" s="663"/>
      <c r="N227" s="680"/>
      <c r="O227" s="688"/>
      <c r="P227" s="688"/>
      <c r="Q227" s="688"/>
      <c r="R227" s="489"/>
      <c r="S227" s="489"/>
      <c r="T227" s="489"/>
      <c r="U227" s="489"/>
      <c r="V227" s="665"/>
      <c r="W227" s="665"/>
      <c r="X227" s="665"/>
      <c r="Y227" s="665"/>
      <c r="Z227" s="489"/>
      <c r="AA227" s="489"/>
      <c r="AB227" s="489"/>
      <c r="AC227" s="489"/>
      <c r="AD227" s="666"/>
      <c r="AE227" s="666"/>
      <c r="AF227" s="666"/>
      <c r="AG227" s="666"/>
      <c r="AH227" s="657">
        <v>0</v>
      </c>
      <c r="AI227" s="657"/>
      <c r="AJ227" s="657">
        <v>100</v>
      </c>
      <c r="AK227" s="657">
        <v>5000</v>
      </c>
      <c r="AL227" s="489"/>
      <c r="AM227" s="489"/>
      <c r="AN227" s="489"/>
      <c r="AO227" s="489"/>
      <c r="AP227" s="491"/>
      <c r="AQ227" s="491"/>
      <c r="AR227" s="491"/>
      <c r="AS227" s="491"/>
      <c r="AT227" s="659">
        <v>0</v>
      </c>
      <c r="AU227" s="652">
        <v>0</v>
      </c>
      <c r="AV227" s="659">
        <v>0</v>
      </c>
      <c r="AW227" s="659">
        <v>0</v>
      </c>
      <c r="AX227" s="385"/>
      <c r="AY227" s="385"/>
      <c r="AZ227" s="385"/>
      <c r="BA227" s="385"/>
      <c r="BB227" s="663"/>
      <c r="BC227" s="663"/>
      <c r="BD227" s="663"/>
      <c r="BE227" s="663"/>
      <c r="BF227" s="489"/>
      <c r="BG227" s="489"/>
      <c r="BH227" s="489"/>
      <c r="BI227" s="489"/>
      <c r="BJ227" s="489"/>
      <c r="BK227" s="489"/>
      <c r="BL227" s="489"/>
      <c r="BM227" s="489"/>
      <c r="BN227" s="663"/>
      <c r="BO227" s="663"/>
      <c r="BP227" s="663"/>
      <c r="BQ227" s="663"/>
      <c r="BR227" s="663"/>
      <c r="BS227" s="663"/>
      <c r="BT227" s="663"/>
      <c r="BU227" s="663"/>
      <c r="BV227" s="663"/>
      <c r="BW227" s="663"/>
      <c r="BX227" s="663"/>
      <c r="BY227" s="663"/>
      <c r="BZ227" s="387"/>
    </row>
    <row r="228" spans="1:78" s="23" customFormat="1" ht="24" customHeight="1" x14ac:dyDescent="0.25">
      <c r="A228" s="810">
        <v>76</v>
      </c>
      <c r="B228" s="225" t="s">
        <v>420</v>
      </c>
      <c r="C228" s="225" t="s">
        <v>421</v>
      </c>
      <c r="D228" s="232" t="s">
        <v>422</v>
      </c>
      <c r="E228" s="225" t="s">
        <v>78</v>
      </c>
      <c r="F228" s="236">
        <f>J228+N228+R228+V228+Z228+AD228+AH228+AL228+AP228+AT228+AX228+BB228+BF228+BJ228+BN228+BR228+BV228</f>
        <v>2960</v>
      </c>
      <c r="G228" s="547">
        <f>K228+O228+S228+W228+AA228+AE228+AI228+AM228+AQ228+AU228+AY228+BC228+BG228+BK228+BO228+BS228+BW228</f>
        <v>11295.2</v>
      </c>
      <c r="H228" s="236">
        <f>L228+P228+T228+X228+AB228+AF228+AJ228+AN228+AR228+AV228+AZ228+BD228+BH228+BL228+BP228+BT228+BX228</f>
        <v>2370</v>
      </c>
      <c r="I228" s="547">
        <f>M228+Q228+U228+Y228+AC228+AG228+AK228+AO228+AS228+AW228+BA228+BE228+BI228+BM228+BQ228+BU228+BY228</f>
        <v>8484</v>
      </c>
      <c r="J228" s="663"/>
      <c r="K228" s="665"/>
      <c r="L228" s="663"/>
      <c r="M228" s="663"/>
      <c r="N228" s="680">
        <v>80</v>
      </c>
      <c r="O228" s="688">
        <v>312</v>
      </c>
      <c r="P228" s="688">
        <v>50</v>
      </c>
      <c r="Q228" s="688">
        <v>195</v>
      </c>
      <c r="R228" s="489">
        <v>200</v>
      </c>
      <c r="S228" s="489">
        <v>800</v>
      </c>
      <c r="T228" s="489">
        <v>10</v>
      </c>
      <c r="U228" s="489">
        <v>40</v>
      </c>
      <c r="V228" s="665"/>
      <c r="W228" s="665"/>
      <c r="X228" s="665">
        <v>500</v>
      </c>
      <c r="Y228" s="665">
        <v>2000</v>
      </c>
      <c r="Z228" s="489">
        <v>970</v>
      </c>
      <c r="AA228" s="489">
        <v>3065.2</v>
      </c>
      <c r="AB228" s="489">
        <v>500</v>
      </c>
      <c r="AC228" s="489">
        <v>1581</v>
      </c>
      <c r="AD228" s="666"/>
      <c r="AE228" s="666"/>
      <c r="AF228" s="666"/>
      <c r="AG228" s="666"/>
      <c r="AH228" s="657">
        <v>180</v>
      </c>
      <c r="AI228" s="657">
        <v>648</v>
      </c>
      <c r="AJ228" s="657">
        <v>200</v>
      </c>
      <c r="AK228" s="657">
        <v>720</v>
      </c>
      <c r="AL228" s="489"/>
      <c r="AM228" s="489"/>
      <c r="AN228" s="489"/>
      <c r="AO228" s="489"/>
      <c r="AP228" s="491">
        <v>580</v>
      </c>
      <c r="AQ228" s="491">
        <v>2256</v>
      </c>
      <c r="AR228" s="491">
        <v>1000</v>
      </c>
      <c r="AS228" s="491">
        <v>3500</v>
      </c>
      <c r="AT228" s="659">
        <v>700</v>
      </c>
      <c r="AU228" s="652">
        <v>2744</v>
      </c>
      <c r="AV228" s="659">
        <v>100</v>
      </c>
      <c r="AW228" s="659">
        <v>400</v>
      </c>
      <c r="AX228" s="385">
        <v>90</v>
      </c>
      <c r="AY228" s="385">
        <v>432</v>
      </c>
      <c r="AZ228" s="385">
        <v>10</v>
      </c>
      <c r="BA228" s="385">
        <v>48</v>
      </c>
      <c r="BB228" s="663"/>
      <c r="BC228" s="663"/>
      <c r="BD228" s="663"/>
      <c r="BE228" s="663"/>
      <c r="BF228" s="489">
        <v>140</v>
      </c>
      <c r="BG228" s="489">
        <v>952</v>
      </c>
      <c r="BH228" s="489"/>
      <c r="BI228" s="489"/>
      <c r="BJ228" s="489"/>
      <c r="BK228" s="489"/>
      <c r="BL228" s="489"/>
      <c r="BM228" s="489"/>
      <c r="BN228" s="663"/>
      <c r="BO228" s="663"/>
      <c r="BP228" s="663"/>
      <c r="BQ228" s="663"/>
      <c r="BR228" s="663">
        <v>20</v>
      </c>
      <c r="BS228" s="663">
        <v>86</v>
      </c>
      <c r="BT228" s="663"/>
      <c r="BU228" s="663"/>
      <c r="BV228" s="663"/>
      <c r="BW228" s="663"/>
      <c r="BX228" s="663"/>
      <c r="BY228" s="663"/>
      <c r="BZ228" s="387"/>
    </row>
    <row r="229" spans="1:78" s="23" customFormat="1" ht="17.25" customHeight="1" x14ac:dyDescent="0.25">
      <c r="A229" s="812"/>
      <c r="B229" s="225" t="s">
        <v>420</v>
      </c>
      <c r="C229" s="232" t="s">
        <v>423</v>
      </c>
      <c r="D229" s="232" t="s">
        <v>422</v>
      </c>
      <c r="E229" s="225" t="s">
        <v>78</v>
      </c>
      <c r="F229" s="236">
        <f>J229+N229+R229+V229+Z229+AD229+AH229+AL229+AP229+AT229+AX229+BB229+BF229+BJ229+BN229+BR229+BV229</f>
        <v>400</v>
      </c>
      <c r="G229" s="236">
        <f>K229+O229+S229+W229+AA229+AE229+AI229+AM229+AQ229+AU229+AY229+BC229+BG229+BK229+BO229+BS229+BW229</f>
        <v>1520</v>
      </c>
      <c r="H229" s="236">
        <f>L229+P229+T229+X229+AB229+AF229+AJ229+AN229+AR229+AV229+AZ229+BD229+BH229+BL229+BP229+BT229+BX229</f>
        <v>0</v>
      </c>
      <c r="I229" s="236">
        <f>M229+Q229+U229+Y229+AC229+AG229+AK229+AO229+AS229+AW229+BA229+BE229+BI229+BM229+BQ229+BU229+BY229</f>
        <v>0</v>
      </c>
      <c r="J229" s="663"/>
      <c r="K229" s="665"/>
      <c r="L229" s="663"/>
      <c r="M229" s="663"/>
      <c r="N229" s="680"/>
      <c r="O229" s="688"/>
      <c r="P229" s="688"/>
      <c r="Q229" s="688"/>
      <c r="R229" s="489"/>
      <c r="S229" s="489"/>
      <c r="T229" s="489"/>
      <c r="U229" s="489"/>
      <c r="V229" s="665"/>
      <c r="W229" s="665"/>
      <c r="X229" s="665"/>
      <c r="Y229" s="665"/>
      <c r="Z229" s="489"/>
      <c r="AA229" s="489"/>
      <c r="AB229" s="489"/>
      <c r="AC229" s="489"/>
      <c r="AD229" s="666">
        <v>400</v>
      </c>
      <c r="AE229" s="666">
        <v>1520</v>
      </c>
      <c r="AF229" s="666"/>
      <c r="AG229" s="666"/>
      <c r="AH229" s="657"/>
      <c r="AI229" s="657"/>
      <c r="AJ229" s="657"/>
      <c r="AK229" s="657"/>
      <c r="AL229" s="489"/>
      <c r="AM229" s="489"/>
      <c r="AN229" s="489"/>
      <c r="AO229" s="489"/>
      <c r="AP229" s="491"/>
      <c r="AQ229" s="491"/>
      <c r="AR229" s="491"/>
      <c r="AS229" s="491"/>
      <c r="AT229" s="659">
        <v>0</v>
      </c>
      <c r="AU229" s="652">
        <v>0</v>
      </c>
      <c r="AV229" s="659">
        <v>0</v>
      </c>
      <c r="AW229" s="659">
        <v>0</v>
      </c>
      <c r="AX229" s="385"/>
      <c r="AY229" s="385"/>
      <c r="AZ229" s="385"/>
      <c r="BA229" s="385"/>
      <c r="BB229" s="663"/>
      <c r="BC229" s="663"/>
      <c r="BD229" s="663"/>
      <c r="BE229" s="663"/>
      <c r="BF229" s="489"/>
      <c r="BG229" s="489"/>
      <c r="BH229" s="489"/>
      <c r="BI229" s="489"/>
      <c r="BJ229" s="489"/>
      <c r="BK229" s="489"/>
      <c r="BL229" s="489"/>
      <c r="BM229" s="489"/>
      <c r="BN229" s="663"/>
      <c r="BO229" s="663"/>
      <c r="BP229" s="663"/>
      <c r="BQ229" s="663"/>
      <c r="BR229" s="663"/>
      <c r="BS229" s="663"/>
      <c r="BT229" s="663"/>
      <c r="BU229" s="663"/>
      <c r="BV229" s="663"/>
      <c r="BW229" s="663"/>
      <c r="BX229" s="663"/>
      <c r="BY229" s="663"/>
      <c r="BZ229" s="387"/>
    </row>
    <row r="230" spans="1:78" s="23" customFormat="1" ht="13.5" customHeight="1" x14ac:dyDescent="0.25">
      <c r="A230" s="811"/>
      <c r="B230" s="225" t="s">
        <v>420</v>
      </c>
      <c r="C230" s="232" t="s">
        <v>424</v>
      </c>
      <c r="D230" s="232" t="s">
        <v>422</v>
      </c>
      <c r="E230" s="225" t="s">
        <v>78</v>
      </c>
      <c r="F230" s="236">
        <f>J230+N230+R230+V230+Z230+AD230+AH230+AL230+AP230+AT230+AX230+BB230+BF230+BJ230+BN230+BR230+BV230</f>
        <v>200</v>
      </c>
      <c r="G230" s="236">
        <f>K230+O230+S230+W230+AA230+AE230+AI230+AM230+AQ230+AU230+AY230+BC230+BG230+BK230+BO230+BS230+BW230</f>
        <v>778</v>
      </c>
      <c r="H230" s="236">
        <f>L230+P230+T230+X230+AB230+AF230+AJ230+AN230+AR230+AV230+AZ230+BD230+BH230+BL230+BP230+BT230+BX230</f>
        <v>10</v>
      </c>
      <c r="I230" s="236">
        <f>M230+Q230+U230+Y230+AC230+AG230+AK230+AO230+AS230+AW230+BA230+BE230+BI230+BM230+BQ230+BU230+BY230</f>
        <v>38.9</v>
      </c>
      <c r="J230" s="663"/>
      <c r="K230" s="665"/>
      <c r="L230" s="663"/>
      <c r="M230" s="663"/>
      <c r="N230" s="680"/>
      <c r="O230" s="688"/>
      <c r="P230" s="688"/>
      <c r="Q230" s="688"/>
      <c r="R230" s="489">
        <v>200</v>
      </c>
      <c r="S230" s="489">
        <v>778</v>
      </c>
      <c r="T230" s="489">
        <v>10</v>
      </c>
      <c r="U230" s="489">
        <v>38.9</v>
      </c>
      <c r="V230" s="665"/>
      <c r="W230" s="665"/>
      <c r="X230" s="665"/>
      <c r="Y230" s="665"/>
      <c r="Z230" s="489"/>
      <c r="AA230" s="489"/>
      <c r="AB230" s="489"/>
      <c r="AC230" s="489"/>
      <c r="AD230" s="666"/>
      <c r="AE230" s="666"/>
      <c r="AF230" s="666"/>
      <c r="AG230" s="666"/>
      <c r="AH230" s="657"/>
      <c r="AI230" s="657"/>
      <c r="AJ230" s="657"/>
      <c r="AK230" s="657"/>
      <c r="AL230" s="489"/>
      <c r="AM230" s="489"/>
      <c r="AN230" s="489"/>
      <c r="AO230" s="489"/>
      <c r="AP230" s="491"/>
      <c r="AQ230" s="491"/>
      <c r="AR230" s="491"/>
      <c r="AS230" s="491"/>
      <c r="AT230" s="659">
        <v>0</v>
      </c>
      <c r="AU230" s="659">
        <v>0</v>
      </c>
      <c r="AV230" s="659">
        <v>0</v>
      </c>
      <c r="AW230" s="659">
        <v>0</v>
      </c>
      <c r="AX230" s="385"/>
      <c r="AY230" s="385"/>
      <c r="AZ230" s="385"/>
      <c r="BA230" s="385"/>
      <c r="BB230" s="663"/>
      <c r="BC230" s="663"/>
      <c r="BD230" s="663"/>
      <c r="BE230" s="663"/>
      <c r="BF230" s="489"/>
      <c r="BG230" s="489"/>
      <c r="BH230" s="489"/>
      <c r="BI230" s="489"/>
      <c r="BJ230" s="489"/>
      <c r="BK230" s="489"/>
      <c r="BL230" s="489"/>
      <c r="BM230" s="489"/>
      <c r="BN230" s="663"/>
      <c r="BO230" s="663"/>
      <c r="BP230" s="663"/>
      <c r="BQ230" s="663"/>
      <c r="BR230" s="663"/>
      <c r="BS230" s="663"/>
      <c r="BT230" s="663"/>
      <c r="BU230" s="663"/>
      <c r="BV230" s="663"/>
      <c r="BW230" s="663"/>
      <c r="BX230" s="663"/>
      <c r="BY230" s="663"/>
      <c r="BZ230" s="387"/>
    </row>
    <row r="231" spans="1:78" s="23" customFormat="1" ht="15.75" x14ac:dyDescent="0.25">
      <c r="A231" s="810">
        <v>77</v>
      </c>
      <c r="B231" s="225" t="s">
        <v>425</v>
      </c>
      <c r="C231" s="225" t="s">
        <v>426</v>
      </c>
      <c r="D231" s="232" t="s">
        <v>77</v>
      </c>
      <c r="E231" s="225" t="s">
        <v>153</v>
      </c>
      <c r="F231" s="236">
        <f>J231+N231+R231+V231+Z231+AD231+AH231+AL231+AP231+AT231+AX231+BB231+BF231+BJ231+BN231+BR231+BV231</f>
        <v>0</v>
      </c>
      <c r="G231" s="236">
        <f>K231+O231+S231+W231+AA231+AE231+AI231+AM231+AQ231+AU231+AY231+BC231+BG231+BK231+BO231+BS231+BW231</f>
        <v>0</v>
      </c>
      <c r="H231" s="236">
        <f>L231+P231+T231+X231+AB231+AF231+AJ231+AN231+AR231+AV231+AZ231+BD231+BH231+BL231+BP231+BT231+BX231</f>
        <v>5</v>
      </c>
      <c r="I231" s="236">
        <f>M231+Q231+U231+Y231+AC231+AG231+AK231+AO231+AS231+AW231+BA231+BE231+BI231+BM231+BQ231+BU231+BY231</f>
        <v>100</v>
      </c>
      <c r="J231" s="663"/>
      <c r="K231" s="665"/>
      <c r="L231" s="663"/>
      <c r="M231" s="663"/>
      <c r="N231" s="680"/>
      <c r="O231" s="688"/>
      <c r="P231" s="688"/>
      <c r="Q231" s="688"/>
      <c r="R231" s="489"/>
      <c r="S231" s="489"/>
      <c r="T231" s="489"/>
      <c r="U231" s="489"/>
      <c r="V231" s="665"/>
      <c r="W231" s="665"/>
      <c r="X231" s="665"/>
      <c r="Y231" s="665"/>
      <c r="Z231" s="489"/>
      <c r="AA231" s="489"/>
      <c r="AB231" s="489"/>
      <c r="AC231" s="489"/>
      <c r="AD231" s="666"/>
      <c r="AE231" s="666"/>
      <c r="AF231" s="666"/>
      <c r="AG231" s="666"/>
      <c r="AH231" s="657">
        <v>0</v>
      </c>
      <c r="AI231" s="657"/>
      <c r="AJ231" s="657">
        <v>5</v>
      </c>
      <c r="AK231" s="657">
        <v>100</v>
      </c>
      <c r="AL231" s="489"/>
      <c r="AM231" s="489"/>
      <c r="AN231" s="489"/>
      <c r="AO231" s="489"/>
      <c r="AP231" s="491"/>
      <c r="AQ231" s="491"/>
      <c r="AR231" s="491"/>
      <c r="AS231" s="491"/>
      <c r="AT231" s="659">
        <v>0</v>
      </c>
      <c r="AU231" s="652">
        <v>0</v>
      </c>
      <c r="AV231" s="659">
        <v>0</v>
      </c>
      <c r="AW231" s="659">
        <v>0</v>
      </c>
      <c r="AX231" s="385"/>
      <c r="AY231" s="385"/>
      <c r="AZ231" s="385"/>
      <c r="BA231" s="385"/>
      <c r="BB231" s="663"/>
      <c r="BC231" s="663"/>
      <c r="BD231" s="663"/>
      <c r="BE231" s="663"/>
      <c r="BF231" s="489"/>
      <c r="BG231" s="489"/>
      <c r="BH231" s="489"/>
      <c r="BI231" s="489"/>
      <c r="BJ231" s="489"/>
      <c r="BK231" s="489"/>
      <c r="BL231" s="489"/>
      <c r="BM231" s="489"/>
      <c r="BN231" s="663"/>
      <c r="BO231" s="663"/>
      <c r="BP231" s="663"/>
      <c r="BQ231" s="663"/>
      <c r="BR231" s="663"/>
      <c r="BS231" s="663"/>
      <c r="BT231" s="663"/>
      <c r="BU231" s="663"/>
      <c r="BV231" s="663"/>
      <c r="BW231" s="663"/>
      <c r="BX231" s="663"/>
      <c r="BY231" s="663"/>
      <c r="BZ231" s="387"/>
    </row>
    <row r="232" spans="1:78" s="23" customFormat="1" ht="15.75" x14ac:dyDescent="0.25">
      <c r="A232" s="812"/>
      <c r="B232" s="225" t="s">
        <v>427</v>
      </c>
      <c r="C232" s="225" t="s">
        <v>428</v>
      </c>
      <c r="D232" s="232" t="s">
        <v>77</v>
      </c>
      <c r="E232" s="225" t="s">
        <v>153</v>
      </c>
      <c r="F232" s="236">
        <f>J232+N232+R232+V232+Z232+AD232+AH232+AL232+AP232+AT232+AX232+BB232+BF232+BJ232+BN232+BR232+BV232</f>
        <v>0</v>
      </c>
      <c r="G232" s="236">
        <f>K232+O232+S232+W232+AA232+AE232+AI232+AM232+AQ232+AU232+AY232+BC232+BG232+BK232+BO232+BS232+BW232</f>
        <v>0</v>
      </c>
      <c r="H232" s="236">
        <f>L232+P232+T232+X232+AB232+AF232+AJ232+AN232+AR232+AV232+AZ232+BD232+BH232+BL232+BP232+BT232+BX232</f>
        <v>0</v>
      </c>
      <c r="I232" s="236">
        <f>M232+Q232+U232+Y232+AC232+AG232+AK232+AO232+AS232+AW232+BA232+BE232+BI232+BM232+BQ232+BU232+BY232</f>
        <v>0</v>
      </c>
      <c r="J232" s="663"/>
      <c r="K232" s="665"/>
      <c r="L232" s="663"/>
      <c r="M232" s="663"/>
      <c r="N232" s="680"/>
      <c r="O232" s="688"/>
      <c r="P232" s="688"/>
      <c r="Q232" s="688"/>
      <c r="R232" s="489"/>
      <c r="S232" s="489"/>
      <c r="T232" s="489"/>
      <c r="U232" s="489"/>
      <c r="V232" s="665"/>
      <c r="W232" s="665"/>
      <c r="X232" s="665"/>
      <c r="Y232" s="665"/>
      <c r="Z232" s="489"/>
      <c r="AA232" s="489"/>
      <c r="AB232" s="489"/>
      <c r="AC232" s="489"/>
      <c r="AD232" s="666"/>
      <c r="AE232" s="666"/>
      <c r="AF232" s="666"/>
      <c r="AG232" s="666"/>
      <c r="AH232" s="657"/>
      <c r="AI232" s="657"/>
      <c r="AJ232" s="657"/>
      <c r="AK232" s="657"/>
      <c r="AL232" s="489"/>
      <c r="AM232" s="489"/>
      <c r="AN232" s="489"/>
      <c r="AO232" s="489"/>
      <c r="AP232" s="491"/>
      <c r="AQ232" s="491"/>
      <c r="AR232" s="491"/>
      <c r="AS232" s="491"/>
      <c r="AT232" s="659">
        <v>0</v>
      </c>
      <c r="AU232" s="652">
        <v>0</v>
      </c>
      <c r="AV232" s="659">
        <v>0</v>
      </c>
      <c r="AW232" s="659">
        <v>0</v>
      </c>
      <c r="AX232" s="385"/>
      <c r="AY232" s="385"/>
      <c r="AZ232" s="385"/>
      <c r="BA232" s="385"/>
      <c r="BB232" s="663"/>
      <c r="BC232" s="663"/>
      <c r="BD232" s="663"/>
      <c r="BE232" s="663"/>
      <c r="BF232" s="489"/>
      <c r="BG232" s="489"/>
      <c r="BH232" s="489"/>
      <c r="BI232" s="489"/>
      <c r="BJ232" s="489"/>
      <c r="BK232" s="489"/>
      <c r="BL232" s="489"/>
      <c r="BM232" s="489"/>
      <c r="BN232" s="663"/>
      <c r="BO232" s="663"/>
      <c r="BP232" s="663"/>
      <c r="BQ232" s="663"/>
      <c r="BR232" s="663"/>
      <c r="BS232" s="663"/>
      <c r="BT232" s="663"/>
      <c r="BU232" s="663"/>
      <c r="BV232" s="663"/>
      <c r="BW232" s="663"/>
      <c r="BX232" s="663"/>
      <c r="BY232" s="663"/>
      <c r="BZ232" s="387"/>
    </row>
    <row r="233" spans="1:78" s="23" customFormat="1" ht="15.75" x14ac:dyDescent="0.25">
      <c r="A233" s="812"/>
      <c r="B233" s="225" t="s">
        <v>427</v>
      </c>
      <c r="C233" s="225" t="s">
        <v>429</v>
      </c>
      <c r="D233" s="232" t="s">
        <v>77</v>
      </c>
      <c r="E233" s="225" t="s">
        <v>153</v>
      </c>
      <c r="F233" s="236">
        <f>J233+N233+R233+V233+Z233+AD233+AH233+AL233+AP233+AT233+AX233+BB233+BF233+BJ233+BN233+BR233+BV233</f>
        <v>0</v>
      </c>
      <c r="G233" s="236">
        <f>K233+O233+S233+W233+AA233+AE233+AI233+AM233+AQ233+AU233+AY233+BC233+BG233+BK233+BO233+BS233+BW233</f>
        <v>0</v>
      </c>
      <c r="H233" s="236">
        <f>L233+P233+T233+X233+AB233+AF233+AJ233+AN233+AR233+AV233+AZ233+BD233+BH233+BL233+BP233+BT233+BX233</f>
        <v>140</v>
      </c>
      <c r="I233" s="236">
        <f>M233+Q233+U233+Y233+AC233+AG233+AK233+AO233+AS233+AW233+BA233+BE233+BI233+BM233+BQ233+BU233+BY233</f>
        <v>20000</v>
      </c>
      <c r="J233" s="663"/>
      <c r="K233" s="665"/>
      <c r="L233" s="663"/>
      <c r="M233" s="663"/>
      <c r="N233" s="680"/>
      <c r="O233" s="688"/>
      <c r="P233" s="688"/>
      <c r="Q233" s="688"/>
      <c r="R233" s="489"/>
      <c r="S233" s="489"/>
      <c r="T233" s="489"/>
      <c r="U233" s="489"/>
      <c r="V233" s="665"/>
      <c r="W233" s="665"/>
      <c r="X233" s="665"/>
      <c r="Y233" s="665"/>
      <c r="Z233" s="489"/>
      <c r="AA233" s="489"/>
      <c r="AB233" s="489"/>
      <c r="AC233" s="489"/>
      <c r="AD233" s="666"/>
      <c r="AE233" s="666"/>
      <c r="AF233" s="666"/>
      <c r="AG233" s="666"/>
      <c r="AH233" s="657"/>
      <c r="AI233" s="657"/>
      <c r="AJ233" s="657"/>
      <c r="AK233" s="657"/>
      <c r="AL233" s="489"/>
      <c r="AM233" s="489"/>
      <c r="AN233" s="489"/>
      <c r="AO233" s="489"/>
      <c r="AP233" s="491"/>
      <c r="AQ233" s="491"/>
      <c r="AR233" s="491"/>
      <c r="AS233" s="491"/>
      <c r="AT233" s="659">
        <v>0</v>
      </c>
      <c r="AU233" s="652">
        <v>0</v>
      </c>
      <c r="AV233" s="659">
        <v>0</v>
      </c>
      <c r="AW233" s="659">
        <v>0</v>
      </c>
      <c r="AX233" s="385"/>
      <c r="AY233" s="385"/>
      <c r="AZ233" s="385"/>
      <c r="BA233" s="385"/>
      <c r="BB233" s="663"/>
      <c r="BC233" s="663"/>
      <c r="BD233" s="663"/>
      <c r="BE233" s="663"/>
      <c r="BF233" s="489"/>
      <c r="BG233" s="489"/>
      <c r="BH233" s="489"/>
      <c r="BI233" s="489"/>
      <c r="BJ233" s="489"/>
      <c r="BK233" s="489"/>
      <c r="BL233" s="489"/>
      <c r="BM233" s="489"/>
      <c r="BN233" s="663"/>
      <c r="BO233" s="663"/>
      <c r="BP233" s="663"/>
      <c r="BQ233" s="663"/>
      <c r="BR233" s="663"/>
      <c r="BS233" s="663"/>
      <c r="BT233" s="663">
        <v>140</v>
      </c>
      <c r="BU233" s="663">
        <v>20000</v>
      </c>
      <c r="BV233" s="663"/>
      <c r="BW233" s="663"/>
      <c r="BX233" s="663"/>
      <c r="BY233" s="663"/>
      <c r="BZ233" s="387"/>
    </row>
    <row r="234" spans="1:78" s="23" customFormat="1" ht="15.75" x14ac:dyDescent="0.25">
      <c r="A234" s="811"/>
      <c r="B234" s="225" t="s">
        <v>427</v>
      </c>
      <c r="C234" s="225" t="s">
        <v>430</v>
      </c>
      <c r="D234" s="232" t="s">
        <v>77</v>
      </c>
      <c r="E234" s="225" t="s">
        <v>153</v>
      </c>
      <c r="F234" s="236">
        <f>J234+N234+R234+V234+Z234+AD234+AH234+AL234+AP234+AT234+AX234+BB234+BF234+BJ234+BN234+BR234+BV234</f>
        <v>392</v>
      </c>
      <c r="G234" s="236">
        <f>K234+O234+S234+W234+AA234+AE234+AI234+AM234+AQ234+AU234+AY234+BC234+BG234+BK234+BO234+BS234+BW234</f>
        <v>23240</v>
      </c>
      <c r="H234" s="236">
        <f>L234+P234+T234+X234+AB234+AF234+AJ234+AN234+AR234+AV234+AZ234+BD234+BH234+BL234+BP234+BT234+BX234</f>
        <v>150</v>
      </c>
      <c r="I234" s="236">
        <f>M234+Q234+U234+Y234+AC234+AG234+AK234+AO234+AS234+AW234+BA234+BE234+BI234+BM234+BQ234+BU234+BY234</f>
        <v>18000</v>
      </c>
      <c r="J234" s="663"/>
      <c r="K234" s="665"/>
      <c r="L234" s="663"/>
      <c r="M234" s="663"/>
      <c r="N234" s="680"/>
      <c r="O234" s="688"/>
      <c r="P234" s="688"/>
      <c r="Q234" s="688"/>
      <c r="R234" s="489"/>
      <c r="S234" s="489"/>
      <c r="T234" s="489"/>
      <c r="U234" s="489"/>
      <c r="V234" s="665"/>
      <c r="W234" s="665"/>
      <c r="X234" s="665"/>
      <c r="Y234" s="665"/>
      <c r="Z234" s="489"/>
      <c r="AA234" s="489"/>
      <c r="AB234" s="489"/>
      <c r="AC234" s="489"/>
      <c r="AD234" s="666"/>
      <c r="AE234" s="666"/>
      <c r="AF234" s="666"/>
      <c r="AG234" s="666"/>
      <c r="AH234" s="657"/>
      <c r="AI234" s="657"/>
      <c r="AJ234" s="657"/>
      <c r="AK234" s="657"/>
      <c r="AL234" s="489"/>
      <c r="AM234" s="489"/>
      <c r="AN234" s="489"/>
      <c r="AO234" s="489"/>
      <c r="AP234" s="491"/>
      <c r="AQ234" s="491"/>
      <c r="AR234" s="491"/>
      <c r="AS234" s="491"/>
      <c r="AT234" s="659">
        <v>392</v>
      </c>
      <c r="AU234" s="652">
        <v>23240</v>
      </c>
      <c r="AV234" s="659">
        <v>150</v>
      </c>
      <c r="AW234" s="659">
        <v>18000</v>
      </c>
      <c r="AX234" s="385"/>
      <c r="AY234" s="385"/>
      <c r="AZ234" s="385"/>
      <c r="BA234" s="385"/>
      <c r="BB234" s="663"/>
      <c r="BC234" s="663"/>
      <c r="BD234" s="663"/>
      <c r="BE234" s="663"/>
      <c r="BF234" s="489"/>
      <c r="BG234" s="489"/>
      <c r="BH234" s="489"/>
      <c r="BI234" s="489"/>
      <c r="BJ234" s="489"/>
      <c r="BK234" s="489"/>
      <c r="BL234" s="489"/>
      <c r="BM234" s="489"/>
      <c r="BN234" s="663"/>
      <c r="BO234" s="663"/>
      <c r="BP234" s="663"/>
      <c r="BQ234" s="663"/>
      <c r="BR234" s="663"/>
      <c r="BS234" s="663"/>
      <c r="BT234" s="663"/>
      <c r="BU234" s="663"/>
      <c r="BV234" s="663"/>
      <c r="BW234" s="663"/>
      <c r="BX234" s="663"/>
      <c r="BY234" s="663"/>
      <c r="BZ234" s="387"/>
    </row>
    <row r="235" spans="1:78" s="23" customFormat="1" ht="15" customHeight="1" x14ac:dyDescent="0.25">
      <c r="A235" s="244">
        <v>78</v>
      </c>
      <c r="B235" s="82" t="s">
        <v>431</v>
      </c>
      <c r="C235" s="83" t="s">
        <v>432</v>
      </c>
      <c r="D235" s="91" t="s">
        <v>433</v>
      </c>
      <c r="E235" s="83" t="s">
        <v>29</v>
      </c>
      <c r="F235" s="236">
        <f>J235+N235+R235+V235+Z235+AD235+AH235+AL235+AP235+AT235+AX235+BB235+BF235+BJ235+BN235+BR235+BV235</f>
        <v>0</v>
      </c>
      <c r="G235" s="236">
        <f>K235+O235+S235+W235+AA235+AE235+AI235+AM235+AQ235+AU235+AY235+BC235+BG235+BK235+BO235+BS235+BW235</f>
        <v>0</v>
      </c>
      <c r="H235" s="236">
        <f>L235+P235+T235+X235+AB235+AF235+AJ235+AN235+AR235+AV235+AZ235+BD235+BH235+BL235+BP235+BT235+BX235</f>
        <v>5</v>
      </c>
      <c r="I235" s="236">
        <f>M235+Q235+U235+Y235+AC235+AG235+AK235+AO235+AS235+AW235+BA235+BE235+BI235+BM235+BQ235+BU235+BY235</f>
        <v>150</v>
      </c>
      <c r="J235" s="649"/>
      <c r="K235" s="650"/>
      <c r="L235" s="489"/>
      <c r="M235" s="489"/>
      <c r="N235" s="681"/>
      <c r="O235" s="686"/>
      <c r="P235" s="687"/>
      <c r="Q235" s="687"/>
      <c r="R235" s="652"/>
      <c r="S235" s="652"/>
      <c r="T235" s="489"/>
      <c r="U235" s="489"/>
      <c r="V235" s="650"/>
      <c r="W235" s="650"/>
      <c r="X235" s="653"/>
      <c r="Y235" s="653"/>
      <c r="Z235" s="652"/>
      <c r="AA235" s="652"/>
      <c r="AB235" s="489"/>
      <c r="AC235" s="489"/>
      <c r="AD235" s="490"/>
      <c r="AE235" s="490"/>
      <c r="AF235" s="489"/>
      <c r="AG235" s="489"/>
      <c r="AH235" s="657">
        <v>0</v>
      </c>
      <c r="AI235" s="657"/>
      <c r="AJ235" s="657">
        <v>5</v>
      </c>
      <c r="AK235" s="657">
        <v>150</v>
      </c>
      <c r="AL235" s="652"/>
      <c r="AM235" s="652"/>
      <c r="AN235" s="489"/>
      <c r="AO235" s="489"/>
      <c r="AP235" s="658"/>
      <c r="AQ235" s="658"/>
      <c r="AR235" s="491"/>
      <c r="AS235" s="491"/>
      <c r="AT235" s="659">
        <v>0</v>
      </c>
      <c r="AU235" s="652">
        <v>0</v>
      </c>
      <c r="AV235" s="659">
        <v>0</v>
      </c>
      <c r="AW235" s="659">
        <v>0</v>
      </c>
      <c r="AX235" s="660"/>
      <c r="AY235" s="660"/>
      <c r="AZ235" s="385"/>
      <c r="BA235" s="385"/>
      <c r="BB235" s="649"/>
      <c r="BC235" s="649"/>
      <c r="BD235" s="489"/>
      <c r="BE235" s="489"/>
      <c r="BF235" s="652"/>
      <c r="BG235" s="652"/>
      <c r="BH235" s="489"/>
      <c r="BI235" s="489"/>
      <c r="BJ235" s="652"/>
      <c r="BK235" s="652"/>
      <c r="BL235" s="489"/>
      <c r="BM235" s="489"/>
      <c r="BN235" s="649"/>
      <c r="BO235" s="663"/>
      <c r="BP235" s="489"/>
      <c r="BQ235" s="489"/>
      <c r="BR235" s="649"/>
      <c r="BS235" s="649"/>
      <c r="BT235" s="489"/>
      <c r="BU235" s="489"/>
      <c r="BV235" s="649"/>
      <c r="BW235" s="663"/>
      <c r="BX235" s="489"/>
      <c r="BY235" s="489"/>
      <c r="BZ235" s="387"/>
    </row>
    <row r="236" spans="1:78" s="23" customFormat="1" ht="15" customHeight="1" x14ac:dyDescent="0.25">
      <c r="A236" s="806">
        <v>79</v>
      </c>
      <c r="B236" s="82" t="s">
        <v>434</v>
      </c>
      <c r="C236" s="83" t="s">
        <v>435</v>
      </c>
      <c r="D236" s="83" t="s">
        <v>436</v>
      </c>
      <c r="E236" s="83" t="s">
        <v>153</v>
      </c>
      <c r="F236" s="236">
        <f>J236+N236+R236+V236+Z236+AD236+AH236+AL236+AP236+AT236+AX236+BB236+BF236+BJ236+BN236+BR236+BV236</f>
        <v>0</v>
      </c>
      <c r="G236" s="236">
        <f>K236+O236+S236+W236+AA236+AE236+AI236+AM236+AQ236+AU236+AY236+BC236+BG236+BK236+BO236+BS236+BW236</f>
        <v>0</v>
      </c>
      <c r="H236" s="236">
        <f>L236+P236+T236+X236+AB236+AF236+AJ236+AN236+AR236+AV236+AZ236+BD236+BH236+BL236+BP236+BT236+BX236</f>
        <v>0</v>
      </c>
      <c r="I236" s="236">
        <f>M236+Q236+U236+Y236+AC236+AG236+AK236+AO236+AS236+AW236+BA236+BE236+BI236+BM236+BQ236+BU236+BY236</f>
        <v>0</v>
      </c>
      <c r="J236" s="649"/>
      <c r="K236" s="650"/>
      <c r="L236" s="489"/>
      <c r="M236" s="489"/>
      <c r="N236" s="681"/>
      <c r="O236" s="686"/>
      <c r="P236" s="687"/>
      <c r="Q236" s="687"/>
      <c r="R236" s="652"/>
      <c r="S236" s="652"/>
      <c r="T236" s="489"/>
      <c r="U236" s="489"/>
      <c r="V236" s="650"/>
      <c r="W236" s="650"/>
      <c r="X236" s="653"/>
      <c r="Y236" s="653"/>
      <c r="Z236" s="652"/>
      <c r="AA236" s="652"/>
      <c r="AB236" s="489"/>
      <c r="AC236" s="489"/>
      <c r="AD236" s="490"/>
      <c r="AE236" s="490"/>
      <c r="AF236" s="489"/>
      <c r="AG236" s="489"/>
      <c r="AH236" s="657"/>
      <c r="AI236" s="657"/>
      <c r="AJ236" s="657"/>
      <c r="AK236" s="657"/>
      <c r="AL236" s="652"/>
      <c r="AM236" s="652"/>
      <c r="AN236" s="489"/>
      <c r="AO236" s="489"/>
      <c r="AP236" s="658"/>
      <c r="AQ236" s="658"/>
      <c r="AR236" s="491"/>
      <c r="AS236" s="491"/>
      <c r="AT236" s="659">
        <v>0</v>
      </c>
      <c r="AU236" s="659">
        <v>0</v>
      </c>
      <c r="AV236" s="659">
        <v>0</v>
      </c>
      <c r="AW236" s="659">
        <v>0</v>
      </c>
      <c r="AX236" s="660"/>
      <c r="AY236" s="660"/>
      <c r="AZ236" s="385"/>
      <c r="BA236" s="385"/>
      <c r="BB236" s="649"/>
      <c r="BC236" s="649"/>
      <c r="BD236" s="489"/>
      <c r="BE236" s="489"/>
      <c r="BF236" s="652"/>
      <c r="BG236" s="652"/>
      <c r="BH236" s="489"/>
      <c r="BI236" s="489"/>
      <c r="BJ236" s="652"/>
      <c r="BK236" s="652"/>
      <c r="BL236" s="489"/>
      <c r="BM236" s="489"/>
      <c r="BN236" s="649"/>
      <c r="BO236" s="663"/>
      <c r="BP236" s="489"/>
      <c r="BQ236" s="489"/>
      <c r="BR236" s="649"/>
      <c r="BS236" s="649"/>
      <c r="BT236" s="489"/>
      <c r="BU236" s="489"/>
      <c r="BV236" s="649"/>
      <c r="BW236" s="649"/>
      <c r="BX236" s="489"/>
      <c r="BY236" s="489"/>
      <c r="BZ236" s="387"/>
    </row>
    <row r="237" spans="1:78" s="23" customFormat="1" ht="15" customHeight="1" x14ac:dyDescent="0.25">
      <c r="A237" s="808"/>
      <c r="B237" s="82" t="s">
        <v>434</v>
      </c>
      <c r="C237" s="83" t="s">
        <v>437</v>
      </c>
      <c r="D237" s="83" t="s">
        <v>436</v>
      </c>
      <c r="E237" s="83" t="s">
        <v>153</v>
      </c>
      <c r="F237" s="236">
        <f>J237+N237+R237+V237+Z237+AD237+AH237+AL237+AP237+AT237+AX237+BB237+BF237+BJ237+BN237+BR237+BV237</f>
        <v>0</v>
      </c>
      <c r="G237" s="236">
        <f>K237+O237+S237+W237+AA237+AE237+AI237+AM237+AQ237+AU237+AY237+BC237+BG237+BK237+BO237+BS237+BW237</f>
        <v>0</v>
      </c>
      <c r="H237" s="236">
        <f>L237+P237+T237+X237+AB237+AF237+AJ237+AN237+AR237+AV237+AZ237+BD237+BH237+BL237+BP237+BT237+BX237</f>
        <v>10</v>
      </c>
      <c r="I237" s="236">
        <f>M237+Q237+U237+Y237+AC237+AG237+AK237+AO237+AS237+AW237+BA237+BE237+BI237+BM237+BQ237+BU237+BY237</f>
        <v>300</v>
      </c>
      <c r="J237" s="649"/>
      <c r="K237" s="650"/>
      <c r="L237" s="489"/>
      <c r="M237" s="489"/>
      <c r="N237" s="681"/>
      <c r="O237" s="686"/>
      <c r="P237" s="687"/>
      <c r="Q237" s="687"/>
      <c r="R237" s="652"/>
      <c r="S237" s="652"/>
      <c r="T237" s="489"/>
      <c r="U237" s="489"/>
      <c r="V237" s="650"/>
      <c r="W237" s="650"/>
      <c r="X237" s="653"/>
      <c r="Y237" s="653"/>
      <c r="Z237" s="652"/>
      <c r="AA237" s="652"/>
      <c r="AB237" s="489"/>
      <c r="AC237" s="489"/>
      <c r="AD237" s="490"/>
      <c r="AE237" s="490"/>
      <c r="AF237" s="489"/>
      <c r="AG237" s="489"/>
      <c r="AH237" s="657">
        <v>0</v>
      </c>
      <c r="AI237" s="657"/>
      <c r="AJ237" s="657">
        <v>10</v>
      </c>
      <c r="AK237" s="657">
        <v>300</v>
      </c>
      <c r="AL237" s="652"/>
      <c r="AM237" s="652"/>
      <c r="AN237" s="489"/>
      <c r="AO237" s="489"/>
      <c r="AP237" s="658"/>
      <c r="AQ237" s="658"/>
      <c r="AR237" s="491"/>
      <c r="AS237" s="491"/>
      <c r="AT237" s="659"/>
      <c r="AU237" s="659"/>
      <c r="AV237" s="659"/>
      <c r="AW237" s="659"/>
      <c r="AX237" s="660"/>
      <c r="AY237" s="660"/>
      <c r="AZ237" s="385"/>
      <c r="BA237" s="385"/>
      <c r="BB237" s="649"/>
      <c r="BC237" s="649"/>
      <c r="BD237" s="489"/>
      <c r="BE237" s="489"/>
      <c r="BF237" s="652"/>
      <c r="BG237" s="652"/>
      <c r="BH237" s="489"/>
      <c r="BI237" s="489"/>
      <c r="BJ237" s="652"/>
      <c r="BK237" s="652"/>
      <c r="BL237" s="489"/>
      <c r="BM237" s="489"/>
      <c r="BN237" s="649"/>
      <c r="BO237" s="663"/>
      <c r="BP237" s="489"/>
      <c r="BQ237" s="489"/>
      <c r="BR237" s="649"/>
      <c r="BS237" s="649"/>
      <c r="BT237" s="489"/>
      <c r="BU237" s="489"/>
      <c r="BV237" s="649"/>
      <c r="BW237" s="649"/>
      <c r="BX237" s="489"/>
      <c r="BY237" s="489"/>
      <c r="BZ237" s="387"/>
    </row>
    <row r="238" spans="1:78" s="23" customFormat="1" ht="29.25" customHeight="1" x14ac:dyDescent="0.25">
      <c r="A238" s="806">
        <v>80</v>
      </c>
      <c r="B238" s="82" t="s">
        <v>438</v>
      </c>
      <c r="C238" s="83" t="s">
        <v>439</v>
      </c>
      <c r="D238" s="83" t="s">
        <v>440</v>
      </c>
      <c r="E238" s="83" t="s">
        <v>25</v>
      </c>
      <c r="F238" s="236"/>
      <c r="G238" s="236"/>
      <c r="H238" s="236"/>
      <c r="I238" s="236"/>
      <c r="J238" s="649"/>
      <c r="K238" s="650"/>
      <c r="L238" s="489"/>
      <c r="M238" s="489"/>
      <c r="N238" s="681"/>
      <c r="O238" s="686"/>
      <c r="P238" s="687"/>
      <c r="Q238" s="687"/>
      <c r="R238" s="652"/>
      <c r="S238" s="652"/>
      <c r="T238" s="489"/>
      <c r="U238" s="489"/>
      <c r="V238" s="650"/>
      <c r="W238" s="650"/>
      <c r="X238" s="653"/>
      <c r="Y238" s="653"/>
      <c r="Z238" s="652"/>
      <c r="AA238" s="652"/>
      <c r="AB238" s="489"/>
      <c r="AC238" s="489"/>
      <c r="AD238" s="490"/>
      <c r="AE238" s="490"/>
      <c r="AF238" s="489"/>
      <c r="AG238" s="489"/>
      <c r="AH238" s="657">
        <v>0</v>
      </c>
      <c r="AI238" s="657"/>
      <c r="AJ238" s="657">
        <v>10</v>
      </c>
      <c r="AK238" s="657">
        <v>300</v>
      </c>
      <c r="AL238" s="652"/>
      <c r="AM238" s="652"/>
      <c r="AN238" s="489"/>
      <c r="AO238" s="489"/>
      <c r="AP238" s="658"/>
      <c r="AQ238" s="658"/>
      <c r="AR238" s="491"/>
      <c r="AS238" s="491"/>
      <c r="AT238" s="659">
        <v>0</v>
      </c>
      <c r="AU238" s="659">
        <v>0</v>
      </c>
      <c r="AV238" s="659">
        <v>0</v>
      </c>
      <c r="AW238" s="659">
        <v>0</v>
      </c>
      <c r="AX238" s="660"/>
      <c r="AY238" s="660"/>
      <c r="AZ238" s="385"/>
      <c r="BA238" s="385"/>
      <c r="BB238" s="649"/>
      <c r="BC238" s="649"/>
      <c r="BD238" s="489"/>
      <c r="BE238" s="489"/>
      <c r="BF238" s="652"/>
      <c r="BG238" s="652"/>
      <c r="BH238" s="489"/>
      <c r="BI238" s="489"/>
      <c r="BJ238" s="652"/>
      <c r="BK238" s="652"/>
      <c r="BL238" s="489"/>
      <c r="BM238" s="489"/>
      <c r="BN238" s="649"/>
      <c r="BO238" s="663"/>
      <c r="BP238" s="489"/>
      <c r="BQ238" s="489"/>
      <c r="BR238" s="649"/>
      <c r="BS238" s="649"/>
      <c r="BT238" s="489"/>
      <c r="BU238" s="489"/>
      <c r="BV238" s="649"/>
      <c r="BW238" s="649"/>
      <c r="BX238" s="489"/>
      <c r="BY238" s="489"/>
      <c r="BZ238" s="387"/>
    </row>
    <row r="239" spans="1:78" s="23" customFormat="1" ht="15" customHeight="1" x14ac:dyDescent="0.25">
      <c r="A239" s="807"/>
      <c r="B239" s="82" t="s">
        <v>438</v>
      </c>
      <c r="C239" s="83" t="s">
        <v>441</v>
      </c>
      <c r="D239" s="83" t="s">
        <v>440</v>
      </c>
      <c r="E239" s="83" t="s">
        <v>25</v>
      </c>
      <c r="F239" s="236"/>
      <c r="G239" s="236"/>
      <c r="H239" s="236"/>
      <c r="I239" s="236"/>
      <c r="J239" s="649"/>
      <c r="K239" s="650"/>
      <c r="L239" s="489"/>
      <c r="M239" s="489"/>
      <c r="N239" s="681"/>
      <c r="O239" s="686"/>
      <c r="P239" s="687"/>
      <c r="Q239" s="687"/>
      <c r="R239" s="652"/>
      <c r="S239" s="652"/>
      <c r="T239" s="489"/>
      <c r="U239" s="489"/>
      <c r="V239" s="650"/>
      <c r="W239" s="650"/>
      <c r="X239" s="653"/>
      <c r="Y239" s="653"/>
      <c r="Z239" s="652"/>
      <c r="AA239" s="652"/>
      <c r="AB239" s="489"/>
      <c r="AC239" s="489"/>
      <c r="AD239" s="490"/>
      <c r="AE239" s="490"/>
      <c r="AF239" s="489"/>
      <c r="AG239" s="489"/>
      <c r="AH239" s="657"/>
      <c r="AI239" s="657"/>
      <c r="AJ239" s="657"/>
      <c r="AK239" s="657"/>
      <c r="AL239" s="652"/>
      <c r="AM239" s="652"/>
      <c r="AN239" s="489"/>
      <c r="AO239" s="489"/>
      <c r="AP239" s="658"/>
      <c r="AQ239" s="658"/>
      <c r="AR239" s="491"/>
      <c r="AS239" s="491"/>
      <c r="AT239" s="659">
        <v>0</v>
      </c>
      <c r="AU239" s="652">
        <v>0</v>
      </c>
      <c r="AV239" s="659">
        <v>0</v>
      </c>
      <c r="AW239" s="659">
        <v>0</v>
      </c>
      <c r="AX239" s="660"/>
      <c r="AY239" s="660"/>
      <c r="AZ239" s="385"/>
      <c r="BA239" s="385"/>
      <c r="BB239" s="649"/>
      <c r="BC239" s="649"/>
      <c r="BD239" s="489"/>
      <c r="BE239" s="489"/>
      <c r="BF239" s="652"/>
      <c r="BG239" s="652"/>
      <c r="BH239" s="489"/>
      <c r="BI239" s="489"/>
      <c r="BJ239" s="652"/>
      <c r="BK239" s="652"/>
      <c r="BL239" s="489"/>
      <c r="BM239" s="489"/>
      <c r="BN239" s="649"/>
      <c r="BO239" s="663"/>
      <c r="BP239" s="489"/>
      <c r="BQ239" s="489"/>
      <c r="BR239" s="649"/>
      <c r="BS239" s="649"/>
      <c r="BT239" s="489"/>
      <c r="BU239" s="489"/>
      <c r="BV239" s="649"/>
      <c r="BW239" s="649"/>
      <c r="BX239" s="489"/>
      <c r="BY239" s="489"/>
      <c r="BZ239" s="387"/>
    </row>
    <row r="240" spans="1:78" s="23" customFormat="1" ht="15" customHeight="1" x14ac:dyDescent="0.25">
      <c r="A240" s="808"/>
      <c r="B240" s="82" t="s">
        <v>438</v>
      </c>
      <c r="C240" s="83" t="s">
        <v>442</v>
      </c>
      <c r="D240" s="83" t="s">
        <v>440</v>
      </c>
      <c r="E240" s="83" t="s">
        <v>25</v>
      </c>
      <c r="F240" s="236"/>
      <c r="G240" s="236"/>
      <c r="H240" s="236"/>
      <c r="I240" s="236"/>
      <c r="J240" s="649"/>
      <c r="K240" s="650"/>
      <c r="L240" s="489"/>
      <c r="M240" s="489"/>
      <c r="N240" s="681"/>
      <c r="O240" s="686"/>
      <c r="P240" s="687"/>
      <c r="Q240" s="687"/>
      <c r="R240" s="652"/>
      <c r="S240" s="652"/>
      <c r="T240" s="489"/>
      <c r="U240" s="489"/>
      <c r="V240" s="650"/>
      <c r="W240" s="650"/>
      <c r="X240" s="653"/>
      <c r="Y240" s="653"/>
      <c r="Z240" s="652"/>
      <c r="AA240" s="652"/>
      <c r="AB240" s="489"/>
      <c r="AC240" s="489"/>
      <c r="AD240" s="490"/>
      <c r="AE240" s="490"/>
      <c r="AF240" s="489"/>
      <c r="AG240" s="489"/>
      <c r="AH240" s="657"/>
      <c r="AI240" s="657"/>
      <c r="AJ240" s="657"/>
      <c r="AK240" s="657"/>
      <c r="AL240" s="652"/>
      <c r="AM240" s="652"/>
      <c r="AN240" s="489"/>
      <c r="AO240" s="489"/>
      <c r="AP240" s="658"/>
      <c r="AQ240" s="658"/>
      <c r="AR240" s="491"/>
      <c r="AS240" s="491"/>
      <c r="AT240" s="659">
        <v>0</v>
      </c>
      <c r="AU240" s="652">
        <v>0</v>
      </c>
      <c r="AV240" s="659">
        <v>0</v>
      </c>
      <c r="AW240" s="659">
        <v>0</v>
      </c>
      <c r="AX240" s="660"/>
      <c r="AY240" s="660"/>
      <c r="AZ240" s="385"/>
      <c r="BA240" s="385"/>
      <c r="BB240" s="649"/>
      <c r="BC240" s="649"/>
      <c r="BD240" s="489"/>
      <c r="BE240" s="489"/>
      <c r="BF240" s="652"/>
      <c r="BG240" s="652"/>
      <c r="BH240" s="489"/>
      <c r="BI240" s="489"/>
      <c r="BJ240" s="652"/>
      <c r="BK240" s="652"/>
      <c r="BL240" s="489"/>
      <c r="BM240" s="489"/>
      <c r="BN240" s="649"/>
      <c r="BO240" s="663"/>
      <c r="BP240" s="489"/>
      <c r="BQ240" s="489"/>
      <c r="BR240" s="649"/>
      <c r="BS240" s="649"/>
      <c r="BT240" s="489"/>
      <c r="BU240" s="489"/>
      <c r="BV240" s="649"/>
      <c r="BW240" s="649"/>
      <c r="BX240" s="489"/>
      <c r="BY240" s="489"/>
      <c r="BZ240" s="387"/>
    </row>
    <row r="241" spans="1:78" s="23" customFormat="1" ht="15" customHeight="1" x14ac:dyDescent="0.25">
      <c r="A241" s="244">
        <v>81</v>
      </c>
      <c r="B241" s="82" t="s">
        <v>443</v>
      </c>
      <c r="C241" s="83" t="s">
        <v>444</v>
      </c>
      <c r="D241" s="83" t="s">
        <v>445</v>
      </c>
      <c r="E241" s="83" t="s">
        <v>153</v>
      </c>
      <c r="F241" s="236"/>
      <c r="G241" s="236"/>
      <c r="H241" s="236"/>
      <c r="I241" s="236"/>
      <c r="J241" s="649"/>
      <c r="K241" s="650"/>
      <c r="L241" s="489"/>
      <c r="M241" s="489"/>
      <c r="N241" s="681"/>
      <c r="O241" s="686"/>
      <c r="P241" s="687"/>
      <c r="Q241" s="687"/>
      <c r="R241" s="652"/>
      <c r="S241" s="652"/>
      <c r="T241" s="489"/>
      <c r="U241" s="489"/>
      <c r="V241" s="650"/>
      <c r="W241" s="650"/>
      <c r="X241" s="653"/>
      <c r="Y241" s="653"/>
      <c r="Z241" s="652"/>
      <c r="AA241" s="652"/>
      <c r="AB241" s="489"/>
      <c r="AC241" s="489"/>
      <c r="AD241" s="490"/>
      <c r="AE241" s="490"/>
      <c r="AF241" s="489"/>
      <c r="AG241" s="489"/>
      <c r="AH241" s="657">
        <v>0</v>
      </c>
      <c r="AI241" s="657"/>
      <c r="AJ241" s="657">
        <v>10</v>
      </c>
      <c r="AK241" s="657">
        <v>240</v>
      </c>
      <c r="AL241" s="652"/>
      <c r="AM241" s="652"/>
      <c r="AN241" s="489"/>
      <c r="AO241" s="489"/>
      <c r="AP241" s="658"/>
      <c r="AQ241" s="658"/>
      <c r="AR241" s="491"/>
      <c r="AS241" s="491"/>
      <c r="AT241" s="659">
        <v>0</v>
      </c>
      <c r="AU241" s="652">
        <v>0</v>
      </c>
      <c r="AV241" s="659">
        <v>0</v>
      </c>
      <c r="AW241" s="659">
        <v>0</v>
      </c>
      <c r="AX241" s="660"/>
      <c r="AY241" s="660"/>
      <c r="AZ241" s="385"/>
      <c r="BA241" s="385"/>
      <c r="BB241" s="649"/>
      <c r="BC241" s="649"/>
      <c r="BD241" s="489"/>
      <c r="BE241" s="489"/>
      <c r="BF241" s="652"/>
      <c r="BG241" s="652"/>
      <c r="BH241" s="489"/>
      <c r="BI241" s="489"/>
      <c r="BJ241" s="652"/>
      <c r="BK241" s="652"/>
      <c r="BL241" s="489"/>
      <c r="BM241" s="489"/>
      <c r="BN241" s="649"/>
      <c r="BO241" s="663"/>
      <c r="BP241" s="489"/>
      <c r="BQ241" s="489"/>
      <c r="BR241" s="649"/>
      <c r="BS241" s="649"/>
      <c r="BT241" s="489"/>
      <c r="BU241" s="489"/>
      <c r="BV241" s="649"/>
      <c r="BW241" s="649"/>
      <c r="BX241" s="489"/>
      <c r="BY241" s="489"/>
      <c r="BZ241" s="387"/>
    </row>
    <row r="242" spans="1:78" s="23" customFormat="1" ht="28.5" customHeight="1" x14ac:dyDescent="0.25">
      <c r="A242" s="809">
        <v>82</v>
      </c>
      <c r="B242" s="82" t="s">
        <v>446</v>
      </c>
      <c r="C242" s="83" t="s">
        <v>447</v>
      </c>
      <c r="D242" s="83" t="s">
        <v>448</v>
      </c>
      <c r="E242" s="83" t="s">
        <v>29</v>
      </c>
      <c r="F242" s="236">
        <f>J242+N242+R242+V242+Z242+AD242+AH242+AL242+AP242+AT242+AX242+BB242+BF242+BJ242+BN242+BR242+BV242</f>
        <v>0</v>
      </c>
      <c r="G242" s="236">
        <f>K242+O242+S242+W242+AA242+AE242+AI242+AM242+AQ242+AU242+AY242+BC242+BG242+BK242+BO242+BS242+BW242</f>
        <v>0</v>
      </c>
      <c r="H242" s="236">
        <f>L242+P242+T242+X242+AB242+AF242+AJ242+AN242+AR242+AV242+AZ242+BD242+BH242+BL242+BP242+BT242+BX242</f>
        <v>20</v>
      </c>
      <c r="I242" s="236">
        <f>M242+Q242+U242+Y242+AC242+AG242+AK242+AO242+AS242+AW242+BA242+BE242+BI242+BM242+BQ242+BU242+BY242</f>
        <v>420</v>
      </c>
      <c r="J242" s="649"/>
      <c r="K242" s="650"/>
      <c r="L242" s="489"/>
      <c r="M242" s="489"/>
      <c r="N242" s="681"/>
      <c r="O242" s="686"/>
      <c r="P242" s="687"/>
      <c r="Q242" s="687"/>
      <c r="R242" s="652"/>
      <c r="S242" s="652"/>
      <c r="T242" s="489"/>
      <c r="U242" s="489"/>
      <c r="V242" s="650"/>
      <c r="W242" s="650"/>
      <c r="X242" s="653"/>
      <c r="Y242" s="653"/>
      <c r="Z242" s="652"/>
      <c r="AA242" s="652"/>
      <c r="AB242" s="489"/>
      <c r="AC242" s="489"/>
      <c r="AD242" s="490"/>
      <c r="AE242" s="490"/>
      <c r="AF242" s="489"/>
      <c r="AG242" s="489"/>
      <c r="AH242" s="657"/>
      <c r="AI242" s="657"/>
      <c r="AJ242" s="657"/>
      <c r="AK242" s="657"/>
      <c r="AL242" s="652"/>
      <c r="AM242" s="652"/>
      <c r="AN242" s="489"/>
      <c r="AO242" s="489"/>
      <c r="AP242" s="658"/>
      <c r="AQ242" s="658"/>
      <c r="AR242" s="491"/>
      <c r="AS242" s="491"/>
      <c r="AT242" s="659">
        <v>0</v>
      </c>
      <c r="AU242" s="652">
        <v>0</v>
      </c>
      <c r="AV242" s="659">
        <v>20</v>
      </c>
      <c r="AW242" s="659">
        <v>420</v>
      </c>
      <c r="AX242" s="660"/>
      <c r="AY242" s="660"/>
      <c r="AZ242" s="385"/>
      <c r="BA242" s="385"/>
      <c r="BB242" s="649"/>
      <c r="BC242" s="649"/>
      <c r="BD242" s="489"/>
      <c r="BE242" s="489"/>
      <c r="BF242" s="652"/>
      <c r="BG242" s="652"/>
      <c r="BH242" s="489"/>
      <c r="BI242" s="489"/>
      <c r="BJ242" s="652"/>
      <c r="BK242" s="652"/>
      <c r="BL242" s="489"/>
      <c r="BM242" s="489"/>
      <c r="BN242" s="649"/>
      <c r="BO242" s="663"/>
      <c r="BP242" s="489"/>
      <c r="BQ242" s="489"/>
      <c r="BR242" s="649"/>
      <c r="BS242" s="649"/>
      <c r="BT242" s="489"/>
      <c r="BU242" s="489"/>
      <c r="BV242" s="649"/>
      <c r="BW242" s="649"/>
      <c r="BX242" s="489"/>
      <c r="BY242" s="489"/>
      <c r="BZ242" s="387"/>
    </row>
    <row r="243" spans="1:78" s="23" customFormat="1" ht="27" customHeight="1" x14ac:dyDescent="0.25">
      <c r="A243" s="809"/>
      <c r="B243" s="82" t="s">
        <v>446</v>
      </c>
      <c r="C243" s="83" t="s">
        <v>449</v>
      </c>
      <c r="D243" s="83" t="s">
        <v>448</v>
      </c>
      <c r="E243" s="83" t="s">
        <v>29</v>
      </c>
      <c r="F243" s="236">
        <f>J243+N243+R243+V243+Z243+AD243+AH243+AL243+AP243+AT243+AX243+BB243+BF243+BJ243+BN243+BR243+BV243</f>
        <v>0</v>
      </c>
      <c r="G243" s="236">
        <f>K243+O243+S243+W243+AA243+AE243+AI243+AM243+AQ243+AU243+AY243+BC243+BG243+BK243+BO243+BS243+BW243</f>
        <v>0</v>
      </c>
      <c r="H243" s="236">
        <f>L243+P243+T243+X243+AB243+AF243+AJ243+AN243+AR243+AV243+AZ243+BD243+BH243+BL243+BP243+BT243+BX243</f>
        <v>500</v>
      </c>
      <c r="I243" s="236">
        <f>M243+Q243+U243+Y243+AC243+AG243+AK243+AO243+AS243+AW243+BA243+BE243+BI243+BM243+BQ243+BU243+BY243</f>
        <v>15000</v>
      </c>
      <c r="J243" s="649"/>
      <c r="K243" s="650"/>
      <c r="L243" s="489"/>
      <c r="M243" s="489"/>
      <c r="N243" s="681"/>
      <c r="O243" s="686"/>
      <c r="P243" s="687"/>
      <c r="Q243" s="687"/>
      <c r="R243" s="652"/>
      <c r="S243" s="652"/>
      <c r="T243" s="489"/>
      <c r="U243" s="489"/>
      <c r="V243" s="650"/>
      <c r="W243" s="650"/>
      <c r="X243" s="653"/>
      <c r="Y243" s="653"/>
      <c r="Z243" s="652"/>
      <c r="AA243" s="652"/>
      <c r="AB243" s="489"/>
      <c r="AC243" s="489"/>
      <c r="AD243" s="490"/>
      <c r="AE243" s="490"/>
      <c r="AF243" s="489"/>
      <c r="AG243" s="489"/>
      <c r="AH243" s="657">
        <v>0</v>
      </c>
      <c r="AI243" s="657"/>
      <c r="AJ243" s="657">
        <v>500</v>
      </c>
      <c r="AK243" s="657">
        <v>15000</v>
      </c>
      <c r="AL243" s="652"/>
      <c r="AM243" s="652"/>
      <c r="AN243" s="489"/>
      <c r="AO243" s="489"/>
      <c r="AP243" s="658"/>
      <c r="AQ243" s="658"/>
      <c r="AR243" s="491"/>
      <c r="AS243" s="491"/>
      <c r="AT243" s="659">
        <v>0</v>
      </c>
      <c r="AU243" s="652">
        <v>0</v>
      </c>
      <c r="AV243" s="659">
        <v>0</v>
      </c>
      <c r="AW243" s="659">
        <v>0</v>
      </c>
      <c r="AX243" s="660"/>
      <c r="AY243" s="660"/>
      <c r="AZ243" s="385"/>
      <c r="BA243" s="385"/>
      <c r="BB243" s="649"/>
      <c r="BC243" s="649"/>
      <c r="BD243" s="489"/>
      <c r="BE243" s="489"/>
      <c r="BF243" s="652"/>
      <c r="BG243" s="652"/>
      <c r="BH243" s="489"/>
      <c r="BI243" s="489"/>
      <c r="BJ243" s="652"/>
      <c r="BK243" s="652"/>
      <c r="BL243" s="489"/>
      <c r="BM243" s="489"/>
      <c r="BN243" s="649"/>
      <c r="BO243" s="663"/>
      <c r="BP243" s="489"/>
      <c r="BQ243" s="489"/>
      <c r="BR243" s="649"/>
      <c r="BS243" s="649"/>
      <c r="BT243" s="489"/>
      <c r="BU243" s="489"/>
      <c r="BV243" s="649"/>
      <c r="BW243" s="649"/>
      <c r="BX243" s="489"/>
      <c r="BY243" s="489"/>
      <c r="BZ243" s="387"/>
    </row>
    <row r="244" spans="1:78" s="23" customFormat="1" ht="29.25" customHeight="1" x14ac:dyDescent="0.25">
      <c r="A244" s="809"/>
      <c r="B244" s="82" t="s">
        <v>446</v>
      </c>
      <c r="C244" s="83" t="s">
        <v>450</v>
      </c>
      <c r="D244" s="83" t="s">
        <v>448</v>
      </c>
      <c r="E244" s="83" t="s">
        <v>29</v>
      </c>
      <c r="F244" s="236">
        <f>J244+N244+R244+V244+Z244+AD244+AH244+AL244+AP244+AT244+AX244+BB244+BF244+BJ244+BN244+BR244+BV244</f>
        <v>60</v>
      </c>
      <c r="G244" s="236">
        <f>K244+O244+S244+W244+AA244+AE244+AI244+AM244+AQ244+AU244+AY244+BC244+BG244+BK244+BO244+BS244+BW244</f>
        <v>2520</v>
      </c>
      <c r="H244" s="236">
        <f>L244+P244+T244+X244+AB244+AF244+AJ244+AN244+AR244+AV244+AZ244+BD244+BH244+BL244+BP244+BT244+BX244</f>
        <v>70</v>
      </c>
      <c r="I244" s="236">
        <f>M244+Q244+U244+Y244+AC244+AG244+AK244+AO244+AS244+AW244+BA244+BE244+BI244+BM244+BQ244+BU244+BY244</f>
        <v>2150</v>
      </c>
      <c r="J244" s="649"/>
      <c r="K244" s="650"/>
      <c r="L244" s="489"/>
      <c r="M244" s="489"/>
      <c r="N244" s="681"/>
      <c r="O244" s="686"/>
      <c r="P244" s="687"/>
      <c r="Q244" s="687"/>
      <c r="R244" s="652"/>
      <c r="S244" s="652"/>
      <c r="T244" s="489"/>
      <c r="U244" s="489"/>
      <c r="V244" s="650"/>
      <c r="W244" s="650"/>
      <c r="X244" s="653">
        <v>50</v>
      </c>
      <c r="Y244" s="653">
        <v>1550</v>
      </c>
      <c r="Z244" s="652"/>
      <c r="AA244" s="652"/>
      <c r="AB244" s="489"/>
      <c r="AC244" s="489"/>
      <c r="AD244" s="490"/>
      <c r="AE244" s="490"/>
      <c r="AF244" s="489"/>
      <c r="AG244" s="489"/>
      <c r="AH244" s="657"/>
      <c r="AI244" s="657"/>
      <c r="AJ244" s="657"/>
      <c r="AK244" s="657"/>
      <c r="AL244" s="652"/>
      <c r="AM244" s="652"/>
      <c r="AN244" s="489"/>
      <c r="AO244" s="489"/>
      <c r="AP244" s="678">
        <v>60</v>
      </c>
      <c r="AQ244" s="678">
        <v>2520</v>
      </c>
      <c r="AR244" s="678">
        <v>20</v>
      </c>
      <c r="AS244" s="678">
        <v>600</v>
      </c>
      <c r="AT244" s="659">
        <v>0</v>
      </c>
      <c r="AU244" s="652">
        <v>0</v>
      </c>
      <c r="AV244" s="659">
        <v>0</v>
      </c>
      <c r="AW244" s="659">
        <v>0</v>
      </c>
      <c r="AX244" s="660"/>
      <c r="AY244" s="660"/>
      <c r="AZ244" s="385"/>
      <c r="BA244" s="385"/>
      <c r="BB244" s="649"/>
      <c r="BC244" s="649"/>
      <c r="BD244" s="489"/>
      <c r="BE244" s="489"/>
      <c r="BF244" s="652"/>
      <c r="BG244" s="652"/>
      <c r="BH244" s="489"/>
      <c r="BI244" s="489"/>
      <c r="BJ244" s="652"/>
      <c r="BK244" s="652"/>
      <c r="BL244" s="489"/>
      <c r="BM244" s="489"/>
      <c r="BN244" s="649"/>
      <c r="BO244" s="663"/>
      <c r="BP244" s="489"/>
      <c r="BQ244" s="489"/>
      <c r="BR244" s="649"/>
      <c r="BS244" s="649"/>
      <c r="BT244" s="489"/>
      <c r="BU244" s="489"/>
      <c r="BV244" s="649"/>
      <c r="BW244" s="649"/>
      <c r="BX244" s="489"/>
      <c r="BY244" s="489"/>
      <c r="BZ244" s="387"/>
    </row>
    <row r="245" spans="1:78" s="23" customFormat="1" ht="23.25" customHeight="1" x14ac:dyDescent="0.25">
      <c r="A245" s="810">
        <v>83</v>
      </c>
      <c r="B245" s="87" t="s">
        <v>451</v>
      </c>
      <c r="C245" s="83" t="s">
        <v>449</v>
      </c>
      <c r="D245" s="83" t="s">
        <v>448</v>
      </c>
      <c r="E245" s="83" t="s">
        <v>29</v>
      </c>
      <c r="F245" s="236">
        <f>J245+N245+R245+V245+Z245+AD245+AH245+AL245+AP245+AT245+AX245+BB245+BF245+BJ245+BN245+BR245+BV245</f>
        <v>278</v>
      </c>
      <c r="G245" s="236">
        <f>K245+O245+S245+W245+AA245+AE245+AI245+AM245+AQ245+AU245+AY245+BC245+BG245+BK245+BO245+BS245+BW245</f>
        <v>7553</v>
      </c>
      <c r="H245" s="236">
        <f>L245+P245+T245+X245+AB245+AF245+AJ245+AN245+AR245+AV245+AZ245+BD245+BH245+BL245+BP245+BT245+BX245</f>
        <v>640</v>
      </c>
      <c r="I245" s="236">
        <f>M245+Q245+U245+Y245+AC245+AG245+AK245+AO245+AS245+AW245+BA245+BE245+BI245+BM245+BQ245+BU245+BY245</f>
        <v>18790</v>
      </c>
      <c r="J245" s="649"/>
      <c r="K245" s="650"/>
      <c r="L245" s="652"/>
      <c r="M245" s="489"/>
      <c r="N245" s="681"/>
      <c r="O245" s="686"/>
      <c r="P245" s="689"/>
      <c r="Q245" s="687"/>
      <c r="R245" s="652">
        <v>20</v>
      </c>
      <c r="S245" s="652">
        <v>540</v>
      </c>
      <c r="T245" s="652">
        <v>10</v>
      </c>
      <c r="U245" s="489">
        <v>270</v>
      </c>
      <c r="V245" s="650"/>
      <c r="W245" s="650"/>
      <c r="X245" s="671"/>
      <c r="Y245" s="653"/>
      <c r="Z245" s="652"/>
      <c r="AA245" s="652"/>
      <c r="AB245" s="652"/>
      <c r="AC245" s="489"/>
      <c r="AD245" s="490"/>
      <c r="AE245" s="490"/>
      <c r="AF245" s="490"/>
      <c r="AG245" s="489"/>
      <c r="AH245" s="657">
        <v>0</v>
      </c>
      <c r="AI245" s="657"/>
      <c r="AJ245" s="657">
        <v>500</v>
      </c>
      <c r="AK245" s="657">
        <v>15000</v>
      </c>
      <c r="AL245" s="652">
        <v>238</v>
      </c>
      <c r="AM245" s="652">
        <v>6653</v>
      </c>
      <c r="AN245" s="652">
        <v>100</v>
      </c>
      <c r="AO245" s="489">
        <v>2800</v>
      </c>
      <c r="AP245" s="678">
        <v>20</v>
      </c>
      <c r="AQ245" s="678">
        <v>360</v>
      </c>
      <c r="AR245" s="678">
        <v>20</v>
      </c>
      <c r="AS245" s="678">
        <v>500</v>
      </c>
      <c r="AT245" s="659">
        <v>0</v>
      </c>
      <c r="AU245" s="659">
        <v>0</v>
      </c>
      <c r="AV245" s="659">
        <v>10</v>
      </c>
      <c r="AW245" s="659">
        <v>220</v>
      </c>
      <c r="AX245" s="660"/>
      <c r="AY245" s="660"/>
      <c r="AZ245" s="660"/>
      <c r="BA245" s="385"/>
      <c r="BB245" s="649"/>
      <c r="BC245" s="649"/>
      <c r="BD245" s="652"/>
      <c r="BE245" s="489"/>
      <c r="BF245" s="652"/>
      <c r="BG245" s="652"/>
      <c r="BH245" s="652"/>
      <c r="BI245" s="489"/>
      <c r="BJ245" s="652"/>
      <c r="BK245" s="652"/>
      <c r="BL245" s="652"/>
      <c r="BM245" s="489"/>
      <c r="BN245" s="649"/>
      <c r="BO245" s="659"/>
      <c r="BP245" s="652"/>
      <c r="BQ245" s="489"/>
      <c r="BR245" s="649"/>
      <c r="BS245" s="649"/>
      <c r="BT245" s="652"/>
      <c r="BU245" s="489"/>
      <c r="BV245" s="649"/>
      <c r="BW245" s="649"/>
      <c r="BX245" s="652"/>
      <c r="BY245" s="489"/>
      <c r="BZ245" s="387"/>
    </row>
    <row r="246" spans="1:78" s="23" customFormat="1" ht="42.75" customHeight="1" x14ac:dyDescent="0.25">
      <c r="A246" s="811"/>
      <c r="B246" s="87" t="s">
        <v>451</v>
      </c>
      <c r="C246" s="245" t="s">
        <v>450</v>
      </c>
      <c r="D246" s="83" t="s">
        <v>448</v>
      </c>
      <c r="E246" s="83" t="s">
        <v>29</v>
      </c>
      <c r="F246" s="236">
        <f>J246+N246+R246+V246+Z246+AD246+AH246+AL246+AP246+AT246+AX246+BB246+BF246+BJ246+BN246+BR246+BV246</f>
        <v>19</v>
      </c>
      <c r="G246" s="236">
        <f>K246+O246+S246+W246+AA246+AE246+AI246+AM246+AQ246+AU246+AY246+BC246+BG246+BK246+BO246+BS246+BW246</f>
        <v>741</v>
      </c>
      <c r="H246" s="236">
        <f>L246+P246+T246+X246+AB246+AF246+AJ246+AN246+AR246+AV246+AZ246+BD246+BH246+BL246+BP246+BT246+BX246</f>
        <v>50</v>
      </c>
      <c r="I246" s="236">
        <f>M246+Q246+U246+Y246+AC246+AG246+AK246+AO246+AS246+AW246+BA246+BE246+BI246+BM246+BQ246+BU246+BY246</f>
        <v>1450</v>
      </c>
      <c r="J246" s="649"/>
      <c r="K246" s="650"/>
      <c r="L246" s="652"/>
      <c r="M246" s="489"/>
      <c r="N246" s="681"/>
      <c r="O246" s="686"/>
      <c r="P246" s="689"/>
      <c r="Q246" s="687"/>
      <c r="R246" s="652"/>
      <c r="S246" s="652"/>
      <c r="T246" s="652"/>
      <c r="U246" s="489"/>
      <c r="V246" s="650"/>
      <c r="W246" s="650"/>
      <c r="X246" s="671">
        <v>50</v>
      </c>
      <c r="Y246" s="653">
        <v>1450</v>
      </c>
      <c r="Z246" s="652"/>
      <c r="AA246" s="652"/>
      <c r="AB246" s="652"/>
      <c r="AC246" s="489"/>
      <c r="AD246" s="490"/>
      <c r="AE246" s="490"/>
      <c r="AF246" s="490"/>
      <c r="AG246" s="489"/>
      <c r="AH246" s="657"/>
      <c r="AI246" s="657"/>
      <c r="AJ246" s="657"/>
      <c r="AK246" s="657"/>
      <c r="AL246" s="652"/>
      <c r="AM246" s="652"/>
      <c r="AN246" s="652"/>
      <c r="AO246" s="489"/>
      <c r="AP246" s="658"/>
      <c r="AQ246" s="658"/>
      <c r="AR246" s="658"/>
      <c r="AS246" s="491"/>
      <c r="AT246" s="659">
        <v>0</v>
      </c>
      <c r="AU246" s="659">
        <v>0</v>
      </c>
      <c r="AV246" s="659">
        <v>0</v>
      </c>
      <c r="AW246" s="659">
        <v>0</v>
      </c>
      <c r="AX246" s="660"/>
      <c r="AY246" s="660"/>
      <c r="AZ246" s="660"/>
      <c r="BA246" s="385"/>
      <c r="BB246" s="649"/>
      <c r="BC246" s="649"/>
      <c r="BD246" s="652"/>
      <c r="BE246" s="489"/>
      <c r="BF246" s="652"/>
      <c r="BG246" s="652"/>
      <c r="BH246" s="652"/>
      <c r="BI246" s="489"/>
      <c r="BJ246" s="652"/>
      <c r="BK246" s="652"/>
      <c r="BL246" s="652"/>
      <c r="BM246" s="489"/>
      <c r="BN246" s="649"/>
      <c r="BO246" s="659"/>
      <c r="BP246" s="652"/>
      <c r="BQ246" s="489"/>
      <c r="BR246" s="649">
        <v>19</v>
      </c>
      <c r="BS246" s="649">
        <v>741</v>
      </c>
      <c r="BT246" s="652"/>
      <c r="BU246" s="489"/>
      <c r="BV246" s="649"/>
      <c r="BW246" s="649"/>
      <c r="BX246" s="652"/>
      <c r="BY246" s="489"/>
      <c r="BZ246" s="387"/>
    </row>
    <row r="247" spans="1:78" s="23" customFormat="1" ht="19.5" customHeight="1" x14ac:dyDescent="0.25">
      <c r="A247" s="810">
        <v>84</v>
      </c>
      <c r="B247" s="88" t="s">
        <v>452</v>
      </c>
      <c r="C247" s="83" t="s">
        <v>453</v>
      </c>
      <c r="D247" s="88" t="s">
        <v>454</v>
      </c>
      <c r="E247" s="88" t="s">
        <v>78</v>
      </c>
      <c r="F247" s="236">
        <f>J247+N247+R247+V247+Z247+AD247+AH247+AL247+AP247+AT247+AX247+BB247+BF247+BJ247+BN247+BR247+BV247</f>
        <v>2496</v>
      </c>
      <c r="G247" s="236">
        <f>K247+O247+S247+W247+AA247+AE247+AI247+AM247+AQ247+AU247+AY247+BC247+BG247+BK247+BO247+BS247+BW247</f>
        <v>509473.2</v>
      </c>
      <c r="H247" s="236">
        <f>L247+P247+T247+X247+AB247+AF247+AJ247+AN247+AR247+AV247+AZ247+BD247+BH247+BL247+BP247+BT247+BX247</f>
        <v>40</v>
      </c>
      <c r="I247" s="236">
        <f>M247+Q247+U247+Y247+AC247+AG247+AK247+AO247+AS247+AW247+BA247+BE247+BI247+BM247+BQ247+BU247+BY247</f>
        <v>47009.5</v>
      </c>
      <c r="J247" s="662"/>
      <c r="K247" s="654"/>
      <c r="L247" s="489"/>
      <c r="M247" s="489"/>
      <c r="N247" s="675"/>
      <c r="O247" s="692"/>
      <c r="P247" s="687"/>
      <c r="Q247" s="687"/>
      <c r="R247" s="490">
        <v>1200</v>
      </c>
      <c r="S247" s="490">
        <v>181920</v>
      </c>
      <c r="T247" s="489">
        <v>10</v>
      </c>
      <c r="U247" s="489">
        <v>1516</v>
      </c>
      <c r="V247" s="654"/>
      <c r="W247" s="654"/>
      <c r="X247" s="653"/>
      <c r="Y247" s="653"/>
      <c r="Z247" s="490">
        <v>1200</v>
      </c>
      <c r="AA247" s="490">
        <v>181974</v>
      </c>
      <c r="AB247" s="489"/>
      <c r="AC247" s="489"/>
      <c r="AD247" s="656"/>
      <c r="AE247" s="656"/>
      <c r="AF247" s="489"/>
      <c r="AG247" s="489"/>
      <c r="AH247" s="657">
        <v>96</v>
      </c>
      <c r="AI247" s="657">
        <v>145579.20000000001</v>
      </c>
      <c r="AJ247" s="657">
        <v>30</v>
      </c>
      <c r="AK247" s="657">
        <v>45493.5</v>
      </c>
      <c r="AL247" s="490"/>
      <c r="AM247" s="490"/>
      <c r="AN247" s="489"/>
      <c r="AO247" s="489"/>
      <c r="AP247" s="492"/>
      <c r="AQ247" s="492"/>
      <c r="AR247" s="491"/>
      <c r="AS247" s="491"/>
      <c r="AT247" s="659">
        <v>0</v>
      </c>
      <c r="AU247" s="652">
        <v>0</v>
      </c>
      <c r="AV247" s="659">
        <v>0</v>
      </c>
      <c r="AW247" s="659">
        <v>0</v>
      </c>
      <c r="AX247" s="386"/>
      <c r="AY247" s="386"/>
      <c r="AZ247" s="385"/>
      <c r="BA247" s="385"/>
      <c r="BB247" s="662"/>
      <c r="BC247" s="662"/>
      <c r="BD247" s="489"/>
      <c r="BE247" s="489"/>
      <c r="BF247" s="490"/>
      <c r="BG247" s="490"/>
      <c r="BH247" s="489"/>
      <c r="BI247" s="489"/>
      <c r="BJ247" s="490"/>
      <c r="BK247" s="490"/>
      <c r="BL247" s="489"/>
      <c r="BM247" s="489"/>
      <c r="BN247" s="662"/>
      <c r="BO247" s="663"/>
      <c r="BP247" s="489"/>
      <c r="BQ247" s="489"/>
      <c r="BR247" s="662"/>
      <c r="BS247" s="662"/>
      <c r="BT247" s="489"/>
      <c r="BU247" s="489"/>
      <c r="BV247" s="662"/>
      <c r="BW247" s="649"/>
      <c r="BX247" s="489"/>
      <c r="BY247" s="489"/>
      <c r="BZ247" s="387"/>
    </row>
    <row r="248" spans="1:78" s="23" customFormat="1" ht="16.5" customHeight="1" x14ac:dyDescent="0.25">
      <c r="A248" s="811"/>
      <c r="B248" s="88" t="s">
        <v>452</v>
      </c>
      <c r="C248" s="83" t="s">
        <v>455</v>
      </c>
      <c r="D248" s="88" t="s">
        <v>454</v>
      </c>
      <c r="E248" s="88" t="s">
        <v>78</v>
      </c>
      <c r="F248" s="236">
        <f>J248+N248+R248+V248+Z248+AD248+AH248+AL248+AP248+AT248+AX248+BB248+BF248+BJ248+BN248+BR248+BV248</f>
        <v>6660</v>
      </c>
      <c r="G248" s="236">
        <f>K248+O248+S248+W248+AA248+AE248+AI248+AM248+AQ248+AU248+AY248+BC248+BG248+BK248+BO248+BS248+BW248</f>
        <v>1037245.3</v>
      </c>
      <c r="H248" s="236">
        <f>L248+P248+T248+X248+AB248+AF248+AJ248+AN248+AR248+AV248+AZ248+BD248+BH248+BL248+BP248+BT248+BX248</f>
        <v>505</v>
      </c>
      <c r="I248" s="236">
        <f>M248+Q248+U248+Y248+AC248+AG248+AK248+AO248+AS248+AW248+BA248+BE248+BI248+BM248+BQ248+BU248+BY248</f>
        <v>77622.5</v>
      </c>
      <c r="J248" s="662">
        <v>300</v>
      </c>
      <c r="K248" s="654">
        <v>45493.5</v>
      </c>
      <c r="L248" s="489"/>
      <c r="M248" s="489"/>
      <c r="N248" s="675"/>
      <c r="O248" s="692"/>
      <c r="P248" s="687"/>
      <c r="Q248" s="687"/>
      <c r="R248" s="490"/>
      <c r="S248" s="490"/>
      <c r="T248" s="489"/>
      <c r="U248" s="489"/>
      <c r="V248" s="654">
        <v>960</v>
      </c>
      <c r="W248" s="654">
        <v>145579</v>
      </c>
      <c r="X248" s="653"/>
      <c r="Y248" s="653"/>
      <c r="Z248" s="490"/>
      <c r="AA248" s="490"/>
      <c r="AB248" s="489"/>
      <c r="AC248" s="489"/>
      <c r="AD248" s="656">
        <v>1220</v>
      </c>
      <c r="AE248" s="656">
        <v>185000.8</v>
      </c>
      <c r="AF248" s="489"/>
      <c r="AG248" s="489"/>
      <c r="AH248" s="657"/>
      <c r="AI248" s="657"/>
      <c r="AJ248" s="657"/>
      <c r="AK248" s="657"/>
      <c r="AL248" s="490">
        <v>1200</v>
      </c>
      <c r="AM248" s="490">
        <v>181974</v>
      </c>
      <c r="AN248" s="489">
        <v>500</v>
      </c>
      <c r="AO248" s="489">
        <v>75822.5</v>
      </c>
      <c r="AP248" s="492">
        <v>1200</v>
      </c>
      <c r="AQ248" s="492">
        <v>181974</v>
      </c>
      <c r="AR248" s="491"/>
      <c r="AS248" s="491"/>
      <c r="AT248" s="659">
        <v>1600</v>
      </c>
      <c r="AU248" s="659">
        <v>242632</v>
      </c>
      <c r="AV248" s="659">
        <v>5</v>
      </c>
      <c r="AW248" s="659">
        <v>1800</v>
      </c>
      <c r="AX248" s="386"/>
      <c r="AY248" s="386"/>
      <c r="AZ248" s="385"/>
      <c r="BA248" s="385"/>
      <c r="BB248" s="662"/>
      <c r="BC248" s="662"/>
      <c r="BD248" s="489"/>
      <c r="BE248" s="489"/>
      <c r="BF248" s="490">
        <v>180</v>
      </c>
      <c r="BG248" s="490">
        <v>54592</v>
      </c>
      <c r="BH248" s="489"/>
      <c r="BI248" s="489"/>
      <c r="BJ248" s="490"/>
      <c r="BK248" s="490"/>
      <c r="BL248" s="489"/>
      <c r="BM248" s="489"/>
      <c r="BN248" s="662"/>
      <c r="BO248" s="663"/>
      <c r="BP248" s="489"/>
      <c r="BQ248" s="489"/>
      <c r="BR248" s="662"/>
      <c r="BS248" s="662"/>
      <c r="BT248" s="489"/>
      <c r="BU248" s="489"/>
      <c r="BV248" s="662"/>
      <c r="BW248" s="662"/>
      <c r="BX248" s="489"/>
      <c r="BY248" s="489"/>
      <c r="BZ248" s="387"/>
    </row>
    <row r="249" spans="1:78" s="23" customFormat="1" ht="33" customHeight="1" x14ac:dyDescent="0.25">
      <c r="A249" s="810">
        <v>85</v>
      </c>
      <c r="B249" s="82" t="s">
        <v>456</v>
      </c>
      <c r="C249" s="84" t="s">
        <v>457</v>
      </c>
      <c r="D249" s="82" t="s">
        <v>458</v>
      </c>
      <c r="E249" s="88" t="s">
        <v>29</v>
      </c>
      <c r="F249" s="236">
        <f>J249+N249+R249+V249+Z249+AD249+AH249+AL249+AP249+AT249+AX249+BB249+BF249+BJ249+BN249+BR249+BV249</f>
        <v>892</v>
      </c>
      <c r="G249" s="236">
        <f>K249+O249+S249+W249+AA249+AE249+AI249+AM249+AQ249+AU249+AY249+BC249+BG249+BK249+BO249+BS249+BW249</f>
        <v>1852332</v>
      </c>
      <c r="H249" s="236">
        <f>L249+P249+T249+X249+AB249+AF249+AJ249+AN249+AR249+AV249+AZ249+BD249+BH249+BL249+BP249+BT249+BX249</f>
        <v>45</v>
      </c>
      <c r="I249" s="236">
        <f>M249+Q249+U249+Y249+AC249+AG249+AK249+AO249+AS249+AW249+BA249+BE249+BI249+BM249+BQ249+BU249+BY249</f>
        <v>95600</v>
      </c>
      <c r="J249" s="662">
        <v>36</v>
      </c>
      <c r="K249" s="654">
        <v>73440</v>
      </c>
      <c r="L249" s="489"/>
      <c r="M249" s="489"/>
      <c r="N249" s="675"/>
      <c r="O249" s="692"/>
      <c r="P249" s="687"/>
      <c r="Q249" s="687"/>
      <c r="R249" s="490">
        <v>120</v>
      </c>
      <c r="S249" s="490">
        <v>244800</v>
      </c>
      <c r="T249" s="489">
        <v>10</v>
      </c>
      <c r="U249" s="489">
        <v>20400</v>
      </c>
      <c r="V249" s="654">
        <v>86</v>
      </c>
      <c r="W249" s="654">
        <v>175440</v>
      </c>
      <c r="X249" s="653"/>
      <c r="Y249" s="653"/>
      <c r="Z249" s="490">
        <v>120</v>
      </c>
      <c r="AA249" s="490">
        <v>244800</v>
      </c>
      <c r="AB249" s="489"/>
      <c r="AC249" s="489"/>
      <c r="AD249" s="656">
        <v>136</v>
      </c>
      <c r="AE249" s="656">
        <v>277440</v>
      </c>
      <c r="AF249" s="489"/>
      <c r="AG249" s="489"/>
      <c r="AH249" s="657">
        <v>96</v>
      </c>
      <c r="AI249" s="657">
        <v>195840</v>
      </c>
      <c r="AJ249" s="657">
        <v>30</v>
      </c>
      <c r="AK249" s="657">
        <v>61200</v>
      </c>
      <c r="AL249" s="490">
        <v>23</v>
      </c>
      <c r="AM249" s="490">
        <v>72772</v>
      </c>
      <c r="AN249" s="489">
        <v>5</v>
      </c>
      <c r="AO249" s="489">
        <v>14000</v>
      </c>
      <c r="AP249" s="492">
        <v>125</v>
      </c>
      <c r="AQ249" s="492">
        <v>261800</v>
      </c>
      <c r="AR249" s="491"/>
      <c r="AS249" s="491"/>
      <c r="AT249" s="659">
        <v>150</v>
      </c>
      <c r="AU249" s="652">
        <v>306000</v>
      </c>
      <c r="AV249" s="659">
        <v>0</v>
      </c>
      <c r="AW249" s="659">
        <v>0</v>
      </c>
      <c r="AX249" s="386"/>
      <c r="AY249" s="386"/>
      <c r="AZ249" s="385"/>
      <c r="BA249" s="385"/>
      <c r="BB249" s="662"/>
      <c r="BC249" s="662"/>
      <c r="BD249" s="489"/>
      <c r="BE249" s="489"/>
      <c r="BF249" s="490"/>
      <c r="BG249" s="490"/>
      <c r="BH249" s="489"/>
      <c r="BI249" s="489"/>
      <c r="BJ249" s="490"/>
      <c r="BK249" s="490"/>
      <c r="BL249" s="489"/>
      <c r="BM249" s="489"/>
      <c r="BN249" s="662"/>
      <c r="BO249" s="663"/>
      <c r="BP249" s="489"/>
      <c r="BQ249" s="489"/>
      <c r="BR249" s="662"/>
      <c r="BS249" s="662"/>
      <c r="BT249" s="489"/>
      <c r="BU249" s="489"/>
      <c r="BV249" s="662"/>
      <c r="BW249" s="662"/>
      <c r="BX249" s="489"/>
      <c r="BY249" s="489"/>
      <c r="BZ249" s="387"/>
    </row>
    <row r="250" spans="1:78" s="23" customFormat="1" ht="30.75" customHeight="1" x14ac:dyDescent="0.25">
      <c r="A250" s="812"/>
      <c r="B250" s="82" t="s">
        <v>456</v>
      </c>
      <c r="C250" s="84" t="s">
        <v>459</v>
      </c>
      <c r="D250" s="82" t="s">
        <v>458</v>
      </c>
      <c r="E250" s="82" t="s">
        <v>29</v>
      </c>
      <c r="F250" s="236">
        <f>J250+N250+R250+V250+Z250+AD250+AH250+AL250+AP250+AT250+AX250+BB250+BF250+BJ250+BN250+BR250+BV250</f>
        <v>0</v>
      </c>
      <c r="G250" s="236">
        <f>K250+O250+S250+W250+AA250+AE250+AI250+AM250+AQ250+AU250+AY250+BC250+BG250+BK250+BO250+BS250+BW250</f>
        <v>0</v>
      </c>
      <c r="H250" s="236">
        <f>L250+P250+T250+X250+AB250+AF250+AJ250+AN250+AR250+AV250+AZ250+BD250+BH250+BL250+BP250+BT250+BX250</f>
        <v>0</v>
      </c>
      <c r="I250" s="236">
        <f>M250+Q250+U250+Y250+AC250+AG250+AK250+AO250+AS250+AW250+BA250+BE250+BI250+BM250+BQ250+BU250+BY250</f>
        <v>0</v>
      </c>
      <c r="J250" s="649"/>
      <c r="K250" s="650"/>
      <c r="L250" s="489"/>
      <c r="M250" s="319"/>
      <c r="N250" s="682"/>
      <c r="O250" s="700"/>
      <c r="P250" s="687"/>
      <c r="Q250" s="690"/>
      <c r="R250" s="652"/>
      <c r="S250" s="652"/>
      <c r="T250" s="489"/>
      <c r="U250" s="489"/>
      <c r="V250" s="650"/>
      <c r="W250" s="650"/>
      <c r="X250" s="653"/>
      <c r="Y250" s="668"/>
      <c r="Z250" s="652"/>
      <c r="AA250" s="652"/>
      <c r="AB250" s="489"/>
      <c r="AC250" s="489"/>
      <c r="AD250" s="490"/>
      <c r="AE250" s="490"/>
      <c r="AF250" s="489"/>
      <c r="AG250" s="489"/>
      <c r="AH250" s="657"/>
      <c r="AI250" s="657">
        <v>0</v>
      </c>
      <c r="AJ250" s="657"/>
      <c r="AK250" s="657"/>
      <c r="AL250" s="652"/>
      <c r="AM250" s="652"/>
      <c r="AN250" s="489"/>
      <c r="AO250" s="489"/>
      <c r="AP250" s="683"/>
      <c r="AQ250" s="683"/>
      <c r="AR250" s="491"/>
      <c r="AS250" s="491"/>
      <c r="AT250" s="659">
        <v>0</v>
      </c>
      <c r="AU250" s="659">
        <v>0</v>
      </c>
      <c r="AV250" s="659">
        <v>0</v>
      </c>
      <c r="AW250" s="659">
        <v>0</v>
      </c>
      <c r="AX250" s="660"/>
      <c r="AY250" s="660"/>
      <c r="AZ250" s="385"/>
      <c r="BA250" s="385"/>
      <c r="BB250" s="649"/>
      <c r="BC250" s="649"/>
      <c r="BD250" s="489"/>
      <c r="BE250" s="319"/>
      <c r="BF250" s="652"/>
      <c r="BG250" s="652"/>
      <c r="BH250" s="489"/>
      <c r="BI250" s="489"/>
      <c r="BJ250" s="652"/>
      <c r="BK250" s="652"/>
      <c r="BL250" s="489"/>
      <c r="BM250" s="489"/>
      <c r="BN250" s="649"/>
      <c r="BO250" s="663"/>
      <c r="BP250" s="489"/>
      <c r="BQ250" s="319"/>
      <c r="BR250" s="649"/>
      <c r="BS250" s="649"/>
      <c r="BT250" s="489"/>
      <c r="BU250" s="319"/>
      <c r="BV250" s="649"/>
      <c r="BW250" s="662"/>
      <c r="BX250" s="489"/>
      <c r="BY250" s="319"/>
      <c r="BZ250" s="387"/>
    </row>
    <row r="251" spans="1:78" s="23" customFormat="1" ht="33" customHeight="1" x14ac:dyDescent="0.25">
      <c r="A251" s="812"/>
      <c r="B251" s="82" t="s">
        <v>456</v>
      </c>
      <c r="C251" s="84" t="s">
        <v>460</v>
      </c>
      <c r="D251" s="82" t="s">
        <v>461</v>
      </c>
      <c r="E251" s="82" t="s">
        <v>29</v>
      </c>
      <c r="F251" s="236">
        <f>J251+N251+R251+V251+Z251+AD251+AH251+AL251+AP251+AT251+AX251+BB251+BF251+BJ251+BN251+BR251+BV251</f>
        <v>3</v>
      </c>
      <c r="G251" s="236">
        <f>K251+O251+S251+W251+AA251+AE251+AI251+AM251+AQ251+AU251+AY251+BC251+BG251+BK251+BO251+BS251+BW251</f>
        <v>10500</v>
      </c>
      <c r="H251" s="236">
        <f>L251+P251+T251+X251+AB251+AF251+AJ251+AN251+AR251+AV251+AZ251+BD251+BH251+BL251+BP251+BT251+BX251</f>
        <v>0</v>
      </c>
      <c r="I251" s="236">
        <f>M251+Q251+U251+Y251+AC251+AG251+AK251+AO251+AS251+AW251+BA251+BE251+BI251+BM251+BQ251+BU251+BY251</f>
        <v>0</v>
      </c>
      <c r="J251" s="649"/>
      <c r="K251" s="650"/>
      <c r="L251" s="489"/>
      <c r="M251" s="319"/>
      <c r="N251" s="682"/>
      <c r="O251" s="700"/>
      <c r="P251" s="687"/>
      <c r="Q251" s="690"/>
      <c r="R251" s="652"/>
      <c r="S251" s="652"/>
      <c r="T251" s="489"/>
      <c r="U251" s="489"/>
      <c r="V251" s="650"/>
      <c r="W251" s="650"/>
      <c r="X251" s="653"/>
      <c r="Y251" s="668"/>
      <c r="Z251" s="652"/>
      <c r="AA251" s="652"/>
      <c r="AB251" s="489"/>
      <c r="AC251" s="489"/>
      <c r="AD251" s="490"/>
      <c r="AE251" s="490"/>
      <c r="AF251" s="489"/>
      <c r="AG251" s="489"/>
      <c r="AH251" s="657"/>
      <c r="AI251" s="657"/>
      <c r="AJ251" s="657"/>
      <c r="AK251" s="657"/>
      <c r="AL251" s="652"/>
      <c r="AM251" s="652"/>
      <c r="AN251" s="489"/>
      <c r="AO251" s="489"/>
      <c r="AP251" s="683"/>
      <c r="AQ251" s="683"/>
      <c r="AR251" s="491"/>
      <c r="AS251" s="491"/>
      <c r="AT251" s="659">
        <v>0</v>
      </c>
      <c r="AU251" s="652">
        <v>0</v>
      </c>
      <c r="AV251" s="659">
        <v>0</v>
      </c>
      <c r="AW251" s="659">
        <v>0</v>
      </c>
      <c r="AX251" s="660"/>
      <c r="AY251" s="660"/>
      <c r="AZ251" s="385"/>
      <c r="BA251" s="385"/>
      <c r="BB251" s="649"/>
      <c r="BC251" s="649"/>
      <c r="BD251" s="489"/>
      <c r="BE251" s="319"/>
      <c r="BF251" s="652"/>
      <c r="BG251" s="652"/>
      <c r="BH251" s="489"/>
      <c r="BI251" s="489"/>
      <c r="BJ251" s="652">
        <v>3</v>
      </c>
      <c r="BK251" s="652">
        <v>10500</v>
      </c>
      <c r="BL251" s="489"/>
      <c r="BM251" s="489"/>
      <c r="BN251" s="649"/>
      <c r="BO251" s="663"/>
      <c r="BP251" s="489"/>
      <c r="BQ251" s="319"/>
      <c r="BR251" s="649"/>
      <c r="BS251" s="649"/>
      <c r="BT251" s="489"/>
      <c r="BU251" s="319"/>
      <c r="BV251" s="649"/>
      <c r="BW251" s="649"/>
      <c r="BX251" s="489"/>
      <c r="BY251" s="319"/>
      <c r="BZ251" s="387"/>
    </row>
    <row r="252" spans="1:78" s="23" customFormat="1" ht="30" customHeight="1" x14ac:dyDescent="0.25">
      <c r="A252" s="811"/>
      <c r="B252" s="82" t="s">
        <v>456</v>
      </c>
      <c r="C252" s="84" t="s">
        <v>462</v>
      </c>
      <c r="D252" s="82" t="s">
        <v>461</v>
      </c>
      <c r="E252" s="82" t="s">
        <v>29</v>
      </c>
      <c r="F252" s="236">
        <f>J252+N252+R252+V252+Z252+AD252+AH252+AL252+AP252+AT252+AX252+BB252+BF252+BJ252+BN252+BR252+BV252</f>
        <v>0</v>
      </c>
      <c r="G252" s="236">
        <f>K252+O252+S252+W252+AA252+AE252+AI252+AM252+AQ252+AU252+AY252+BC252+BG252+BK252+BO252+BS252+BW252</f>
        <v>0</v>
      </c>
      <c r="H252" s="236">
        <f>L252+P252+T252+X252+AB252+AF252+AJ252+AN252+AR252+AV252+AZ252+BD252+BH252+BL252+BP252+BT252+BX252</f>
        <v>0</v>
      </c>
      <c r="I252" s="236">
        <f>M252+Q252+U252+Y252+AC252+AG252+AK252+AO252+AS252+AW252+BA252+BE252+BI252+BM252+BQ252+BU252+BY252</f>
        <v>0</v>
      </c>
      <c r="J252" s="649"/>
      <c r="K252" s="650"/>
      <c r="L252" s="489"/>
      <c r="M252" s="319"/>
      <c r="N252" s="682"/>
      <c r="O252" s="700"/>
      <c r="P252" s="687"/>
      <c r="Q252" s="690"/>
      <c r="R252" s="652"/>
      <c r="S252" s="652"/>
      <c r="T252" s="489"/>
      <c r="U252" s="489"/>
      <c r="V252" s="650"/>
      <c r="W252" s="650"/>
      <c r="X252" s="653"/>
      <c r="Y252" s="668"/>
      <c r="Z252" s="652"/>
      <c r="AA252" s="652"/>
      <c r="AB252" s="489"/>
      <c r="AC252" s="489"/>
      <c r="AD252" s="490"/>
      <c r="AE252" s="490"/>
      <c r="AF252" s="489"/>
      <c r="AG252" s="489"/>
      <c r="AH252" s="657"/>
      <c r="AI252" s="657"/>
      <c r="AJ252" s="657"/>
      <c r="AK252" s="657"/>
      <c r="AL252" s="652"/>
      <c r="AM252" s="652"/>
      <c r="AN252" s="489"/>
      <c r="AO252" s="489"/>
      <c r="AP252" s="683"/>
      <c r="AQ252" s="683"/>
      <c r="AR252" s="491"/>
      <c r="AS252" s="491"/>
      <c r="AT252" s="659">
        <v>0</v>
      </c>
      <c r="AU252" s="652">
        <v>0</v>
      </c>
      <c r="AV252" s="659">
        <v>0</v>
      </c>
      <c r="AW252" s="659">
        <v>0</v>
      </c>
      <c r="AX252" s="660"/>
      <c r="AY252" s="660"/>
      <c r="AZ252" s="385"/>
      <c r="BA252" s="385"/>
      <c r="BB252" s="649"/>
      <c r="BC252" s="649"/>
      <c r="BD252" s="489"/>
      <c r="BE252" s="319"/>
      <c r="BF252" s="652"/>
      <c r="BG252" s="652"/>
      <c r="BH252" s="489"/>
      <c r="BI252" s="489"/>
      <c r="BJ252" s="652"/>
      <c r="BK252" s="652"/>
      <c r="BL252" s="489"/>
      <c r="BM252" s="489"/>
      <c r="BN252" s="649"/>
      <c r="BO252" s="663"/>
      <c r="BP252" s="489"/>
      <c r="BQ252" s="319"/>
      <c r="BR252" s="649"/>
      <c r="BS252" s="649"/>
      <c r="BT252" s="489"/>
      <c r="BU252" s="319"/>
      <c r="BV252" s="649"/>
      <c r="BW252" s="649"/>
      <c r="BX252" s="489"/>
      <c r="BY252" s="319"/>
      <c r="BZ252" s="387"/>
    </row>
    <row r="253" spans="1:78" s="23" customFormat="1" ht="29.25" customHeight="1" x14ac:dyDescent="0.25">
      <c r="A253" s="810">
        <v>86</v>
      </c>
      <c r="B253" s="15" t="s">
        <v>463</v>
      </c>
      <c r="C253" s="84" t="s">
        <v>464</v>
      </c>
      <c r="D253" s="82" t="s">
        <v>461</v>
      </c>
      <c r="E253" s="15" t="s">
        <v>29</v>
      </c>
      <c r="F253" s="236">
        <f>J253+N253+R253+V253+Z253+AD253+AH253+AL253+AP253+AT253+AX253+BB253+BF253+BJ253+BN253+BR253+BV253</f>
        <v>0</v>
      </c>
      <c r="G253" s="236">
        <f>K253+O253+S253+W253+AA253+AE253+AI253+AM253+AQ253+AU253+AY253+BC253+BG253+BK253+BO253+BS253+BW253</f>
        <v>0</v>
      </c>
      <c r="H253" s="236">
        <f>L253+P253+T253+X253+AB253+AF253+AJ253+AN253+AR253+AV253+AZ253+BD253+BH253+BL253+BP253+BT253+BX253</f>
        <v>10</v>
      </c>
      <c r="I253" s="236">
        <f>M253+Q253+U253+Y253+AC253+AG253+AK253+AO253+AS253+AW253+BA253+BE253+BI253+BM253+BQ253+BU253+BY253</f>
        <v>600</v>
      </c>
      <c r="J253" s="663"/>
      <c r="K253" s="665"/>
      <c r="L253" s="663"/>
      <c r="M253" s="663"/>
      <c r="N253" s="680"/>
      <c r="O253" s="688"/>
      <c r="P253" s="688"/>
      <c r="Q253" s="688"/>
      <c r="R253" s="489"/>
      <c r="S253" s="489"/>
      <c r="T253" s="489"/>
      <c r="U253" s="489"/>
      <c r="V253" s="665"/>
      <c r="W253" s="665"/>
      <c r="X253" s="665"/>
      <c r="Y253" s="665"/>
      <c r="Z253" s="489"/>
      <c r="AA253" s="489"/>
      <c r="AB253" s="489"/>
      <c r="AC253" s="489"/>
      <c r="AD253" s="666"/>
      <c r="AE253" s="666"/>
      <c r="AF253" s="666"/>
      <c r="AG253" s="666"/>
      <c r="AH253" s="657">
        <v>0</v>
      </c>
      <c r="AI253" s="657"/>
      <c r="AJ253" s="657">
        <v>10</v>
      </c>
      <c r="AK253" s="657">
        <v>600</v>
      </c>
      <c r="AL253" s="489"/>
      <c r="AM253" s="489"/>
      <c r="AN253" s="489"/>
      <c r="AO253" s="489"/>
      <c r="AP253" s="491"/>
      <c r="AQ253" s="491"/>
      <c r="AR253" s="491"/>
      <c r="AS253" s="491"/>
      <c r="AT253" s="659">
        <v>0</v>
      </c>
      <c r="AU253" s="652">
        <v>0</v>
      </c>
      <c r="AV253" s="659">
        <v>0</v>
      </c>
      <c r="AW253" s="659">
        <v>0</v>
      </c>
      <c r="AX253" s="385"/>
      <c r="AY253" s="385"/>
      <c r="AZ253" s="385"/>
      <c r="BA253" s="385"/>
      <c r="BB253" s="663"/>
      <c r="BC253" s="663"/>
      <c r="BD253" s="663"/>
      <c r="BE253" s="663"/>
      <c r="BF253" s="489"/>
      <c r="BG253" s="489"/>
      <c r="BH253" s="489"/>
      <c r="BI253" s="489"/>
      <c r="BJ253" s="489"/>
      <c r="BK253" s="489"/>
      <c r="BL253" s="489"/>
      <c r="BM253" s="489"/>
      <c r="BN253" s="663"/>
      <c r="BO253" s="663"/>
      <c r="BP253" s="663"/>
      <c r="BQ253" s="663"/>
      <c r="BR253" s="663"/>
      <c r="BS253" s="663"/>
      <c r="BT253" s="663"/>
      <c r="BU253" s="663"/>
      <c r="BV253" s="663"/>
      <c r="BW253" s="649"/>
      <c r="BX253" s="663"/>
      <c r="BY253" s="663"/>
      <c r="BZ253" s="387"/>
    </row>
    <row r="254" spans="1:78" s="23" customFormat="1" ht="29.25" customHeight="1" x14ac:dyDescent="0.25">
      <c r="A254" s="812"/>
      <c r="B254" s="15" t="s">
        <v>463</v>
      </c>
      <c r="C254" s="84" t="s">
        <v>465</v>
      </c>
      <c r="D254" s="82" t="s">
        <v>461</v>
      </c>
      <c r="E254" s="15" t="s">
        <v>29</v>
      </c>
      <c r="F254" s="236">
        <f>J254+N254+R254+V254+Z254+AD254+AH254+AL254+AP254+AT254+AX254+BB254+BF254+BJ254+BN254+BR254+BV254</f>
        <v>28</v>
      </c>
      <c r="G254" s="236">
        <f>K254+O254+S254+W254+AA254+AE254+AI254+AM254+AQ254+AU254+AY254+BC254+BG254+BK254+BO254+BS254+BW254</f>
        <v>57120</v>
      </c>
      <c r="H254" s="236">
        <f>L254+P254+T254+X254+AB254+AF254+AJ254+AN254+AR254+AV254+AZ254+BD254+BH254+BL254+BP254+BT254+BX254</f>
        <v>0</v>
      </c>
      <c r="I254" s="236">
        <f>M254+Q254+U254+Y254+AC254+AG254+AK254+AO254+AS254+AW254+BA254+BE254+BI254+BM254+BQ254+BU254+BY254</f>
        <v>0</v>
      </c>
      <c r="J254" s="663"/>
      <c r="K254" s="665"/>
      <c r="L254" s="663"/>
      <c r="M254" s="663"/>
      <c r="N254" s="680"/>
      <c r="O254" s="688"/>
      <c r="P254" s="688"/>
      <c r="Q254" s="688"/>
      <c r="R254" s="489"/>
      <c r="S254" s="489"/>
      <c r="T254" s="489"/>
      <c r="U254" s="489"/>
      <c r="V254" s="665"/>
      <c r="W254" s="665"/>
      <c r="X254" s="665"/>
      <c r="Y254" s="665"/>
      <c r="Z254" s="489"/>
      <c r="AA254" s="489"/>
      <c r="AB254" s="489"/>
      <c r="AC254" s="489"/>
      <c r="AD254" s="666"/>
      <c r="AE254" s="666"/>
      <c r="AF254" s="666"/>
      <c r="AG254" s="666"/>
      <c r="AH254" s="657"/>
      <c r="AI254" s="657"/>
      <c r="AJ254" s="657"/>
      <c r="AK254" s="657"/>
      <c r="AL254" s="489"/>
      <c r="AM254" s="489"/>
      <c r="AN254" s="489"/>
      <c r="AO254" s="489"/>
      <c r="AP254" s="491"/>
      <c r="AQ254" s="491"/>
      <c r="AR254" s="491"/>
      <c r="AS254" s="491"/>
      <c r="AT254" s="659">
        <v>0</v>
      </c>
      <c r="AU254" s="652">
        <v>0</v>
      </c>
      <c r="AV254" s="659">
        <v>0</v>
      </c>
      <c r="AW254" s="659">
        <v>0</v>
      </c>
      <c r="AX254" s="385"/>
      <c r="AY254" s="385"/>
      <c r="AZ254" s="385"/>
      <c r="BA254" s="385"/>
      <c r="BB254" s="663"/>
      <c r="BC254" s="663"/>
      <c r="BD254" s="663"/>
      <c r="BE254" s="663"/>
      <c r="BF254" s="489">
        <v>28</v>
      </c>
      <c r="BG254" s="489">
        <v>57120</v>
      </c>
      <c r="BH254" s="489"/>
      <c r="BI254" s="489"/>
      <c r="BJ254" s="489"/>
      <c r="BK254" s="489"/>
      <c r="BL254" s="489"/>
      <c r="BM254" s="489"/>
      <c r="BN254" s="663"/>
      <c r="BO254" s="663"/>
      <c r="BP254" s="663"/>
      <c r="BQ254" s="663"/>
      <c r="BR254" s="663"/>
      <c r="BS254" s="663"/>
      <c r="BT254" s="663"/>
      <c r="BU254" s="663"/>
      <c r="BV254" s="663"/>
      <c r="BW254" s="663"/>
      <c r="BX254" s="663"/>
      <c r="BY254" s="663"/>
      <c r="BZ254" s="387"/>
    </row>
    <row r="255" spans="1:78" s="23" customFormat="1" ht="29.25" customHeight="1" x14ac:dyDescent="0.25">
      <c r="A255" s="812"/>
      <c r="B255" s="15" t="s">
        <v>463</v>
      </c>
      <c r="C255" s="84" t="s">
        <v>466</v>
      </c>
      <c r="D255" s="82" t="s">
        <v>461</v>
      </c>
      <c r="E255" s="15" t="s">
        <v>29</v>
      </c>
      <c r="F255" s="236">
        <f>J255+N255+R255+V255+Z255+AD255+AH255+AL255+AP255+AT255+AX255+BB255+BF255+BJ255+BN255+BR255+BV255</f>
        <v>0</v>
      </c>
      <c r="G255" s="236">
        <f>K255+O255+S255+W255+AA255+AE255+AI255+AM255+AQ255+AU255+AY255+BC255+BG255+BK255+BO255+BS255+BW255</f>
        <v>0</v>
      </c>
      <c r="H255" s="236">
        <f>L255+P255+T255+X255+AB255+AF255+AJ255+AN255+AR255+AV255+AZ255+BD255+BH255+BL255+BP255+BT255+BX255</f>
        <v>0</v>
      </c>
      <c r="I255" s="236">
        <f>M255+Q255+U255+Y255+AC255+AG255+AK255+AO255+AS255+AW255+BA255+BE255+BI255+BM255+BQ255+BU255+BY255</f>
        <v>0</v>
      </c>
      <c r="J255" s="663"/>
      <c r="K255" s="665"/>
      <c r="L255" s="663"/>
      <c r="M255" s="663"/>
      <c r="N255" s="680"/>
      <c r="O255" s="688"/>
      <c r="P255" s="688"/>
      <c r="Q255" s="688"/>
      <c r="R255" s="489"/>
      <c r="S255" s="489"/>
      <c r="T255" s="489"/>
      <c r="U255" s="489"/>
      <c r="V255" s="665"/>
      <c r="W255" s="665"/>
      <c r="X255" s="665"/>
      <c r="Y255" s="665"/>
      <c r="Z255" s="489"/>
      <c r="AA255" s="489"/>
      <c r="AB255" s="489"/>
      <c r="AC255" s="489"/>
      <c r="AD255" s="666"/>
      <c r="AE255" s="666"/>
      <c r="AF255" s="666"/>
      <c r="AG255" s="666"/>
      <c r="AH255" s="657"/>
      <c r="AI255" s="657"/>
      <c r="AJ255" s="657"/>
      <c r="AK255" s="657"/>
      <c r="AL255" s="489"/>
      <c r="AM255" s="489"/>
      <c r="AN255" s="489"/>
      <c r="AO255" s="489"/>
      <c r="AP255" s="491"/>
      <c r="AQ255" s="491"/>
      <c r="AR255" s="491"/>
      <c r="AS255" s="491"/>
      <c r="AT255" s="659">
        <v>0</v>
      </c>
      <c r="AU255" s="659">
        <v>0</v>
      </c>
      <c r="AV255" s="659">
        <v>0</v>
      </c>
      <c r="AW255" s="659">
        <v>0</v>
      </c>
      <c r="AX255" s="385"/>
      <c r="AY255" s="385"/>
      <c r="AZ255" s="385"/>
      <c r="BA255" s="385"/>
      <c r="BB255" s="663"/>
      <c r="BC255" s="663"/>
      <c r="BD255" s="663"/>
      <c r="BE255" s="663"/>
      <c r="BF255" s="489"/>
      <c r="BG255" s="489"/>
      <c r="BH255" s="489"/>
      <c r="BI255" s="489"/>
      <c r="BJ255" s="489"/>
      <c r="BK255" s="489"/>
      <c r="BL255" s="489"/>
      <c r="BM255" s="489"/>
      <c r="BN255" s="663"/>
      <c r="BO255" s="663"/>
      <c r="BP255" s="663"/>
      <c r="BQ255" s="663"/>
      <c r="BR255" s="663"/>
      <c r="BS255" s="663"/>
      <c r="BT255" s="663"/>
      <c r="BU255" s="663"/>
      <c r="BV255" s="663"/>
      <c r="BW255" s="663"/>
      <c r="BX255" s="663"/>
      <c r="BY255" s="663"/>
      <c r="BZ255" s="387"/>
    </row>
    <row r="256" spans="1:78" s="23" customFormat="1" ht="29.25" customHeight="1" x14ac:dyDescent="0.25">
      <c r="A256" s="811"/>
      <c r="B256" s="15" t="s">
        <v>463</v>
      </c>
      <c r="C256" s="84" t="s">
        <v>467</v>
      </c>
      <c r="D256" s="82" t="s">
        <v>461</v>
      </c>
      <c r="E256" s="15" t="s">
        <v>29</v>
      </c>
      <c r="F256" s="236">
        <f>J256+N256+R256+V256+Z256+AD256+AH256+AL256+AP256+AT256+AX256+BB256+BF256+BJ256+BN256+BR256+BV256</f>
        <v>0</v>
      </c>
      <c r="G256" s="236">
        <f>K256+O256+S256+W256+AA256+AE256+AI256+AM256+AQ256+AU256+AY256+BC256+BG256+BK256+BO256+BS256+BW256</f>
        <v>0</v>
      </c>
      <c r="H256" s="236">
        <f>L256+P256+T256+X256+AB256+AF256+AJ256+AN256+AR256+AV256+AZ256+BD256+BH256+BL256+BP256+BT256+BX256</f>
        <v>0</v>
      </c>
      <c r="I256" s="236">
        <f>M256+Q256+U256+Y256+AC256+AG256+AK256+AO256+AS256+AW256+BA256+BE256+BI256+BM256+BQ256+BU256+BY256</f>
        <v>0</v>
      </c>
      <c r="J256" s="663"/>
      <c r="K256" s="665"/>
      <c r="L256" s="663"/>
      <c r="M256" s="663"/>
      <c r="N256" s="680"/>
      <c r="O256" s="688"/>
      <c r="P256" s="688"/>
      <c r="Q256" s="688"/>
      <c r="R256" s="489"/>
      <c r="S256" s="489"/>
      <c r="T256" s="489"/>
      <c r="U256" s="489"/>
      <c r="V256" s="665"/>
      <c r="W256" s="665"/>
      <c r="X256" s="665"/>
      <c r="Y256" s="665"/>
      <c r="Z256" s="489"/>
      <c r="AA256" s="489"/>
      <c r="AB256" s="489"/>
      <c r="AC256" s="489"/>
      <c r="AD256" s="666"/>
      <c r="AE256" s="666"/>
      <c r="AF256" s="666"/>
      <c r="AG256" s="666"/>
      <c r="AH256" s="657"/>
      <c r="AI256" s="701">
        <v>0</v>
      </c>
      <c r="AJ256" s="657"/>
      <c r="AK256" s="657"/>
      <c r="AL256" s="489"/>
      <c r="AM256" s="489"/>
      <c r="AN256" s="489"/>
      <c r="AO256" s="489"/>
      <c r="AP256" s="491"/>
      <c r="AQ256" s="491"/>
      <c r="AR256" s="491"/>
      <c r="AS256" s="491"/>
      <c r="AT256" s="652">
        <v>0</v>
      </c>
      <c r="AU256" s="652">
        <v>0</v>
      </c>
      <c r="AV256" s="659">
        <v>0</v>
      </c>
      <c r="AW256" s="659">
        <v>0</v>
      </c>
      <c r="AX256" s="385"/>
      <c r="AY256" s="385"/>
      <c r="AZ256" s="385"/>
      <c r="BA256" s="385"/>
      <c r="BB256" s="663"/>
      <c r="BC256" s="663"/>
      <c r="BD256" s="663"/>
      <c r="BE256" s="663"/>
      <c r="BF256" s="489"/>
      <c r="BG256" s="489"/>
      <c r="BH256" s="489"/>
      <c r="BI256" s="489"/>
      <c r="BJ256" s="489"/>
      <c r="BK256" s="489"/>
      <c r="BL256" s="489"/>
      <c r="BM256" s="489"/>
      <c r="BN256" s="663"/>
      <c r="BO256" s="663"/>
      <c r="BP256" s="663"/>
      <c r="BQ256" s="663"/>
      <c r="BR256" s="663"/>
      <c r="BS256" s="663"/>
      <c r="BT256" s="663"/>
      <c r="BU256" s="663"/>
      <c r="BV256" s="663"/>
      <c r="BW256" s="663"/>
      <c r="BX256" s="663"/>
      <c r="BY256" s="663"/>
      <c r="BZ256" s="387"/>
    </row>
    <row r="257" spans="1:78" s="23" customFormat="1" ht="29.25" customHeight="1" x14ac:dyDescent="0.3">
      <c r="A257" s="246">
        <v>87</v>
      </c>
      <c r="B257" s="15" t="s">
        <v>468</v>
      </c>
      <c r="C257" s="84" t="s">
        <v>469</v>
      </c>
      <c r="D257" s="82" t="s">
        <v>77</v>
      </c>
      <c r="E257" s="15"/>
      <c r="F257" s="236">
        <f>J257+N257+R257+V257+Z257+AD257+AH257+AL257+AP257+AT257+AX257+BB257+BF257+BJ257+BN257+BR257+BV257</f>
        <v>9550</v>
      </c>
      <c r="G257" s="236">
        <f>K257+O257+S257+W257+AA257+AE257+AI257+AM257+AQ257+AU257+AY257+BC257+BG257+BK257+BO257+BS257+BW257</f>
        <v>20819.599999999999</v>
      </c>
      <c r="H257" s="236">
        <f>L257+P257+T257+X257+AB257+AF257+AJ257+AN257+AR257+AV257+AZ257+BD257+BH257+BL257+BP257+BT257+BX257</f>
        <v>900</v>
      </c>
      <c r="I257" s="236">
        <f>M257+Q257+U257+Y257+AC257+AG257+AK257+AO257+AS257+AW257+BA257+BE257+BI257+BM257+BQ257+BU257+BY257</f>
        <v>2077.6800000000003</v>
      </c>
      <c r="J257" s="663">
        <v>400</v>
      </c>
      <c r="K257" s="665">
        <v>632</v>
      </c>
      <c r="L257" s="663"/>
      <c r="M257" s="663"/>
      <c r="N257" s="680"/>
      <c r="O257" s="688"/>
      <c r="P257" s="688"/>
      <c r="Q257" s="688"/>
      <c r="R257" s="489">
        <v>2250</v>
      </c>
      <c r="S257" s="489">
        <v>6375.6</v>
      </c>
      <c r="T257" s="489">
        <v>50</v>
      </c>
      <c r="U257" s="489">
        <v>141.68</v>
      </c>
      <c r="V257" s="665">
        <v>500</v>
      </c>
      <c r="W257" s="665">
        <v>960</v>
      </c>
      <c r="X257" s="665">
        <v>500</v>
      </c>
      <c r="Y257" s="665">
        <v>960</v>
      </c>
      <c r="Z257" s="489"/>
      <c r="AA257" s="489"/>
      <c r="AB257" s="489"/>
      <c r="AC257" s="489"/>
      <c r="AD257" s="666">
        <v>100</v>
      </c>
      <c r="AE257" s="666">
        <v>242</v>
      </c>
      <c r="AF257" s="666">
        <v>300</v>
      </c>
      <c r="AG257" s="666">
        <v>726</v>
      </c>
      <c r="AH257" s="657">
        <v>0</v>
      </c>
      <c r="AI257" s="657"/>
      <c r="AJ257" s="657">
        <v>50</v>
      </c>
      <c r="AK257" s="657">
        <v>250</v>
      </c>
      <c r="AL257" s="489"/>
      <c r="AM257" s="489"/>
      <c r="AN257" s="489"/>
      <c r="AO257" s="489"/>
      <c r="AP257" s="491">
        <v>300</v>
      </c>
      <c r="AQ257" s="491">
        <v>1480</v>
      </c>
      <c r="AR257" s="491"/>
      <c r="AS257" s="491"/>
      <c r="AT257" s="659">
        <v>0</v>
      </c>
      <c r="AU257" s="652">
        <v>0</v>
      </c>
      <c r="AV257" s="659">
        <v>0</v>
      </c>
      <c r="AW257" s="659">
        <v>0</v>
      </c>
      <c r="AX257" s="385"/>
      <c r="AY257" s="385"/>
      <c r="AZ257" s="385"/>
      <c r="BA257" s="385"/>
      <c r="BB257" s="663"/>
      <c r="BC257" s="663"/>
      <c r="BD257" s="663"/>
      <c r="BE257" s="663"/>
      <c r="BF257" s="489">
        <v>6000</v>
      </c>
      <c r="BG257" s="489">
        <v>11130</v>
      </c>
      <c r="BH257" s="489"/>
      <c r="BI257" s="489"/>
      <c r="BJ257" s="489"/>
      <c r="BK257" s="489"/>
      <c r="BL257" s="489"/>
      <c r="BM257" s="489"/>
      <c r="BN257" s="663"/>
      <c r="BO257" s="663"/>
      <c r="BP257" s="663"/>
      <c r="BQ257" s="663"/>
      <c r="BR257" s="663"/>
      <c r="BS257" s="663"/>
      <c r="BT257" s="663"/>
      <c r="BU257" s="663"/>
      <c r="BV257" s="663"/>
      <c r="BW257" s="663"/>
      <c r="BX257" s="663"/>
      <c r="BY257" s="663"/>
      <c r="BZ257" s="387"/>
    </row>
    <row r="258" spans="1:78" s="23" customFormat="1" ht="29.25" customHeight="1" x14ac:dyDescent="0.25">
      <c r="A258" s="810">
        <v>88</v>
      </c>
      <c r="B258" s="82" t="s">
        <v>470</v>
      </c>
      <c r="C258" s="83" t="s">
        <v>471</v>
      </c>
      <c r="D258" s="88" t="s">
        <v>472</v>
      </c>
      <c r="E258" s="83" t="s">
        <v>29</v>
      </c>
      <c r="F258" s="236">
        <f>J258+N258+R258+V258+Z258+AD258+AH258+AL258+AP258+AT258+AX258+BB258+BF258+BJ258+BN258+BR258+BV258</f>
        <v>0</v>
      </c>
      <c r="G258" s="236">
        <f>K258+O258+S258+W258+AA258+AE258+AI258+AM258+AQ258+AU258+AY258+BC258+BG258+BK258+BO258+BS258+BW258</f>
        <v>0</v>
      </c>
      <c r="H258" s="236">
        <f>L258+P258+T258+X258+AB258+AF258+AJ258+AN258+AR258+AV258+AZ258+BD258+BH258+BL258+BP258+BT258+BX258</f>
        <v>300</v>
      </c>
      <c r="I258" s="236">
        <f>M258+Q258+U258+Y258+AC258+AG258+AK258+AO258+AS258+AW258+BA258+BE258+BI258+BM258+BQ258+BU258+BY258</f>
        <v>7500</v>
      </c>
      <c r="J258" s="649"/>
      <c r="K258" s="650"/>
      <c r="L258" s="489"/>
      <c r="M258" s="489"/>
      <c r="N258" s="681"/>
      <c r="O258" s="686"/>
      <c r="P258" s="687"/>
      <c r="Q258" s="687"/>
      <c r="R258" s="652"/>
      <c r="S258" s="652"/>
      <c r="T258" s="489"/>
      <c r="U258" s="489"/>
      <c r="V258" s="650"/>
      <c r="W258" s="650"/>
      <c r="X258" s="653"/>
      <c r="Y258" s="653"/>
      <c r="Z258" s="652"/>
      <c r="AA258" s="652"/>
      <c r="AB258" s="489"/>
      <c r="AC258" s="489"/>
      <c r="AD258" s="490"/>
      <c r="AE258" s="490"/>
      <c r="AF258" s="489"/>
      <c r="AG258" s="489"/>
      <c r="AH258" s="657">
        <v>0</v>
      </c>
      <c r="AI258" s="657"/>
      <c r="AJ258" s="657">
        <v>300</v>
      </c>
      <c r="AK258" s="657">
        <v>7500</v>
      </c>
      <c r="AL258" s="652"/>
      <c r="AM258" s="652"/>
      <c r="AN258" s="489"/>
      <c r="AO258" s="489"/>
      <c r="AP258" s="658"/>
      <c r="AQ258" s="658"/>
      <c r="AR258" s="491"/>
      <c r="AS258" s="491"/>
      <c r="AT258" s="659">
        <v>0</v>
      </c>
      <c r="AU258" s="652">
        <v>0</v>
      </c>
      <c r="AV258" s="659">
        <v>0</v>
      </c>
      <c r="AW258" s="659">
        <v>0</v>
      </c>
      <c r="AX258" s="660"/>
      <c r="AY258" s="660"/>
      <c r="AZ258" s="385"/>
      <c r="BA258" s="385"/>
      <c r="BB258" s="649"/>
      <c r="BC258" s="649"/>
      <c r="BD258" s="489"/>
      <c r="BE258" s="489"/>
      <c r="BF258" s="652"/>
      <c r="BG258" s="652"/>
      <c r="BH258" s="489"/>
      <c r="BI258" s="489"/>
      <c r="BJ258" s="652"/>
      <c r="BK258" s="652"/>
      <c r="BL258" s="489"/>
      <c r="BM258" s="489"/>
      <c r="BN258" s="649"/>
      <c r="BO258" s="663"/>
      <c r="BP258" s="489"/>
      <c r="BQ258" s="489"/>
      <c r="BR258" s="649"/>
      <c r="BS258" s="649"/>
      <c r="BT258" s="489"/>
      <c r="BU258" s="489"/>
      <c r="BV258" s="649"/>
      <c r="BW258" s="663"/>
      <c r="BX258" s="489"/>
      <c r="BY258" s="489"/>
      <c r="BZ258" s="387"/>
    </row>
    <row r="259" spans="1:78" s="23" customFormat="1" ht="29.25" customHeight="1" x14ac:dyDescent="0.25">
      <c r="A259" s="811"/>
      <c r="B259" s="82" t="s">
        <v>470</v>
      </c>
      <c r="C259" s="83" t="s">
        <v>473</v>
      </c>
      <c r="D259" s="88" t="s">
        <v>472</v>
      </c>
      <c r="E259" s="15" t="s">
        <v>29</v>
      </c>
      <c r="F259" s="236">
        <f>J259+N259+R259+V259+Z259+AD259+AH259+AL259+AP259+AT259+AX259+BB259+BF259+BJ259+BN259+BR259+BV259</f>
        <v>1860</v>
      </c>
      <c r="G259" s="236">
        <f>K259+O259+S259+W259+AA259+AE259+AI259+AM259+AQ259+AU259+AY259+BC259+BG259+BK259+BO259+BS259+BW259</f>
        <v>164176</v>
      </c>
      <c r="H259" s="236">
        <f>L259+P259+T259+X259+AB259+AF259+AJ259+AN259+AR259+AV259+AZ259+BD259+BH259+BL259+BP259+BT259+BX259</f>
        <v>700</v>
      </c>
      <c r="I259" s="236">
        <f>M259+Q259+U259+Y259+AC259+AG259+AK259+AO259+AS259+AW259+BA259+BE259+BI259+BM259+BQ259+BU259+BY259</f>
        <v>63700</v>
      </c>
      <c r="J259" s="663"/>
      <c r="K259" s="665"/>
      <c r="L259" s="663"/>
      <c r="M259" s="663"/>
      <c r="N259" s="680">
        <v>868</v>
      </c>
      <c r="O259" s="688">
        <v>79856</v>
      </c>
      <c r="P259" s="688">
        <v>600</v>
      </c>
      <c r="Q259" s="688">
        <v>55200</v>
      </c>
      <c r="R259" s="489">
        <v>992</v>
      </c>
      <c r="S259" s="489">
        <v>84320</v>
      </c>
      <c r="T259" s="489">
        <v>100</v>
      </c>
      <c r="U259" s="489">
        <v>8500</v>
      </c>
      <c r="V259" s="665"/>
      <c r="W259" s="665"/>
      <c r="X259" s="665"/>
      <c r="Y259" s="665"/>
      <c r="Z259" s="489"/>
      <c r="AA259" s="489"/>
      <c r="AB259" s="489"/>
      <c r="AC259" s="489"/>
      <c r="AD259" s="666"/>
      <c r="AE259" s="666"/>
      <c r="AF259" s="666"/>
      <c r="AG259" s="666"/>
      <c r="AH259" s="657"/>
      <c r="AI259" s="657"/>
      <c r="AJ259" s="657"/>
      <c r="AK259" s="657"/>
      <c r="AL259" s="489"/>
      <c r="AM259" s="489"/>
      <c r="AN259" s="489"/>
      <c r="AO259" s="489"/>
      <c r="AP259" s="491"/>
      <c r="AQ259" s="491"/>
      <c r="AR259" s="491"/>
      <c r="AS259" s="491"/>
      <c r="AT259" s="659">
        <v>0</v>
      </c>
      <c r="AU259" s="652">
        <v>0</v>
      </c>
      <c r="AV259" s="659">
        <v>0</v>
      </c>
      <c r="AW259" s="659">
        <v>0</v>
      </c>
      <c r="AX259" s="385"/>
      <c r="AY259" s="385"/>
      <c r="AZ259" s="385"/>
      <c r="BA259" s="385"/>
      <c r="BB259" s="663"/>
      <c r="BC259" s="663"/>
      <c r="BD259" s="663"/>
      <c r="BE259" s="663"/>
      <c r="BF259" s="489"/>
      <c r="BG259" s="489"/>
      <c r="BH259" s="489"/>
      <c r="BI259" s="489"/>
      <c r="BJ259" s="489"/>
      <c r="BK259" s="489"/>
      <c r="BL259" s="489"/>
      <c r="BM259" s="489"/>
      <c r="BN259" s="663"/>
      <c r="BO259" s="663"/>
      <c r="BP259" s="663"/>
      <c r="BQ259" s="663"/>
      <c r="BR259" s="663"/>
      <c r="BS259" s="663"/>
      <c r="BT259" s="663"/>
      <c r="BU259" s="663"/>
      <c r="BV259" s="663"/>
      <c r="BW259" s="649"/>
      <c r="BX259" s="663"/>
      <c r="BY259" s="663"/>
      <c r="BZ259" s="387"/>
    </row>
    <row r="260" spans="1:78" s="23" customFormat="1" ht="29.25" customHeight="1" x14ac:dyDescent="0.25">
      <c r="A260" s="810">
        <v>89</v>
      </c>
      <c r="B260" s="84" t="s">
        <v>474</v>
      </c>
      <c r="C260" s="93" t="s">
        <v>475</v>
      </c>
      <c r="D260" s="82" t="s">
        <v>476</v>
      </c>
      <c r="E260" s="93" t="s">
        <v>153</v>
      </c>
      <c r="F260" s="236">
        <f>J260+N260+R260+V260+Z260+AD260+AH260+AL260+AP260+AT260+AX260+BB260+BF260+BJ260+BN260+BR260+BV260</f>
        <v>0</v>
      </c>
      <c r="G260" s="236">
        <f>K260+O260+S260+W260+AA260+AE260+AI260+AM260+AQ260+AU260+AY260+BC260+BG260+BK260+BO260+BS260+BW260</f>
        <v>0</v>
      </c>
      <c r="H260" s="236">
        <f>L260+P260+T260+X260+AB260+AF260+AJ260+AN260+AR260+AV260+AZ260+BD260+BH260+BL260+BP260+BT260+BX260</f>
        <v>100</v>
      </c>
      <c r="I260" s="236">
        <f>M260+Q260+U260+Y260+AC260+AG260+AK260+AO260+AS260+AW260+BA260+BE260+BI260+BM260+BQ260+BU260+BY260</f>
        <v>500</v>
      </c>
      <c r="J260" s="663"/>
      <c r="K260" s="665"/>
      <c r="L260" s="663"/>
      <c r="M260" s="663"/>
      <c r="N260" s="680"/>
      <c r="O260" s="688"/>
      <c r="P260" s="688"/>
      <c r="Q260" s="688"/>
      <c r="R260" s="489"/>
      <c r="S260" s="489"/>
      <c r="T260" s="489"/>
      <c r="U260" s="489"/>
      <c r="V260" s="665"/>
      <c r="W260" s="665"/>
      <c r="X260" s="665"/>
      <c r="Y260" s="665"/>
      <c r="Z260" s="489"/>
      <c r="AA260" s="489"/>
      <c r="AB260" s="489"/>
      <c r="AC260" s="489"/>
      <c r="AD260" s="666"/>
      <c r="AE260" s="666"/>
      <c r="AF260" s="666"/>
      <c r="AG260" s="666"/>
      <c r="AH260" s="657">
        <v>0</v>
      </c>
      <c r="AI260" s="657"/>
      <c r="AJ260" s="657">
        <v>100</v>
      </c>
      <c r="AK260" s="657">
        <v>500</v>
      </c>
      <c r="AL260" s="489"/>
      <c r="AM260" s="489"/>
      <c r="AN260" s="489"/>
      <c r="AO260" s="489"/>
      <c r="AP260" s="491"/>
      <c r="AQ260" s="491"/>
      <c r="AR260" s="491"/>
      <c r="AS260" s="491"/>
      <c r="AT260" s="659">
        <v>0</v>
      </c>
      <c r="AU260" s="659">
        <v>0</v>
      </c>
      <c r="AV260" s="659">
        <v>0</v>
      </c>
      <c r="AW260" s="659">
        <v>0</v>
      </c>
      <c r="AX260" s="385"/>
      <c r="AY260" s="385"/>
      <c r="AZ260" s="385"/>
      <c r="BA260" s="385"/>
      <c r="BB260" s="663"/>
      <c r="BC260" s="663"/>
      <c r="BD260" s="663"/>
      <c r="BE260" s="663"/>
      <c r="BF260" s="489"/>
      <c r="BG260" s="489"/>
      <c r="BH260" s="489"/>
      <c r="BI260" s="489"/>
      <c r="BJ260" s="489"/>
      <c r="BK260" s="489"/>
      <c r="BL260" s="489"/>
      <c r="BM260" s="489"/>
      <c r="BN260" s="663"/>
      <c r="BO260" s="663"/>
      <c r="BP260" s="663"/>
      <c r="BQ260" s="663"/>
      <c r="BR260" s="663"/>
      <c r="BS260" s="663"/>
      <c r="BT260" s="663"/>
      <c r="BU260" s="663"/>
      <c r="BV260" s="663"/>
      <c r="BW260" s="663"/>
      <c r="BX260" s="663"/>
      <c r="BY260" s="663"/>
      <c r="BZ260" s="387"/>
    </row>
    <row r="261" spans="1:78" s="23" customFormat="1" ht="29.25" customHeight="1" x14ac:dyDescent="0.25">
      <c r="A261" s="812"/>
      <c r="B261" s="84" t="s">
        <v>474</v>
      </c>
      <c r="C261" s="93" t="s">
        <v>477</v>
      </c>
      <c r="D261" s="82" t="s">
        <v>476</v>
      </c>
      <c r="E261" s="93" t="s">
        <v>153</v>
      </c>
      <c r="F261" s="236">
        <f>J261+N261+R261+V261+Z261+AD261+AH261+AL261+AP261+AT261+AX261+BB261+BF261+BJ261+BN261+BR261+BV261</f>
        <v>0</v>
      </c>
      <c r="G261" s="236">
        <f>K261+O261+S261+W261+AA261+AE261+AI261+AM261+AQ261+AU261+AY261+BC261+BG261+BK261+BO261+BS261+BW261</f>
        <v>0</v>
      </c>
      <c r="H261" s="236">
        <f>L261+P261+T261+X261+AB261+AF261+AJ261+AN261+AR261+AV261+AZ261+BD261+BH261+BL261+BP261+BT261+BX261</f>
        <v>0</v>
      </c>
      <c r="I261" s="236">
        <f>M261+Q261+U261+Y261+AC261+AG261+AK261+AO261+AS261+AW261+BA261+BE261+BI261+BM261+BQ261+BU261+BY261</f>
        <v>0</v>
      </c>
      <c r="J261" s="663"/>
      <c r="K261" s="665"/>
      <c r="L261" s="663"/>
      <c r="M261" s="663"/>
      <c r="N261" s="680"/>
      <c r="O261" s="688"/>
      <c r="P261" s="688"/>
      <c r="Q261" s="688"/>
      <c r="R261" s="489"/>
      <c r="S261" s="489"/>
      <c r="T261" s="489"/>
      <c r="U261" s="489"/>
      <c r="V261" s="665"/>
      <c r="W261" s="665"/>
      <c r="X261" s="665"/>
      <c r="Y261" s="665"/>
      <c r="Z261" s="489"/>
      <c r="AA261" s="489"/>
      <c r="AB261" s="489"/>
      <c r="AC261" s="489"/>
      <c r="AD261" s="666"/>
      <c r="AE261" s="666"/>
      <c r="AF261" s="666"/>
      <c r="AG261" s="666"/>
      <c r="AH261" s="657"/>
      <c r="AI261" s="657"/>
      <c r="AJ261" s="657"/>
      <c r="AK261" s="657"/>
      <c r="AL261" s="489"/>
      <c r="AM261" s="489"/>
      <c r="AN261" s="489"/>
      <c r="AO261" s="489"/>
      <c r="AP261" s="491"/>
      <c r="AQ261" s="491"/>
      <c r="AR261" s="491"/>
      <c r="AS261" s="491"/>
      <c r="AT261" s="659">
        <v>0</v>
      </c>
      <c r="AU261" s="652">
        <v>0</v>
      </c>
      <c r="AV261" s="659">
        <v>0</v>
      </c>
      <c r="AW261" s="659">
        <v>0</v>
      </c>
      <c r="AX261" s="385"/>
      <c r="AY261" s="385"/>
      <c r="AZ261" s="385"/>
      <c r="BA261" s="385"/>
      <c r="BB261" s="663"/>
      <c r="BC261" s="663"/>
      <c r="BD261" s="663"/>
      <c r="BE261" s="663"/>
      <c r="BF261" s="489"/>
      <c r="BG261" s="489"/>
      <c r="BH261" s="489"/>
      <c r="BI261" s="489"/>
      <c r="BJ261" s="489"/>
      <c r="BK261" s="489"/>
      <c r="BL261" s="489"/>
      <c r="BM261" s="489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387"/>
    </row>
    <row r="262" spans="1:78" s="23" customFormat="1" ht="29.25" customHeight="1" x14ac:dyDescent="0.25">
      <c r="A262" s="812"/>
      <c r="B262" s="247" t="s">
        <v>478</v>
      </c>
      <c r="C262" s="248" t="s">
        <v>479</v>
      </c>
      <c r="D262" s="82" t="s">
        <v>476</v>
      </c>
      <c r="E262" s="248" t="s">
        <v>153</v>
      </c>
      <c r="F262" s="236">
        <f>J262+N262+R262+V262+Z262+AD262+AH262+AL262+AP262+AT262+AX262+BB262+BF262+BJ262+BN262+BR262+BV262</f>
        <v>0</v>
      </c>
      <c r="G262" s="236">
        <f>K262+O262+S262+W262+AA262+AE262+AI262+AM262+AQ262+AU262+AY262+BC262+BG262+BK262+BO262+BS262+BW262</f>
        <v>0</v>
      </c>
      <c r="H262" s="236">
        <f>L262+P262+T262+X262+AB262+AF262+AJ262+AN262+AR262+AV262+AZ262+BD262+BH262+BL262+BP262+BT262+BX262</f>
        <v>100</v>
      </c>
      <c r="I262" s="236">
        <f>M262+Q262+U262+Y262+AC262+AG262+AK262+AO262+AS262+AW262+BA262+BE262+BI262+BM262+BQ262+BU262+BY262</f>
        <v>500</v>
      </c>
      <c r="J262" s="696"/>
      <c r="K262" s="702"/>
      <c r="L262" s="696"/>
      <c r="M262" s="696"/>
      <c r="N262" s="703"/>
      <c r="O262" s="704"/>
      <c r="P262" s="704"/>
      <c r="Q262" s="704"/>
      <c r="R262" s="321"/>
      <c r="S262" s="321"/>
      <c r="T262" s="321"/>
      <c r="U262" s="321"/>
      <c r="V262" s="702"/>
      <c r="W262" s="702"/>
      <c r="X262" s="702"/>
      <c r="Y262" s="702"/>
      <c r="Z262" s="321"/>
      <c r="AA262" s="321"/>
      <c r="AB262" s="321"/>
      <c r="AC262" s="321"/>
      <c r="AD262" s="705"/>
      <c r="AE262" s="705"/>
      <c r="AF262" s="705"/>
      <c r="AG262" s="705"/>
      <c r="AH262" s="657">
        <v>0</v>
      </c>
      <c r="AI262" s="657"/>
      <c r="AJ262" s="657">
        <v>100</v>
      </c>
      <c r="AK262" s="657">
        <v>500</v>
      </c>
      <c r="AL262" s="321"/>
      <c r="AM262" s="321"/>
      <c r="AN262" s="321"/>
      <c r="AO262" s="321"/>
      <c r="AP262" s="495"/>
      <c r="AQ262" s="495"/>
      <c r="AR262" s="495"/>
      <c r="AS262" s="495"/>
      <c r="AT262" s="659">
        <v>0</v>
      </c>
      <c r="AU262" s="652">
        <v>0</v>
      </c>
      <c r="AV262" s="659">
        <v>0</v>
      </c>
      <c r="AW262" s="659">
        <v>0</v>
      </c>
      <c r="AX262" s="385"/>
      <c r="AY262" s="385"/>
      <c r="AZ262" s="385"/>
      <c r="BA262" s="385"/>
      <c r="BB262" s="696"/>
      <c r="BC262" s="696"/>
      <c r="BD262" s="696"/>
      <c r="BE262" s="696"/>
      <c r="BF262" s="321"/>
      <c r="BG262" s="321"/>
      <c r="BH262" s="321"/>
      <c r="BI262" s="321"/>
      <c r="BJ262" s="321"/>
      <c r="BK262" s="321"/>
      <c r="BL262" s="321"/>
      <c r="BM262" s="321"/>
      <c r="BN262" s="696"/>
      <c r="BO262" s="696"/>
      <c r="BP262" s="696"/>
      <c r="BQ262" s="696"/>
      <c r="BR262" s="696"/>
      <c r="BS262" s="696"/>
      <c r="BT262" s="696"/>
      <c r="BU262" s="696"/>
      <c r="BV262" s="696"/>
      <c r="BW262" s="663"/>
      <c r="BX262" s="696"/>
      <c r="BY262" s="696"/>
      <c r="BZ262" s="387"/>
    </row>
    <row r="263" spans="1:78" s="23" customFormat="1" ht="29.25" customHeight="1" x14ac:dyDescent="0.25">
      <c r="A263" s="811"/>
      <c r="B263" s="249" t="s">
        <v>480</v>
      </c>
      <c r="C263" s="248" t="s">
        <v>479</v>
      </c>
      <c r="D263" s="82" t="s">
        <v>476</v>
      </c>
      <c r="E263" s="248" t="s">
        <v>153</v>
      </c>
      <c r="F263" s="236">
        <f>J263+N263+R263+V263+Z263+AD263+AH263+AL263+AP263+AT263+AX263+BB263+BF263+BJ263+BN263+BR263+BV263</f>
        <v>0</v>
      </c>
      <c r="G263" s="236">
        <f>K263+O263+S263+W263+AA263+AE263+AI263+AM263+AQ263+AU263+AY263+BC263+BG263+BK263+BO263+BS263+BW263</f>
        <v>0</v>
      </c>
      <c r="H263" s="236">
        <f>L263+P263+T263+X263+AB263+AF263+AJ263+AN263+AR263+AV263+AZ263+BD263+BH263+BL263+BP263+BT263+BX263</f>
        <v>0</v>
      </c>
      <c r="I263" s="236">
        <f>M263+Q263+U263+Y263+AC263+AG263+AK263+AO263+AS263+AW263+BA263+BE263+BI263+BM263+BQ263+BU263+BY263</f>
        <v>0</v>
      </c>
      <c r="J263" s="696"/>
      <c r="K263" s="702"/>
      <c r="L263" s="696"/>
      <c r="M263" s="696"/>
      <c r="N263" s="703"/>
      <c r="O263" s="704"/>
      <c r="P263" s="704"/>
      <c r="Q263" s="704"/>
      <c r="R263" s="321"/>
      <c r="S263" s="321"/>
      <c r="T263" s="321"/>
      <c r="U263" s="321"/>
      <c r="V263" s="702"/>
      <c r="W263" s="702"/>
      <c r="X263" s="702"/>
      <c r="Y263" s="702"/>
      <c r="Z263" s="321"/>
      <c r="AA263" s="321"/>
      <c r="AB263" s="321"/>
      <c r="AC263" s="321"/>
      <c r="AD263" s="705"/>
      <c r="AE263" s="705"/>
      <c r="AF263" s="705"/>
      <c r="AG263" s="705"/>
      <c r="AH263" s="657"/>
      <c r="AI263" s="657"/>
      <c r="AJ263" s="657"/>
      <c r="AK263" s="657"/>
      <c r="AL263" s="321"/>
      <c r="AM263" s="321"/>
      <c r="AN263" s="321"/>
      <c r="AO263" s="321"/>
      <c r="AP263" s="495"/>
      <c r="AQ263" s="495"/>
      <c r="AR263" s="495"/>
      <c r="AS263" s="495"/>
      <c r="AT263" s="659">
        <v>0</v>
      </c>
      <c r="AU263" s="652">
        <v>0</v>
      </c>
      <c r="AV263" s="659">
        <v>0</v>
      </c>
      <c r="AW263" s="659">
        <v>0</v>
      </c>
      <c r="AX263" s="385"/>
      <c r="AY263" s="385"/>
      <c r="AZ263" s="385"/>
      <c r="BA263" s="385"/>
      <c r="BB263" s="696"/>
      <c r="BC263" s="696"/>
      <c r="BD263" s="696"/>
      <c r="BE263" s="696"/>
      <c r="BF263" s="321"/>
      <c r="BG263" s="321"/>
      <c r="BH263" s="321"/>
      <c r="BI263" s="321"/>
      <c r="BJ263" s="321"/>
      <c r="BK263" s="321"/>
      <c r="BL263" s="321"/>
      <c r="BM263" s="321"/>
      <c r="BN263" s="696"/>
      <c r="BO263" s="696"/>
      <c r="BP263" s="696"/>
      <c r="BQ263" s="696"/>
      <c r="BR263" s="696"/>
      <c r="BS263" s="696"/>
      <c r="BT263" s="696"/>
      <c r="BU263" s="696"/>
      <c r="BV263" s="696"/>
      <c r="BW263" s="696"/>
      <c r="BX263" s="696"/>
      <c r="BY263" s="696"/>
      <c r="BZ263" s="387"/>
    </row>
    <row r="264" spans="1:78" s="23" customFormat="1" ht="29.25" customHeight="1" x14ac:dyDescent="0.25">
      <c r="A264" s="250">
        <v>90</v>
      </c>
      <c r="B264" s="84" t="s">
        <v>481</v>
      </c>
      <c r="C264" s="15" t="s">
        <v>338</v>
      </c>
      <c r="D264" s="84" t="s">
        <v>476</v>
      </c>
      <c r="E264" s="15" t="s">
        <v>153</v>
      </c>
      <c r="F264" s="236">
        <f>J264+N264+R264+V264+Z264+AD264+AH264+AL264+AP264+AT264+AX264+BB264+BF264+BJ264+BN264+BR264+BV264</f>
        <v>0</v>
      </c>
      <c r="G264" s="236">
        <f>K264+O264+S264+W264+AA264+AE264+AI264+AM264+AQ264+AU264+AY264+BC264+BG264+BK264+BO264+BS264+BW264</f>
        <v>0</v>
      </c>
      <c r="H264" s="236">
        <f>L264+P264+T264+X264+AB264+AF264+AJ264+AN264+AR264+AV264+AZ264+BD264+BH264+BL264+BP264+BT264+BX264</f>
        <v>0</v>
      </c>
      <c r="I264" s="236">
        <f>M264+Q264+U264+Y264+AC264+AG264+AK264+AO264+AS264+AW264+BA264+BE264+BI264+BM264+BQ264+BU264+BY264</f>
        <v>0</v>
      </c>
      <c r="J264" s="663"/>
      <c r="K264" s="665"/>
      <c r="L264" s="663"/>
      <c r="M264" s="663"/>
      <c r="N264" s="680"/>
      <c r="O264" s="688"/>
      <c r="P264" s="688"/>
      <c r="Q264" s="688"/>
      <c r="R264" s="489"/>
      <c r="S264" s="489"/>
      <c r="T264" s="489"/>
      <c r="U264" s="489"/>
      <c r="V264" s="665"/>
      <c r="W264" s="665"/>
      <c r="X264" s="665"/>
      <c r="Y264" s="665"/>
      <c r="Z264" s="489"/>
      <c r="AA264" s="489"/>
      <c r="AB264" s="489"/>
      <c r="AC264" s="489"/>
      <c r="AD264" s="666"/>
      <c r="AE264" s="666"/>
      <c r="AF264" s="666"/>
      <c r="AG264" s="666"/>
      <c r="AH264" s="657"/>
      <c r="AI264" s="657"/>
      <c r="AJ264" s="657"/>
      <c r="AK264" s="657"/>
      <c r="AL264" s="489"/>
      <c r="AM264" s="489"/>
      <c r="AN264" s="489"/>
      <c r="AO264" s="489"/>
      <c r="AP264" s="491"/>
      <c r="AQ264" s="491"/>
      <c r="AR264" s="491"/>
      <c r="AS264" s="491"/>
      <c r="AT264" s="659">
        <v>0</v>
      </c>
      <c r="AU264" s="652">
        <v>0</v>
      </c>
      <c r="AV264" s="659">
        <v>0</v>
      </c>
      <c r="AW264" s="659">
        <v>0</v>
      </c>
      <c r="AX264" s="385"/>
      <c r="AY264" s="385"/>
      <c r="AZ264" s="385"/>
      <c r="BA264" s="385"/>
      <c r="BB264" s="663"/>
      <c r="BC264" s="663"/>
      <c r="BD264" s="663"/>
      <c r="BE264" s="663"/>
      <c r="BF264" s="489"/>
      <c r="BG264" s="489"/>
      <c r="BH264" s="489"/>
      <c r="BI264" s="489"/>
      <c r="BJ264" s="489"/>
      <c r="BK264" s="489"/>
      <c r="BL264" s="489"/>
      <c r="BM264" s="489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96"/>
      <c r="BX264" s="663"/>
      <c r="BY264" s="663"/>
      <c r="BZ264" s="387"/>
    </row>
    <row r="265" spans="1:78" s="23" customFormat="1" ht="29.25" customHeight="1" x14ac:dyDescent="0.25">
      <c r="A265" s="250">
        <v>91</v>
      </c>
      <c r="B265" s="84" t="s">
        <v>482</v>
      </c>
      <c r="C265" s="15" t="s">
        <v>483</v>
      </c>
      <c r="D265" s="84" t="s">
        <v>484</v>
      </c>
      <c r="E265" s="93" t="s">
        <v>153</v>
      </c>
      <c r="F265" s="236">
        <f>J265+N265+R265+V265+Z265+AD265+AH265+AL265+AP265+AT265+AX265+BB265+BF265+BJ265+BN265+BR265+BV265</f>
        <v>0</v>
      </c>
      <c r="G265" s="236">
        <f>K265+O265+S265+W265+AA265+AE265+AI265+AM265+AQ265+AU265+AY265+BC265+BG265+BK265+BO265+BS265+BW265</f>
        <v>0</v>
      </c>
      <c r="H265" s="236">
        <f>L265+P265+T265+X265+AB265+AF265+AJ265+AN265+AR265+AV265+AZ265+BD265+BH265+BL265+BP265+BT265+BX265</f>
        <v>200</v>
      </c>
      <c r="I265" s="236">
        <f>M265+Q265+U265+Y265+AC265+AG265+AK265+AO265+AS265+AW265+BA265+BE265+BI265+BM265+BQ265+BU265+BY265</f>
        <v>1200</v>
      </c>
      <c r="J265" s="663"/>
      <c r="K265" s="665"/>
      <c r="L265" s="663"/>
      <c r="M265" s="663"/>
      <c r="N265" s="680"/>
      <c r="O265" s="688"/>
      <c r="P265" s="688"/>
      <c r="Q265" s="688"/>
      <c r="R265" s="489"/>
      <c r="S265" s="489"/>
      <c r="T265" s="489"/>
      <c r="U265" s="489"/>
      <c r="V265" s="665"/>
      <c r="W265" s="665"/>
      <c r="X265" s="665"/>
      <c r="Y265" s="665"/>
      <c r="Z265" s="489"/>
      <c r="AA265" s="489"/>
      <c r="AB265" s="489"/>
      <c r="AC265" s="489"/>
      <c r="AD265" s="666"/>
      <c r="AE265" s="666"/>
      <c r="AF265" s="666"/>
      <c r="AG265" s="666"/>
      <c r="AH265" s="657">
        <v>0</v>
      </c>
      <c r="AI265" s="657"/>
      <c r="AJ265" s="657">
        <v>200</v>
      </c>
      <c r="AK265" s="657">
        <v>1200</v>
      </c>
      <c r="AL265" s="489"/>
      <c r="AM265" s="489"/>
      <c r="AN265" s="489"/>
      <c r="AO265" s="489"/>
      <c r="AP265" s="491"/>
      <c r="AQ265" s="491"/>
      <c r="AR265" s="491"/>
      <c r="AS265" s="491"/>
      <c r="AT265" s="662"/>
      <c r="AU265" s="490">
        <v>0</v>
      </c>
      <c r="AV265" s="490">
        <v>0</v>
      </c>
      <c r="AW265" s="490">
        <v>0</v>
      </c>
      <c r="AX265" s="385"/>
      <c r="AY265" s="385"/>
      <c r="AZ265" s="385"/>
      <c r="BA265" s="385"/>
      <c r="BB265" s="663"/>
      <c r="BC265" s="663"/>
      <c r="BD265" s="663"/>
      <c r="BE265" s="663"/>
      <c r="BF265" s="489"/>
      <c r="BG265" s="489"/>
      <c r="BH265" s="489"/>
      <c r="BI265" s="489"/>
      <c r="BJ265" s="489"/>
      <c r="BK265" s="489"/>
      <c r="BL265" s="489"/>
      <c r="BM265" s="489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387"/>
    </row>
    <row r="266" spans="1:78" s="23" customFormat="1" ht="36.75" customHeight="1" x14ac:dyDescent="0.25">
      <c r="A266" s="250">
        <v>92</v>
      </c>
      <c r="B266" s="84" t="s">
        <v>485</v>
      </c>
      <c r="C266" s="15" t="s">
        <v>486</v>
      </c>
      <c r="D266" s="84" t="s">
        <v>476</v>
      </c>
      <c r="E266" s="93" t="s">
        <v>153</v>
      </c>
      <c r="F266" s="236">
        <f>J266+N266+R266+V266+Z266+AD266+AH266+AL266+AP266+AT266+AX266+BB266+BF266+BJ266+BN266+BR266+BV266</f>
        <v>2500</v>
      </c>
      <c r="G266" s="236">
        <f>K266+O266+S266+W266+AA266+AE266+AI266+AM266+AQ266+AU266+AY266+BC266+BG266+BK266+BO266+BS266+BW266</f>
        <v>7389.5</v>
      </c>
      <c r="H266" s="236">
        <f>L266+P266+T266+X266+AB266+AF266+AJ266+AN266+AR266+AV266+AZ266+BD266+BH266+BL266+BP266+BT266+BX266</f>
        <v>600</v>
      </c>
      <c r="I266" s="236">
        <f>M266+Q266+U266+Y266+AC266+AG266+AK266+AO266+AS266+AW266+BA266+BE266+BI266+BM266+BQ266+BU266+BY266</f>
        <v>1754</v>
      </c>
      <c r="J266" s="663"/>
      <c r="K266" s="665"/>
      <c r="L266" s="663"/>
      <c r="M266" s="663"/>
      <c r="N266" s="688">
        <v>0</v>
      </c>
      <c r="O266" s="688">
        <v>0</v>
      </c>
      <c r="P266" s="688">
        <v>100</v>
      </c>
      <c r="Q266" s="688">
        <v>274</v>
      </c>
      <c r="R266" s="489"/>
      <c r="S266" s="489"/>
      <c r="T266" s="489"/>
      <c r="U266" s="489"/>
      <c r="V266" s="665"/>
      <c r="W266" s="665"/>
      <c r="X266" s="665"/>
      <c r="Y266" s="665"/>
      <c r="Z266" s="489"/>
      <c r="AA266" s="489"/>
      <c r="AB266" s="489"/>
      <c r="AC266" s="489"/>
      <c r="AD266" s="666"/>
      <c r="AE266" s="666"/>
      <c r="AF266" s="666"/>
      <c r="AG266" s="666"/>
      <c r="AH266" s="657"/>
      <c r="AI266" s="657"/>
      <c r="AJ266" s="657"/>
      <c r="AK266" s="657"/>
      <c r="AL266" s="489">
        <v>2500</v>
      </c>
      <c r="AM266" s="489">
        <v>7389.5</v>
      </c>
      <c r="AN266" s="489">
        <v>500</v>
      </c>
      <c r="AO266" s="489">
        <v>1480</v>
      </c>
      <c r="AP266" s="491"/>
      <c r="AQ266" s="491"/>
      <c r="AR266" s="491"/>
      <c r="AS266" s="491"/>
      <c r="AT266" s="659">
        <v>0</v>
      </c>
      <c r="AU266" s="652">
        <v>0</v>
      </c>
      <c r="AV266" s="659">
        <v>0</v>
      </c>
      <c r="AW266" s="659">
        <v>0</v>
      </c>
      <c r="AX266" s="385"/>
      <c r="AY266" s="385"/>
      <c r="AZ266" s="385"/>
      <c r="BA266" s="385"/>
      <c r="BB266" s="663"/>
      <c r="BC266" s="663"/>
      <c r="BD266" s="663"/>
      <c r="BE266" s="663"/>
      <c r="BF266" s="489"/>
      <c r="BG266" s="489"/>
      <c r="BH266" s="489"/>
      <c r="BI266" s="489"/>
      <c r="BJ266" s="489"/>
      <c r="BK266" s="489"/>
      <c r="BL266" s="489"/>
      <c r="BM266" s="489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387"/>
    </row>
    <row r="267" spans="1:78" s="23" customFormat="1" ht="29.25" customHeight="1" x14ac:dyDescent="0.25">
      <c r="A267" s="806">
        <v>93</v>
      </c>
      <c r="B267" s="15" t="s">
        <v>487</v>
      </c>
      <c r="C267" s="15" t="s">
        <v>488</v>
      </c>
      <c r="D267" s="15" t="s">
        <v>402</v>
      </c>
      <c r="E267" s="15" t="s">
        <v>153</v>
      </c>
      <c r="F267" s="236">
        <f>J267+N267+R267+V267+Z267+AD267+AH267+AL267+AP267+AT267+AX267+BB267+BF267+BJ267+BN267+BR267+BV267</f>
        <v>0</v>
      </c>
      <c r="G267" s="236">
        <f>K267+O267+S267+W267+AA267+AE267+AI267+AM267+AQ267+AU267+AY267+BC267+BG267+BK267+BO267+BS267+BW267</f>
        <v>0</v>
      </c>
      <c r="H267" s="236">
        <f>L267+P267+T267+X267+AB267+AF267+AJ267+AN267+AR267+AV267+AZ267+BD267+BH267+BL267+BP267+BT267+BX267</f>
        <v>30</v>
      </c>
      <c r="I267" s="236">
        <f>M267+Q267+U267+Y267+AC267+AG267+AK267+AO267+AS267+AW267+BA267+BE267+BI267+BM267+BQ267+BU267+BY267</f>
        <v>1000</v>
      </c>
      <c r="J267" s="663"/>
      <c r="K267" s="665"/>
      <c r="L267" s="663"/>
      <c r="M267" s="663"/>
      <c r="N267" s="680"/>
      <c r="O267" s="688"/>
      <c r="P267" s="688"/>
      <c r="Q267" s="688"/>
      <c r="R267" s="489"/>
      <c r="S267" s="489"/>
      <c r="T267" s="489"/>
      <c r="U267" s="489"/>
      <c r="V267" s="665"/>
      <c r="W267" s="665"/>
      <c r="X267" s="665"/>
      <c r="Y267" s="665"/>
      <c r="Z267" s="489"/>
      <c r="AA267" s="489"/>
      <c r="AB267" s="489"/>
      <c r="AC267" s="489"/>
      <c r="AD267" s="666"/>
      <c r="AE267" s="666"/>
      <c r="AF267" s="666"/>
      <c r="AG267" s="666"/>
      <c r="AH267" s="657"/>
      <c r="AI267" s="657"/>
      <c r="AJ267" s="657"/>
      <c r="AK267" s="657"/>
      <c r="AL267" s="489"/>
      <c r="AM267" s="489"/>
      <c r="AN267" s="489"/>
      <c r="AO267" s="489"/>
      <c r="AP267" s="491"/>
      <c r="AQ267" s="491"/>
      <c r="AR267" s="491">
        <v>30</v>
      </c>
      <c r="AS267" s="491">
        <v>1000</v>
      </c>
      <c r="AT267" s="659">
        <v>0</v>
      </c>
      <c r="AU267" s="652">
        <v>0</v>
      </c>
      <c r="AV267" s="659">
        <v>0</v>
      </c>
      <c r="AW267" s="659">
        <v>0</v>
      </c>
      <c r="AX267" s="385"/>
      <c r="AY267" s="385"/>
      <c r="AZ267" s="385"/>
      <c r="BA267" s="385"/>
      <c r="BB267" s="663"/>
      <c r="BC267" s="663"/>
      <c r="BD267" s="663"/>
      <c r="BE267" s="663"/>
      <c r="BF267" s="489"/>
      <c r="BG267" s="489"/>
      <c r="BH267" s="489"/>
      <c r="BI267" s="489"/>
      <c r="BJ267" s="489"/>
      <c r="BK267" s="489"/>
      <c r="BL267" s="489"/>
      <c r="BM267" s="489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387"/>
    </row>
    <row r="268" spans="1:78" s="23" customFormat="1" ht="29.25" customHeight="1" x14ac:dyDescent="0.25">
      <c r="A268" s="807"/>
      <c r="B268" s="15" t="s">
        <v>489</v>
      </c>
      <c r="C268" s="15" t="s">
        <v>490</v>
      </c>
      <c r="D268" s="15" t="s">
        <v>402</v>
      </c>
      <c r="E268" s="15" t="s">
        <v>153</v>
      </c>
      <c r="F268" s="236">
        <f>J268+N268+R268+V268+Z268+AD268+AH268+AL268+AP268+AT268+AX268+BB268+BF268+BJ268+BN268+BR268+BV268</f>
        <v>0</v>
      </c>
      <c r="G268" s="236">
        <f>K268+O268+S268+W268+AA268+AE268+AI268+AM268+AQ268+AU268+AY268+BC268+BG268+BK268+BO268+BS268+BW268</f>
        <v>0</v>
      </c>
      <c r="H268" s="236">
        <f>L268+P268+T268+X268+AB268+AF268+AJ268+AN268+AR268+AV268+AZ268+BD268+BH268+BL268+BP268+BT268+BX268</f>
        <v>100</v>
      </c>
      <c r="I268" s="236">
        <f>M268+Q268+U268+Y268+AC268+AG268+AK268+AO268+AS268+AW268+BA268+BE268+BI268+BM268+BQ268+BU268+BY268</f>
        <v>300</v>
      </c>
      <c r="J268" s="663"/>
      <c r="K268" s="665"/>
      <c r="L268" s="663"/>
      <c r="M268" s="663"/>
      <c r="N268" s="680"/>
      <c r="O268" s="688"/>
      <c r="P268" s="688"/>
      <c r="Q268" s="688"/>
      <c r="R268" s="489"/>
      <c r="S268" s="489"/>
      <c r="T268" s="489"/>
      <c r="U268" s="489"/>
      <c r="V268" s="665"/>
      <c r="W268" s="665"/>
      <c r="X268" s="665"/>
      <c r="Y268" s="665"/>
      <c r="Z268" s="489"/>
      <c r="AA268" s="489"/>
      <c r="AB268" s="489"/>
      <c r="AC268" s="489"/>
      <c r="AD268" s="666"/>
      <c r="AE268" s="666"/>
      <c r="AF268" s="666"/>
      <c r="AG268" s="666"/>
      <c r="AH268" s="657">
        <v>0</v>
      </c>
      <c r="AI268" s="657"/>
      <c r="AJ268" s="657">
        <v>100</v>
      </c>
      <c r="AK268" s="657">
        <v>300</v>
      </c>
      <c r="AL268" s="489"/>
      <c r="AM268" s="489"/>
      <c r="AN268" s="489"/>
      <c r="AO268" s="489"/>
      <c r="AP268" s="491"/>
      <c r="AQ268" s="491"/>
      <c r="AR268" s="491"/>
      <c r="AS268" s="491"/>
      <c r="AT268" s="659">
        <v>0</v>
      </c>
      <c r="AU268" s="652">
        <v>0</v>
      </c>
      <c r="AV268" s="659">
        <v>0</v>
      </c>
      <c r="AW268" s="659">
        <v>0</v>
      </c>
      <c r="AX268" s="385"/>
      <c r="AY268" s="385"/>
      <c r="AZ268" s="385"/>
      <c r="BA268" s="385"/>
      <c r="BB268" s="663"/>
      <c r="BC268" s="663"/>
      <c r="BD268" s="663"/>
      <c r="BE268" s="663"/>
      <c r="BF268" s="489"/>
      <c r="BG268" s="489"/>
      <c r="BH268" s="489"/>
      <c r="BI268" s="489"/>
      <c r="BJ268" s="489"/>
      <c r="BK268" s="489"/>
      <c r="BL268" s="489"/>
      <c r="BM268" s="489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387"/>
    </row>
    <row r="269" spans="1:78" s="23" customFormat="1" ht="29.25" customHeight="1" x14ac:dyDescent="0.25">
      <c r="A269" s="808"/>
      <c r="B269" s="15" t="s">
        <v>491</v>
      </c>
      <c r="C269" s="15" t="s">
        <v>492</v>
      </c>
      <c r="D269" s="15" t="s">
        <v>402</v>
      </c>
      <c r="E269" s="15" t="s">
        <v>29</v>
      </c>
      <c r="F269" s="236">
        <f>J269+N269+R269+V269+Z269+AD269+AH269+AL269+AP269+AT269+AX269+BB269+BF269+BJ269+BN269+BR269+BV269</f>
        <v>6</v>
      </c>
      <c r="G269" s="236">
        <f>K269+O269+S269+W269+AA269+AE269+AI269+AM269+AQ269+AU269+AY269+BC269+BG269+BK269+BO269+BS269+BW269</f>
        <v>2820</v>
      </c>
      <c r="H269" s="236">
        <f>L269+P269+T269+X269+AB269+AF269+AJ269+AN269+AR269+AV269+AZ269+BD269+BH269+BL269+BP269+BT269+BX269</f>
        <v>0</v>
      </c>
      <c r="I269" s="236">
        <f>M269+Q269+U269+Y269+AC269+AG269+AK269+AO269+AS269+AW269+BA269+BE269+BI269+BM269+BQ269+BU269+BY269</f>
        <v>0</v>
      </c>
      <c r="J269" s="663"/>
      <c r="K269" s="665"/>
      <c r="L269" s="663"/>
      <c r="M269" s="663"/>
      <c r="N269" s="680"/>
      <c r="O269" s="688"/>
      <c r="P269" s="688"/>
      <c r="Q269" s="688"/>
      <c r="R269" s="489"/>
      <c r="S269" s="489"/>
      <c r="T269" s="489"/>
      <c r="U269" s="489"/>
      <c r="V269" s="665"/>
      <c r="W269" s="665"/>
      <c r="X269" s="665"/>
      <c r="Y269" s="665"/>
      <c r="Z269" s="489"/>
      <c r="AA269" s="489"/>
      <c r="AB269" s="489"/>
      <c r="AC269" s="489"/>
      <c r="AD269" s="697"/>
      <c r="AE269" s="666"/>
      <c r="AF269" s="666"/>
      <c r="AG269" s="666"/>
      <c r="AH269" s="657"/>
      <c r="AI269" s="657"/>
      <c r="AJ269" s="657"/>
      <c r="AK269" s="657"/>
      <c r="AL269" s="489"/>
      <c r="AM269" s="489"/>
      <c r="AN269" s="489"/>
      <c r="AO269" s="489"/>
      <c r="AP269" s="491">
        <v>6</v>
      </c>
      <c r="AQ269" s="491">
        <v>2820</v>
      </c>
      <c r="AR269" s="491"/>
      <c r="AS269" s="491"/>
      <c r="AT269" s="659">
        <v>0</v>
      </c>
      <c r="AU269" s="652">
        <v>0</v>
      </c>
      <c r="AV269" s="659">
        <v>0</v>
      </c>
      <c r="AW269" s="659">
        <v>0</v>
      </c>
      <c r="AX269" s="385"/>
      <c r="AY269" s="385"/>
      <c r="AZ269" s="385"/>
      <c r="BA269" s="385"/>
      <c r="BB269" s="663"/>
      <c r="BC269" s="663"/>
      <c r="BD269" s="663"/>
      <c r="BE269" s="663"/>
      <c r="BF269" s="489"/>
      <c r="BG269" s="489"/>
      <c r="BH269" s="489"/>
      <c r="BI269" s="489"/>
      <c r="BJ269" s="489"/>
      <c r="BK269" s="489"/>
      <c r="BL269" s="489"/>
      <c r="BM269" s="489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387"/>
    </row>
    <row r="270" spans="1:78" s="23" customFormat="1" ht="29.25" customHeight="1" x14ac:dyDescent="0.25">
      <c r="A270" s="806">
        <v>94</v>
      </c>
      <c r="B270" s="15" t="s">
        <v>493</v>
      </c>
      <c r="C270" s="84" t="s">
        <v>494</v>
      </c>
      <c r="D270" s="15" t="s">
        <v>495</v>
      </c>
      <c r="E270" s="15" t="s">
        <v>78</v>
      </c>
      <c r="F270" s="236">
        <f>J270+N270+R270+V270+Z270+AD270+AH270+AL270+AP270+AT270+AX270+BB270+BF270+BJ270+BN270+BR270+BV270</f>
        <v>0</v>
      </c>
      <c r="G270" s="236">
        <f>K270+O270+S270+W270+AA270+AE270+AI270+AM270+AQ270+AU270+AY270+BC270+BG270+BK270+BO270+BS270+BW270</f>
        <v>0</v>
      </c>
      <c r="H270" s="236">
        <f>L270+P270+T270+X270+AB270+AF270+AJ270+AN270+AR270+AV270+AZ270+BD270+BH270+BL270+BP270+BT270+BX270</f>
        <v>0</v>
      </c>
      <c r="I270" s="236">
        <f>M270+Q270+U270+Y270+AC270+AG270+AK270+AO270+AS270+AW270+BA270+BE270+BI270+BM270+BQ270+BU270+BY270</f>
        <v>0</v>
      </c>
      <c r="J270" s="663"/>
      <c r="K270" s="665"/>
      <c r="L270" s="663"/>
      <c r="M270" s="663"/>
      <c r="N270" s="680"/>
      <c r="O270" s="688"/>
      <c r="P270" s="688"/>
      <c r="Q270" s="688"/>
      <c r="R270" s="489"/>
      <c r="S270" s="489"/>
      <c r="T270" s="489"/>
      <c r="U270" s="489"/>
      <c r="V270" s="665"/>
      <c r="W270" s="665"/>
      <c r="X270" s="665"/>
      <c r="Y270" s="665"/>
      <c r="Z270" s="489"/>
      <c r="AA270" s="489"/>
      <c r="AB270" s="489"/>
      <c r="AC270" s="489"/>
      <c r="AD270" s="666"/>
      <c r="AE270" s="666"/>
      <c r="AF270" s="666"/>
      <c r="AG270" s="666"/>
      <c r="AH270" s="657"/>
      <c r="AI270" s="657"/>
      <c r="AJ270" s="657"/>
      <c r="AK270" s="657"/>
      <c r="AL270" s="489"/>
      <c r="AM270" s="489"/>
      <c r="AN270" s="489"/>
      <c r="AO270" s="489"/>
      <c r="AP270" s="491"/>
      <c r="AQ270" s="491"/>
      <c r="AR270" s="491"/>
      <c r="AS270" s="491"/>
      <c r="AT270" s="659">
        <v>0</v>
      </c>
      <c r="AU270" s="652">
        <v>0</v>
      </c>
      <c r="AV270" s="659">
        <v>0</v>
      </c>
      <c r="AW270" s="659">
        <v>0</v>
      </c>
      <c r="AX270" s="385"/>
      <c r="AY270" s="385"/>
      <c r="AZ270" s="385"/>
      <c r="BA270" s="385"/>
      <c r="BB270" s="663"/>
      <c r="BC270" s="663"/>
      <c r="BD270" s="663"/>
      <c r="BE270" s="663"/>
      <c r="BF270" s="489"/>
      <c r="BG270" s="489"/>
      <c r="BH270" s="489"/>
      <c r="BI270" s="489"/>
      <c r="BJ270" s="489"/>
      <c r="BK270" s="489"/>
      <c r="BL270" s="489"/>
      <c r="BM270" s="489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387"/>
    </row>
    <row r="271" spans="1:78" s="23" customFormat="1" ht="29.25" customHeight="1" x14ac:dyDescent="0.25">
      <c r="A271" s="807"/>
      <c r="B271" s="15" t="s">
        <v>493</v>
      </c>
      <c r="C271" s="84" t="s">
        <v>496</v>
      </c>
      <c r="F271" s="236">
        <f>J271+N271+R271+V271+Z271+AD271+AH271+AL271+AP271+AT271+AX271+BB271+BF271+BJ271+BN271+BR271+BV271</f>
        <v>0</v>
      </c>
      <c r="G271" s="236">
        <f>K271+O271+S271+W271+AA271+AE271+AI271+AM271+AQ271+AU271+AY271+BC271+BG271+BK271+BO271+BS271+BW271</f>
        <v>0</v>
      </c>
      <c r="H271" s="236">
        <f>L271+P271+T271+X271+AB271+AF271+AJ271+AN271+AR271+AV271+AZ271+BD271+BH271+BL271+BP271+BT271+BX271</f>
        <v>0</v>
      </c>
      <c r="I271" s="236">
        <f>M271+Q271+U271+Y271+AC271+AG271+AK271+AO271+AS271+AW271+BA271+BE271+BI271+BM271+BQ271+BU271+BY271</f>
        <v>0</v>
      </c>
      <c r="J271" s="663"/>
      <c r="K271" s="665"/>
      <c r="L271" s="663"/>
      <c r="M271" s="663"/>
      <c r="N271" s="680"/>
      <c r="O271" s="688"/>
      <c r="P271" s="688"/>
      <c r="Q271" s="688"/>
      <c r="R271" s="489"/>
      <c r="S271" s="489"/>
      <c r="T271" s="489"/>
      <c r="U271" s="489"/>
      <c r="V271" s="665"/>
      <c r="W271" s="665"/>
      <c r="X271" s="665"/>
      <c r="Y271" s="665"/>
      <c r="Z271" s="489"/>
      <c r="AA271" s="489"/>
      <c r="AB271" s="489"/>
      <c r="AC271" s="489"/>
      <c r="AD271" s="666"/>
      <c r="AE271" s="666"/>
      <c r="AF271" s="666"/>
      <c r="AG271" s="666"/>
      <c r="AH271" s="657"/>
      <c r="AI271" s="657"/>
      <c r="AJ271" s="657"/>
      <c r="AK271" s="657"/>
      <c r="AL271" s="489"/>
      <c r="AM271" s="489"/>
      <c r="AN271" s="489"/>
      <c r="AO271" s="489"/>
      <c r="AP271" s="491"/>
      <c r="AQ271" s="491"/>
      <c r="AR271" s="491"/>
      <c r="AS271" s="491"/>
      <c r="AT271" s="659">
        <v>0</v>
      </c>
      <c r="AU271" s="652">
        <v>0</v>
      </c>
      <c r="AV271" s="659">
        <v>0</v>
      </c>
      <c r="AW271" s="659">
        <v>0</v>
      </c>
      <c r="AX271" s="385"/>
      <c r="AY271" s="385"/>
      <c r="AZ271" s="385"/>
      <c r="BA271" s="385"/>
      <c r="BB271" s="663"/>
      <c r="BC271" s="663"/>
      <c r="BD271" s="663"/>
      <c r="BE271" s="663"/>
      <c r="BF271" s="489"/>
      <c r="BG271" s="489"/>
      <c r="BH271" s="489"/>
      <c r="BI271" s="489"/>
      <c r="BJ271" s="489"/>
      <c r="BK271" s="489"/>
      <c r="BL271" s="489"/>
      <c r="BM271" s="489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387"/>
    </row>
    <row r="272" spans="1:78" s="23" customFormat="1" ht="29.25" customHeight="1" x14ac:dyDescent="0.25">
      <c r="A272" s="807"/>
      <c r="B272" s="15" t="s">
        <v>493</v>
      </c>
      <c r="C272" s="15" t="s">
        <v>497</v>
      </c>
      <c r="D272" s="15" t="s">
        <v>495</v>
      </c>
      <c r="E272" s="15" t="s">
        <v>153</v>
      </c>
      <c r="F272" s="236">
        <f>J272+N272+R272+V272+Z272+AD272+AH272+AL272+AP272+AT272+AX272+BB272+BF272+BJ272+BN272+BR272+BV272</f>
        <v>0</v>
      </c>
      <c r="G272" s="236">
        <f>K272+O272+S272+W272+AA272+AE272+AI272+AM272+AQ272+AU272+AY272+BC272+BG272+BK272+BO272+BS272+BW272</f>
        <v>0</v>
      </c>
      <c r="H272" s="236">
        <f>L272+P272+T272+X272+AB272+AF272+AJ272+AN272+AR272+AV272+AZ272+BD272+BH272+BL272+BP272+BT272+BX272</f>
        <v>140</v>
      </c>
      <c r="I272" s="236">
        <f>M272+Q272+U272+Y272+AC272+AG272+AK272+AO272+AS272+AW272+BA272+BE272+BI272+BM272+BQ272+BU272+BY272</f>
        <v>860</v>
      </c>
      <c r="J272" s="663"/>
      <c r="K272" s="665"/>
      <c r="L272" s="663"/>
      <c r="M272" s="663"/>
      <c r="N272" s="680"/>
      <c r="O272" s="688"/>
      <c r="P272" s="688"/>
      <c r="Q272" s="688"/>
      <c r="R272" s="489"/>
      <c r="S272" s="489"/>
      <c r="T272" s="489"/>
      <c r="U272" s="489"/>
      <c r="V272" s="665"/>
      <c r="W272" s="665"/>
      <c r="X272" s="665"/>
      <c r="Y272" s="665"/>
      <c r="Z272" s="489"/>
      <c r="AA272" s="489"/>
      <c r="AB272" s="489"/>
      <c r="AC272" s="489"/>
      <c r="AD272" s="666"/>
      <c r="AE272" s="666"/>
      <c r="AF272" s="666"/>
      <c r="AG272" s="666"/>
      <c r="AH272" s="657">
        <v>0</v>
      </c>
      <c r="AI272" s="657"/>
      <c r="AJ272" s="657">
        <v>120</v>
      </c>
      <c r="AK272" s="657">
        <v>360</v>
      </c>
      <c r="AL272" s="489"/>
      <c r="AM272" s="489"/>
      <c r="AN272" s="489"/>
      <c r="AO272" s="489"/>
      <c r="AP272" s="491"/>
      <c r="AQ272" s="491"/>
      <c r="AR272" s="491">
        <v>20</v>
      </c>
      <c r="AS272" s="491">
        <v>500</v>
      </c>
      <c r="AT272" s="659">
        <v>0</v>
      </c>
      <c r="AU272" s="652">
        <v>0</v>
      </c>
      <c r="AV272" s="659">
        <v>0</v>
      </c>
      <c r="AW272" s="659">
        <v>0</v>
      </c>
      <c r="AX272" s="385"/>
      <c r="AY272" s="385"/>
      <c r="AZ272" s="385"/>
      <c r="BA272" s="385"/>
      <c r="BB272" s="663"/>
      <c r="BC272" s="663"/>
      <c r="BD272" s="663"/>
      <c r="BE272" s="663"/>
      <c r="BF272" s="489"/>
      <c r="BG272" s="489"/>
      <c r="BH272" s="489"/>
      <c r="BI272" s="489"/>
      <c r="BJ272" s="489"/>
      <c r="BK272" s="489"/>
      <c r="BL272" s="489"/>
      <c r="BM272" s="489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387"/>
    </row>
    <row r="273" spans="1:78" s="23" customFormat="1" ht="29.25" customHeight="1" x14ac:dyDescent="0.25">
      <c r="A273" s="808"/>
      <c r="B273" s="15" t="s">
        <v>493</v>
      </c>
      <c r="C273" s="15" t="s">
        <v>498</v>
      </c>
      <c r="D273" s="15" t="s">
        <v>495</v>
      </c>
      <c r="E273" s="15" t="s">
        <v>153</v>
      </c>
      <c r="F273" s="236">
        <f>J273+N273+R273+V273+Z273+AD273+AH273+AL273+AP273+AT273+AX273+BB273+BF273+BJ273+BN273+BR273+BV273</f>
        <v>0</v>
      </c>
      <c r="G273" s="236">
        <f>K273+O273+S273+W273+AA273+AE273+AI273+AM273+AQ273+AU273+AY273+BC273+BG273+BK273+BO273+BS273+BW273</f>
        <v>0</v>
      </c>
      <c r="H273" s="236">
        <f>L273+P273+T273+X273+AB273+AF273+AJ273+AN273+AR273+AV273+AZ273+BD273+BH273+BL273+BP273+BT273+BX273</f>
        <v>0</v>
      </c>
      <c r="I273" s="236">
        <f>M273+Q273+U273+Y273+AC273+AG273+AK273+AO273+AS273+AW273+BA273+BE273+BI273+BM273+BQ273+BU273+BY273</f>
        <v>0</v>
      </c>
      <c r="J273" s="663"/>
      <c r="K273" s="665"/>
      <c r="L273" s="663"/>
      <c r="M273" s="663"/>
      <c r="N273" s="680"/>
      <c r="O273" s="688"/>
      <c r="P273" s="688"/>
      <c r="Q273" s="688"/>
      <c r="R273" s="489"/>
      <c r="S273" s="489"/>
      <c r="T273" s="489"/>
      <c r="U273" s="489"/>
      <c r="V273" s="665"/>
      <c r="W273" s="665"/>
      <c r="X273" s="665"/>
      <c r="Y273" s="665"/>
      <c r="Z273" s="489"/>
      <c r="AA273" s="489"/>
      <c r="AB273" s="489"/>
      <c r="AC273" s="489"/>
      <c r="AD273" s="666"/>
      <c r="AE273" s="666"/>
      <c r="AF273" s="666"/>
      <c r="AG273" s="666"/>
      <c r="AH273" s="657"/>
      <c r="AI273" s="706"/>
      <c r="AJ273" s="657"/>
      <c r="AK273" s="657"/>
      <c r="AL273" s="489"/>
      <c r="AM273" s="489"/>
      <c r="AN273" s="489"/>
      <c r="AO273" s="489"/>
      <c r="AP273" s="491"/>
      <c r="AQ273" s="491"/>
      <c r="AR273" s="491"/>
      <c r="AS273" s="491"/>
      <c r="AT273" s="659">
        <v>0</v>
      </c>
      <c r="AU273" s="652">
        <v>0</v>
      </c>
      <c r="AV273" s="659">
        <v>0</v>
      </c>
      <c r="AW273" s="659">
        <v>0</v>
      </c>
      <c r="AX273" s="385"/>
      <c r="AY273" s="385"/>
      <c r="AZ273" s="385"/>
      <c r="BA273" s="385"/>
      <c r="BB273" s="663"/>
      <c r="BC273" s="663"/>
      <c r="BD273" s="663"/>
      <c r="BE273" s="663"/>
      <c r="BF273" s="489"/>
      <c r="BG273" s="489"/>
      <c r="BH273" s="489"/>
      <c r="BI273" s="489"/>
      <c r="BJ273" s="489"/>
      <c r="BK273" s="489"/>
      <c r="BL273" s="489"/>
      <c r="BM273" s="489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387"/>
    </row>
    <row r="274" spans="1:78" s="23" customFormat="1" ht="29.25" customHeight="1" x14ac:dyDescent="0.25">
      <c r="A274" s="806">
        <v>95</v>
      </c>
      <c r="B274" s="15" t="s">
        <v>499</v>
      </c>
      <c r="C274" s="84" t="s">
        <v>500</v>
      </c>
      <c r="D274" s="15" t="s">
        <v>495</v>
      </c>
      <c r="E274" s="15" t="s">
        <v>78</v>
      </c>
      <c r="F274" s="236">
        <f>J274+N274+R274+V274+Z274+AD274+AH274+AL274+AP274+AT274+AX274+BB274+BF274+BJ274+BN274+BR274+BV274</f>
        <v>0</v>
      </c>
      <c r="G274" s="236">
        <f>K274+O274+S274+W274+AA274+AE274+AI274+AM274+AQ274+AU274+AY274+BC274+BG274+BK274+BO274+BS274+BW274</f>
        <v>0</v>
      </c>
      <c r="H274" s="236">
        <f>L274+P274+T274+X274+AB274+AF274+AJ274+AN274+AR274+AV274+AZ274+BD274+BH274+BL274+BP274+BT274+BX274</f>
        <v>0</v>
      </c>
      <c r="I274" s="236">
        <f>M274+Q274+U274+Y274+AC274+AG274+AK274+AO274+AS274+AW274+BA274+BE274+BI274+BM274+BQ274+BU274+BY274</f>
        <v>0</v>
      </c>
      <c r="J274" s="663"/>
      <c r="K274" s="665"/>
      <c r="L274" s="663"/>
      <c r="M274" s="663"/>
      <c r="N274" s="680"/>
      <c r="O274" s="688"/>
      <c r="P274" s="688"/>
      <c r="Q274" s="688"/>
      <c r="R274" s="489"/>
      <c r="S274" s="489"/>
      <c r="T274" s="489"/>
      <c r="U274" s="489"/>
      <c r="V274" s="665"/>
      <c r="W274" s="665"/>
      <c r="X274" s="665"/>
      <c r="Y274" s="665"/>
      <c r="Z274" s="489"/>
      <c r="AA274" s="489"/>
      <c r="AB274" s="489"/>
      <c r="AC274" s="489"/>
      <c r="AD274" s="666"/>
      <c r="AE274" s="666"/>
      <c r="AF274" s="666"/>
      <c r="AG274" s="666"/>
      <c r="AH274" s="657"/>
      <c r="AI274" s="706"/>
      <c r="AJ274" s="657"/>
      <c r="AK274" s="701"/>
      <c r="AL274" s="489"/>
      <c r="AM274" s="489"/>
      <c r="AN274" s="489"/>
      <c r="AO274" s="489"/>
      <c r="AP274" s="491"/>
      <c r="AQ274" s="491"/>
      <c r="AR274" s="491"/>
      <c r="AS274" s="491"/>
      <c r="AT274" s="659">
        <v>0</v>
      </c>
      <c r="AU274" s="652">
        <v>0</v>
      </c>
      <c r="AV274" s="659">
        <v>0</v>
      </c>
      <c r="AW274" s="659">
        <v>0</v>
      </c>
      <c r="AX274" s="385"/>
      <c r="AY274" s="385"/>
      <c r="AZ274" s="385"/>
      <c r="BA274" s="385"/>
      <c r="BB274" s="663"/>
      <c r="BC274" s="663"/>
      <c r="BD274" s="663"/>
      <c r="BE274" s="663"/>
      <c r="BF274" s="489"/>
      <c r="BG274" s="489"/>
      <c r="BH274" s="489"/>
      <c r="BI274" s="489"/>
      <c r="BJ274" s="489"/>
      <c r="BK274" s="489"/>
      <c r="BL274" s="489"/>
      <c r="BM274" s="489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387"/>
    </row>
    <row r="275" spans="1:78" s="23" customFormat="1" ht="29.25" customHeight="1" x14ac:dyDescent="0.25">
      <c r="A275" s="808"/>
      <c r="B275" s="15" t="s">
        <v>499</v>
      </c>
      <c r="C275" s="84" t="s">
        <v>501</v>
      </c>
      <c r="D275" s="15" t="s">
        <v>495</v>
      </c>
      <c r="E275" s="15" t="s">
        <v>153</v>
      </c>
      <c r="F275" s="236">
        <f>J275+N275+R275+V275+Z275+AD275+AH275+AL275+AP275+AT275+AX275+BB275+BF275+BJ275+BN275+BR275+BV275</f>
        <v>0</v>
      </c>
      <c r="G275" s="236">
        <f>K275+O275+S275+W275+AA275+AE275+AI275+AM275+AQ275+AU275+AY275+BC275+BG275+BK275+BO275+BS275+BW275</f>
        <v>0</v>
      </c>
      <c r="H275" s="236">
        <f>L275+P275+T275+X275+AB275+AF275+AJ275+AN275+AR275+AV275+AZ275+BD275+BH275+BL275+BP275+BT275+BX275</f>
        <v>0</v>
      </c>
      <c r="I275" s="236">
        <f>M275+Q275+U275+Y275+AC275+AG275+AK275+AO275+AS275+AW275+BA275+BE275+BI275+BM275+BQ275+BU275+BY275</f>
        <v>0</v>
      </c>
      <c r="J275" s="663"/>
      <c r="K275" s="665"/>
      <c r="L275" s="663"/>
      <c r="M275" s="663"/>
      <c r="N275" s="680"/>
      <c r="O275" s="688"/>
      <c r="P275" s="688"/>
      <c r="Q275" s="688"/>
      <c r="R275" s="489"/>
      <c r="S275" s="489"/>
      <c r="T275" s="489"/>
      <c r="U275" s="489"/>
      <c r="V275" s="665"/>
      <c r="W275" s="665"/>
      <c r="X275" s="665"/>
      <c r="Y275" s="665"/>
      <c r="Z275" s="489"/>
      <c r="AA275" s="489"/>
      <c r="AB275" s="489"/>
      <c r="AC275" s="489"/>
      <c r="AD275" s="666"/>
      <c r="AE275" s="666"/>
      <c r="AF275" s="666"/>
      <c r="AG275" s="666"/>
      <c r="AH275" s="657"/>
      <c r="AI275" s="657">
        <v>0</v>
      </c>
      <c r="AJ275" s="657"/>
      <c r="AK275" s="657"/>
      <c r="AL275" s="489"/>
      <c r="AM275" s="489"/>
      <c r="AN275" s="489"/>
      <c r="AO275" s="489"/>
      <c r="AP275" s="491"/>
      <c r="AQ275" s="491"/>
      <c r="AR275" s="491"/>
      <c r="AS275" s="491"/>
      <c r="AT275" s="659">
        <v>0</v>
      </c>
      <c r="AU275" s="652">
        <v>0</v>
      </c>
      <c r="AV275" s="659">
        <v>0</v>
      </c>
      <c r="AW275" s="659">
        <v>0</v>
      </c>
      <c r="AX275" s="385"/>
      <c r="AY275" s="385"/>
      <c r="AZ275" s="385"/>
      <c r="BA275" s="385"/>
      <c r="BB275" s="707"/>
      <c r="BC275" s="707"/>
      <c r="BD275" s="707"/>
      <c r="BE275" s="707"/>
      <c r="BF275" s="489"/>
      <c r="BG275" s="489"/>
      <c r="BH275" s="489"/>
      <c r="BI275" s="489"/>
      <c r="BJ275" s="489"/>
      <c r="BK275" s="489"/>
      <c r="BL275" s="489"/>
      <c r="BM275" s="389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1"/>
      <c r="BX275" s="663"/>
      <c r="BY275" s="663"/>
      <c r="BZ275" s="387"/>
    </row>
    <row r="276" spans="1:78" s="23" customFormat="1" x14ac:dyDescent="0.25">
      <c r="A276" s="251"/>
      <c r="B276" s="252" t="s">
        <v>616</v>
      </c>
      <c r="C276" s="251"/>
      <c r="D276" s="251"/>
      <c r="E276" s="251"/>
      <c r="F276" s="548">
        <f>SUM(F5:F275)</f>
        <v>1701102</v>
      </c>
      <c r="G276" s="549">
        <f>SUM(G5:G275)</f>
        <v>67364841.12999998</v>
      </c>
      <c r="H276" s="548">
        <f t="shared" ref="H276:AW276" si="0">SUM(H5:H275)</f>
        <v>265731</v>
      </c>
      <c r="I276" s="549">
        <f t="shared" si="0"/>
        <v>9012306.9399999995</v>
      </c>
      <c r="J276" s="548">
        <f t="shared" si="0"/>
        <v>274150</v>
      </c>
      <c r="K276" s="550">
        <f t="shared" si="0"/>
        <v>9165902.7899999991</v>
      </c>
      <c r="L276" s="548">
        <f t="shared" si="0"/>
        <v>0</v>
      </c>
      <c r="M276" s="550">
        <f t="shared" si="0"/>
        <v>0</v>
      </c>
      <c r="N276" s="548">
        <f t="shared" si="0"/>
        <v>64817</v>
      </c>
      <c r="O276" s="550">
        <f t="shared" si="0"/>
        <v>2239392.5299999998</v>
      </c>
      <c r="P276" s="548">
        <f t="shared" si="0"/>
        <v>26488</v>
      </c>
      <c r="Q276" s="550">
        <f t="shared" si="0"/>
        <v>791323.69</v>
      </c>
      <c r="R276" s="548">
        <f t="shared" si="0"/>
        <v>341206</v>
      </c>
      <c r="S276" s="550">
        <f t="shared" si="0"/>
        <v>11165985.089999998</v>
      </c>
      <c r="T276" s="548">
        <f t="shared" si="0"/>
        <v>6983</v>
      </c>
      <c r="U276" s="550">
        <f t="shared" si="0"/>
        <v>670259.24000000011</v>
      </c>
      <c r="V276" s="548">
        <f t="shared" si="0"/>
        <v>62723</v>
      </c>
      <c r="W276" s="550">
        <f t="shared" si="0"/>
        <v>3803193</v>
      </c>
      <c r="X276" s="548">
        <f t="shared" si="0"/>
        <v>28415</v>
      </c>
      <c r="Y276" s="550">
        <f t="shared" si="0"/>
        <v>996922</v>
      </c>
      <c r="Z276" s="548">
        <f t="shared" si="0"/>
        <v>141890</v>
      </c>
      <c r="AA276" s="550">
        <f t="shared" si="0"/>
        <v>5158885.67</v>
      </c>
      <c r="AB276" s="548">
        <f t="shared" si="0"/>
        <v>29927</v>
      </c>
      <c r="AC276" s="550">
        <f t="shared" si="0"/>
        <v>423975.14</v>
      </c>
      <c r="AD276" s="548">
        <f t="shared" si="0"/>
        <v>139058</v>
      </c>
      <c r="AE276" s="550">
        <f t="shared" si="0"/>
        <v>6577363.6100000003</v>
      </c>
      <c r="AF276" s="548">
        <f t="shared" si="0"/>
        <v>27220</v>
      </c>
      <c r="AG276" s="550">
        <f t="shared" si="0"/>
        <v>501942.1</v>
      </c>
      <c r="AH276" s="548">
        <f t="shared" si="0"/>
        <v>62076</v>
      </c>
      <c r="AI276" s="550">
        <f t="shared" si="0"/>
        <v>4925643.8</v>
      </c>
      <c r="AJ276" s="548">
        <f t="shared" si="0"/>
        <v>39661</v>
      </c>
      <c r="AK276" s="550">
        <f t="shared" si="0"/>
        <v>1721397.6</v>
      </c>
      <c r="AL276" s="548">
        <f t="shared" si="0"/>
        <v>116990</v>
      </c>
      <c r="AM276" s="550">
        <f t="shared" si="0"/>
        <v>5960088.1399999997</v>
      </c>
      <c r="AN276" s="548">
        <f t="shared" si="0"/>
        <v>53641</v>
      </c>
      <c r="AO276" s="550">
        <f t="shared" si="0"/>
        <v>1887085.4999999995</v>
      </c>
      <c r="AP276" s="548">
        <f t="shared" si="0"/>
        <v>169705</v>
      </c>
      <c r="AQ276" s="550">
        <f t="shared" si="0"/>
        <v>7403056.4000000004</v>
      </c>
      <c r="AR276" s="548">
        <f t="shared" si="0"/>
        <v>18118</v>
      </c>
      <c r="AS276" s="550">
        <f t="shared" si="0"/>
        <v>209020</v>
      </c>
      <c r="AT276" s="548">
        <f t="shared" si="0"/>
        <v>91480</v>
      </c>
      <c r="AU276" s="550">
        <f t="shared" si="0"/>
        <v>5410197</v>
      </c>
      <c r="AV276" s="548">
        <f t="shared" si="0"/>
        <v>22459</v>
      </c>
      <c r="AW276" s="550">
        <f t="shared" si="0"/>
        <v>1355783</v>
      </c>
      <c r="AX276" s="548">
        <f t="shared" ref="AX276:BY276" si="1">SUM(AX5:AX275)</f>
        <v>27368</v>
      </c>
      <c r="AY276" s="550">
        <f t="shared" si="1"/>
        <v>927253.04</v>
      </c>
      <c r="AZ276" s="548">
        <f t="shared" si="1"/>
        <v>6707</v>
      </c>
      <c r="BA276" s="550">
        <f t="shared" si="1"/>
        <v>231928.3</v>
      </c>
      <c r="BB276" s="548">
        <f t="shared" si="1"/>
        <v>8091</v>
      </c>
      <c r="BC276" s="550">
        <f t="shared" si="1"/>
        <v>354040.66</v>
      </c>
      <c r="BD276" s="548">
        <f t="shared" si="1"/>
        <v>0</v>
      </c>
      <c r="BE276" s="550">
        <f t="shared" si="1"/>
        <v>0</v>
      </c>
      <c r="BF276" s="548">
        <f t="shared" si="1"/>
        <v>117778</v>
      </c>
      <c r="BG276" s="550">
        <f t="shared" si="1"/>
        <v>1923607</v>
      </c>
      <c r="BH276" s="548">
        <f t="shared" si="1"/>
        <v>2205</v>
      </c>
      <c r="BI276" s="550">
        <f t="shared" si="1"/>
        <v>48500</v>
      </c>
      <c r="BJ276" s="548">
        <f t="shared" si="1"/>
        <v>21615</v>
      </c>
      <c r="BK276" s="550">
        <f t="shared" si="1"/>
        <v>628573.82000000007</v>
      </c>
      <c r="BL276" s="548">
        <f t="shared" si="1"/>
        <v>990</v>
      </c>
      <c r="BM276" s="550">
        <f t="shared" si="1"/>
        <v>15724.3</v>
      </c>
      <c r="BN276" s="548">
        <f t="shared" si="1"/>
        <v>18121</v>
      </c>
      <c r="BO276" s="550">
        <f t="shared" si="1"/>
        <v>1252430.2799999998</v>
      </c>
      <c r="BP276" s="548">
        <f t="shared" si="1"/>
        <v>0</v>
      </c>
      <c r="BQ276" s="550">
        <f t="shared" si="1"/>
        <v>0</v>
      </c>
      <c r="BR276" s="548">
        <f t="shared" si="1"/>
        <v>32264</v>
      </c>
      <c r="BS276" s="550">
        <f t="shared" si="1"/>
        <v>381205</v>
      </c>
      <c r="BT276" s="548">
        <f t="shared" si="1"/>
        <v>1620</v>
      </c>
      <c r="BU276" s="550">
        <f t="shared" si="1"/>
        <v>82503</v>
      </c>
      <c r="BV276" s="548">
        <f t="shared" si="1"/>
        <v>11770</v>
      </c>
      <c r="BW276" s="550">
        <f t="shared" si="1"/>
        <v>88023.300000000017</v>
      </c>
      <c r="BX276" s="548">
        <f t="shared" si="1"/>
        <v>1417</v>
      </c>
      <c r="BY276" s="550">
        <f t="shared" si="1"/>
        <v>76483.069999999992</v>
      </c>
    </row>
    <row r="277" spans="1:78" s="23" customFormat="1" x14ac:dyDescent="0.25">
      <c r="A277" s="225"/>
      <c r="B277" s="225"/>
      <c r="C277" s="225"/>
      <c r="D277" s="225"/>
      <c r="E277" s="225"/>
      <c r="F277" s="236"/>
      <c r="G277" s="236"/>
      <c r="H277" s="236"/>
      <c r="I277" s="236"/>
      <c r="J277" s="226"/>
      <c r="K277" s="226"/>
      <c r="L277" s="236"/>
      <c r="M277" s="236"/>
      <c r="N277" s="253"/>
      <c r="O277" s="253"/>
      <c r="P277" s="253"/>
      <c r="Q277" s="253"/>
      <c r="R277" s="85"/>
      <c r="S277" s="85"/>
      <c r="T277" s="85"/>
      <c r="U277" s="85"/>
      <c r="V277" s="90"/>
      <c r="W277" s="90"/>
      <c r="X277" s="90"/>
      <c r="Y277" s="90"/>
      <c r="Z277" s="236"/>
      <c r="AA277" s="236"/>
      <c r="AB277" s="236"/>
      <c r="AC277" s="236"/>
      <c r="AD277" s="90"/>
      <c r="AE277" s="90"/>
      <c r="AF277" s="90"/>
      <c r="AG277" s="90"/>
      <c r="AH277" s="90"/>
      <c r="AI277" s="551"/>
      <c r="AJ277" s="90"/>
      <c r="AK277" s="551"/>
      <c r="AL277" s="90"/>
      <c r="AM277" s="90"/>
      <c r="AN277" s="90"/>
      <c r="AO277" s="90"/>
      <c r="AP277" s="236"/>
      <c r="AQ277" s="236"/>
      <c r="AR277" s="236"/>
      <c r="AS277" s="236"/>
      <c r="AT277" s="236"/>
      <c r="AU277" s="236"/>
      <c r="AV277" s="236"/>
      <c r="AW277" s="236"/>
      <c r="AX277" s="552"/>
      <c r="AY277" s="552"/>
      <c r="AZ277" s="552"/>
      <c r="BA277" s="552"/>
      <c r="BB277" s="85"/>
      <c r="BC277" s="85"/>
      <c r="BD277" s="85"/>
      <c r="BE277" s="85"/>
      <c r="BF277" s="236"/>
      <c r="BG277" s="236"/>
      <c r="BH277" s="236"/>
      <c r="BI277" s="236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</row>
    <row r="278" spans="1:78" s="23" customFormat="1" ht="18.75" x14ac:dyDescent="0.3">
      <c r="A278" s="14">
        <v>96</v>
      </c>
      <c r="B278" s="236" t="s">
        <v>511</v>
      </c>
      <c r="C278" s="236"/>
      <c r="D278" s="236" t="s">
        <v>512</v>
      </c>
      <c r="E278" s="225"/>
      <c r="F278" s="553">
        <f>J278+N278+R278+V278+Z278+AD278+AH278+AL278+AP278+AT278+AX278+BB278+BF278+BJ278+BN278+BR278+BV278</f>
        <v>19507</v>
      </c>
      <c r="G278" s="547">
        <f>K278+O278+S278+W278+AA278+AE278+AI278+AM278+AQ278+AU278+AY278+BC278+BG278+BK278+BO278+BS278+BW278</f>
        <v>707964.64</v>
      </c>
      <c r="H278" s="547">
        <f>L278+P278+T278+X278+AB278+AF278+AJ278+AN278+AR278+AV278+AZ278+BD278+BH278+BL278+BP278+BT278+BX278</f>
        <v>2160</v>
      </c>
      <c r="I278" s="547">
        <f>M278+Q278+U278+Y278+AC278+AG278+AK278+AO278+AS278+AW278+BA278+BE278+BI278+BM278+BQ278+BU278+BY278</f>
        <v>113388.56</v>
      </c>
      <c r="J278" s="384">
        <v>710</v>
      </c>
      <c r="K278" s="384">
        <v>21647.9</v>
      </c>
      <c r="L278" s="554"/>
      <c r="M278" s="554"/>
      <c r="N278" s="555">
        <v>1840</v>
      </c>
      <c r="O278" s="555">
        <v>95857.34</v>
      </c>
      <c r="P278" s="555">
        <v>400</v>
      </c>
      <c r="Q278" s="555">
        <v>20838.560000000001</v>
      </c>
      <c r="R278" s="555">
        <v>7700</v>
      </c>
      <c r="S278" s="555">
        <v>211750</v>
      </c>
      <c r="T278" s="555">
        <v>300</v>
      </c>
      <c r="U278" s="555">
        <v>8250</v>
      </c>
      <c r="V278" s="384">
        <v>145</v>
      </c>
      <c r="W278" s="384">
        <v>4638</v>
      </c>
      <c r="X278" s="384">
        <v>300</v>
      </c>
      <c r="Y278" s="384">
        <v>15000</v>
      </c>
      <c r="Z278" s="561">
        <v>327</v>
      </c>
      <c r="AA278" s="561">
        <v>12781</v>
      </c>
      <c r="AB278" s="561">
        <v>300</v>
      </c>
      <c r="AC278" s="561">
        <v>19000</v>
      </c>
      <c r="AD278" s="560">
        <v>3000</v>
      </c>
      <c r="AE278" s="559">
        <v>126000</v>
      </c>
      <c r="AF278" s="559">
        <v>0</v>
      </c>
      <c r="AG278" s="559">
        <v>0</v>
      </c>
      <c r="AH278" s="494">
        <v>89</v>
      </c>
      <c r="AI278" s="494">
        <v>3916</v>
      </c>
      <c r="AJ278" s="494">
        <v>200</v>
      </c>
      <c r="AK278" s="494">
        <v>8800</v>
      </c>
      <c r="AL278" s="561">
        <v>1710</v>
      </c>
      <c r="AM278" s="561">
        <v>54463.5</v>
      </c>
      <c r="AN278" s="561">
        <v>100</v>
      </c>
      <c r="AO278" s="561">
        <v>7500</v>
      </c>
      <c r="AP278" s="558">
        <v>600</v>
      </c>
      <c r="AQ278" s="558">
        <v>19400</v>
      </c>
      <c r="AR278" s="558"/>
      <c r="AS278" s="558"/>
      <c r="AT278" s="562">
        <v>745</v>
      </c>
      <c r="AU278" s="491">
        <v>27785</v>
      </c>
      <c r="AV278" s="496">
        <v>350</v>
      </c>
      <c r="AW278" s="496">
        <v>24000</v>
      </c>
      <c r="AX278" s="556">
        <v>585</v>
      </c>
      <c r="AY278" s="556">
        <v>28080</v>
      </c>
      <c r="AZ278" s="556">
        <v>200</v>
      </c>
      <c r="BA278" s="556">
        <v>9600</v>
      </c>
      <c r="BB278" s="561">
        <v>2</v>
      </c>
      <c r="BC278" s="561">
        <v>74.900000000000006</v>
      </c>
      <c r="BD278" s="555"/>
      <c r="BE278" s="555"/>
      <c r="BF278" s="384">
        <v>472</v>
      </c>
      <c r="BG278" s="384">
        <v>16801</v>
      </c>
      <c r="BH278" s="384"/>
      <c r="BI278" s="384"/>
      <c r="BJ278" s="384">
        <v>1390</v>
      </c>
      <c r="BK278" s="384">
        <v>76450</v>
      </c>
      <c r="BL278" s="384"/>
      <c r="BM278" s="384"/>
      <c r="BN278" s="384">
        <v>64</v>
      </c>
      <c r="BO278" s="384">
        <v>3200</v>
      </c>
      <c r="BP278" s="493"/>
      <c r="BQ278" s="493"/>
      <c r="BR278" s="384"/>
      <c r="BS278" s="384"/>
      <c r="BT278" s="384"/>
      <c r="BU278" s="384"/>
      <c r="BV278" s="559">
        <v>128</v>
      </c>
      <c r="BW278" s="559">
        <v>5120</v>
      </c>
      <c r="BX278" s="559">
        <v>10</v>
      </c>
      <c r="BY278" s="559">
        <v>400</v>
      </c>
    </row>
    <row r="279" spans="1:78" s="23" customFormat="1" ht="18.75" x14ac:dyDescent="0.3">
      <c r="A279" s="14">
        <v>97</v>
      </c>
      <c r="B279" s="236" t="s">
        <v>514</v>
      </c>
      <c r="C279" s="236" t="s">
        <v>515</v>
      </c>
      <c r="D279" s="236" t="s">
        <v>512</v>
      </c>
      <c r="E279" s="225"/>
      <c r="F279" s="553">
        <f>J279+N279+R278+V279+Z279+AD279+AH279+AL279+AP279+AT279+AX279+BB279+BF279+BJ279+BN279+BR279+BV279</f>
        <v>76800</v>
      </c>
      <c r="G279" s="236">
        <f>K279+O279+S278+W279+AA279+AE279+AI279+AM279+AQ279+AU279+AY279+BC279+BG279+BK279+BO279+BS279+BW279</f>
        <v>438104</v>
      </c>
      <c r="H279" s="236">
        <f>L279+P279+T278+X279+AB279+AF279+AJ279+AN279+AR279+AV279+AZ279+BD279+BH279+BL279+BP279+BT279+BX279</f>
        <v>2250</v>
      </c>
      <c r="I279" s="236">
        <f>M279+Q279+U278+Y279+AC279+AG279+AK279+AO279+AS279+AW279+BA279+BE279+BI279+BM279+BQ279+BU279+BY279</f>
        <v>17845</v>
      </c>
      <c r="J279" s="384"/>
      <c r="K279" s="384"/>
      <c r="L279" s="493"/>
      <c r="M279" s="493"/>
      <c r="N279" s="555">
        <v>1000</v>
      </c>
      <c r="O279" s="555">
        <v>3750</v>
      </c>
      <c r="P279" s="555">
        <v>100</v>
      </c>
      <c r="Q279" s="555">
        <v>375</v>
      </c>
      <c r="R279" s="555">
        <v>200</v>
      </c>
      <c r="S279" s="555">
        <v>566</v>
      </c>
      <c r="T279" s="555">
        <v>100</v>
      </c>
      <c r="U279" s="555">
        <v>283</v>
      </c>
      <c r="V279" s="384">
        <v>500</v>
      </c>
      <c r="W279" s="384">
        <v>2700</v>
      </c>
      <c r="X279" s="384">
        <v>500</v>
      </c>
      <c r="Y279" s="384">
        <v>2500</v>
      </c>
      <c r="Z279" s="561"/>
      <c r="AA279" s="561"/>
      <c r="AB279" s="561"/>
      <c r="AC279" s="561"/>
      <c r="AD279" s="560">
        <v>4300</v>
      </c>
      <c r="AE279" s="559">
        <v>12642</v>
      </c>
      <c r="AF279" s="559">
        <v>0</v>
      </c>
      <c r="AG279" s="559">
        <v>0</v>
      </c>
      <c r="AH279" s="494">
        <v>200</v>
      </c>
      <c r="AI279" s="494">
        <v>980</v>
      </c>
      <c r="AJ279" s="494">
        <v>300</v>
      </c>
      <c r="AK279" s="494">
        <v>1470</v>
      </c>
      <c r="AL279" s="561">
        <v>53000</v>
      </c>
      <c r="AM279" s="561">
        <v>164500</v>
      </c>
      <c r="AN279" s="561">
        <v>50</v>
      </c>
      <c r="AO279" s="561">
        <v>250</v>
      </c>
      <c r="AP279" s="558"/>
      <c r="AQ279" s="558"/>
      <c r="AR279" s="558"/>
      <c r="AS279" s="558"/>
      <c r="AT279" s="561">
        <v>3600</v>
      </c>
      <c r="AU279" s="561">
        <v>21240</v>
      </c>
      <c r="AV279" s="563">
        <v>1000</v>
      </c>
      <c r="AW279" s="561">
        <v>5000</v>
      </c>
      <c r="AX279" s="556"/>
      <c r="AY279" s="556"/>
      <c r="AZ279" s="556"/>
      <c r="BA279" s="556"/>
      <c r="BB279" s="561"/>
      <c r="BC279" s="561"/>
      <c r="BD279" s="555"/>
      <c r="BE279" s="555"/>
      <c r="BF279" s="384">
        <v>6500</v>
      </c>
      <c r="BG279" s="384">
        <v>20542</v>
      </c>
      <c r="BH279" s="384"/>
      <c r="BI279" s="384"/>
      <c r="BJ279" s="384"/>
      <c r="BK279" s="384"/>
      <c r="BL279" s="384"/>
      <c r="BM279" s="384"/>
      <c r="BN279" s="384"/>
      <c r="BO279" s="384"/>
      <c r="BP279" s="493"/>
      <c r="BQ279" s="493"/>
      <c r="BR279" s="384"/>
      <c r="BS279" s="384"/>
      <c r="BT279" s="384"/>
      <c r="BU279" s="384"/>
      <c r="BV279" s="559"/>
      <c r="BW279" s="559"/>
      <c r="BX279" s="559"/>
      <c r="BY279" s="559"/>
    </row>
    <row r="280" spans="1:78" s="23" customFormat="1" ht="18.75" x14ac:dyDescent="0.3">
      <c r="A280" s="14"/>
      <c r="B280" s="236" t="s">
        <v>514</v>
      </c>
      <c r="C280" s="236">
        <v>5</v>
      </c>
      <c r="D280" s="236" t="s">
        <v>512</v>
      </c>
      <c r="E280" s="225"/>
      <c r="F280" s="553">
        <f>J280+N280+R279+V280+Z280+AD280+AH280+AL280+AP280+AT280+AX280+BB280+BF280+BJ280+BN280+BR280+BV280</f>
        <v>358480</v>
      </c>
      <c r="G280" s="547">
        <f>K280+O280+S279+W280+AA280+AE280+AI280+AM280+AQ280+AU280+AY280+BC280+BG280+BK280+BO280+BS280+BW280</f>
        <v>702862.91</v>
      </c>
      <c r="H280" s="547">
        <f>L280+P280+T279+X280+AB280+AF280+AJ280+AN280+AR280+AV280+AZ280+BD280+BH280+BL280+BP280+BT280+BX280</f>
        <v>87800</v>
      </c>
      <c r="I280" s="547">
        <f>M280+Q280+U279+Y280+AC280+AG280+AK280+AO280+AS280+AW280+BA280+BE280+BI280+BM280+BQ280+BU280+BY280</f>
        <v>195042</v>
      </c>
      <c r="J280" s="384">
        <v>172800</v>
      </c>
      <c r="K280" s="384">
        <v>345600</v>
      </c>
      <c r="L280" s="493"/>
      <c r="M280" s="493"/>
      <c r="N280" s="555">
        <v>20300</v>
      </c>
      <c r="O280" s="555">
        <v>38791.370000000003</v>
      </c>
      <c r="P280" s="555">
        <v>10000</v>
      </c>
      <c r="Q280" s="555">
        <v>19109</v>
      </c>
      <c r="R280" s="555">
        <v>41850</v>
      </c>
      <c r="S280" s="555">
        <v>125550</v>
      </c>
      <c r="T280" s="555">
        <v>1000</v>
      </c>
      <c r="U280" s="555">
        <v>3000</v>
      </c>
      <c r="V280" s="384"/>
      <c r="W280" s="384"/>
      <c r="X280" s="384">
        <v>10000</v>
      </c>
      <c r="Y280" s="384">
        <v>18000</v>
      </c>
      <c r="Z280" s="561">
        <v>5000</v>
      </c>
      <c r="AA280" s="561">
        <v>10500</v>
      </c>
      <c r="AB280" s="561">
        <v>10000</v>
      </c>
      <c r="AC280" s="561">
        <v>20200</v>
      </c>
      <c r="AD280" s="560">
        <v>24600</v>
      </c>
      <c r="AE280" s="559">
        <v>48462</v>
      </c>
      <c r="AF280" s="559">
        <v>20000</v>
      </c>
      <c r="AG280" s="559">
        <v>39400</v>
      </c>
      <c r="AH280" s="494">
        <v>34900</v>
      </c>
      <c r="AI280" s="494">
        <v>59330</v>
      </c>
      <c r="AJ280" s="494">
        <v>15000</v>
      </c>
      <c r="AK280" s="494">
        <v>25500</v>
      </c>
      <c r="AL280" s="561">
        <v>3600</v>
      </c>
      <c r="AM280" s="561">
        <v>6444</v>
      </c>
      <c r="AN280" s="561">
        <v>15000</v>
      </c>
      <c r="AO280" s="561">
        <v>45000</v>
      </c>
      <c r="AP280" s="558">
        <v>37285</v>
      </c>
      <c r="AQ280" s="558">
        <v>77180</v>
      </c>
      <c r="AR280" s="558"/>
      <c r="AS280" s="558"/>
      <c r="AT280" s="561">
        <v>8100</v>
      </c>
      <c r="AU280" s="561">
        <v>15957</v>
      </c>
      <c r="AV280" s="561">
        <v>6000</v>
      </c>
      <c r="AW280" s="561">
        <v>24000</v>
      </c>
      <c r="AX280" s="556">
        <v>14500</v>
      </c>
      <c r="AY280" s="556">
        <v>29000</v>
      </c>
      <c r="AZ280" s="556">
        <v>1000</v>
      </c>
      <c r="BA280" s="556">
        <v>2000</v>
      </c>
      <c r="BB280" s="561">
        <v>3700</v>
      </c>
      <c r="BC280" s="561">
        <v>7178</v>
      </c>
      <c r="BD280" s="555"/>
      <c r="BE280" s="555"/>
      <c r="BF280" s="384">
        <v>5190</v>
      </c>
      <c r="BG280" s="384">
        <v>10276</v>
      </c>
      <c r="BH280" s="384"/>
      <c r="BI280" s="384"/>
      <c r="BJ280" s="384">
        <v>7085</v>
      </c>
      <c r="BK280" s="384">
        <v>13461.5</v>
      </c>
      <c r="BL280" s="384">
        <v>500</v>
      </c>
      <c r="BM280" s="384">
        <v>950</v>
      </c>
      <c r="BN280" s="384">
        <v>3250</v>
      </c>
      <c r="BO280" s="384">
        <v>6987.5</v>
      </c>
      <c r="BP280" s="493"/>
      <c r="BQ280" s="493"/>
      <c r="BR280" s="384">
        <v>17570</v>
      </c>
      <c r="BS280" s="497">
        <v>31929.54</v>
      </c>
      <c r="BT280" s="384"/>
      <c r="BU280" s="384"/>
      <c r="BV280" s="559">
        <v>400</v>
      </c>
      <c r="BW280" s="559">
        <v>1200</v>
      </c>
      <c r="BX280" s="559">
        <v>200</v>
      </c>
      <c r="BY280" s="559">
        <v>600</v>
      </c>
    </row>
    <row r="281" spans="1:78" s="23" customFormat="1" ht="18.75" x14ac:dyDescent="0.3">
      <c r="A281" s="14"/>
      <c r="B281" s="236" t="s">
        <v>617</v>
      </c>
      <c r="C281" s="236">
        <v>10</v>
      </c>
      <c r="D281" s="236" t="s">
        <v>512</v>
      </c>
      <c r="E281" s="225"/>
      <c r="F281" s="553">
        <f>J281+N281+R280+V281+Z281+AD281+AH281+AL281+AP281+AT281+AX281+BB281+BF281+BJ281+BN281+BR281+BV281</f>
        <v>301653</v>
      </c>
      <c r="G281" s="547">
        <f>K281+O281+S280+W281+AA281+AE281+AI281+AM281+AQ281+AU281+AY281+BC281+BG281+BK281+BO281+BS281+BW281</f>
        <v>910314.25</v>
      </c>
      <c r="H281" s="547">
        <f>L281+P281+T280+X281+AB281+AF281+AJ281+AN281+AR281+AV281+AZ281+BD281+BH281+BL281+BP281+BT281+BX281</f>
        <v>50400</v>
      </c>
      <c r="I281" s="547">
        <f>M281+Q281+U280+Y281+AC281+AG281+AK281+AO281+AS281+AW281+BA281+BE281+BI281+BM281+BQ281+BU281+BY281</f>
        <v>184561</v>
      </c>
      <c r="J281" s="384">
        <v>118200</v>
      </c>
      <c r="K281" s="384">
        <v>341468</v>
      </c>
      <c r="L281" s="493"/>
      <c r="M281" s="493"/>
      <c r="N281" s="555">
        <v>7100</v>
      </c>
      <c r="O281" s="555">
        <v>28400</v>
      </c>
      <c r="P281" s="555">
        <v>7000</v>
      </c>
      <c r="Q281" s="555">
        <v>28000</v>
      </c>
      <c r="R281" s="555">
        <v>2800</v>
      </c>
      <c r="S281" s="555">
        <v>10640</v>
      </c>
      <c r="T281" s="555">
        <v>1500</v>
      </c>
      <c r="U281" s="555">
        <v>5700</v>
      </c>
      <c r="V281" s="384">
        <v>10920</v>
      </c>
      <c r="W281" s="384">
        <v>32432</v>
      </c>
      <c r="X281" s="384">
        <v>5000</v>
      </c>
      <c r="Y281" s="384">
        <v>15000</v>
      </c>
      <c r="Z281" s="561">
        <v>17000</v>
      </c>
      <c r="AA281" s="561">
        <v>46580</v>
      </c>
      <c r="AB281" s="561">
        <v>10000</v>
      </c>
      <c r="AC281" s="561">
        <v>33900</v>
      </c>
      <c r="AD281" s="560">
        <v>36800</v>
      </c>
      <c r="AE281" s="559">
        <v>117392</v>
      </c>
      <c r="AF281" s="559">
        <v>0</v>
      </c>
      <c r="AG281" s="559">
        <v>0</v>
      </c>
      <c r="AH281" s="494">
        <v>13000</v>
      </c>
      <c r="AI281" s="494">
        <v>39000</v>
      </c>
      <c r="AJ281" s="494">
        <v>10000</v>
      </c>
      <c r="AK281" s="494">
        <v>30000</v>
      </c>
      <c r="AL281" s="561">
        <v>12000</v>
      </c>
      <c r="AM281" s="561">
        <v>32040</v>
      </c>
      <c r="AN281" s="561">
        <v>5000</v>
      </c>
      <c r="AO281" s="561">
        <v>15000</v>
      </c>
      <c r="AP281" s="558">
        <v>13023</v>
      </c>
      <c r="AQ281" s="558">
        <v>37987</v>
      </c>
      <c r="AR281" s="558">
        <v>6000</v>
      </c>
      <c r="AS281" s="558">
        <v>30000</v>
      </c>
      <c r="AT281" s="561">
        <v>2760</v>
      </c>
      <c r="AU281" s="561">
        <v>9384</v>
      </c>
      <c r="AV281" s="561">
        <v>5000</v>
      </c>
      <c r="AW281" s="561">
        <v>25000</v>
      </c>
      <c r="AX281" s="556">
        <v>2300</v>
      </c>
      <c r="AY281" s="556">
        <v>9200</v>
      </c>
      <c r="AZ281" s="556">
        <v>1000</v>
      </c>
      <c r="BA281" s="556">
        <v>3400</v>
      </c>
      <c r="BB281" s="561">
        <v>1280</v>
      </c>
      <c r="BC281" s="561">
        <v>4403.2</v>
      </c>
      <c r="BD281" s="555"/>
      <c r="BE281" s="555"/>
      <c r="BF281" s="384">
        <v>0</v>
      </c>
      <c r="BG281" s="384">
        <v>0</v>
      </c>
      <c r="BH281" s="384"/>
      <c r="BI281" s="384"/>
      <c r="BJ281" s="384">
        <v>6450</v>
      </c>
      <c r="BK281" s="384">
        <v>18511.5</v>
      </c>
      <c r="BL281" s="384">
        <v>300</v>
      </c>
      <c r="BM281" s="384">
        <v>861</v>
      </c>
      <c r="BN281" s="384">
        <v>9470</v>
      </c>
      <c r="BO281" s="384">
        <v>32386.55</v>
      </c>
      <c r="BP281" s="493"/>
      <c r="BQ281" s="493"/>
      <c r="BR281" s="384">
        <v>2000</v>
      </c>
      <c r="BS281" s="384">
        <v>5580</v>
      </c>
      <c r="BT281" s="384"/>
      <c r="BU281" s="384"/>
      <c r="BV281" s="559">
        <v>7500</v>
      </c>
      <c r="BW281" s="559">
        <v>30000</v>
      </c>
      <c r="BX281" s="559">
        <v>100</v>
      </c>
      <c r="BY281" s="559">
        <v>400</v>
      </c>
    </row>
    <row r="282" spans="1:78" s="23" customFormat="1" ht="18.75" x14ac:dyDescent="0.3">
      <c r="A282" s="14"/>
      <c r="B282" s="236" t="s">
        <v>535</v>
      </c>
      <c r="C282" s="236">
        <v>20</v>
      </c>
      <c r="D282" s="236" t="s">
        <v>512</v>
      </c>
      <c r="E282" s="225"/>
      <c r="F282" s="553">
        <f>J282+N282+R281+V282+Z282+AD282+AH282+AL282+AP282+AT282+AX282+BB282+BF282+BJ282+BN282+BR282+BV282</f>
        <v>19264</v>
      </c>
      <c r="G282" s="547">
        <f>K282+O282+S281+W282+AA282+AE282+AI282+AM282+AQ282+AU282+AY282+BC282+BG282+BK282+BO282+BS282+BW282</f>
        <v>84683.32</v>
      </c>
      <c r="H282" s="547">
        <f>L282+P282+T281+X282+AB282+AF282+AJ282+AN282+AR282+AV282+AZ282+BD282+BH282+BL282+BP282+BT282+BX282</f>
        <v>6480</v>
      </c>
      <c r="I282" s="547">
        <f>M282+Q282+U281+Y282+AC282+AG282+AK282+AO282+AS282+AW282+BA282+BE282+BI282+BM282+BQ282+BU282+BY282</f>
        <v>27616.2</v>
      </c>
      <c r="J282" s="384">
        <v>1800</v>
      </c>
      <c r="K282" s="384">
        <v>7038</v>
      </c>
      <c r="L282" s="493"/>
      <c r="M282" s="493"/>
      <c r="N282" s="555">
        <v>2600</v>
      </c>
      <c r="O282" s="555">
        <v>10400</v>
      </c>
      <c r="P282" s="555">
        <v>400</v>
      </c>
      <c r="Q282" s="555">
        <v>1600</v>
      </c>
      <c r="R282" s="555">
        <v>21000</v>
      </c>
      <c r="S282" s="555">
        <v>84000</v>
      </c>
      <c r="T282" s="555">
        <v>100</v>
      </c>
      <c r="U282" s="555">
        <v>400</v>
      </c>
      <c r="V282" s="384">
        <v>850</v>
      </c>
      <c r="W282" s="384">
        <v>5057</v>
      </c>
      <c r="X282" s="384">
        <v>300</v>
      </c>
      <c r="Y282" s="384">
        <v>1200</v>
      </c>
      <c r="Z282" s="561">
        <v>0</v>
      </c>
      <c r="AA282" s="561">
        <v>0</v>
      </c>
      <c r="AB282" s="561">
        <v>1000</v>
      </c>
      <c r="AC282" s="561">
        <v>3520</v>
      </c>
      <c r="AD282" s="559">
        <v>860</v>
      </c>
      <c r="AE282" s="559">
        <v>4196.8</v>
      </c>
      <c r="AF282" s="559">
        <v>1000</v>
      </c>
      <c r="AG282" s="559">
        <v>4880</v>
      </c>
      <c r="AH282" s="561">
        <v>1700</v>
      </c>
      <c r="AI282" s="561">
        <v>6800</v>
      </c>
      <c r="AJ282" s="561">
        <v>500</v>
      </c>
      <c r="AK282" s="561">
        <v>2000</v>
      </c>
      <c r="AL282" s="561">
        <v>0</v>
      </c>
      <c r="AM282" s="561">
        <v>0</v>
      </c>
      <c r="AN282" s="561">
        <v>1000</v>
      </c>
      <c r="AO282" s="561">
        <v>5000</v>
      </c>
      <c r="AP282" s="558">
        <v>1842</v>
      </c>
      <c r="AQ282" s="558">
        <v>7368</v>
      </c>
      <c r="AR282" s="558"/>
      <c r="AS282" s="558"/>
      <c r="AT282" s="561">
        <v>810</v>
      </c>
      <c r="AU282" s="561">
        <v>5662</v>
      </c>
      <c r="AV282" s="561">
        <v>500</v>
      </c>
      <c r="AW282" s="561">
        <v>2500</v>
      </c>
      <c r="AX282" s="556">
        <v>250</v>
      </c>
      <c r="AY282" s="556">
        <v>1175</v>
      </c>
      <c r="AZ282" s="556">
        <v>50</v>
      </c>
      <c r="BA282" s="556">
        <v>235</v>
      </c>
      <c r="BB282" s="561">
        <v>248</v>
      </c>
      <c r="BC282" s="561">
        <v>892.8</v>
      </c>
      <c r="BD282" s="555"/>
      <c r="BE282" s="555"/>
      <c r="BF282" s="384">
        <v>0</v>
      </c>
      <c r="BG282" s="384">
        <v>0</v>
      </c>
      <c r="BH282" s="384"/>
      <c r="BI282" s="384"/>
      <c r="BJ282" s="384">
        <v>1454</v>
      </c>
      <c r="BK282" s="384">
        <v>8782.16</v>
      </c>
      <c r="BL282" s="384">
        <v>30</v>
      </c>
      <c r="BM282" s="384">
        <v>181.2</v>
      </c>
      <c r="BN282" s="384">
        <v>200</v>
      </c>
      <c r="BO282" s="384">
        <v>800</v>
      </c>
      <c r="BP282" s="493"/>
      <c r="BQ282" s="493"/>
      <c r="BR282" s="384">
        <v>2250</v>
      </c>
      <c r="BS282" s="497">
        <v>9471.56</v>
      </c>
      <c r="BT282" s="384"/>
      <c r="BU282" s="384"/>
      <c r="BV282" s="559">
        <v>1600</v>
      </c>
      <c r="BW282" s="559">
        <v>6400</v>
      </c>
      <c r="BX282" s="559">
        <v>200</v>
      </c>
      <c r="BY282" s="559">
        <v>800</v>
      </c>
    </row>
    <row r="283" spans="1:78" s="23" customFormat="1" ht="18.75" x14ac:dyDescent="0.3">
      <c r="A283" s="14">
        <v>98</v>
      </c>
      <c r="B283" s="236" t="s">
        <v>517</v>
      </c>
      <c r="C283" s="236" t="s">
        <v>518</v>
      </c>
      <c r="D283" s="236" t="s">
        <v>512</v>
      </c>
      <c r="E283" s="225"/>
      <c r="F283" s="553">
        <f>J283+N283+R282+V283+Z283+AD283+AH283+AL283+AP283+AT283+AX283+BB283+BF283+BJ283+BN283+BR283+BV283</f>
        <v>208043</v>
      </c>
      <c r="G283" s="547">
        <f>K283+O283+S282+W283+AA283+AE283+AI283+AM283+AQ283+AU283+AY283+BC283+BG283+BK283+BO283+BS283+BW283</f>
        <v>1537662.6799999997</v>
      </c>
      <c r="H283" s="547">
        <f>L283+P283+T282+X283+AB283+AF283+AJ283+AN283+AR283+AV283+AZ283+BD283+BH283+BL283+BP283+BT283+BX283</f>
        <v>48500</v>
      </c>
      <c r="I283" s="547">
        <f>M283+Q283+U282+Y283+AC283+AG283+AK283+AO283+AS283+AW283+BA283+BE283+BI283+BM283+BQ283+BU283+BY283</f>
        <v>400202.8</v>
      </c>
      <c r="J283" s="384">
        <v>93800</v>
      </c>
      <c r="K283" s="384">
        <v>797300</v>
      </c>
      <c r="L283" s="493"/>
      <c r="M283" s="493"/>
      <c r="N283" s="555">
        <v>6580</v>
      </c>
      <c r="O283" s="555">
        <v>57166.65</v>
      </c>
      <c r="P283" s="555">
        <v>3500</v>
      </c>
      <c r="Q283" s="555">
        <v>31276.799999999999</v>
      </c>
      <c r="R283" s="555">
        <v>43660</v>
      </c>
      <c r="S283" s="555">
        <v>523920</v>
      </c>
      <c r="T283" s="555">
        <v>1500</v>
      </c>
      <c r="U283" s="555">
        <v>18000</v>
      </c>
      <c r="V283" s="384">
        <v>4540</v>
      </c>
      <c r="W283" s="384">
        <v>39296</v>
      </c>
      <c r="X283" s="384">
        <v>5000</v>
      </c>
      <c r="Y283" s="384">
        <v>40000</v>
      </c>
      <c r="Z283" s="561">
        <v>5060</v>
      </c>
      <c r="AA283" s="561">
        <v>40480</v>
      </c>
      <c r="AB283" s="561">
        <v>15000</v>
      </c>
      <c r="AC283" s="561">
        <v>113100</v>
      </c>
      <c r="AD283" s="560">
        <v>6800</v>
      </c>
      <c r="AE283" s="559">
        <v>56372</v>
      </c>
      <c r="AF283" s="559">
        <v>15000</v>
      </c>
      <c r="AG283" s="559">
        <v>124350</v>
      </c>
      <c r="AH283" s="561">
        <v>1100</v>
      </c>
      <c r="AI283" s="561">
        <v>8800</v>
      </c>
      <c r="AJ283" s="561">
        <v>1000</v>
      </c>
      <c r="AK283" s="561">
        <v>8000</v>
      </c>
      <c r="AL283" s="561">
        <v>22780</v>
      </c>
      <c r="AM283" s="561">
        <v>52564.2</v>
      </c>
      <c r="AN283" s="561">
        <v>5000</v>
      </c>
      <c r="AO283" s="561">
        <v>45000</v>
      </c>
      <c r="AP283" s="558">
        <v>19319</v>
      </c>
      <c r="AQ283" s="558">
        <v>155406</v>
      </c>
      <c r="AR283" s="558"/>
      <c r="AS283" s="558"/>
      <c r="AT283" s="561">
        <v>9340</v>
      </c>
      <c r="AU283" s="561">
        <v>79390</v>
      </c>
      <c r="AV283" s="561">
        <v>3000</v>
      </c>
      <c r="AW283" s="561">
        <v>30000</v>
      </c>
      <c r="AX283" s="556">
        <v>1600</v>
      </c>
      <c r="AY283" s="556">
        <v>15526.4</v>
      </c>
      <c r="AZ283" s="556">
        <v>500</v>
      </c>
      <c r="BA283" s="556">
        <v>4852</v>
      </c>
      <c r="BB283" s="561">
        <v>1625</v>
      </c>
      <c r="BC283" s="561">
        <v>13650</v>
      </c>
      <c r="BD283" s="555"/>
      <c r="BE283" s="555"/>
      <c r="BF283" s="384">
        <v>80</v>
      </c>
      <c r="BG283" s="384">
        <v>638</v>
      </c>
      <c r="BH283" s="384"/>
      <c r="BI283" s="384"/>
      <c r="BJ283" s="384">
        <v>1500</v>
      </c>
      <c r="BK283" s="384">
        <v>12150</v>
      </c>
      <c r="BL283" s="384">
        <v>300</v>
      </c>
      <c r="BM283" s="384">
        <v>2430</v>
      </c>
      <c r="BN283" s="384">
        <v>3159</v>
      </c>
      <c r="BO283" s="384">
        <v>29378.7</v>
      </c>
      <c r="BP283" s="493"/>
      <c r="BQ283" s="493"/>
      <c r="BR283" s="384">
        <v>9235</v>
      </c>
      <c r="BS283" s="497">
        <v>91276.23</v>
      </c>
      <c r="BT283" s="384"/>
      <c r="BU283" s="384"/>
      <c r="BV283" s="559">
        <v>525</v>
      </c>
      <c r="BW283" s="559">
        <v>4268.5</v>
      </c>
      <c r="BX283" s="559">
        <v>100</v>
      </c>
      <c r="BY283" s="559">
        <v>794</v>
      </c>
    </row>
    <row r="284" spans="1:78" s="23" customFormat="1" ht="18.75" x14ac:dyDescent="0.3">
      <c r="A284" s="14">
        <v>99</v>
      </c>
      <c r="B284" s="236" t="s">
        <v>519</v>
      </c>
      <c r="C284" s="236" t="s">
        <v>520</v>
      </c>
      <c r="D284" s="236" t="s">
        <v>512</v>
      </c>
      <c r="E284" s="225"/>
      <c r="F284" s="553">
        <f>J284+N284+R283+V284+Z284+AD284+AH284+AL284+AP284+AT284+AX284+BB284+BF284+BJ284+BN284+BR284+BV284</f>
        <v>61872</v>
      </c>
      <c r="G284" s="547">
        <f>K284+O284+S283+W284+AA284+AE284+AI284+AM284+AQ284+AU284+AY284+BC284+BG284+BK284+BO284+BS284+BW284</f>
        <v>796156</v>
      </c>
      <c r="H284" s="547">
        <f>L284+P284+T283+X284+AB284+AF284+AJ284+AN284+AR284+AV284+AZ284+BD284+BH284+BL284+BP284+BT284+BX284</f>
        <v>4640</v>
      </c>
      <c r="I284" s="547">
        <f>M284+Q284+U283+Y284+AC284+AG284+AK284+AO284+AS284+AW284+BA284+BE284+BI284+BM284+BQ284+BU284+BY284</f>
        <v>67670.92</v>
      </c>
      <c r="J284" s="384"/>
      <c r="K284" s="384"/>
      <c r="L284" s="493"/>
      <c r="M284" s="493"/>
      <c r="N284" s="555">
        <v>9290</v>
      </c>
      <c r="O284" s="555">
        <v>135354</v>
      </c>
      <c r="P284" s="555">
        <v>800</v>
      </c>
      <c r="Q284" s="555">
        <v>11655.92</v>
      </c>
      <c r="R284" s="555">
        <v>10</v>
      </c>
      <c r="S284" s="555">
        <v>9500</v>
      </c>
      <c r="T284" s="555">
        <v>10</v>
      </c>
      <c r="U284" s="555">
        <v>9500</v>
      </c>
      <c r="V284" s="384"/>
      <c r="W284" s="384"/>
      <c r="X284" s="384">
        <v>500</v>
      </c>
      <c r="Y284" s="384">
        <v>6000</v>
      </c>
      <c r="Z284" s="561"/>
      <c r="AA284" s="561"/>
      <c r="AB284" s="561">
        <v>250</v>
      </c>
      <c r="AC284" s="561">
        <v>4950</v>
      </c>
      <c r="AD284" s="559">
        <v>1000</v>
      </c>
      <c r="AE284" s="559">
        <v>15410</v>
      </c>
      <c r="AF284" s="559">
        <v>0</v>
      </c>
      <c r="AG284" s="559">
        <v>0</v>
      </c>
      <c r="AH284" s="561">
        <v>540</v>
      </c>
      <c r="AI284" s="561">
        <v>8100</v>
      </c>
      <c r="AJ284" s="561">
        <v>600</v>
      </c>
      <c r="AK284" s="561">
        <v>9000</v>
      </c>
      <c r="AL284" s="561">
        <v>835</v>
      </c>
      <c r="AM284" s="561">
        <v>14111</v>
      </c>
      <c r="AN284" s="561">
        <v>250</v>
      </c>
      <c r="AO284" s="561">
        <v>3750</v>
      </c>
      <c r="AP284" s="558">
        <v>4000</v>
      </c>
      <c r="AQ284" s="558">
        <v>60480</v>
      </c>
      <c r="AR284" s="558">
        <v>500</v>
      </c>
      <c r="AS284" s="558">
        <v>10000</v>
      </c>
      <c r="AT284" s="561">
        <v>680</v>
      </c>
      <c r="AU284" s="561">
        <v>10246</v>
      </c>
      <c r="AV284" s="561">
        <v>200</v>
      </c>
      <c r="AW284" s="561">
        <v>3000</v>
      </c>
      <c r="AX284" s="556">
        <v>300</v>
      </c>
      <c r="AY284" s="556">
        <v>4725</v>
      </c>
      <c r="AZ284" s="556">
        <v>20</v>
      </c>
      <c r="BA284" s="556">
        <v>315</v>
      </c>
      <c r="BB284" s="561"/>
      <c r="BC284" s="561"/>
      <c r="BD284" s="555"/>
      <c r="BE284" s="555"/>
      <c r="BF284" s="384">
        <v>1043</v>
      </c>
      <c r="BG284" s="384">
        <v>16151</v>
      </c>
      <c r="BH284" s="384"/>
      <c r="BI284" s="384"/>
      <c r="BJ284" s="384">
        <v>394</v>
      </c>
      <c r="BK284" s="384">
        <v>5319</v>
      </c>
      <c r="BL284" s="384"/>
      <c r="BM284" s="384"/>
      <c r="BN284" s="384"/>
      <c r="BO284" s="384"/>
      <c r="BP284" s="493"/>
      <c r="BQ284" s="493"/>
      <c r="BR284" s="384">
        <v>130</v>
      </c>
      <c r="BS284" s="384">
        <v>2340</v>
      </c>
      <c r="BT284" s="384">
        <v>20</v>
      </c>
      <c r="BU284" s="384">
        <v>1000</v>
      </c>
      <c r="BV284" s="559"/>
      <c r="BW284" s="559"/>
      <c r="BX284" s="559"/>
      <c r="BY284" s="559"/>
    </row>
    <row r="285" spans="1:78" s="23" customFormat="1" ht="18.75" x14ac:dyDescent="0.3">
      <c r="A285" s="14"/>
      <c r="B285" s="236" t="s">
        <v>521</v>
      </c>
      <c r="C285" s="236" t="s">
        <v>522</v>
      </c>
      <c r="D285" s="236" t="s">
        <v>512</v>
      </c>
      <c r="E285" s="225"/>
      <c r="F285" s="553">
        <f>J285+N285+R284+V285+Z285+AD285+AH285+AL285+AP285+AT285+AX285+BB285+BF285+BJ285+BN285+BR285+BV285</f>
        <v>204</v>
      </c>
      <c r="G285" s="236">
        <f>K285+O285+S284+W285+AA285+AE285+AI285+AM285+AQ285+AU285+AY285+BC285+BG285+BK285+BO285+BS285+BW285</f>
        <v>72202</v>
      </c>
      <c r="H285" s="236">
        <f>L285+P285+T284+X285+AB285+AF285+AJ285+AN285+AR285+AV285+AZ285+BD285+BH285+BL285+BP285+BT285+BX285</f>
        <v>92</v>
      </c>
      <c r="I285" s="236">
        <f>M285+Q285+U284+Y285+AC285+AG285+AK285+AO285+AS285+AW285+BA285+BE285+BI285+BM285+BQ285+BU285+BY285</f>
        <v>44200</v>
      </c>
      <c r="J285" s="384">
        <v>20</v>
      </c>
      <c r="K285" s="384">
        <v>22000</v>
      </c>
      <c r="L285" s="493"/>
      <c r="M285" s="493"/>
      <c r="N285" s="555">
        <v>10</v>
      </c>
      <c r="O285" s="555">
        <v>3500</v>
      </c>
      <c r="P285" s="555">
        <v>10</v>
      </c>
      <c r="Q285" s="555">
        <v>3500</v>
      </c>
      <c r="R285" s="555">
        <v>170</v>
      </c>
      <c r="S285" s="555">
        <v>3536</v>
      </c>
      <c r="T285" s="555">
        <v>100</v>
      </c>
      <c r="U285" s="555">
        <v>2080</v>
      </c>
      <c r="V285" s="384"/>
      <c r="W285" s="384"/>
      <c r="X285" s="384">
        <v>50</v>
      </c>
      <c r="Y285" s="384">
        <v>15000</v>
      </c>
      <c r="Z285" s="561">
        <v>17</v>
      </c>
      <c r="AA285" s="561">
        <v>5950</v>
      </c>
      <c r="AB285" s="561"/>
      <c r="AC285" s="561"/>
      <c r="AD285" s="559">
        <v>0</v>
      </c>
      <c r="AE285" s="559">
        <v>0</v>
      </c>
      <c r="AF285" s="559">
        <v>0</v>
      </c>
      <c r="AG285" s="559">
        <v>0</v>
      </c>
      <c r="AH285" s="561">
        <v>5</v>
      </c>
      <c r="AI285" s="561">
        <v>175</v>
      </c>
      <c r="AJ285" s="561">
        <v>10</v>
      </c>
      <c r="AK285" s="561">
        <v>3500</v>
      </c>
      <c r="AL285" s="561">
        <v>10</v>
      </c>
      <c r="AM285" s="561">
        <v>12000</v>
      </c>
      <c r="AN285" s="561">
        <v>10</v>
      </c>
      <c r="AO285" s="561">
        <v>12000</v>
      </c>
      <c r="AP285" s="558">
        <v>14</v>
      </c>
      <c r="AQ285" s="558">
        <v>16800</v>
      </c>
      <c r="AR285" s="558"/>
      <c r="AS285" s="558"/>
      <c r="AT285" s="561">
        <v>6</v>
      </c>
      <c r="AU285" s="561">
        <v>192</v>
      </c>
      <c r="AV285" s="561">
        <v>2</v>
      </c>
      <c r="AW285" s="561">
        <v>700</v>
      </c>
      <c r="AX285" s="556"/>
      <c r="AY285" s="556"/>
      <c r="AZ285" s="556"/>
      <c r="BA285" s="556"/>
      <c r="BB285" s="561">
        <v>25</v>
      </c>
      <c r="BC285" s="561">
        <v>345</v>
      </c>
      <c r="BD285" s="555"/>
      <c r="BE285" s="555"/>
      <c r="BF285" s="384">
        <v>0</v>
      </c>
      <c r="BG285" s="384">
        <v>0</v>
      </c>
      <c r="BH285" s="384"/>
      <c r="BI285" s="384"/>
      <c r="BJ285" s="384">
        <v>87</v>
      </c>
      <c r="BK285" s="384">
        <v>1740</v>
      </c>
      <c r="BL285" s="384"/>
      <c r="BM285" s="384"/>
      <c r="BN285" s="384"/>
      <c r="BO285" s="384"/>
      <c r="BP285" s="493"/>
      <c r="BQ285" s="493"/>
      <c r="BR285" s="384"/>
      <c r="BS285" s="384"/>
      <c r="BT285" s="384"/>
      <c r="BU285" s="384"/>
      <c r="BV285" s="559"/>
      <c r="BW285" s="559"/>
      <c r="BX285" s="559"/>
      <c r="BY285" s="559"/>
    </row>
    <row r="286" spans="1:78" s="23" customFormat="1" ht="18.75" x14ac:dyDescent="0.3">
      <c r="A286" s="14">
        <v>100</v>
      </c>
      <c r="B286" s="236" t="s">
        <v>523</v>
      </c>
      <c r="C286" s="236" t="s">
        <v>524</v>
      </c>
      <c r="D286" s="236" t="s">
        <v>512</v>
      </c>
      <c r="E286" s="225"/>
      <c r="F286" s="553">
        <f>J286+N286+R285+V286+Z286+AD286+AH286+AL286+AP286+AT286+AX286+BB286+BF286+BJ286+BN286+BR286+BV286</f>
        <v>7447</v>
      </c>
      <c r="G286" s="547">
        <f>K286+O286+S285+W286+AA286+AE286+AI286+AM286+AQ286+AU286+AY286+BC286+BG286+BK286+BO286+BS286+BW286</f>
        <v>319556.70999999996</v>
      </c>
      <c r="H286" s="547">
        <f>L286+P286+T285+X286+AB286+AF286+AJ286+AN286+AR286+AV286+AZ286+BD286+BH286+BL286+BP286+BT286+BX286</f>
        <v>750</v>
      </c>
      <c r="I286" s="547">
        <f>M286+Q286+U285+Y286+AC286+AG286+AK286+AO286+AS286+AW286+BA286+BE286+BI286+BM286+BQ286+BU286+BY286</f>
        <v>37312.39</v>
      </c>
      <c r="J286" s="384">
        <v>1510</v>
      </c>
      <c r="K286" s="384">
        <v>60400</v>
      </c>
      <c r="L286" s="493"/>
      <c r="M286" s="493"/>
      <c r="N286" s="555">
        <v>3245</v>
      </c>
      <c r="O286" s="555">
        <v>125731.81</v>
      </c>
      <c r="P286" s="555">
        <v>300</v>
      </c>
      <c r="Q286" s="555">
        <v>11623.89</v>
      </c>
      <c r="R286" s="555">
        <v>1523</v>
      </c>
      <c r="S286" s="555">
        <v>60920</v>
      </c>
      <c r="T286" s="555">
        <v>20</v>
      </c>
      <c r="U286" s="555">
        <v>800</v>
      </c>
      <c r="V286" s="384">
        <v>185</v>
      </c>
      <c r="W286" s="384">
        <v>8026</v>
      </c>
      <c r="X286" s="384">
        <v>50</v>
      </c>
      <c r="Y286" s="384">
        <v>3500</v>
      </c>
      <c r="Z286" s="561">
        <v>330</v>
      </c>
      <c r="AA286" s="561">
        <v>15124.3</v>
      </c>
      <c r="AB286" s="561">
        <v>30</v>
      </c>
      <c r="AC286" s="561">
        <v>1648.5</v>
      </c>
      <c r="AD286" s="559">
        <v>250</v>
      </c>
      <c r="AE286" s="559">
        <v>12492.5</v>
      </c>
      <c r="AF286" s="559">
        <v>0</v>
      </c>
      <c r="AG286" s="559">
        <v>0</v>
      </c>
      <c r="AH286" s="561">
        <v>220</v>
      </c>
      <c r="AI286" s="561">
        <v>9020</v>
      </c>
      <c r="AJ286" s="561">
        <v>60</v>
      </c>
      <c r="AK286" s="561">
        <v>2460</v>
      </c>
      <c r="AL286" s="561">
        <v>245</v>
      </c>
      <c r="AM286" s="561">
        <v>12494.1</v>
      </c>
      <c r="AN286" s="561">
        <v>100</v>
      </c>
      <c r="AO286" s="561">
        <v>9000</v>
      </c>
      <c r="AP286" s="558">
        <v>500</v>
      </c>
      <c r="AQ286" s="558">
        <v>29860</v>
      </c>
      <c r="AR286" s="558"/>
      <c r="AS286" s="558"/>
      <c r="AT286" s="561">
        <v>500</v>
      </c>
      <c r="AU286" s="561">
        <v>24670</v>
      </c>
      <c r="AV286" s="561">
        <v>100</v>
      </c>
      <c r="AW286" s="561">
        <v>6000</v>
      </c>
      <c r="AX286" s="556"/>
      <c r="AY286" s="556"/>
      <c r="AZ286" s="556"/>
      <c r="BA286" s="556"/>
      <c r="BB286" s="561"/>
      <c r="BC286" s="561"/>
      <c r="BD286" s="555"/>
      <c r="BE286" s="555"/>
      <c r="BF286" s="384">
        <v>208</v>
      </c>
      <c r="BG286" s="384">
        <v>12154</v>
      </c>
      <c r="BH286" s="384"/>
      <c r="BI286" s="384"/>
      <c r="BJ286" s="384">
        <v>84</v>
      </c>
      <c r="BK286" s="384">
        <v>6048</v>
      </c>
      <c r="BL286" s="384"/>
      <c r="BM286" s="384"/>
      <c r="BN286" s="384"/>
      <c r="BO286" s="384"/>
      <c r="BP286" s="493"/>
      <c r="BQ286" s="493"/>
      <c r="BR286" s="384"/>
      <c r="BS286" s="384"/>
      <c r="BT286" s="384">
        <v>10</v>
      </c>
      <c r="BU286" s="384">
        <v>1000</v>
      </c>
      <c r="BV286" s="559"/>
      <c r="BW286" s="559"/>
      <c r="BX286" s="559"/>
      <c r="BY286" s="559"/>
    </row>
    <row r="287" spans="1:78" s="23" customFormat="1" ht="18.75" x14ac:dyDescent="0.3">
      <c r="A287" s="14"/>
      <c r="B287" s="236" t="s">
        <v>523</v>
      </c>
      <c r="C287" s="236" t="s">
        <v>525</v>
      </c>
      <c r="D287" s="236" t="s">
        <v>512</v>
      </c>
      <c r="E287" s="225"/>
      <c r="F287" s="553">
        <f>J287+N287+R286+V287+Z287+AD287+AH287+AL287+AP287+AT287+AX287+BB287+BF287+BJ287+BN287+BR287+BV287</f>
        <v>1563</v>
      </c>
      <c r="G287" s="547">
        <f>K287+O287+S286+W287+AA287+AE287+AI287+AM287+AQ287+AU287+AY287+BC287+BG287+BK287+BO287+BS287+BW287</f>
        <v>66459.100000000006</v>
      </c>
      <c r="H287" s="547">
        <f>L287+P287+T286+X287+AB287+AF287+AJ287+AN287+AR287+AV287+AZ287+BD287+BH287+BL287+BP287+BT287+BX287</f>
        <v>154</v>
      </c>
      <c r="I287" s="547">
        <f>M287+Q287+U286+Y287+AC287+AG287+AK287+AO287+AS287+AW287+BA287+BE287+BI287+BM287+BQ287+BU287+BY287</f>
        <v>9229.7000000000007</v>
      </c>
      <c r="J287" s="384"/>
      <c r="K287" s="384"/>
      <c r="L287" s="493"/>
      <c r="M287" s="493"/>
      <c r="N287" s="555">
        <v>10</v>
      </c>
      <c r="O287" s="555">
        <v>3800</v>
      </c>
      <c r="P287" s="555">
        <v>5</v>
      </c>
      <c r="Q287" s="555">
        <v>1900</v>
      </c>
      <c r="R287" s="555">
        <v>20</v>
      </c>
      <c r="S287" s="555">
        <v>600</v>
      </c>
      <c r="T287" s="555">
        <v>10</v>
      </c>
      <c r="U287" s="555">
        <v>300</v>
      </c>
      <c r="V287" s="384"/>
      <c r="W287" s="384"/>
      <c r="X287" s="384"/>
      <c r="Y287" s="384"/>
      <c r="Z287" s="561"/>
      <c r="AA287" s="561">
        <v>0</v>
      </c>
      <c r="AB287" s="561">
        <v>1</v>
      </c>
      <c r="AC287" s="561">
        <v>50</v>
      </c>
      <c r="AD287" s="559">
        <v>0</v>
      </c>
      <c r="AE287" s="559">
        <v>0</v>
      </c>
      <c r="AF287" s="559">
        <v>0</v>
      </c>
      <c r="AG287" s="559">
        <v>0</v>
      </c>
      <c r="AH287" s="561">
        <v>0</v>
      </c>
      <c r="AI287" s="561">
        <v>0</v>
      </c>
      <c r="AJ287" s="561">
        <v>10</v>
      </c>
      <c r="AK287" s="561">
        <v>300</v>
      </c>
      <c r="AL287" s="564"/>
      <c r="AM287" s="564"/>
      <c r="AN287" s="564">
        <v>100</v>
      </c>
      <c r="AO287" s="564">
        <v>4500</v>
      </c>
      <c r="AP287" s="558"/>
      <c r="AQ287" s="558"/>
      <c r="AR287" s="558">
        <v>5</v>
      </c>
      <c r="AS287" s="558">
        <v>500</v>
      </c>
      <c r="AT287" s="561">
        <v>0</v>
      </c>
      <c r="AU287" s="561">
        <v>0</v>
      </c>
      <c r="AV287" s="561">
        <v>3</v>
      </c>
      <c r="AW287" s="561">
        <v>600</v>
      </c>
      <c r="AX287" s="556">
        <v>30</v>
      </c>
      <c r="AY287" s="556">
        <v>1739.1</v>
      </c>
      <c r="AZ287" s="556">
        <v>10</v>
      </c>
      <c r="BA287" s="556">
        <v>579.70000000000005</v>
      </c>
      <c r="BB287" s="561"/>
      <c r="BC287" s="561"/>
      <c r="BD287" s="555"/>
      <c r="BE287" s="555"/>
      <c r="BF287" s="384"/>
      <c r="BG287" s="384"/>
      <c r="BH287" s="384"/>
      <c r="BI287" s="384"/>
      <c r="BJ287" s="384"/>
      <c r="BK287" s="384"/>
      <c r="BL287" s="384"/>
      <c r="BM287" s="384"/>
      <c r="BN287" s="384"/>
      <c r="BO287" s="384"/>
      <c r="BP287" s="493"/>
      <c r="BQ287" s="493"/>
      <c r="BR287" s="384"/>
      <c r="BS287" s="384"/>
      <c r="BT287" s="384"/>
      <c r="BU287" s="384"/>
      <c r="BV287" s="559"/>
      <c r="BW287" s="559"/>
      <c r="BX287" s="559"/>
      <c r="BY287" s="559"/>
    </row>
    <row r="288" spans="1:78" s="23" customFormat="1" x14ac:dyDescent="0.25">
      <c r="A288" s="251"/>
      <c r="B288" s="252" t="s">
        <v>618</v>
      </c>
      <c r="C288" s="251"/>
      <c r="D288" s="251"/>
      <c r="E288" s="251"/>
      <c r="F288" s="557">
        <f>SUM(F278:F287)</f>
        <v>1054833</v>
      </c>
      <c r="G288" s="549">
        <f>SUM(G278:G287)</f>
        <v>5635965.6099999994</v>
      </c>
      <c r="H288" s="557">
        <f t="shared" ref="H288:AW288" si="2">SUM(H278:H287)</f>
        <v>203226</v>
      </c>
      <c r="I288" s="550">
        <f t="shared" si="2"/>
        <v>1097068.5699999998</v>
      </c>
      <c r="J288" s="557">
        <f t="shared" si="2"/>
        <v>388840</v>
      </c>
      <c r="K288" s="550">
        <f t="shared" si="2"/>
        <v>1595453.9</v>
      </c>
      <c r="L288" s="557">
        <f t="shared" si="2"/>
        <v>0</v>
      </c>
      <c r="M288" s="550">
        <f t="shared" si="2"/>
        <v>0</v>
      </c>
      <c r="N288" s="557">
        <f t="shared" si="2"/>
        <v>51975</v>
      </c>
      <c r="O288" s="550">
        <f t="shared" si="2"/>
        <v>502751.17</v>
      </c>
      <c r="P288" s="557">
        <f t="shared" si="2"/>
        <v>22515</v>
      </c>
      <c r="Q288" s="550">
        <f t="shared" si="2"/>
        <v>129879.17</v>
      </c>
      <c r="R288" s="557">
        <f t="shared" si="2"/>
        <v>118933</v>
      </c>
      <c r="S288" s="550">
        <f t="shared" si="2"/>
        <v>1030982</v>
      </c>
      <c r="T288" s="557">
        <f t="shared" si="2"/>
        <v>4640</v>
      </c>
      <c r="U288" s="550">
        <f t="shared" si="2"/>
        <v>48313</v>
      </c>
      <c r="V288" s="557">
        <f t="shared" si="2"/>
        <v>17140</v>
      </c>
      <c r="W288" s="550">
        <f t="shared" si="2"/>
        <v>92149</v>
      </c>
      <c r="X288" s="557">
        <f t="shared" si="2"/>
        <v>21700</v>
      </c>
      <c r="Y288" s="550">
        <f t="shared" si="2"/>
        <v>116200</v>
      </c>
      <c r="Z288" s="557">
        <f t="shared" si="2"/>
        <v>27734</v>
      </c>
      <c r="AA288" s="550">
        <f t="shared" si="2"/>
        <v>131415.29999999999</v>
      </c>
      <c r="AB288" s="557">
        <f t="shared" si="2"/>
        <v>36581</v>
      </c>
      <c r="AC288" s="550">
        <f t="shared" si="2"/>
        <v>196368.5</v>
      </c>
      <c r="AD288" s="557">
        <f t="shared" si="2"/>
        <v>77610</v>
      </c>
      <c r="AE288" s="550">
        <f t="shared" si="2"/>
        <v>392967.3</v>
      </c>
      <c r="AF288" s="557">
        <f t="shared" si="2"/>
        <v>36000</v>
      </c>
      <c r="AG288" s="550">
        <f t="shared" si="2"/>
        <v>168630</v>
      </c>
      <c r="AH288" s="557">
        <f t="shared" si="2"/>
        <v>51754</v>
      </c>
      <c r="AI288" s="550">
        <f t="shared" si="2"/>
        <v>136121</v>
      </c>
      <c r="AJ288" s="557">
        <f t="shared" si="2"/>
        <v>27680</v>
      </c>
      <c r="AK288" s="550">
        <f t="shared" si="2"/>
        <v>91030</v>
      </c>
      <c r="AL288" s="557">
        <f t="shared" si="2"/>
        <v>94180</v>
      </c>
      <c r="AM288" s="550">
        <f t="shared" si="2"/>
        <v>348616.8</v>
      </c>
      <c r="AN288" s="557">
        <f t="shared" si="2"/>
        <v>26610</v>
      </c>
      <c r="AO288" s="550">
        <f t="shared" si="2"/>
        <v>147000</v>
      </c>
      <c r="AP288" s="557">
        <f t="shared" si="2"/>
        <v>76583</v>
      </c>
      <c r="AQ288" s="550">
        <f t="shared" si="2"/>
        <v>404481</v>
      </c>
      <c r="AR288" s="557">
        <f t="shared" si="2"/>
        <v>6505</v>
      </c>
      <c r="AS288" s="550">
        <f t="shared" si="2"/>
        <v>40500</v>
      </c>
      <c r="AT288" s="557">
        <f t="shared" si="2"/>
        <v>26541</v>
      </c>
      <c r="AU288" s="550">
        <f t="shared" si="2"/>
        <v>194526</v>
      </c>
      <c r="AV288" s="557">
        <f t="shared" si="2"/>
        <v>16155</v>
      </c>
      <c r="AW288" s="550">
        <f t="shared" si="2"/>
        <v>120800</v>
      </c>
      <c r="AX288" s="557">
        <f t="shared" ref="AX288:BY288" si="3">SUM(AX278:AX287)</f>
        <v>19565</v>
      </c>
      <c r="AY288" s="550">
        <f t="shared" si="3"/>
        <v>89445.5</v>
      </c>
      <c r="AZ288" s="557">
        <f t="shared" si="3"/>
        <v>2780</v>
      </c>
      <c r="BA288" s="550">
        <f t="shared" si="3"/>
        <v>20981.7</v>
      </c>
      <c r="BB288" s="557">
        <f t="shared" si="3"/>
        <v>6880</v>
      </c>
      <c r="BC288" s="550">
        <f t="shared" si="3"/>
        <v>26543.899999999998</v>
      </c>
      <c r="BD288" s="557">
        <f t="shared" si="3"/>
        <v>0</v>
      </c>
      <c r="BE288" s="550">
        <f t="shared" si="3"/>
        <v>0</v>
      </c>
      <c r="BF288" s="557">
        <f t="shared" si="3"/>
        <v>13493</v>
      </c>
      <c r="BG288" s="550">
        <f t="shared" si="3"/>
        <v>76562</v>
      </c>
      <c r="BH288" s="557">
        <f t="shared" si="3"/>
        <v>0</v>
      </c>
      <c r="BI288" s="550">
        <f t="shared" si="3"/>
        <v>0</v>
      </c>
      <c r="BJ288" s="557">
        <f t="shared" si="3"/>
        <v>18444</v>
      </c>
      <c r="BK288" s="550">
        <f t="shared" si="3"/>
        <v>142462.16</v>
      </c>
      <c r="BL288" s="557">
        <f t="shared" si="3"/>
        <v>1130</v>
      </c>
      <c r="BM288" s="550">
        <f t="shared" si="3"/>
        <v>4422.2</v>
      </c>
      <c r="BN288" s="557">
        <f t="shared" si="3"/>
        <v>16143</v>
      </c>
      <c r="BO288" s="550">
        <f t="shared" si="3"/>
        <v>72752.75</v>
      </c>
      <c r="BP288" s="557">
        <f t="shared" si="3"/>
        <v>0</v>
      </c>
      <c r="BQ288" s="550">
        <f t="shared" si="3"/>
        <v>0</v>
      </c>
      <c r="BR288" s="557">
        <f t="shared" si="3"/>
        <v>31185</v>
      </c>
      <c r="BS288" s="550">
        <f t="shared" si="3"/>
        <v>140597.32999999999</v>
      </c>
      <c r="BT288" s="557">
        <f t="shared" si="3"/>
        <v>30</v>
      </c>
      <c r="BU288" s="550">
        <f t="shared" si="3"/>
        <v>2000</v>
      </c>
      <c r="BV288" s="557">
        <f t="shared" si="3"/>
        <v>10153</v>
      </c>
      <c r="BW288" s="550">
        <f t="shared" si="3"/>
        <v>46988.5</v>
      </c>
      <c r="BX288" s="557">
        <f t="shared" si="3"/>
        <v>610</v>
      </c>
      <c r="BY288" s="550">
        <f t="shared" si="3"/>
        <v>2994</v>
      </c>
    </row>
    <row r="289" spans="1:77" s="23" customFormat="1" ht="24" customHeight="1" x14ac:dyDescent="0.25">
      <c r="A289" s="251"/>
      <c r="B289" s="252" t="s">
        <v>619</v>
      </c>
      <c r="C289" s="251"/>
      <c r="D289" s="251"/>
      <c r="E289" s="251"/>
      <c r="F289" s="557">
        <f>F276+F288</f>
        <v>2755935</v>
      </c>
      <c r="G289" s="549">
        <f>G276+G288</f>
        <v>73000806.73999998</v>
      </c>
      <c r="H289" s="557">
        <f t="shared" ref="H289:AW289" si="4">H276+H288</f>
        <v>468957</v>
      </c>
      <c r="I289" s="550">
        <f t="shared" si="4"/>
        <v>10109375.51</v>
      </c>
      <c r="J289" s="557">
        <f t="shared" si="4"/>
        <v>662990</v>
      </c>
      <c r="K289" s="550">
        <f t="shared" si="4"/>
        <v>10761356.689999999</v>
      </c>
      <c r="L289" s="557">
        <f t="shared" si="4"/>
        <v>0</v>
      </c>
      <c r="M289" s="550">
        <f t="shared" si="4"/>
        <v>0</v>
      </c>
      <c r="N289" s="557">
        <f t="shared" si="4"/>
        <v>116792</v>
      </c>
      <c r="O289" s="550">
        <f t="shared" si="4"/>
        <v>2742143.6999999997</v>
      </c>
      <c r="P289" s="557">
        <f t="shared" si="4"/>
        <v>49003</v>
      </c>
      <c r="Q289" s="550">
        <f t="shared" si="4"/>
        <v>921202.86</v>
      </c>
      <c r="R289" s="557">
        <f t="shared" si="4"/>
        <v>460139</v>
      </c>
      <c r="S289" s="550">
        <f t="shared" si="4"/>
        <v>12196967.089999998</v>
      </c>
      <c r="T289" s="557">
        <f t="shared" si="4"/>
        <v>11623</v>
      </c>
      <c r="U289" s="550">
        <f t="shared" si="4"/>
        <v>718572.24000000011</v>
      </c>
      <c r="V289" s="557">
        <f t="shared" si="4"/>
        <v>79863</v>
      </c>
      <c r="W289" s="550">
        <f t="shared" si="4"/>
        <v>3895342</v>
      </c>
      <c r="X289" s="557">
        <f t="shared" si="4"/>
        <v>50115</v>
      </c>
      <c r="Y289" s="550">
        <f t="shared" si="4"/>
        <v>1113122</v>
      </c>
      <c r="Z289" s="557">
        <f t="shared" si="4"/>
        <v>169624</v>
      </c>
      <c r="AA289" s="550">
        <f t="shared" si="4"/>
        <v>5290300.97</v>
      </c>
      <c r="AB289" s="557">
        <f t="shared" si="4"/>
        <v>66508</v>
      </c>
      <c r="AC289" s="550">
        <f t="shared" si="4"/>
        <v>620343.64</v>
      </c>
      <c r="AD289" s="557">
        <f t="shared" si="4"/>
        <v>216668</v>
      </c>
      <c r="AE289" s="550">
        <f t="shared" si="4"/>
        <v>6970330.9100000001</v>
      </c>
      <c r="AF289" s="557">
        <f t="shared" si="4"/>
        <v>63220</v>
      </c>
      <c r="AG289" s="550">
        <f t="shared" si="4"/>
        <v>670572.1</v>
      </c>
      <c r="AH289" s="557">
        <f t="shared" si="4"/>
        <v>113830</v>
      </c>
      <c r="AI289" s="550">
        <f t="shared" si="4"/>
        <v>5061764.8</v>
      </c>
      <c r="AJ289" s="557">
        <f t="shared" si="4"/>
        <v>67341</v>
      </c>
      <c r="AK289" s="550">
        <f t="shared" si="4"/>
        <v>1812427.6</v>
      </c>
      <c r="AL289" s="557">
        <f t="shared" si="4"/>
        <v>211170</v>
      </c>
      <c r="AM289" s="550">
        <f t="shared" si="4"/>
        <v>6308704.9399999995</v>
      </c>
      <c r="AN289" s="557">
        <f t="shared" si="4"/>
        <v>80251</v>
      </c>
      <c r="AO289" s="550">
        <f t="shared" si="4"/>
        <v>2034085.4999999995</v>
      </c>
      <c r="AP289" s="557">
        <f t="shared" si="4"/>
        <v>246288</v>
      </c>
      <c r="AQ289" s="550">
        <f t="shared" si="4"/>
        <v>7807537.4000000004</v>
      </c>
      <c r="AR289" s="557">
        <f t="shared" si="4"/>
        <v>24623</v>
      </c>
      <c r="AS289" s="550">
        <f t="shared" si="4"/>
        <v>249520</v>
      </c>
      <c r="AT289" s="557">
        <f t="shared" si="4"/>
        <v>118021</v>
      </c>
      <c r="AU289" s="550">
        <f t="shared" si="4"/>
        <v>5604723</v>
      </c>
      <c r="AV289" s="557">
        <f t="shared" si="4"/>
        <v>38614</v>
      </c>
      <c r="AW289" s="550">
        <f t="shared" si="4"/>
        <v>1476583</v>
      </c>
      <c r="AX289" s="557">
        <f t="shared" ref="AX289:BY289" si="5">AX276+AX288</f>
        <v>46933</v>
      </c>
      <c r="AY289" s="550">
        <f t="shared" si="5"/>
        <v>1016698.54</v>
      </c>
      <c r="AZ289" s="557">
        <f t="shared" si="5"/>
        <v>9487</v>
      </c>
      <c r="BA289" s="550">
        <f t="shared" si="5"/>
        <v>252910</v>
      </c>
      <c r="BB289" s="557">
        <f t="shared" si="5"/>
        <v>14971</v>
      </c>
      <c r="BC289" s="550">
        <f t="shared" si="5"/>
        <v>380584.56</v>
      </c>
      <c r="BD289" s="557">
        <f t="shared" si="5"/>
        <v>0</v>
      </c>
      <c r="BE289" s="550">
        <f t="shared" si="5"/>
        <v>0</v>
      </c>
      <c r="BF289" s="557">
        <f t="shared" si="5"/>
        <v>131271</v>
      </c>
      <c r="BG289" s="550">
        <f t="shared" si="5"/>
        <v>2000169</v>
      </c>
      <c r="BH289" s="557">
        <f t="shared" si="5"/>
        <v>2205</v>
      </c>
      <c r="BI289" s="550">
        <f t="shared" si="5"/>
        <v>48500</v>
      </c>
      <c r="BJ289" s="557">
        <f t="shared" si="5"/>
        <v>40059</v>
      </c>
      <c r="BK289" s="550">
        <f t="shared" si="5"/>
        <v>771035.9800000001</v>
      </c>
      <c r="BL289" s="557">
        <f t="shared" si="5"/>
        <v>2120</v>
      </c>
      <c r="BM289" s="550">
        <f t="shared" si="5"/>
        <v>20146.5</v>
      </c>
      <c r="BN289" s="557">
        <f t="shared" si="5"/>
        <v>34264</v>
      </c>
      <c r="BO289" s="550">
        <f t="shared" si="5"/>
        <v>1325183.0299999998</v>
      </c>
      <c r="BP289" s="557">
        <f t="shared" si="5"/>
        <v>0</v>
      </c>
      <c r="BQ289" s="550">
        <f t="shared" si="5"/>
        <v>0</v>
      </c>
      <c r="BR289" s="557">
        <f t="shared" si="5"/>
        <v>63449</v>
      </c>
      <c r="BS289" s="550">
        <f t="shared" si="5"/>
        <v>521802.32999999996</v>
      </c>
      <c r="BT289" s="557">
        <f t="shared" si="5"/>
        <v>1650</v>
      </c>
      <c r="BU289" s="550">
        <f t="shared" si="5"/>
        <v>84503</v>
      </c>
      <c r="BV289" s="557">
        <f t="shared" si="5"/>
        <v>21923</v>
      </c>
      <c r="BW289" s="550">
        <f t="shared" si="5"/>
        <v>135011.80000000002</v>
      </c>
      <c r="BX289" s="557">
        <f t="shared" si="5"/>
        <v>2027</v>
      </c>
      <c r="BY289" s="550">
        <f t="shared" si="5"/>
        <v>79477.069999999992</v>
      </c>
    </row>
    <row r="290" spans="1:77" s="23" customFormat="1" ht="24" customHeight="1" x14ac:dyDescent="0.25">
      <c r="A290" s="254"/>
      <c r="B290" s="255"/>
      <c r="C290" s="254"/>
      <c r="D290" s="254"/>
      <c r="E290" s="254"/>
      <c r="F290" s="254"/>
      <c r="G290" s="256"/>
      <c r="H290" s="255"/>
      <c r="I290" s="256"/>
      <c r="J290" s="254"/>
      <c r="K290" s="256"/>
      <c r="L290" s="255"/>
      <c r="M290" s="255"/>
      <c r="N290" s="254"/>
      <c r="O290" s="256"/>
      <c r="P290" s="255"/>
      <c r="Q290" s="256"/>
      <c r="R290" s="254"/>
      <c r="S290" s="256"/>
      <c r="T290" s="255"/>
      <c r="U290" s="255"/>
      <c r="V290" s="254"/>
      <c r="W290" s="255"/>
      <c r="X290" s="255"/>
      <c r="Y290" s="255"/>
      <c r="Z290" s="254"/>
      <c r="AA290" s="256"/>
      <c r="AB290" s="256"/>
      <c r="AC290" s="256"/>
      <c r="AD290" s="231"/>
      <c r="AE290" s="257"/>
      <c r="AF290" s="258"/>
      <c r="AG290" s="258"/>
      <c r="AH290" s="254"/>
      <c r="AI290" s="259"/>
      <c r="AJ290" s="259"/>
      <c r="AK290" s="259"/>
      <c r="AL290" s="254"/>
      <c r="AM290" s="255"/>
      <c r="AN290" s="255"/>
      <c r="AO290" s="255"/>
      <c r="AP290" s="254"/>
      <c r="AQ290" s="255"/>
      <c r="AR290" s="255"/>
      <c r="AS290" s="255"/>
      <c r="AT290" s="254"/>
      <c r="AU290" s="255"/>
      <c r="AV290" s="255"/>
      <c r="AW290" s="255"/>
      <c r="AX290" s="254"/>
      <c r="BB290" s="261"/>
      <c r="BC290" s="262"/>
      <c r="BD290" s="263"/>
      <c r="BE290" s="263"/>
      <c r="BF290" s="261"/>
      <c r="BG290" s="263"/>
      <c r="BH290" s="263"/>
      <c r="BI290" s="263"/>
      <c r="BJ290" s="254"/>
      <c r="BK290" s="256"/>
      <c r="BL290" s="255"/>
      <c r="BM290" s="255"/>
      <c r="BN290" s="254"/>
      <c r="BO290" s="256"/>
      <c r="BP290" s="255"/>
      <c r="BQ290" s="255"/>
      <c r="BR290" s="254"/>
      <c r="BS290" s="256"/>
      <c r="BT290" s="255"/>
      <c r="BU290" s="260"/>
      <c r="BV290" s="254"/>
      <c r="BW290" s="255"/>
      <c r="BX290" s="255"/>
      <c r="BY290" s="255"/>
    </row>
    <row r="291" spans="1:77" s="23" customFormat="1" x14ac:dyDescent="0.25">
      <c r="AD291" s="231"/>
      <c r="AE291" s="231"/>
      <c r="AF291" s="231"/>
      <c r="AG291" s="231"/>
      <c r="BB291" s="231"/>
    </row>
    <row r="292" spans="1:77" s="23" customFormat="1" ht="18.75" x14ac:dyDescent="0.3">
      <c r="B292" s="788" t="s">
        <v>620</v>
      </c>
      <c r="C292" s="788"/>
      <c r="D292" s="788"/>
      <c r="E292" s="788"/>
      <c r="F292" s="788"/>
      <c r="G292" s="788"/>
      <c r="H292" s="788"/>
      <c r="I292" s="788"/>
      <c r="J292" s="788"/>
      <c r="K292" s="788"/>
      <c r="AD292" s="231"/>
      <c r="AE292" s="231"/>
      <c r="AF292" s="231"/>
      <c r="AG292" s="231"/>
      <c r="BB292" s="231"/>
    </row>
    <row r="293" spans="1:77" s="23" customFormat="1" x14ac:dyDescent="0.25">
      <c r="AD293" s="231"/>
      <c r="AE293" s="231"/>
      <c r="AF293" s="231"/>
      <c r="AG293" s="231"/>
      <c r="BB293" s="231"/>
    </row>
    <row r="294" spans="1:77" s="23" customFormat="1" x14ac:dyDescent="0.25">
      <c r="AD294" s="231"/>
      <c r="AE294" s="231"/>
      <c r="AF294" s="231"/>
      <c r="AG294" s="231"/>
      <c r="BB294" s="231"/>
    </row>
    <row r="295" spans="1:77" s="23" customFormat="1" x14ac:dyDescent="0.25">
      <c r="AD295" s="231"/>
      <c r="AE295" s="231"/>
      <c r="AF295" s="231"/>
      <c r="AG295" s="231"/>
      <c r="BB295" s="231"/>
    </row>
    <row r="296" spans="1:77" s="23" customFormat="1" x14ac:dyDescent="0.25">
      <c r="AD296" s="231"/>
      <c r="AE296" s="231"/>
      <c r="AF296" s="231"/>
      <c r="AG296" s="231"/>
      <c r="BB296" s="231"/>
    </row>
    <row r="297" spans="1:77" s="23" customFormat="1" x14ac:dyDescent="0.25">
      <c r="AD297" s="231"/>
      <c r="AE297" s="231"/>
      <c r="AF297" s="231"/>
      <c r="AG297" s="231"/>
      <c r="BB297" s="231"/>
    </row>
    <row r="298" spans="1:77" s="23" customFormat="1" x14ac:dyDescent="0.25">
      <c r="AD298" s="231"/>
      <c r="AE298" s="231"/>
      <c r="AF298" s="231"/>
      <c r="AG298" s="231"/>
      <c r="BB298" s="231"/>
    </row>
    <row r="299" spans="1:77" s="23" customFormat="1" x14ac:dyDescent="0.25">
      <c r="AD299" s="231"/>
      <c r="AE299" s="231"/>
      <c r="AF299" s="231"/>
      <c r="AG299" s="231"/>
      <c r="BB299" s="231"/>
    </row>
    <row r="300" spans="1:77" s="23" customFormat="1" x14ac:dyDescent="0.25">
      <c r="AD300" s="231"/>
      <c r="AE300" s="231"/>
      <c r="AF300" s="231"/>
      <c r="AG300" s="231"/>
      <c r="BB300" s="231"/>
    </row>
    <row r="301" spans="1:77" s="23" customFormat="1" x14ac:dyDescent="0.25">
      <c r="AD301" s="231"/>
      <c r="AE301" s="231"/>
      <c r="AF301" s="231"/>
      <c r="AG301" s="231"/>
      <c r="BB301" s="231"/>
    </row>
    <row r="302" spans="1:77" s="23" customFormat="1" x14ac:dyDescent="0.25">
      <c r="AD302" s="231"/>
      <c r="AE302" s="231"/>
      <c r="AF302" s="231"/>
      <c r="AG302" s="231"/>
      <c r="BB302" s="231"/>
    </row>
    <row r="303" spans="1:77" s="23" customFormat="1" x14ac:dyDescent="0.25">
      <c r="AD303" s="231"/>
      <c r="AE303" s="231"/>
      <c r="AF303" s="231"/>
      <c r="AG303" s="231"/>
      <c r="BB303" s="231"/>
    </row>
    <row r="304" spans="1:77" s="23" customFormat="1" x14ac:dyDescent="0.25">
      <c r="AD304" s="231"/>
      <c r="AE304" s="231"/>
      <c r="AF304" s="231"/>
      <c r="AG304" s="231"/>
      <c r="BB304" s="231"/>
    </row>
    <row r="305" spans="30:54" s="23" customFormat="1" x14ac:dyDescent="0.25">
      <c r="AD305" s="231"/>
      <c r="AE305" s="231"/>
      <c r="AF305" s="231"/>
      <c r="AG305" s="231"/>
      <c r="BB305" s="231"/>
    </row>
    <row r="306" spans="30:54" s="23" customFormat="1" x14ac:dyDescent="0.25">
      <c r="AD306" s="231"/>
      <c r="AE306" s="231"/>
      <c r="AF306" s="231"/>
      <c r="AG306" s="231"/>
      <c r="BB306" s="231"/>
    </row>
    <row r="307" spans="30:54" s="23" customFormat="1" x14ac:dyDescent="0.25">
      <c r="AD307" s="231"/>
      <c r="AE307" s="231"/>
      <c r="AF307" s="231"/>
      <c r="AG307" s="231"/>
      <c r="BB307" s="231"/>
    </row>
    <row r="308" spans="30:54" s="23" customFormat="1" x14ac:dyDescent="0.25">
      <c r="AD308" s="231"/>
      <c r="AE308" s="231"/>
      <c r="AF308" s="231"/>
      <c r="AG308" s="231"/>
      <c r="BB308" s="231"/>
    </row>
    <row r="309" spans="30:54" s="23" customFormat="1" x14ac:dyDescent="0.25">
      <c r="AD309" s="231"/>
      <c r="AE309" s="231"/>
      <c r="AF309" s="231"/>
      <c r="AG309" s="231"/>
      <c r="BB309" s="231"/>
    </row>
    <row r="310" spans="30:54" s="23" customFormat="1" x14ac:dyDescent="0.25">
      <c r="AD310" s="231"/>
      <c r="AE310" s="231"/>
      <c r="AF310" s="231"/>
      <c r="AG310" s="231"/>
      <c r="BB310" s="231"/>
    </row>
    <row r="311" spans="30:54" s="23" customFormat="1" x14ac:dyDescent="0.25">
      <c r="AD311" s="231"/>
      <c r="AE311" s="231"/>
      <c r="AF311" s="231"/>
      <c r="AG311" s="231"/>
      <c r="BB311" s="231"/>
    </row>
    <row r="312" spans="30:54" s="23" customFormat="1" x14ac:dyDescent="0.25">
      <c r="AD312" s="231"/>
      <c r="AE312" s="231"/>
      <c r="AF312" s="231"/>
      <c r="AG312" s="231"/>
      <c r="BB312" s="231"/>
    </row>
    <row r="313" spans="30:54" s="23" customFormat="1" x14ac:dyDescent="0.25">
      <c r="AD313" s="231"/>
      <c r="AE313" s="231"/>
      <c r="AF313" s="231"/>
      <c r="AG313" s="231"/>
      <c r="BB313" s="231"/>
    </row>
    <row r="314" spans="30:54" s="23" customFormat="1" x14ac:dyDescent="0.25">
      <c r="AD314" s="231"/>
      <c r="AE314" s="231"/>
      <c r="AF314" s="231"/>
      <c r="AG314" s="231"/>
      <c r="BB314" s="231"/>
    </row>
    <row r="315" spans="30:54" s="23" customFormat="1" x14ac:dyDescent="0.25">
      <c r="AD315" s="231"/>
      <c r="AE315" s="231"/>
      <c r="AF315" s="231"/>
      <c r="AG315" s="231"/>
      <c r="BB315" s="231"/>
    </row>
    <row r="316" spans="30:54" s="23" customFormat="1" x14ac:dyDescent="0.25">
      <c r="AD316" s="231"/>
      <c r="AE316" s="231"/>
      <c r="AF316" s="231"/>
      <c r="AG316" s="231"/>
      <c r="BB316" s="231"/>
    </row>
    <row r="317" spans="30:54" s="23" customFormat="1" x14ac:dyDescent="0.25">
      <c r="AD317" s="231"/>
      <c r="AE317" s="231"/>
      <c r="AF317" s="231"/>
      <c r="AG317" s="231"/>
      <c r="BB317" s="231"/>
    </row>
    <row r="318" spans="30:54" s="23" customFormat="1" x14ac:dyDescent="0.25">
      <c r="AD318" s="231"/>
      <c r="AE318" s="231"/>
      <c r="AF318" s="231"/>
      <c r="AG318" s="231"/>
      <c r="BB318" s="231"/>
    </row>
    <row r="319" spans="30:54" s="23" customFormat="1" x14ac:dyDescent="0.25">
      <c r="AD319" s="231"/>
      <c r="AE319" s="231"/>
      <c r="AF319" s="231"/>
      <c r="AG319" s="231"/>
      <c r="BB319" s="231"/>
    </row>
    <row r="320" spans="30:54" s="23" customFormat="1" x14ac:dyDescent="0.25">
      <c r="AD320" s="231"/>
      <c r="AE320" s="231"/>
      <c r="AF320" s="231"/>
      <c r="AG320" s="231"/>
      <c r="BB320" s="231"/>
    </row>
    <row r="321" spans="30:54" s="23" customFormat="1" x14ac:dyDescent="0.25">
      <c r="AD321" s="231"/>
      <c r="AE321" s="231"/>
      <c r="AF321" s="231"/>
      <c r="AG321" s="231"/>
      <c r="BB321" s="231"/>
    </row>
    <row r="322" spans="30:54" s="23" customFormat="1" x14ac:dyDescent="0.25">
      <c r="AD322" s="231"/>
      <c r="AE322" s="231"/>
      <c r="AF322" s="231"/>
      <c r="AG322" s="231"/>
      <c r="BB322" s="231"/>
    </row>
    <row r="323" spans="30:54" s="23" customFormat="1" x14ac:dyDescent="0.25">
      <c r="AD323" s="231"/>
      <c r="AE323" s="231"/>
      <c r="AF323" s="231"/>
      <c r="AG323" s="231"/>
      <c r="BB323" s="231"/>
    </row>
    <row r="324" spans="30:54" s="23" customFormat="1" x14ac:dyDescent="0.25">
      <c r="AD324" s="231"/>
      <c r="AE324" s="231"/>
      <c r="AF324" s="231"/>
      <c r="AG324" s="231"/>
      <c r="BB324" s="231"/>
    </row>
    <row r="325" spans="30:54" s="23" customFormat="1" x14ac:dyDescent="0.25">
      <c r="AD325" s="231"/>
      <c r="AE325" s="231"/>
      <c r="AF325" s="231"/>
      <c r="AG325" s="231"/>
      <c r="BB325" s="231"/>
    </row>
    <row r="326" spans="30:54" s="23" customFormat="1" x14ac:dyDescent="0.25">
      <c r="AD326" s="231"/>
      <c r="AE326" s="231"/>
      <c r="AF326" s="231"/>
      <c r="AG326" s="231"/>
      <c r="BB326" s="231"/>
    </row>
    <row r="327" spans="30:54" s="23" customFormat="1" x14ac:dyDescent="0.25">
      <c r="AD327" s="231"/>
      <c r="AE327" s="231"/>
      <c r="AF327" s="231"/>
      <c r="AG327" s="231"/>
      <c r="BB327" s="231"/>
    </row>
    <row r="328" spans="30:54" s="23" customFormat="1" x14ac:dyDescent="0.25">
      <c r="AD328" s="231"/>
      <c r="AE328" s="231"/>
      <c r="AF328" s="231"/>
      <c r="AG328" s="231"/>
      <c r="BB328" s="231"/>
    </row>
    <row r="329" spans="30:54" s="23" customFormat="1" x14ac:dyDescent="0.25">
      <c r="AD329" s="231"/>
      <c r="AE329" s="231"/>
      <c r="AF329" s="231"/>
      <c r="AG329" s="231"/>
      <c r="BB329" s="231"/>
    </row>
    <row r="330" spans="30:54" s="23" customFormat="1" x14ac:dyDescent="0.25">
      <c r="AD330" s="231"/>
      <c r="AE330" s="231"/>
      <c r="AF330" s="231"/>
      <c r="AG330" s="231"/>
      <c r="BB330" s="231"/>
    </row>
    <row r="331" spans="30:54" s="23" customFormat="1" x14ac:dyDescent="0.25">
      <c r="AD331" s="231"/>
      <c r="AE331" s="231"/>
      <c r="AF331" s="231"/>
      <c r="AG331" s="231"/>
      <c r="BB331" s="231"/>
    </row>
    <row r="332" spans="30:54" s="23" customFormat="1" x14ac:dyDescent="0.25">
      <c r="AD332" s="231"/>
      <c r="AE332" s="231"/>
      <c r="AF332" s="231"/>
      <c r="AG332" s="231"/>
      <c r="BB332" s="231"/>
    </row>
    <row r="333" spans="30:54" s="23" customFormat="1" x14ac:dyDescent="0.25">
      <c r="AD333" s="231"/>
      <c r="AE333" s="231"/>
      <c r="AF333" s="231"/>
      <c r="AG333" s="231"/>
      <c r="BB333" s="231"/>
    </row>
    <row r="334" spans="30:54" s="23" customFormat="1" x14ac:dyDescent="0.25">
      <c r="AD334" s="231"/>
      <c r="AE334" s="231"/>
      <c r="AF334" s="231"/>
      <c r="AG334" s="231"/>
      <c r="BB334" s="231"/>
    </row>
    <row r="335" spans="30:54" s="23" customFormat="1" x14ac:dyDescent="0.25">
      <c r="AD335" s="231"/>
      <c r="AE335" s="231"/>
      <c r="AF335" s="231"/>
      <c r="AG335" s="231"/>
      <c r="BB335" s="231"/>
    </row>
    <row r="336" spans="30:54" s="23" customFormat="1" x14ac:dyDescent="0.25">
      <c r="AD336" s="231"/>
      <c r="AE336" s="231"/>
      <c r="AF336" s="231"/>
      <c r="AG336" s="231"/>
      <c r="BB336" s="231"/>
    </row>
    <row r="337" spans="30:54" s="23" customFormat="1" x14ac:dyDescent="0.25">
      <c r="AD337" s="231"/>
      <c r="AE337" s="231"/>
      <c r="AF337" s="231"/>
      <c r="AG337" s="231"/>
      <c r="BB337" s="231"/>
    </row>
    <row r="338" spans="30:54" s="23" customFormat="1" x14ac:dyDescent="0.25">
      <c r="AD338" s="231"/>
      <c r="AE338" s="231"/>
      <c r="AF338" s="231"/>
      <c r="AG338" s="231"/>
      <c r="BB338" s="231"/>
    </row>
  </sheetData>
  <autoFilter ref="B2:B338"/>
  <mergeCells count="129">
    <mergeCell ref="A223:A225"/>
    <mergeCell ref="A226:A227"/>
    <mergeCell ref="A228:A230"/>
    <mergeCell ref="A231:A234"/>
    <mergeCell ref="A236:A237"/>
    <mergeCell ref="A139:A140"/>
    <mergeCell ref="A141:A145"/>
    <mergeCell ref="A146:A147"/>
    <mergeCell ref="A148:A156"/>
    <mergeCell ref="A157:A159"/>
    <mergeCell ref="A160:A163"/>
    <mergeCell ref="A114:A115"/>
    <mergeCell ref="A116:A117"/>
    <mergeCell ref="A118:A119"/>
    <mergeCell ref="A120:A123"/>
    <mergeCell ref="A124:A130"/>
    <mergeCell ref="A132:A138"/>
    <mergeCell ref="A90:A92"/>
    <mergeCell ref="A95:A97"/>
    <mergeCell ref="A98:A100"/>
    <mergeCell ref="A206:A207"/>
    <mergeCell ref="A209:A211"/>
    <mergeCell ref="A214:A216"/>
    <mergeCell ref="A217:A222"/>
    <mergeCell ref="A260:A263"/>
    <mergeCell ref="A267:A269"/>
    <mergeCell ref="A108:A112"/>
    <mergeCell ref="A68:A71"/>
    <mergeCell ref="A72:A75"/>
    <mergeCell ref="A76:A78"/>
    <mergeCell ref="A79:A81"/>
    <mergeCell ref="A83:A85"/>
    <mergeCell ref="A86:A88"/>
    <mergeCell ref="A270:A273"/>
    <mergeCell ref="A274:A275"/>
    <mergeCell ref="A242:A244"/>
    <mergeCell ref="A245:A246"/>
    <mergeCell ref="A247:A248"/>
    <mergeCell ref="A249:A252"/>
    <mergeCell ref="A253:A256"/>
    <mergeCell ref="A258:A259"/>
    <mergeCell ref="A164:A172"/>
    <mergeCell ref="A173:A175"/>
    <mergeCell ref="A176:A179"/>
    <mergeCell ref="A180:A183"/>
    <mergeCell ref="A184:A185"/>
    <mergeCell ref="A186:A187"/>
    <mergeCell ref="A238:A240"/>
    <mergeCell ref="A190:A195"/>
    <mergeCell ref="A199:A205"/>
    <mergeCell ref="A59:A60"/>
    <mergeCell ref="A61:A63"/>
    <mergeCell ref="A64:A65"/>
    <mergeCell ref="A66:A67"/>
    <mergeCell ref="A30:A32"/>
    <mergeCell ref="A33:A36"/>
    <mergeCell ref="A3:A4"/>
    <mergeCell ref="A101:A105"/>
    <mergeCell ref="A106:A107"/>
    <mergeCell ref="E3:E4"/>
    <mergeCell ref="A39:A40"/>
    <mergeCell ref="A43:A46"/>
    <mergeCell ref="A5:A8"/>
    <mergeCell ref="A9:A10"/>
    <mergeCell ref="A11:A14"/>
    <mergeCell ref="A15:A21"/>
    <mergeCell ref="A47:A49"/>
    <mergeCell ref="A51:A57"/>
    <mergeCell ref="AT2:AW2"/>
    <mergeCell ref="AX2:BA2"/>
    <mergeCell ref="BB2:BE2"/>
    <mergeCell ref="BF2:BI2"/>
    <mergeCell ref="A2:E2"/>
    <mergeCell ref="A22:A23"/>
    <mergeCell ref="A24:A28"/>
    <mergeCell ref="F3:G3"/>
    <mergeCell ref="F2:I2"/>
    <mergeCell ref="J2:M2"/>
    <mergeCell ref="N2:Q2"/>
    <mergeCell ref="R2:U2"/>
    <mergeCell ref="V2:Y2"/>
    <mergeCell ref="H3:I3"/>
    <mergeCell ref="J3:K3"/>
    <mergeCell ref="L3:M3"/>
    <mergeCell ref="N3:O3"/>
    <mergeCell ref="P3:Q3"/>
    <mergeCell ref="AD3:AE3"/>
    <mergeCell ref="AF3:AG3"/>
    <mergeCell ref="AH3:AI3"/>
    <mergeCell ref="Z2:AC2"/>
    <mergeCell ref="AD2:AG2"/>
    <mergeCell ref="AH2:AK2"/>
    <mergeCell ref="AL2:AO2"/>
    <mergeCell ref="AP2:AS2"/>
    <mergeCell ref="AR3:AS3"/>
    <mergeCell ref="AJ3:AK3"/>
    <mergeCell ref="AL3:AM3"/>
    <mergeCell ref="BJ2:BM2"/>
    <mergeCell ref="BN2:BQ2"/>
    <mergeCell ref="BR2:BU2"/>
    <mergeCell ref="BV2:BY2"/>
    <mergeCell ref="R3:S3"/>
    <mergeCell ref="T3:U3"/>
    <mergeCell ref="V3:W3"/>
    <mergeCell ref="X3:Y3"/>
    <mergeCell ref="Z3:AA3"/>
    <mergeCell ref="AB3:AC3"/>
    <mergeCell ref="AT3:AU3"/>
    <mergeCell ref="AV3:AW3"/>
    <mergeCell ref="AX3:AY3"/>
    <mergeCell ref="AZ3:BA3"/>
    <mergeCell ref="AN3:AO3"/>
    <mergeCell ref="BV3:BW3"/>
    <mergeCell ref="BX3:BY3"/>
    <mergeCell ref="B292:K292"/>
    <mergeCell ref="BN3:BO3"/>
    <mergeCell ref="BP3:BQ3"/>
    <mergeCell ref="BR3:BS3"/>
    <mergeCell ref="BT3:BU3"/>
    <mergeCell ref="BB3:BC3"/>
    <mergeCell ref="BD3:BE3"/>
    <mergeCell ref="BF3:BG3"/>
    <mergeCell ref="BH3:BI3"/>
    <mergeCell ref="BJ3:BK3"/>
    <mergeCell ref="BL3:BM3"/>
    <mergeCell ref="AP3:AQ3"/>
    <mergeCell ref="B3:B4"/>
    <mergeCell ref="C3:C4"/>
    <mergeCell ref="D3:D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89"/>
  <sheetViews>
    <sheetView workbookViewId="0">
      <pane xSplit="5" ySplit="4" topLeftCell="F5" activePane="bottomRight" state="frozen"/>
      <selection pane="topRight" activeCell="G1" sqref="G1"/>
      <selection pane="bottomLeft" activeCell="A5" sqref="A5"/>
      <selection pane="bottomRight" activeCell="CJ11" sqref="CJ11"/>
    </sheetView>
  </sheetViews>
  <sheetFormatPr defaultRowHeight="15" x14ac:dyDescent="0.25"/>
  <cols>
    <col min="1" max="1" width="5.75" style="18" customWidth="1"/>
    <col min="2" max="2" width="30.25" style="18" customWidth="1"/>
    <col min="3" max="3" width="40.125" style="18" customWidth="1"/>
    <col min="4" max="4" width="23.375" style="18" hidden="1" customWidth="1"/>
    <col min="5" max="5" width="8.25" style="18" customWidth="1"/>
    <col min="6" max="6" width="8.375" style="18" bestFit="1" customWidth="1"/>
    <col min="7" max="7" width="14.875" style="18" customWidth="1"/>
    <col min="8" max="8" width="10.125" style="18" customWidth="1"/>
    <col min="9" max="9" width="16.75" style="18" customWidth="1"/>
    <col min="10" max="10" width="8.75" style="23" customWidth="1"/>
    <col min="11" max="11" width="15.875" style="23" customWidth="1"/>
    <col min="12" max="14" width="8.75" style="23" customWidth="1"/>
    <col min="15" max="15" width="15" style="23" customWidth="1"/>
    <col min="16" max="18" width="8.75" style="23" customWidth="1"/>
    <col min="19" max="19" width="16.75" style="23" customWidth="1"/>
    <col min="20" max="22" width="8.75" style="23" customWidth="1"/>
    <col min="23" max="23" width="15" style="23" customWidth="1"/>
    <col min="24" max="26" width="8.75" style="23" customWidth="1"/>
    <col min="27" max="27" width="17.625" style="23" customWidth="1"/>
    <col min="28" max="30" width="8.75" style="23" customWidth="1"/>
    <col min="31" max="31" width="16.875" style="23" customWidth="1"/>
    <col min="32" max="34" width="8.75" style="23" customWidth="1"/>
    <col min="35" max="35" width="19.5" style="23" customWidth="1"/>
    <col min="36" max="38" width="8.75" style="23" customWidth="1"/>
    <col min="39" max="39" width="16.375" style="23" customWidth="1"/>
    <col min="40" max="40" width="8.75" style="23" customWidth="1"/>
    <col min="41" max="41" width="14.625" style="23" customWidth="1"/>
    <col min="42" max="42" width="8.75" style="23" customWidth="1"/>
    <col min="43" max="43" width="16" style="23" customWidth="1"/>
    <col min="44" max="46" width="8.75" style="23" customWidth="1"/>
    <col min="47" max="47" width="14.75" style="23" customWidth="1"/>
    <col min="48" max="50" width="8.75" style="23" customWidth="1"/>
    <col min="51" max="51" width="13.875" style="23" customWidth="1"/>
    <col min="52" max="54" width="8.75" style="23" customWidth="1"/>
    <col min="55" max="55" width="16" style="23" customWidth="1"/>
    <col min="56" max="58" width="8.75" style="23" customWidth="1"/>
    <col min="59" max="59" width="19.375" style="23" customWidth="1"/>
    <col min="60" max="62" width="8.75" style="23" customWidth="1"/>
    <col min="63" max="63" width="16.75" style="23" customWidth="1"/>
    <col min="64" max="66" width="8.75" style="23" customWidth="1"/>
    <col min="67" max="67" width="13.75" style="23" customWidth="1"/>
    <col min="68" max="68" width="8.75" style="23" customWidth="1"/>
    <col min="69" max="69" width="13.75" style="23" customWidth="1"/>
    <col min="70" max="70" width="8.75" style="23" customWidth="1"/>
    <col min="71" max="71" width="17.75" style="23" customWidth="1"/>
    <col min="72" max="74" width="8.75" style="23" customWidth="1"/>
    <col min="75" max="75" width="15.5" style="23" customWidth="1"/>
    <col min="76" max="78" width="8.75" style="23" customWidth="1"/>
    <col min="79" max="79" width="18.875" style="23" customWidth="1"/>
    <col min="80" max="80" width="8.75" style="23" customWidth="1"/>
    <col min="81" max="81" width="13.875" style="23" customWidth="1"/>
    <col min="82" max="82" width="8.75" style="23" customWidth="1"/>
    <col min="83" max="83" width="17.875" style="23" customWidth="1"/>
    <col min="84" max="84" width="8.75" style="23" customWidth="1"/>
    <col min="85" max="85" width="14.125" style="23" customWidth="1"/>
    <col min="86" max="86" width="8.75" style="23" customWidth="1"/>
    <col min="87" max="87" width="17.125" style="23" customWidth="1"/>
    <col min="88" max="88" width="8.75" style="23" customWidth="1"/>
    <col min="89" max="89" width="15.375" style="23" customWidth="1"/>
    <col min="90" max="16384" width="9" style="18"/>
  </cols>
  <sheetData>
    <row r="1" spans="1:103" s="17" customFormat="1" x14ac:dyDescent="0.25"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</row>
    <row r="2" spans="1:103" s="17" customFormat="1" ht="48.75" customHeight="1" x14ac:dyDescent="0.25">
      <c r="A2" s="818" t="s">
        <v>695</v>
      </c>
      <c r="B2" s="818"/>
      <c r="C2" s="818"/>
      <c r="D2" s="818"/>
      <c r="E2" s="818"/>
      <c r="F2" s="821" t="s">
        <v>533</v>
      </c>
      <c r="G2" s="821"/>
      <c r="H2" s="821"/>
      <c r="I2" s="821"/>
      <c r="J2" s="816" t="s">
        <v>629</v>
      </c>
      <c r="K2" s="816"/>
      <c r="L2" s="816"/>
      <c r="M2" s="816"/>
      <c r="N2" s="816" t="s">
        <v>630</v>
      </c>
      <c r="O2" s="816"/>
      <c r="P2" s="816"/>
      <c r="Q2" s="816"/>
      <c r="R2" s="816" t="s">
        <v>631</v>
      </c>
      <c r="S2" s="816"/>
      <c r="T2" s="816"/>
      <c r="U2" s="816"/>
      <c r="V2" s="816" t="s">
        <v>632</v>
      </c>
      <c r="W2" s="816"/>
      <c r="X2" s="816"/>
      <c r="Y2" s="816"/>
      <c r="Z2" s="816" t="s">
        <v>633</v>
      </c>
      <c r="AA2" s="816"/>
      <c r="AB2" s="816"/>
      <c r="AC2" s="816"/>
      <c r="AD2" s="816" t="s">
        <v>634</v>
      </c>
      <c r="AE2" s="816"/>
      <c r="AF2" s="816"/>
      <c r="AG2" s="816"/>
      <c r="AH2" s="816" t="s">
        <v>635</v>
      </c>
      <c r="AI2" s="816"/>
      <c r="AJ2" s="816"/>
      <c r="AK2" s="816"/>
      <c r="AL2" s="816" t="s">
        <v>636</v>
      </c>
      <c r="AM2" s="816"/>
      <c r="AN2" s="816"/>
      <c r="AO2" s="816"/>
      <c r="AP2" s="816" t="s">
        <v>637</v>
      </c>
      <c r="AQ2" s="816"/>
      <c r="AR2" s="816"/>
      <c r="AS2" s="816"/>
      <c r="AT2" s="816" t="s">
        <v>638</v>
      </c>
      <c r="AU2" s="816"/>
      <c r="AV2" s="816"/>
      <c r="AW2" s="816"/>
      <c r="AX2" s="816" t="s">
        <v>639</v>
      </c>
      <c r="AY2" s="816"/>
      <c r="AZ2" s="816"/>
      <c r="BA2" s="816"/>
      <c r="BB2" s="816" t="s">
        <v>640</v>
      </c>
      <c r="BC2" s="816"/>
      <c r="BD2" s="816"/>
      <c r="BE2" s="816"/>
      <c r="BF2" s="816" t="s">
        <v>641</v>
      </c>
      <c r="BG2" s="816"/>
      <c r="BH2" s="816"/>
      <c r="BI2" s="816"/>
      <c r="BJ2" s="816" t="s">
        <v>642</v>
      </c>
      <c r="BK2" s="816"/>
      <c r="BL2" s="816"/>
      <c r="BM2" s="816"/>
      <c r="BN2" s="816" t="s">
        <v>643</v>
      </c>
      <c r="BO2" s="816"/>
      <c r="BP2" s="816"/>
      <c r="BQ2" s="816"/>
      <c r="BR2" s="816" t="s">
        <v>644</v>
      </c>
      <c r="BS2" s="816"/>
      <c r="BT2" s="816"/>
      <c r="BU2" s="816"/>
      <c r="BV2" s="816" t="s">
        <v>645</v>
      </c>
      <c r="BW2" s="816"/>
      <c r="BX2" s="816"/>
      <c r="BY2" s="816"/>
      <c r="BZ2" s="816" t="s">
        <v>646</v>
      </c>
      <c r="CA2" s="816"/>
      <c r="CB2" s="816"/>
      <c r="CC2" s="816"/>
      <c r="CD2" s="816" t="s">
        <v>647</v>
      </c>
      <c r="CE2" s="816"/>
      <c r="CF2" s="816"/>
      <c r="CG2" s="816"/>
      <c r="CH2" s="816" t="s">
        <v>648</v>
      </c>
      <c r="CI2" s="816"/>
      <c r="CJ2" s="816"/>
      <c r="CK2" s="816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</row>
    <row r="3" spans="1:103" s="17" customFormat="1" ht="67.5" customHeight="1" x14ac:dyDescent="0.25">
      <c r="A3" s="818" t="s">
        <v>9</v>
      </c>
      <c r="B3" s="818" t="s">
        <v>10</v>
      </c>
      <c r="C3" s="818" t="s">
        <v>11</v>
      </c>
      <c r="D3" s="819" t="s">
        <v>12</v>
      </c>
      <c r="E3" s="818" t="s">
        <v>13</v>
      </c>
      <c r="F3" s="820" t="s">
        <v>14</v>
      </c>
      <c r="G3" s="820"/>
      <c r="H3" s="820" t="s">
        <v>16</v>
      </c>
      <c r="I3" s="820"/>
      <c r="J3" s="817" t="s">
        <v>14</v>
      </c>
      <c r="K3" s="817"/>
      <c r="L3" s="817" t="s">
        <v>16</v>
      </c>
      <c r="M3" s="817"/>
      <c r="N3" s="817" t="s">
        <v>14</v>
      </c>
      <c r="O3" s="817"/>
      <c r="P3" s="817" t="s">
        <v>16</v>
      </c>
      <c r="Q3" s="817"/>
      <c r="R3" s="817" t="s">
        <v>14</v>
      </c>
      <c r="S3" s="817"/>
      <c r="T3" s="817" t="s">
        <v>16</v>
      </c>
      <c r="U3" s="817"/>
      <c r="V3" s="817" t="s">
        <v>14</v>
      </c>
      <c r="W3" s="817"/>
      <c r="X3" s="817" t="s">
        <v>16</v>
      </c>
      <c r="Y3" s="817"/>
      <c r="Z3" s="817" t="s">
        <v>14</v>
      </c>
      <c r="AA3" s="817"/>
      <c r="AB3" s="817" t="s">
        <v>16</v>
      </c>
      <c r="AC3" s="817"/>
      <c r="AD3" s="817" t="s">
        <v>14</v>
      </c>
      <c r="AE3" s="817"/>
      <c r="AF3" s="817" t="s">
        <v>16</v>
      </c>
      <c r="AG3" s="817"/>
      <c r="AH3" s="817" t="s">
        <v>14</v>
      </c>
      <c r="AI3" s="817"/>
      <c r="AJ3" s="817" t="s">
        <v>16</v>
      </c>
      <c r="AK3" s="817"/>
      <c r="AL3" s="817" t="s">
        <v>14</v>
      </c>
      <c r="AM3" s="817"/>
      <c r="AN3" s="817" t="s">
        <v>16</v>
      </c>
      <c r="AO3" s="817"/>
      <c r="AP3" s="817" t="s">
        <v>14</v>
      </c>
      <c r="AQ3" s="817"/>
      <c r="AR3" s="817" t="s">
        <v>16</v>
      </c>
      <c r="AS3" s="817"/>
      <c r="AT3" s="817" t="s">
        <v>14</v>
      </c>
      <c r="AU3" s="817"/>
      <c r="AV3" s="817" t="s">
        <v>16</v>
      </c>
      <c r="AW3" s="817"/>
      <c r="AX3" s="817" t="s">
        <v>14</v>
      </c>
      <c r="AY3" s="817"/>
      <c r="AZ3" s="817" t="s">
        <v>16</v>
      </c>
      <c r="BA3" s="817"/>
      <c r="BB3" s="817" t="s">
        <v>14</v>
      </c>
      <c r="BC3" s="817"/>
      <c r="BD3" s="817" t="s">
        <v>16</v>
      </c>
      <c r="BE3" s="817"/>
      <c r="BF3" s="817" t="s">
        <v>14</v>
      </c>
      <c r="BG3" s="817"/>
      <c r="BH3" s="817" t="s">
        <v>16</v>
      </c>
      <c r="BI3" s="817"/>
      <c r="BJ3" s="817" t="s">
        <v>14</v>
      </c>
      <c r="BK3" s="817"/>
      <c r="BL3" s="817" t="s">
        <v>16</v>
      </c>
      <c r="BM3" s="817"/>
      <c r="BN3" s="817" t="s">
        <v>14</v>
      </c>
      <c r="BO3" s="817"/>
      <c r="BP3" s="817" t="s">
        <v>16</v>
      </c>
      <c r="BQ3" s="817"/>
      <c r="BR3" s="817" t="s">
        <v>14</v>
      </c>
      <c r="BS3" s="817"/>
      <c r="BT3" s="817" t="s">
        <v>16</v>
      </c>
      <c r="BU3" s="817"/>
      <c r="BV3" s="817" t="s">
        <v>14</v>
      </c>
      <c r="BW3" s="817"/>
      <c r="BX3" s="817" t="s">
        <v>16</v>
      </c>
      <c r="BY3" s="817"/>
      <c r="BZ3" s="817" t="s">
        <v>14</v>
      </c>
      <c r="CA3" s="817"/>
      <c r="CB3" s="817" t="s">
        <v>16</v>
      </c>
      <c r="CC3" s="817"/>
      <c r="CD3" s="817" t="s">
        <v>14</v>
      </c>
      <c r="CE3" s="817"/>
      <c r="CF3" s="817" t="s">
        <v>16</v>
      </c>
      <c r="CG3" s="817"/>
      <c r="CH3" s="817" t="s">
        <v>14</v>
      </c>
      <c r="CI3" s="817"/>
      <c r="CJ3" s="817" t="s">
        <v>16</v>
      </c>
      <c r="CK3" s="817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</row>
    <row r="4" spans="1:103" s="17" customFormat="1" ht="39" customHeight="1" x14ac:dyDescent="0.25">
      <c r="A4" s="818"/>
      <c r="B4" s="818"/>
      <c r="C4" s="818"/>
      <c r="D4" s="819"/>
      <c r="E4" s="818"/>
      <c r="F4" s="81" t="s">
        <v>19</v>
      </c>
      <c r="G4" s="81" t="s">
        <v>20</v>
      </c>
      <c r="H4" s="81" t="s">
        <v>21</v>
      </c>
      <c r="I4" s="81" t="s">
        <v>20</v>
      </c>
      <c r="J4" s="565" t="s">
        <v>19</v>
      </c>
      <c r="K4" s="565" t="s">
        <v>20</v>
      </c>
      <c r="L4" s="565" t="s">
        <v>21</v>
      </c>
      <c r="M4" s="565" t="s">
        <v>20</v>
      </c>
      <c r="N4" s="565" t="s">
        <v>19</v>
      </c>
      <c r="O4" s="565" t="s">
        <v>20</v>
      </c>
      <c r="P4" s="565" t="s">
        <v>21</v>
      </c>
      <c r="Q4" s="565" t="s">
        <v>20</v>
      </c>
      <c r="R4" s="565" t="s">
        <v>19</v>
      </c>
      <c r="S4" s="565" t="s">
        <v>20</v>
      </c>
      <c r="T4" s="565" t="s">
        <v>21</v>
      </c>
      <c r="U4" s="565" t="s">
        <v>20</v>
      </c>
      <c r="V4" s="565" t="s">
        <v>19</v>
      </c>
      <c r="W4" s="565" t="s">
        <v>20</v>
      </c>
      <c r="X4" s="565" t="s">
        <v>21</v>
      </c>
      <c r="Y4" s="565" t="s">
        <v>20</v>
      </c>
      <c r="Z4" s="565" t="s">
        <v>19</v>
      </c>
      <c r="AA4" s="565" t="s">
        <v>20</v>
      </c>
      <c r="AB4" s="565" t="s">
        <v>21</v>
      </c>
      <c r="AC4" s="565" t="s">
        <v>20</v>
      </c>
      <c r="AD4" s="565" t="s">
        <v>19</v>
      </c>
      <c r="AE4" s="565" t="s">
        <v>20</v>
      </c>
      <c r="AF4" s="565" t="s">
        <v>21</v>
      </c>
      <c r="AG4" s="565" t="s">
        <v>20</v>
      </c>
      <c r="AH4" s="565" t="s">
        <v>19</v>
      </c>
      <c r="AI4" s="565" t="s">
        <v>20</v>
      </c>
      <c r="AJ4" s="565" t="s">
        <v>21</v>
      </c>
      <c r="AK4" s="565" t="s">
        <v>20</v>
      </c>
      <c r="AL4" s="565" t="s">
        <v>19</v>
      </c>
      <c r="AM4" s="565" t="s">
        <v>20</v>
      </c>
      <c r="AN4" s="565" t="s">
        <v>21</v>
      </c>
      <c r="AO4" s="565" t="s">
        <v>20</v>
      </c>
      <c r="AP4" s="565" t="s">
        <v>19</v>
      </c>
      <c r="AQ4" s="565" t="s">
        <v>20</v>
      </c>
      <c r="AR4" s="565" t="s">
        <v>21</v>
      </c>
      <c r="AS4" s="565" t="s">
        <v>20</v>
      </c>
      <c r="AT4" s="565" t="s">
        <v>19</v>
      </c>
      <c r="AU4" s="565" t="s">
        <v>20</v>
      </c>
      <c r="AV4" s="565" t="s">
        <v>21</v>
      </c>
      <c r="AW4" s="565" t="s">
        <v>20</v>
      </c>
      <c r="AX4" s="565" t="s">
        <v>19</v>
      </c>
      <c r="AY4" s="565" t="s">
        <v>20</v>
      </c>
      <c r="AZ4" s="565" t="s">
        <v>21</v>
      </c>
      <c r="BA4" s="565" t="s">
        <v>20</v>
      </c>
      <c r="BB4" s="565" t="s">
        <v>19</v>
      </c>
      <c r="BC4" s="565" t="s">
        <v>20</v>
      </c>
      <c r="BD4" s="565" t="s">
        <v>21</v>
      </c>
      <c r="BE4" s="565" t="s">
        <v>20</v>
      </c>
      <c r="BF4" s="565" t="s">
        <v>19</v>
      </c>
      <c r="BG4" s="565" t="s">
        <v>20</v>
      </c>
      <c r="BH4" s="565" t="s">
        <v>21</v>
      </c>
      <c r="BI4" s="565" t="s">
        <v>20</v>
      </c>
      <c r="BJ4" s="565" t="s">
        <v>19</v>
      </c>
      <c r="BK4" s="565" t="s">
        <v>20</v>
      </c>
      <c r="BL4" s="565" t="s">
        <v>21</v>
      </c>
      <c r="BM4" s="565" t="s">
        <v>20</v>
      </c>
      <c r="BN4" s="565" t="s">
        <v>19</v>
      </c>
      <c r="BO4" s="565" t="s">
        <v>20</v>
      </c>
      <c r="BP4" s="565" t="s">
        <v>21</v>
      </c>
      <c r="BQ4" s="565" t="s">
        <v>20</v>
      </c>
      <c r="BR4" s="565" t="s">
        <v>19</v>
      </c>
      <c r="BS4" s="565" t="s">
        <v>20</v>
      </c>
      <c r="BT4" s="565" t="s">
        <v>21</v>
      </c>
      <c r="BU4" s="565" t="s">
        <v>20</v>
      </c>
      <c r="BV4" s="565" t="s">
        <v>19</v>
      </c>
      <c r="BW4" s="565" t="s">
        <v>20</v>
      </c>
      <c r="BX4" s="565" t="s">
        <v>21</v>
      </c>
      <c r="BY4" s="565" t="s">
        <v>20</v>
      </c>
      <c r="BZ4" s="565" t="s">
        <v>19</v>
      </c>
      <c r="CA4" s="565" t="s">
        <v>20</v>
      </c>
      <c r="CB4" s="565" t="s">
        <v>21</v>
      </c>
      <c r="CC4" s="565" t="s">
        <v>20</v>
      </c>
      <c r="CD4" s="565" t="s">
        <v>19</v>
      </c>
      <c r="CE4" s="565" t="s">
        <v>20</v>
      </c>
      <c r="CF4" s="565" t="s">
        <v>21</v>
      </c>
      <c r="CG4" s="565" t="s">
        <v>20</v>
      </c>
      <c r="CH4" s="565" t="s">
        <v>19</v>
      </c>
      <c r="CI4" s="565" t="s">
        <v>20</v>
      </c>
      <c r="CJ4" s="565" t="s">
        <v>21</v>
      </c>
      <c r="CK4" s="565" t="s">
        <v>20</v>
      </c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</row>
    <row r="5" spans="1:103" s="15" customFormat="1" ht="27" customHeight="1" x14ac:dyDescent="0.25">
      <c r="A5" s="816">
        <v>1</v>
      </c>
      <c r="B5" s="82" t="s">
        <v>22</v>
      </c>
      <c r="C5" s="83" t="s">
        <v>23</v>
      </c>
      <c r="D5" s="83" t="s">
        <v>24</v>
      </c>
      <c r="E5" s="83" t="s">
        <v>25</v>
      </c>
      <c r="F5" s="459">
        <f>J5+N5+R5+V5+Z5+AD5+AH5+AL5+AP5+AT5+AX5+BB5+BF5+BJ5+BN5+BR5+BV5+BZ5+CD5+CH5</f>
        <v>14551</v>
      </c>
      <c r="G5" s="459">
        <f>K5+O5+S5+W5+AA5+AE5+AI5+AM5+AQ5+AU5+AY5+BC5+BG5+BK5+BO5+BS5+BW5+CA5+CE5+CI5</f>
        <v>230764.27999999997</v>
      </c>
      <c r="H5" s="25">
        <f>L5+P5+T5+X5+AB5+AF5+AJ5+AN5+AR5+AV5+AZ5+BD5+BH5+BL5+BP5+BT5+BX5+CB5+CF5+CJ5</f>
        <v>100</v>
      </c>
      <c r="I5" s="25">
        <f>M5+Q5+U5+Y5+AC5+AG5+AK5+AO5+AS5+AW5+BA5+BE5+BI5+BM5+BQ5+BU5+BY5+CC5+CG5+CK5</f>
        <v>1250</v>
      </c>
      <c r="J5" s="459"/>
      <c r="K5" s="459"/>
      <c r="L5" s="459"/>
      <c r="M5" s="459"/>
      <c r="N5" s="459"/>
      <c r="O5" s="459"/>
      <c r="P5" s="457"/>
      <c r="Q5" s="457"/>
      <c r="R5" s="459">
        <v>12</v>
      </c>
      <c r="S5" s="459">
        <v>129.96</v>
      </c>
      <c r="T5" s="457"/>
      <c r="U5" s="457"/>
      <c r="V5" s="459">
        <v>12980</v>
      </c>
      <c r="W5" s="459">
        <v>171991</v>
      </c>
      <c r="X5" s="457"/>
      <c r="Y5" s="457"/>
      <c r="Z5" s="459">
        <v>486</v>
      </c>
      <c r="AA5" s="459">
        <v>10391</v>
      </c>
      <c r="AB5" s="457"/>
      <c r="AC5" s="457"/>
      <c r="AD5" s="459">
        <v>12</v>
      </c>
      <c r="AE5" s="459">
        <v>118</v>
      </c>
      <c r="AF5" s="457"/>
      <c r="AG5" s="457"/>
      <c r="AH5" s="459"/>
      <c r="AI5" s="459"/>
      <c r="AJ5" s="457"/>
      <c r="AK5" s="457"/>
      <c r="AL5" s="459"/>
      <c r="AM5" s="459"/>
      <c r="AN5" s="457"/>
      <c r="AO5" s="457"/>
      <c r="AP5" s="459">
        <v>318</v>
      </c>
      <c r="AQ5" s="459">
        <v>33304.019999999997</v>
      </c>
      <c r="AR5" s="457"/>
      <c r="AS5" s="457"/>
      <c r="AT5" s="459">
        <v>100</v>
      </c>
      <c r="AU5" s="459">
        <v>2900</v>
      </c>
      <c r="AV5" s="457"/>
      <c r="AW5" s="457"/>
      <c r="AX5" s="459"/>
      <c r="AY5" s="459"/>
      <c r="AZ5" s="457"/>
      <c r="BA5" s="457"/>
      <c r="BB5" s="459">
        <v>78</v>
      </c>
      <c r="BC5" s="459">
        <v>1482</v>
      </c>
      <c r="BD5" s="457"/>
      <c r="BE5" s="457"/>
      <c r="BF5" s="459">
        <v>25</v>
      </c>
      <c r="BG5" s="459">
        <v>2000</v>
      </c>
      <c r="BH5" s="457"/>
      <c r="BI5" s="457"/>
      <c r="BJ5" s="459">
        <v>0</v>
      </c>
      <c r="BK5" s="459">
        <v>0</v>
      </c>
      <c r="BL5" s="457"/>
      <c r="BM5" s="457"/>
      <c r="BN5" s="459"/>
      <c r="BO5" s="459"/>
      <c r="BP5" s="457">
        <v>100</v>
      </c>
      <c r="BQ5" s="457">
        <v>1250</v>
      </c>
      <c r="BR5" s="459"/>
      <c r="BS5" s="459"/>
      <c r="BT5" s="457"/>
      <c r="BU5" s="457"/>
      <c r="BV5" s="459">
        <v>30</v>
      </c>
      <c r="BW5" s="459">
        <v>375</v>
      </c>
      <c r="BX5" s="457"/>
      <c r="BY5" s="457"/>
      <c r="BZ5" s="459">
        <v>510</v>
      </c>
      <c r="CA5" s="459">
        <v>8073.3</v>
      </c>
      <c r="CB5" s="457"/>
      <c r="CC5" s="457"/>
      <c r="CD5" s="459"/>
      <c r="CE5" s="459"/>
      <c r="CF5" s="457"/>
      <c r="CG5" s="457"/>
      <c r="CH5" s="459"/>
      <c r="CI5" s="459"/>
      <c r="CJ5" s="457"/>
      <c r="CK5" s="457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</row>
    <row r="6" spans="1:103" s="15" customFormat="1" ht="19.5" customHeight="1" x14ac:dyDescent="0.25">
      <c r="A6" s="816"/>
      <c r="B6" s="82" t="s">
        <v>26</v>
      </c>
      <c r="C6" s="83" t="s">
        <v>27</v>
      </c>
      <c r="D6" s="83" t="s">
        <v>24</v>
      </c>
      <c r="E6" s="83" t="s">
        <v>25</v>
      </c>
      <c r="F6" s="459">
        <f>J6+N6+R6+V6+Z6+AD6+AH6+AL6+AP6+AT6+AX6+BB6+BF6+BJ6+BN6+BR6+BV6+BZ6+CD6+CH6</f>
        <v>7741</v>
      </c>
      <c r="G6" s="459">
        <f>K6+O6+S6+W6+AA6+AE6+AI6+AM6+AQ6+AU6+AY6+BC6+BG6+BK6+BO6+BS6+BW6+CA6+CE6+CI6</f>
        <v>273726.44999999995</v>
      </c>
      <c r="H6" s="25">
        <f>L6+P6+T6+X6+AB6+AF6+AJ6+AN6+AR6+AV6+AZ6+BD6+BH6+BL6+BP6+BT6+BX6+CB6+CF6+CJ6</f>
        <v>550</v>
      </c>
      <c r="I6" s="25">
        <f>M6+Q6+U6+Y6+AC6+AG6+AK6+AO6+AS6+AW6+BA6+BE6+BI6+BM6+BQ6+BU6+BY6+CC6+CG6+CK6</f>
        <v>18665</v>
      </c>
      <c r="J6" s="459">
        <v>420</v>
      </c>
      <c r="K6" s="459">
        <v>26460</v>
      </c>
      <c r="L6" s="459"/>
      <c r="M6" s="459"/>
      <c r="N6" s="459">
        <v>270</v>
      </c>
      <c r="O6" s="459">
        <v>6120</v>
      </c>
      <c r="P6" s="457"/>
      <c r="Q6" s="457"/>
      <c r="R6" s="459"/>
      <c r="S6" s="459"/>
      <c r="T6" s="457"/>
      <c r="U6" s="457"/>
      <c r="V6" s="459">
        <v>3910</v>
      </c>
      <c r="W6" s="459">
        <v>118944</v>
      </c>
      <c r="X6" s="457"/>
      <c r="Y6" s="457"/>
      <c r="Z6" s="459">
        <v>57</v>
      </c>
      <c r="AA6" s="459">
        <v>1643</v>
      </c>
      <c r="AB6" s="457"/>
      <c r="AC6" s="457"/>
      <c r="AD6" s="459"/>
      <c r="AE6" s="459"/>
      <c r="AF6" s="457"/>
      <c r="AG6" s="457"/>
      <c r="AH6" s="459">
        <v>480</v>
      </c>
      <c r="AI6" s="459">
        <v>30690</v>
      </c>
      <c r="AJ6" s="457"/>
      <c r="AK6" s="457"/>
      <c r="AL6" s="459">
        <v>108</v>
      </c>
      <c r="AM6" s="459">
        <v>2736</v>
      </c>
      <c r="AN6" s="457"/>
      <c r="AO6" s="457"/>
      <c r="AP6" s="459">
        <v>750</v>
      </c>
      <c r="AQ6" s="459">
        <v>17497.5</v>
      </c>
      <c r="AR6" s="457"/>
      <c r="AS6" s="457"/>
      <c r="AT6" s="459">
        <v>20</v>
      </c>
      <c r="AU6" s="459">
        <v>1600</v>
      </c>
      <c r="AV6" s="457"/>
      <c r="AW6" s="457"/>
      <c r="AX6" s="459"/>
      <c r="AY6" s="459"/>
      <c r="AZ6" s="457"/>
      <c r="BA6" s="457"/>
      <c r="BB6" s="459">
        <v>489</v>
      </c>
      <c r="BC6" s="459">
        <v>18598.3</v>
      </c>
      <c r="BD6" s="457"/>
      <c r="BE6" s="457"/>
      <c r="BF6" s="459">
        <v>100</v>
      </c>
      <c r="BG6" s="459">
        <v>8000</v>
      </c>
      <c r="BH6" s="457"/>
      <c r="BI6" s="457"/>
      <c r="BJ6" s="459"/>
      <c r="BK6" s="459"/>
      <c r="BL6" s="457"/>
      <c r="BM6" s="457"/>
      <c r="BN6" s="459"/>
      <c r="BO6" s="459"/>
      <c r="BP6" s="457">
        <v>50</v>
      </c>
      <c r="BQ6" s="457">
        <v>2500</v>
      </c>
      <c r="BR6" s="459"/>
      <c r="BS6" s="459"/>
      <c r="BT6" s="457"/>
      <c r="BU6" s="457"/>
      <c r="BV6" s="459"/>
      <c r="BW6" s="459"/>
      <c r="BX6" s="457"/>
      <c r="BY6" s="457"/>
      <c r="BZ6" s="459">
        <v>312</v>
      </c>
      <c r="CA6" s="459">
        <v>15412.8</v>
      </c>
      <c r="CB6" s="457"/>
      <c r="CC6" s="457"/>
      <c r="CD6" s="459">
        <v>600</v>
      </c>
      <c r="CE6" s="459">
        <v>18900</v>
      </c>
      <c r="CF6" s="457"/>
      <c r="CG6" s="457"/>
      <c r="CH6" s="459">
        <v>225</v>
      </c>
      <c r="CI6" s="459">
        <v>7124.85</v>
      </c>
      <c r="CJ6" s="457">
        <v>500</v>
      </c>
      <c r="CK6" s="457">
        <v>16165</v>
      </c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</row>
    <row r="7" spans="1:103" s="15" customFormat="1" ht="38.25" customHeight="1" x14ac:dyDescent="0.25">
      <c r="A7" s="816"/>
      <c r="B7" s="82" t="s">
        <v>26</v>
      </c>
      <c r="C7" s="83" t="s">
        <v>28</v>
      </c>
      <c r="D7" s="83" t="s">
        <v>24</v>
      </c>
      <c r="E7" s="83" t="s">
        <v>29</v>
      </c>
      <c r="F7" s="459">
        <f>J7+N7+R7+V7+Z7+AD7+AH7+AL7+AP7+AT7+AX7+BB7+BF7+BJ7+BN7+BR7+BV7+BZ7+CD7+CH7</f>
        <v>0</v>
      </c>
      <c r="G7" s="459">
        <f>K7+O7+S7+W7+AA7+AE7+AI7+AM7+AQ7+AU7+AY7+BC7+BG7+BK7+BO7+BS7+BW7+CA7+CE7+CI7</f>
        <v>0</v>
      </c>
      <c r="H7" s="25">
        <f>L7+P7+T7+X7+AB7+AF7+AJ7+AN7+AR7+AV7+AZ7+BD7+BH7+BL7+BP7+BT7+BX7+CB7+CF7+CJ7</f>
        <v>120</v>
      </c>
      <c r="I7" s="25">
        <f>M7+Q7+U7+Y7+AC7+AG7+AK7+AO7+AS7+AW7+BA7+BE7+BI7+BM7+BQ7+BU7+BY7+CC7+CG7+CK7</f>
        <v>13600</v>
      </c>
      <c r="J7" s="459"/>
      <c r="K7" s="459"/>
      <c r="L7" s="459"/>
      <c r="M7" s="459"/>
      <c r="N7" s="459"/>
      <c r="O7" s="459"/>
      <c r="P7" s="457"/>
      <c r="Q7" s="457"/>
      <c r="R7" s="459"/>
      <c r="S7" s="459"/>
      <c r="T7" s="457"/>
      <c r="U7" s="457"/>
      <c r="V7" s="459"/>
      <c r="W7" s="459"/>
      <c r="X7" s="457"/>
      <c r="Y7" s="457"/>
      <c r="Z7" s="459"/>
      <c r="AA7" s="459"/>
      <c r="AB7" s="457"/>
      <c r="AC7" s="457"/>
      <c r="AD7" s="459"/>
      <c r="AE7" s="459"/>
      <c r="AF7" s="457"/>
      <c r="AG7" s="457"/>
      <c r="AH7" s="459"/>
      <c r="AI7" s="459"/>
      <c r="AJ7" s="457"/>
      <c r="AK7" s="457"/>
      <c r="AL7" s="459"/>
      <c r="AM7" s="459"/>
      <c r="AN7" s="457"/>
      <c r="AO7" s="457"/>
      <c r="AP7" s="459"/>
      <c r="AQ7" s="459"/>
      <c r="AR7" s="457"/>
      <c r="AS7" s="457"/>
      <c r="AT7" s="459"/>
      <c r="AU7" s="459"/>
      <c r="AV7" s="457"/>
      <c r="AW7" s="457"/>
      <c r="AX7" s="459"/>
      <c r="AY7" s="459"/>
      <c r="AZ7" s="457"/>
      <c r="BA7" s="457"/>
      <c r="BB7" s="459"/>
      <c r="BC7" s="459"/>
      <c r="BD7" s="457">
        <v>10</v>
      </c>
      <c r="BE7" s="457">
        <v>2800</v>
      </c>
      <c r="BF7" s="459"/>
      <c r="BG7" s="459"/>
      <c r="BH7" s="457">
        <v>100</v>
      </c>
      <c r="BI7" s="457">
        <v>8000</v>
      </c>
      <c r="BJ7" s="459"/>
      <c r="BK7" s="459"/>
      <c r="BL7" s="457"/>
      <c r="BM7" s="457"/>
      <c r="BN7" s="459"/>
      <c r="BO7" s="459"/>
      <c r="BP7" s="457"/>
      <c r="BQ7" s="457"/>
      <c r="BR7" s="459"/>
      <c r="BS7" s="459"/>
      <c r="BT7" s="457"/>
      <c r="BU7" s="457"/>
      <c r="BV7" s="459"/>
      <c r="BW7" s="459"/>
      <c r="BX7" s="457"/>
      <c r="BY7" s="457"/>
      <c r="BZ7" s="459"/>
      <c r="CA7" s="459"/>
      <c r="CB7" s="457">
        <v>10</v>
      </c>
      <c r="CC7" s="457">
        <v>2800</v>
      </c>
      <c r="CD7" s="459"/>
      <c r="CE7" s="459"/>
      <c r="CF7" s="457"/>
      <c r="CG7" s="457"/>
      <c r="CH7" s="459"/>
      <c r="CI7" s="459"/>
      <c r="CJ7" s="457"/>
      <c r="CK7" s="457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</row>
    <row r="8" spans="1:103" s="15" customFormat="1" ht="24.75" customHeight="1" x14ac:dyDescent="0.25">
      <c r="A8" s="816"/>
      <c r="B8" s="82" t="s">
        <v>26</v>
      </c>
      <c r="C8" s="83" t="s">
        <v>30</v>
      </c>
      <c r="D8" s="83" t="s">
        <v>24</v>
      </c>
      <c r="E8" s="83" t="s">
        <v>29</v>
      </c>
      <c r="F8" s="459">
        <f>J8+N8+R8+V8+Z8+AD8+AH8+AL8+AP8+AT8+AX8+BB8+BF8+BJ8+BN8+BR8+BV8+BZ8+CD8+CH8</f>
        <v>106</v>
      </c>
      <c r="G8" s="459">
        <f>K8+O8+S8+W8+AA8+AE8+AI8+AM8+AQ8+AU8+AY8+BC8+BG8+BK8+BO8+BS8+BW8+CA8+CE8+CI8</f>
        <v>21100</v>
      </c>
      <c r="H8" s="25">
        <f>L8+P8+T8+X8+AB8+AF8+AJ8+AN8+AR8+AV8+AZ8+BD8+BH8+BL8+BP8+BT8+BX8+CB8+CF8+CJ8</f>
        <v>520</v>
      </c>
      <c r="I8" s="25">
        <f>M8+Q8+U8+Y8+AC8+AG8+AK8+AO8+AS8+AW8+BA8+BE8+BI8+BM8+BQ8+BU8+BY8+CC8+CG8+CK8</f>
        <v>24500</v>
      </c>
      <c r="J8" s="459"/>
      <c r="K8" s="459"/>
      <c r="L8" s="459"/>
      <c r="M8" s="459"/>
      <c r="N8" s="459"/>
      <c r="O8" s="459"/>
      <c r="P8" s="457"/>
      <c r="Q8" s="457"/>
      <c r="R8" s="459"/>
      <c r="S8" s="459"/>
      <c r="T8" s="457"/>
      <c r="U8" s="457"/>
      <c r="V8" s="459"/>
      <c r="W8" s="459"/>
      <c r="X8" s="457"/>
      <c r="Y8" s="457"/>
      <c r="Z8" s="459"/>
      <c r="AA8" s="459"/>
      <c r="AB8" s="457"/>
      <c r="AC8" s="457"/>
      <c r="AD8" s="459"/>
      <c r="AE8" s="459"/>
      <c r="AF8" s="457"/>
      <c r="AG8" s="457"/>
      <c r="AH8" s="459">
        <v>6</v>
      </c>
      <c r="AI8" s="459">
        <v>2400</v>
      </c>
      <c r="AJ8" s="457"/>
      <c r="AK8" s="457"/>
      <c r="AL8" s="459"/>
      <c r="AM8" s="459"/>
      <c r="AN8" s="457"/>
      <c r="AO8" s="457"/>
      <c r="AP8" s="459"/>
      <c r="AQ8" s="459"/>
      <c r="AR8" s="457"/>
      <c r="AS8" s="457"/>
      <c r="AT8" s="459"/>
      <c r="AU8" s="459"/>
      <c r="AV8" s="457"/>
      <c r="AW8" s="457"/>
      <c r="AX8" s="459"/>
      <c r="AY8" s="459"/>
      <c r="AZ8" s="457"/>
      <c r="BA8" s="457"/>
      <c r="BB8" s="459"/>
      <c r="BC8" s="459"/>
      <c r="BD8" s="457">
        <v>10</v>
      </c>
      <c r="BE8" s="457">
        <v>3500</v>
      </c>
      <c r="BF8" s="459"/>
      <c r="BG8" s="459"/>
      <c r="BH8" s="457"/>
      <c r="BI8" s="457"/>
      <c r="BJ8" s="459"/>
      <c r="BK8" s="459"/>
      <c r="BL8" s="457"/>
      <c r="BM8" s="457"/>
      <c r="BN8" s="459"/>
      <c r="BO8" s="459"/>
      <c r="BP8" s="457"/>
      <c r="BQ8" s="457"/>
      <c r="BR8" s="459"/>
      <c r="BS8" s="459"/>
      <c r="BT8" s="457"/>
      <c r="BU8" s="457"/>
      <c r="BV8" s="459"/>
      <c r="BW8" s="459"/>
      <c r="BX8" s="457"/>
      <c r="BY8" s="457"/>
      <c r="BZ8" s="459"/>
      <c r="CA8" s="459"/>
      <c r="CB8" s="457">
        <v>10</v>
      </c>
      <c r="CC8" s="457">
        <v>3500</v>
      </c>
      <c r="CD8" s="459">
        <v>100</v>
      </c>
      <c r="CE8" s="459">
        <v>18700</v>
      </c>
      <c r="CF8" s="457"/>
      <c r="CG8" s="457"/>
      <c r="CH8" s="459"/>
      <c r="CI8" s="459"/>
      <c r="CJ8" s="457">
        <v>500</v>
      </c>
      <c r="CK8" s="457">
        <v>17500</v>
      </c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</row>
    <row r="9" spans="1:103" s="15" customFormat="1" ht="44.25" customHeight="1" x14ac:dyDescent="0.25">
      <c r="A9" s="816">
        <v>2</v>
      </c>
      <c r="B9" s="82" t="s">
        <v>31</v>
      </c>
      <c r="C9" s="83" t="s">
        <v>32</v>
      </c>
      <c r="D9" s="83" t="s">
        <v>33</v>
      </c>
      <c r="E9" s="83" t="s">
        <v>29</v>
      </c>
      <c r="F9" s="459">
        <f>J9+N9+R9+V9+Z9+AD9+AH9+AL9+AP9+AT9+AX9+BB9+BF9+BJ9+BN9+BR9+BV9+BZ9+CD9+CH9</f>
        <v>55</v>
      </c>
      <c r="G9" s="459">
        <f>K9+O9+S9+W9+AA9+AE9+AI9+AM9+AQ9+AU9+AY9+BC9+BG9+BK9+BO9+BS9+BW9+CA9+CE9+CI9</f>
        <v>200352</v>
      </c>
      <c r="H9" s="25">
        <f>L9+P9+T9+X9+AB9+AF9+AJ9+AN9+AR9+AV9+AZ9+BD9+BH9+BL9+BP9+BT9+BX9+CB9+CF9+CJ9</f>
        <v>8</v>
      </c>
      <c r="I9" s="25">
        <f>M9+Q9+U9+Y9+AC9+AG9+AK9+AO9+AS9+AW9+BA9+BE9+BI9+BM9+BQ9+BU9+BY9+CC9+CG9+CK9</f>
        <v>23000</v>
      </c>
      <c r="J9" s="459"/>
      <c r="K9" s="459"/>
      <c r="L9" s="459"/>
      <c r="M9" s="459"/>
      <c r="N9" s="459"/>
      <c r="O9" s="459"/>
      <c r="P9" s="457"/>
      <c r="Q9" s="457"/>
      <c r="R9" s="459">
        <v>1</v>
      </c>
      <c r="S9" s="459">
        <v>4000</v>
      </c>
      <c r="T9" s="457">
        <v>2</v>
      </c>
      <c r="U9" s="457">
        <v>8000</v>
      </c>
      <c r="V9" s="459"/>
      <c r="W9" s="459"/>
      <c r="X9" s="457"/>
      <c r="Y9" s="457"/>
      <c r="Z9" s="459"/>
      <c r="AA9" s="459"/>
      <c r="AB9" s="457"/>
      <c r="AC9" s="457"/>
      <c r="AD9" s="459">
        <v>16</v>
      </c>
      <c r="AE9" s="459">
        <v>66240</v>
      </c>
      <c r="AF9" s="457"/>
      <c r="AG9" s="457"/>
      <c r="AH9" s="459">
        <v>38</v>
      </c>
      <c r="AI9" s="459">
        <v>130112</v>
      </c>
      <c r="AJ9" s="457"/>
      <c r="AK9" s="457"/>
      <c r="AL9" s="459"/>
      <c r="AM9" s="459"/>
      <c r="AN9" s="457"/>
      <c r="AO9" s="457"/>
      <c r="AP9" s="459"/>
      <c r="AQ9" s="459"/>
      <c r="AR9" s="457"/>
      <c r="AS9" s="457"/>
      <c r="AT9" s="459"/>
      <c r="AU9" s="459"/>
      <c r="AV9" s="457"/>
      <c r="AW9" s="457"/>
      <c r="AX9" s="459"/>
      <c r="AY9" s="459"/>
      <c r="AZ9" s="457"/>
      <c r="BA9" s="457"/>
      <c r="BB9" s="459"/>
      <c r="BC9" s="459"/>
      <c r="BD9" s="457">
        <v>3</v>
      </c>
      <c r="BE9" s="457">
        <v>7500</v>
      </c>
      <c r="BF9" s="459"/>
      <c r="BG9" s="459"/>
      <c r="BH9" s="457"/>
      <c r="BI9" s="457"/>
      <c r="BJ9" s="459"/>
      <c r="BK9" s="459"/>
      <c r="BL9" s="457"/>
      <c r="BM9" s="457"/>
      <c r="BN9" s="459"/>
      <c r="BO9" s="459"/>
      <c r="BP9" s="457"/>
      <c r="BQ9" s="457"/>
      <c r="BR9" s="459"/>
      <c r="BS9" s="459"/>
      <c r="BT9" s="457"/>
      <c r="BU9" s="457"/>
      <c r="BV9" s="459"/>
      <c r="BW9" s="459"/>
      <c r="BX9" s="457"/>
      <c r="BY9" s="457"/>
      <c r="BZ9" s="459"/>
      <c r="CA9" s="459"/>
      <c r="CB9" s="457">
        <v>3</v>
      </c>
      <c r="CC9" s="457">
        <v>7500</v>
      </c>
      <c r="CD9" s="459"/>
      <c r="CE9" s="459"/>
      <c r="CF9" s="457"/>
      <c r="CG9" s="457"/>
      <c r="CH9" s="459"/>
      <c r="CI9" s="459"/>
      <c r="CJ9" s="457"/>
      <c r="CK9" s="457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</row>
    <row r="10" spans="1:103" s="15" customFormat="1" ht="21.75" customHeight="1" x14ac:dyDescent="0.25">
      <c r="A10" s="816"/>
      <c r="B10" s="82" t="s">
        <v>34</v>
      </c>
      <c r="C10" s="83" t="s">
        <v>35</v>
      </c>
      <c r="D10" s="83" t="s">
        <v>33</v>
      </c>
      <c r="E10" s="83" t="s">
        <v>29</v>
      </c>
      <c r="F10" s="459">
        <f>J10+N10+R10+V10+Z10+AD10+AH10+AL10+AP10+AT10+AX10+BB10+BF10+BJ10+BN10+BR10+BV10+BZ10+CD10+CH10</f>
        <v>18</v>
      </c>
      <c r="G10" s="459">
        <f>K10+O10+S10+W10+AA10+AE10+AI10+AM10+AQ10+AU10+AY10+BC10+BG10+BK10+BO10+BS10+BW10+CA10+CE10+CI10</f>
        <v>43200</v>
      </c>
      <c r="H10" s="25">
        <f>L10+P10+T10+X10+AB10+AF10+AJ10+AN10+AR10+AV10+AZ10+BD10+BH10+BL10+BP10+BT10+BX10+CB10+CF10+CJ10</f>
        <v>13</v>
      </c>
      <c r="I10" s="25">
        <f>M10+Q10+U10+Y10+AC10+AG10+AK10+AO10+AS10+AW10+BA10+BE10+BI10+BM10+BQ10+BU10+BY10+CC10+CG10+CK10</f>
        <v>49000</v>
      </c>
      <c r="J10" s="459"/>
      <c r="K10" s="459"/>
      <c r="L10" s="459"/>
      <c r="M10" s="459"/>
      <c r="N10" s="459"/>
      <c r="O10" s="459"/>
      <c r="P10" s="457"/>
      <c r="Q10" s="457"/>
      <c r="R10" s="459"/>
      <c r="S10" s="459"/>
      <c r="T10" s="457"/>
      <c r="U10" s="457"/>
      <c r="V10" s="459"/>
      <c r="W10" s="459"/>
      <c r="X10" s="457"/>
      <c r="Y10" s="457"/>
      <c r="Z10" s="459">
        <v>18</v>
      </c>
      <c r="AA10" s="459">
        <v>43200</v>
      </c>
      <c r="AB10" s="457"/>
      <c r="AC10" s="457"/>
      <c r="AD10" s="459"/>
      <c r="AE10" s="459"/>
      <c r="AF10" s="457"/>
      <c r="AG10" s="457"/>
      <c r="AH10" s="459"/>
      <c r="AI10" s="459"/>
      <c r="AJ10" s="457"/>
      <c r="AK10" s="457"/>
      <c r="AL10" s="459">
        <v>0</v>
      </c>
      <c r="AM10" s="459">
        <v>0</v>
      </c>
      <c r="AN10" s="457">
        <v>2</v>
      </c>
      <c r="AO10" s="457">
        <v>7000</v>
      </c>
      <c r="AP10" s="459"/>
      <c r="AQ10" s="459"/>
      <c r="AR10" s="457"/>
      <c r="AS10" s="457"/>
      <c r="AT10" s="459"/>
      <c r="AU10" s="459"/>
      <c r="AV10" s="457"/>
      <c r="AW10" s="457"/>
      <c r="AX10" s="459"/>
      <c r="AY10" s="459"/>
      <c r="AZ10" s="457"/>
      <c r="BA10" s="457"/>
      <c r="BB10" s="459"/>
      <c r="BC10" s="459"/>
      <c r="BD10" s="457">
        <v>3</v>
      </c>
      <c r="BE10" s="457">
        <v>15000</v>
      </c>
      <c r="BF10" s="459"/>
      <c r="BG10" s="459"/>
      <c r="BH10" s="457"/>
      <c r="BI10" s="457"/>
      <c r="BJ10" s="459"/>
      <c r="BK10" s="459"/>
      <c r="BL10" s="457"/>
      <c r="BM10" s="457"/>
      <c r="BN10" s="459"/>
      <c r="BO10" s="459"/>
      <c r="BP10" s="457"/>
      <c r="BQ10" s="457"/>
      <c r="BR10" s="459"/>
      <c r="BS10" s="459"/>
      <c r="BT10" s="457"/>
      <c r="BU10" s="457"/>
      <c r="BV10" s="459"/>
      <c r="BW10" s="459"/>
      <c r="BX10" s="457"/>
      <c r="BY10" s="457"/>
      <c r="BZ10" s="459"/>
      <c r="CA10" s="459"/>
      <c r="CB10" s="457">
        <v>3</v>
      </c>
      <c r="CC10" s="457">
        <v>15000</v>
      </c>
      <c r="CD10" s="459"/>
      <c r="CE10" s="459"/>
      <c r="CF10" s="457"/>
      <c r="CG10" s="457"/>
      <c r="CH10" s="459"/>
      <c r="CI10" s="459"/>
      <c r="CJ10" s="457">
        <v>5</v>
      </c>
      <c r="CK10" s="457">
        <v>12000</v>
      </c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</row>
    <row r="11" spans="1:103" s="15" customFormat="1" ht="38.25" customHeight="1" x14ac:dyDescent="0.25">
      <c r="A11" s="816">
        <v>3</v>
      </c>
      <c r="B11" s="82" t="s">
        <v>36</v>
      </c>
      <c r="C11" s="83" t="s">
        <v>37</v>
      </c>
      <c r="D11" s="83" t="s">
        <v>38</v>
      </c>
      <c r="E11" s="83" t="s">
        <v>29</v>
      </c>
      <c r="F11" s="459">
        <f>J11+N11+R11+V11+Z11+AD11+AH11+AL11+AP11+AT11+AX11+BB11+BF11+BJ11+BN11+BR11+BV11+BZ11+CD11+CH11</f>
        <v>218</v>
      </c>
      <c r="G11" s="459">
        <f>K11+O11+S11+W11+AA11+AE11+AI11+AM11+AQ11+AU11+AY11+BC11+BG11+BK11+BO11+BS11+BW11+CA11+CE11+CI11</f>
        <v>207606</v>
      </c>
      <c r="H11" s="25">
        <f>L11+P11+T11+X11+AB11+AF11+AJ11+AN11+AR11+AV11+AZ11+BD11+BH11+BL11+BP11+BT11+BX11+CB11+CF11+CJ11</f>
        <v>10</v>
      </c>
      <c r="I11" s="25">
        <f>M11+Q11+U11+Y11+AC11+AG11+AK11+AO11+AS11+AW11+BA11+BE11+BI11+BM11+BQ11+BU11+BY11+CC11+CG11+CK11</f>
        <v>1000</v>
      </c>
      <c r="J11" s="459"/>
      <c r="K11" s="459"/>
      <c r="L11" s="459"/>
      <c r="M11" s="459"/>
      <c r="N11" s="459"/>
      <c r="O11" s="459"/>
      <c r="P11" s="457"/>
      <c r="Q11" s="457"/>
      <c r="R11" s="459"/>
      <c r="S11" s="459"/>
      <c r="T11" s="457"/>
      <c r="U11" s="457"/>
      <c r="V11" s="459"/>
      <c r="W11" s="459"/>
      <c r="X11" s="457"/>
      <c r="Y11" s="457"/>
      <c r="Z11" s="459">
        <v>108</v>
      </c>
      <c r="AA11" s="459">
        <v>198520</v>
      </c>
      <c r="AB11" s="457"/>
      <c r="AC11" s="457"/>
      <c r="AD11" s="459"/>
      <c r="AE11" s="459"/>
      <c r="AF11" s="457"/>
      <c r="AG11" s="457"/>
      <c r="AH11" s="459"/>
      <c r="AI11" s="459"/>
      <c r="AJ11" s="457"/>
      <c r="AK11" s="457"/>
      <c r="AL11" s="459"/>
      <c r="AM11" s="459"/>
      <c r="AN11" s="457"/>
      <c r="AO11" s="457"/>
      <c r="AP11" s="459">
        <v>70</v>
      </c>
      <c r="AQ11" s="459">
        <v>3486</v>
      </c>
      <c r="AR11" s="457"/>
      <c r="AS11" s="457"/>
      <c r="AT11" s="459"/>
      <c r="AU11" s="459"/>
      <c r="AV11" s="457"/>
      <c r="AW11" s="457"/>
      <c r="AX11" s="459"/>
      <c r="AY11" s="459"/>
      <c r="AZ11" s="457"/>
      <c r="BA11" s="457"/>
      <c r="BB11" s="459"/>
      <c r="BC11" s="459"/>
      <c r="BD11" s="457">
        <v>5</v>
      </c>
      <c r="BE11" s="457">
        <v>500</v>
      </c>
      <c r="BF11" s="459"/>
      <c r="BG11" s="459"/>
      <c r="BH11" s="457"/>
      <c r="BI11" s="457"/>
      <c r="BJ11" s="459"/>
      <c r="BK11" s="459"/>
      <c r="BL11" s="457"/>
      <c r="BM11" s="457"/>
      <c r="BN11" s="459"/>
      <c r="BO11" s="459"/>
      <c r="BP11" s="457"/>
      <c r="BQ11" s="457"/>
      <c r="BR11" s="459"/>
      <c r="BS11" s="459"/>
      <c r="BT11" s="457"/>
      <c r="BU11" s="457"/>
      <c r="BV11" s="459"/>
      <c r="BW11" s="459"/>
      <c r="BX11" s="457"/>
      <c r="BY11" s="457"/>
      <c r="BZ11" s="459"/>
      <c r="CA11" s="459"/>
      <c r="CB11" s="457">
        <v>5</v>
      </c>
      <c r="CC11" s="457">
        <v>500</v>
      </c>
      <c r="CD11" s="459">
        <v>40</v>
      </c>
      <c r="CE11" s="459">
        <v>5600</v>
      </c>
      <c r="CF11" s="457"/>
      <c r="CG11" s="457"/>
      <c r="CH11" s="459"/>
      <c r="CI11" s="459"/>
      <c r="CJ11" s="457"/>
      <c r="CK11" s="457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</row>
    <row r="12" spans="1:103" s="15" customFormat="1" ht="41.25" customHeight="1" x14ac:dyDescent="0.25">
      <c r="A12" s="816"/>
      <c r="B12" s="82" t="s">
        <v>39</v>
      </c>
      <c r="C12" s="83" t="s">
        <v>40</v>
      </c>
      <c r="D12" s="83" t="s">
        <v>38</v>
      </c>
      <c r="E12" s="83" t="s">
        <v>29</v>
      </c>
      <c r="F12" s="459">
        <f>J12+N12+R12+V12+Z12+AD12+AH12+AL12+AP12+AT12+AX12+BB12+BF12+BJ12+BN12+BR12+BV12+BZ12+CD12+CH12</f>
        <v>0</v>
      </c>
      <c r="G12" s="459">
        <f>K12+O12+S12+W12+AA12+AE12+AI12+AM12+AQ12+AU12+AY12+BC12+BG12+BK12+BO12+BS12+BW12+CA12+CE12+CI12</f>
        <v>0</v>
      </c>
      <c r="H12" s="25">
        <f>L12+P12+T12+X12+AB12+AF12+AJ12+AN12+AR12+AV12+AZ12+BD12+BH12+BL12+BP12+BT12+BX12+CB12+CF12+CJ12</f>
        <v>130</v>
      </c>
      <c r="I12" s="25">
        <f>M12+Q12+U12+Y12+AC12+AG12+AK12+AO12+AS12+AW12+BA12+BE12+BI12+BM12+BQ12+BU12+BY12+CC12+CG12+CK12</f>
        <v>2220</v>
      </c>
      <c r="J12" s="459"/>
      <c r="K12" s="459"/>
      <c r="L12" s="459"/>
      <c r="M12" s="459"/>
      <c r="N12" s="459"/>
      <c r="O12" s="459"/>
      <c r="P12" s="457"/>
      <c r="Q12" s="457"/>
      <c r="R12" s="459"/>
      <c r="S12" s="459"/>
      <c r="T12" s="457"/>
      <c r="U12" s="457"/>
      <c r="V12" s="459"/>
      <c r="W12" s="459"/>
      <c r="X12" s="457"/>
      <c r="Y12" s="457"/>
      <c r="Z12" s="459"/>
      <c r="AA12" s="459"/>
      <c r="AB12" s="457"/>
      <c r="AC12" s="457"/>
      <c r="AD12" s="459"/>
      <c r="AE12" s="459"/>
      <c r="AF12" s="457"/>
      <c r="AG12" s="457"/>
      <c r="AH12" s="459"/>
      <c r="AI12" s="459"/>
      <c r="AJ12" s="457"/>
      <c r="AK12" s="457"/>
      <c r="AL12" s="459">
        <v>0</v>
      </c>
      <c r="AM12" s="459">
        <v>0</v>
      </c>
      <c r="AN12" s="457">
        <v>120</v>
      </c>
      <c r="AO12" s="457">
        <v>720</v>
      </c>
      <c r="AP12" s="459"/>
      <c r="AQ12" s="459"/>
      <c r="AR12" s="457"/>
      <c r="AS12" s="457"/>
      <c r="AT12" s="459"/>
      <c r="AU12" s="459"/>
      <c r="AV12" s="457"/>
      <c r="AW12" s="457"/>
      <c r="AX12" s="459"/>
      <c r="AY12" s="459"/>
      <c r="AZ12" s="457"/>
      <c r="BA12" s="457"/>
      <c r="BB12" s="459"/>
      <c r="BC12" s="459"/>
      <c r="BD12" s="457">
        <v>5</v>
      </c>
      <c r="BE12" s="457">
        <v>750</v>
      </c>
      <c r="BF12" s="459"/>
      <c r="BG12" s="459"/>
      <c r="BH12" s="457"/>
      <c r="BI12" s="457"/>
      <c r="BJ12" s="459"/>
      <c r="BK12" s="459"/>
      <c r="BL12" s="457"/>
      <c r="BM12" s="457"/>
      <c r="BN12" s="459"/>
      <c r="BO12" s="459"/>
      <c r="BP12" s="457"/>
      <c r="BQ12" s="457"/>
      <c r="BR12" s="459"/>
      <c r="BS12" s="459"/>
      <c r="BT12" s="457"/>
      <c r="BU12" s="457"/>
      <c r="BV12" s="459"/>
      <c r="BW12" s="459"/>
      <c r="BX12" s="457"/>
      <c r="BY12" s="457"/>
      <c r="BZ12" s="459"/>
      <c r="CA12" s="459"/>
      <c r="CB12" s="457">
        <v>5</v>
      </c>
      <c r="CC12" s="457">
        <v>750</v>
      </c>
      <c r="CD12" s="459"/>
      <c r="CE12" s="459"/>
      <c r="CF12" s="457"/>
      <c r="CG12" s="457"/>
      <c r="CH12" s="459"/>
      <c r="CI12" s="459"/>
      <c r="CJ12" s="457"/>
      <c r="CK12" s="457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</row>
    <row r="13" spans="1:103" s="15" customFormat="1" ht="28.5" customHeight="1" x14ac:dyDescent="0.25">
      <c r="A13" s="816"/>
      <c r="B13" s="82" t="s">
        <v>39</v>
      </c>
      <c r="C13" s="83" t="s">
        <v>41</v>
      </c>
      <c r="D13" s="83" t="s">
        <v>38</v>
      </c>
      <c r="E13" s="83" t="s">
        <v>42</v>
      </c>
      <c r="F13" s="459">
        <f>J13+N13+R13+V13+Z13+AD13+AH13+AL13+AP13+AT13+AX13+BB13+BF13+BJ13+BN13+BR13+BV13+BZ13+CD13+CH13</f>
        <v>14290</v>
      </c>
      <c r="G13" s="459">
        <f>K13+O13+S13+W13+AA13+AE13+AI13+AM13+AQ13+AU13+AY13+BC13+BG13+BK13+BO13+BS13+BW13+CA13+CE13+CI13</f>
        <v>106078.65</v>
      </c>
      <c r="H13" s="25">
        <f>L13+P13+T13+X13+AB13+AF13+AJ13+AN13+AR13+AV13+AZ13+BD13+BH13+BL13+BP13+BT13+BX13+CB13+CF13+CJ13</f>
        <v>350</v>
      </c>
      <c r="I13" s="25">
        <f>M13+Q13+U13+Y13+AC13+AG13+AK13+AO13+AS13+AW13+BA13+BE13+BI13+BM13+BQ13+BU13+BY13+CC13+CG13+CK13</f>
        <v>4650</v>
      </c>
      <c r="J13" s="459"/>
      <c r="K13" s="459"/>
      <c r="L13" s="459"/>
      <c r="M13" s="459"/>
      <c r="N13" s="459">
        <v>6000</v>
      </c>
      <c r="O13" s="459">
        <v>79000</v>
      </c>
      <c r="P13" s="457"/>
      <c r="Q13" s="457"/>
      <c r="R13" s="459">
        <v>100</v>
      </c>
      <c r="S13" s="459">
        <v>177</v>
      </c>
      <c r="T13" s="457">
        <v>200</v>
      </c>
      <c r="U13" s="457">
        <v>2000</v>
      </c>
      <c r="V13" s="459">
        <v>60</v>
      </c>
      <c r="W13" s="459">
        <v>63</v>
      </c>
      <c r="X13" s="457"/>
      <c r="Y13" s="457"/>
      <c r="Z13" s="459">
        <v>1800</v>
      </c>
      <c r="AA13" s="459">
        <v>5220</v>
      </c>
      <c r="AB13" s="457"/>
      <c r="AC13" s="457"/>
      <c r="AD13" s="459">
        <v>300</v>
      </c>
      <c r="AE13" s="459">
        <v>636.65</v>
      </c>
      <c r="AF13" s="457"/>
      <c r="AG13" s="457"/>
      <c r="AH13" s="459">
        <v>2000</v>
      </c>
      <c r="AI13" s="459">
        <v>10000</v>
      </c>
      <c r="AJ13" s="457"/>
      <c r="AK13" s="457"/>
      <c r="AL13" s="459"/>
      <c r="AM13" s="459"/>
      <c r="AN13" s="457"/>
      <c r="AO13" s="457"/>
      <c r="AP13" s="459"/>
      <c r="AQ13" s="459"/>
      <c r="AR13" s="457"/>
      <c r="AS13" s="457"/>
      <c r="AT13" s="459"/>
      <c r="AU13" s="459"/>
      <c r="AV13" s="457"/>
      <c r="AW13" s="457"/>
      <c r="AX13" s="459"/>
      <c r="AY13" s="459"/>
      <c r="AZ13" s="457"/>
      <c r="BA13" s="457"/>
      <c r="BB13" s="459">
        <v>100</v>
      </c>
      <c r="BC13" s="459">
        <v>260</v>
      </c>
      <c r="BD13" s="457">
        <v>50</v>
      </c>
      <c r="BE13" s="457">
        <v>75</v>
      </c>
      <c r="BF13" s="459"/>
      <c r="BG13" s="459"/>
      <c r="BH13" s="457"/>
      <c r="BI13" s="457"/>
      <c r="BJ13" s="459"/>
      <c r="BK13" s="459"/>
      <c r="BL13" s="457"/>
      <c r="BM13" s="457"/>
      <c r="BN13" s="459"/>
      <c r="BO13" s="459"/>
      <c r="BP13" s="457">
        <v>50</v>
      </c>
      <c r="BQ13" s="457">
        <v>2500</v>
      </c>
      <c r="BR13" s="459"/>
      <c r="BS13" s="459"/>
      <c r="BT13" s="457"/>
      <c r="BU13" s="457"/>
      <c r="BV13" s="459"/>
      <c r="BW13" s="459"/>
      <c r="BX13" s="457"/>
      <c r="BY13" s="457"/>
      <c r="BZ13" s="459"/>
      <c r="CA13" s="459"/>
      <c r="CB13" s="457">
        <v>50</v>
      </c>
      <c r="CC13" s="457">
        <v>75</v>
      </c>
      <c r="CD13" s="459">
        <v>1780</v>
      </c>
      <c r="CE13" s="459">
        <v>4272</v>
      </c>
      <c r="CF13" s="457"/>
      <c r="CG13" s="457"/>
      <c r="CH13" s="459">
        <v>2150</v>
      </c>
      <c r="CI13" s="459">
        <v>6450</v>
      </c>
      <c r="CJ13" s="457"/>
      <c r="CK13" s="457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</row>
    <row r="14" spans="1:103" s="15" customFormat="1" ht="26.25" customHeight="1" x14ac:dyDescent="0.25">
      <c r="A14" s="816"/>
      <c r="B14" s="82" t="s">
        <v>39</v>
      </c>
      <c r="C14" s="83" t="s">
        <v>43</v>
      </c>
      <c r="D14" s="83" t="s">
        <v>38</v>
      </c>
      <c r="E14" s="83" t="s">
        <v>42</v>
      </c>
      <c r="F14" s="459">
        <f>J14+N14+R14+V14+Z14+AD14+AH14+AL14+AP14+AT14+AX14+BB14+BF14+BJ14+BN14+BR14+BV14+BZ14+CD14+CH14</f>
        <v>7120</v>
      </c>
      <c r="G14" s="459">
        <f>K14+O14+S14+W14+AA14+AE14+AI14+AM14+AQ14+AU14+AY14+BC14+BG14+BK14+BO14+BS14+BW14+CA14+CE14+CI14</f>
        <v>24076.799999999999</v>
      </c>
      <c r="H14" s="25">
        <f>L14+P14+T14+X14+AB14+AF14+AJ14+AN14+AR14+AV14+AZ14+BD14+BH14+BL14+BP14+BT14+BX14+CB14+CF14+CJ14</f>
        <v>520</v>
      </c>
      <c r="I14" s="25">
        <f>M14+Q14+U14+Y14+AC14+AG14+AK14+AO14+AS14+AW14+BA14+BE14+BI14+BM14+BQ14+BU14+BY14+CC14+CG14+CK14</f>
        <v>5000</v>
      </c>
      <c r="J14" s="459"/>
      <c r="K14" s="459"/>
      <c r="L14" s="459"/>
      <c r="M14" s="459"/>
      <c r="N14" s="459"/>
      <c r="O14" s="459"/>
      <c r="P14" s="457"/>
      <c r="Q14" s="457"/>
      <c r="R14" s="459">
        <v>200</v>
      </c>
      <c r="S14" s="459">
        <v>590</v>
      </c>
      <c r="T14" s="457"/>
      <c r="U14" s="457"/>
      <c r="V14" s="459"/>
      <c r="W14" s="459"/>
      <c r="X14" s="457">
        <v>500</v>
      </c>
      <c r="Y14" s="457">
        <v>3000</v>
      </c>
      <c r="Z14" s="459">
        <v>1640</v>
      </c>
      <c r="AA14" s="459">
        <v>7180</v>
      </c>
      <c r="AB14" s="457"/>
      <c r="AC14" s="457"/>
      <c r="AD14" s="459"/>
      <c r="AE14" s="459"/>
      <c r="AF14" s="457"/>
      <c r="AG14" s="457"/>
      <c r="AH14" s="459"/>
      <c r="AI14" s="459"/>
      <c r="AJ14" s="457"/>
      <c r="AK14" s="457"/>
      <c r="AL14" s="459"/>
      <c r="AM14" s="459"/>
      <c r="AN14" s="457"/>
      <c r="AO14" s="457"/>
      <c r="AP14" s="459">
        <v>1400</v>
      </c>
      <c r="AQ14" s="459">
        <v>2100</v>
      </c>
      <c r="AR14" s="457"/>
      <c r="AS14" s="457"/>
      <c r="AT14" s="459">
        <v>80</v>
      </c>
      <c r="AU14" s="459">
        <v>156</v>
      </c>
      <c r="AV14" s="457"/>
      <c r="AW14" s="457"/>
      <c r="AX14" s="459"/>
      <c r="AY14" s="459"/>
      <c r="AZ14" s="457"/>
      <c r="BA14" s="457"/>
      <c r="BB14" s="459">
        <v>120</v>
      </c>
      <c r="BC14" s="459">
        <v>312</v>
      </c>
      <c r="BD14" s="457"/>
      <c r="BE14" s="457"/>
      <c r="BF14" s="459"/>
      <c r="BG14" s="459"/>
      <c r="BH14" s="457"/>
      <c r="BI14" s="457"/>
      <c r="BJ14" s="459">
        <v>1380</v>
      </c>
      <c r="BK14" s="459">
        <v>5878.7999999999993</v>
      </c>
      <c r="BL14" s="457"/>
      <c r="BM14" s="457"/>
      <c r="BN14" s="459"/>
      <c r="BO14" s="459"/>
      <c r="BP14" s="457">
        <v>20</v>
      </c>
      <c r="BQ14" s="457">
        <v>2000</v>
      </c>
      <c r="BR14" s="459"/>
      <c r="BS14" s="459"/>
      <c r="BT14" s="457"/>
      <c r="BU14" s="457"/>
      <c r="BV14" s="459"/>
      <c r="BW14" s="459"/>
      <c r="BX14" s="457"/>
      <c r="BY14" s="457"/>
      <c r="BZ14" s="459">
        <v>380</v>
      </c>
      <c r="CA14" s="459">
        <v>1140</v>
      </c>
      <c r="CB14" s="457"/>
      <c r="CC14" s="457"/>
      <c r="CD14" s="459"/>
      <c r="CE14" s="459"/>
      <c r="CF14" s="457"/>
      <c r="CG14" s="457"/>
      <c r="CH14" s="459">
        <v>1920</v>
      </c>
      <c r="CI14" s="459">
        <v>6720</v>
      </c>
      <c r="CJ14" s="457"/>
      <c r="CK14" s="457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</row>
    <row r="15" spans="1:103" s="15" customFormat="1" ht="53.25" customHeight="1" x14ac:dyDescent="0.25">
      <c r="A15" s="816">
        <v>4</v>
      </c>
      <c r="B15" s="82" t="s">
        <v>44</v>
      </c>
      <c r="C15" s="83" t="s">
        <v>45</v>
      </c>
      <c r="D15" s="83" t="s">
        <v>46</v>
      </c>
      <c r="E15" s="83" t="s">
        <v>29</v>
      </c>
      <c r="F15" s="459">
        <f>J15+N15+R15+V15+Z15+AD15+AH15+AL15+AP15+AT15+AX15+BB15+BF15+BJ15+BN15+BR15+BV15+BZ15+CD15+CH15</f>
        <v>215</v>
      </c>
      <c r="G15" s="459">
        <f>K15+O15+S15+W15+AA15+AE15+AI15+AM15+AQ15+AU15+AY15+BC15+BG15+BK15+BO15+BS15+BW15+CA15+CE15+CI15</f>
        <v>43720.05</v>
      </c>
      <c r="H15" s="25">
        <f>L15+P15+T15+X15+AB15+AF15+AJ15+AN15+AR15+AV15+AZ15+BD15+BH15+BL15+BP15+BT15+BX15+CB15+CF15+CJ15</f>
        <v>150</v>
      </c>
      <c r="I15" s="25">
        <f>M15+Q15+U15+Y15+AC15+AG15+AK15+AO15+AS15+AW15+BA15+BE15+BI15+BM15+BQ15+BU15+BY15+CC15+CG15+CK15</f>
        <v>7200</v>
      </c>
      <c r="J15" s="459"/>
      <c r="K15" s="459"/>
      <c r="L15" s="459"/>
      <c r="M15" s="459"/>
      <c r="N15" s="459"/>
      <c r="O15" s="459"/>
      <c r="P15" s="457"/>
      <c r="Q15" s="457"/>
      <c r="R15" s="459">
        <v>50</v>
      </c>
      <c r="S15" s="459">
        <v>8200</v>
      </c>
      <c r="T15" s="457"/>
      <c r="U15" s="457"/>
      <c r="V15" s="459">
        <v>65</v>
      </c>
      <c r="W15" s="459">
        <v>8385</v>
      </c>
      <c r="X15" s="457"/>
      <c r="Y15" s="457"/>
      <c r="Z15" s="459"/>
      <c r="AA15" s="459"/>
      <c r="AB15" s="457"/>
      <c r="AC15" s="457"/>
      <c r="AD15" s="459"/>
      <c r="AE15" s="459"/>
      <c r="AF15" s="457"/>
      <c r="AG15" s="457"/>
      <c r="AH15" s="459">
        <v>30</v>
      </c>
      <c r="AI15" s="459">
        <v>5485.05</v>
      </c>
      <c r="AJ15" s="457"/>
      <c r="AK15" s="457"/>
      <c r="AL15" s="459"/>
      <c r="AM15" s="459"/>
      <c r="AN15" s="457"/>
      <c r="AO15" s="457"/>
      <c r="AP15" s="459"/>
      <c r="AQ15" s="459"/>
      <c r="AR15" s="457"/>
      <c r="AS15" s="457"/>
      <c r="AT15" s="459"/>
      <c r="AU15" s="459"/>
      <c r="AV15" s="457"/>
      <c r="AW15" s="457"/>
      <c r="AX15" s="459"/>
      <c r="AY15" s="459"/>
      <c r="AZ15" s="457"/>
      <c r="BA15" s="457"/>
      <c r="BB15" s="459"/>
      <c r="BC15" s="459"/>
      <c r="BD15" s="457"/>
      <c r="BE15" s="457"/>
      <c r="BF15" s="459"/>
      <c r="BG15" s="459"/>
      <c r="BH15" s="457"/>
      <c r="BI15" s="457"/>
      <c r="BJ15" s="459">
        <v>20</v>
      </c>
      <c r="BK15" s="459">
        <v>7600</v>
      </c>
      <c r="BL15" s="457"/>
      <c r="BM15" s="457"/>
      <c r="BN15" s="459"/>
      <c r="BO15" s="459"/>
      <c r="BP15" s="457"/>
      <c r="BQ15" s="457"/>
      <c r="BR15" s="459"/>
      <c r="BS15" s="459"/>
      <c r="BT15" s="457"/>
      <c r="BU15" s="457"/>
      <c r="BV15" s="459"/>
      <c r="BW15" s="459"/>
      <c r="BX15" s="457"/>
      <c r="BY15" s="457"/>
      <c r="BZ15" s="459"/>
      <c r="CA15" s="459"/>
      <c r="CB15" s="457"/>
      <c r="CC15" s="457"/>
      <c r="CD15" s="459">
        <v>50</v>
      </c>
      <c r="CE15" s="459">
        <v>14050</v>
      </c>
      <c r="CF15" s="457"/>
      <c r="CG15" s="457"/>
      <c r="CH15" s="459"/>
      <c r="CI15" s="459"/>
      <c r="CJ15" s="457">
        <v>150</v>
      </c>
      <c r="CK15" s="457">
        <v>7200</v>
      </c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</row>
    <row r="16" spans="1:103" s="15" customFormat="1" ht="45" customHeight="1" x14ac:dyDescent="0.25">
      <c r="A16" s="816"/>
      <c r="B16" s="82" t="s">
        <v>47</v>
      </c>
      <c r="C16" s="83" t="s">
        <v>48</v>
      </c>
      <c r="D16" s="83" t="s">
        <v>46</v>
      </c>
      <c r="E16" s="83" t="s">
        <v>29</v>
      </c>
      <c r="F16" s="459">
        <f>J16+N16+R16+V16+Z16+AD16+AH16+AL16+AP16+AT16+AX16+BB16+BF16+BJ16+BN16+BR16+BV16+BZ16+CD16+CH16</f>
        <v>109</v>
      </c>
      <c r="G16" s="459">
        <f>K16+O16+S16+W16+AA16+AE16+AI16+AM16+AQ16+AU16+AY16+BC16+BG16+BK16+BO16+BS16+BW16+CA16+CE16+CI16</f>
        <v>9760</v>
      </c>
      <c r="H16" s="25">
        <f>L16+P16+T16+X16+AB16+AF16+AJ16+AN16+AR16+AV16+AZ16+BD16+BH16+BL16+BP16+BT16+BX16+CB16+CF16+CJ16</f>
        <v>10</v>
      </c>
      <c r="I16" s="25">
        <f>M16+Q16+U16+Y16+AC16+AG16+AK16+AO16+AS16+AW16+BA16+BE16+BI16+BM16+BQ16+BU16+BY16+CC16+CG16+CK16</f>
        <v>1200</v>
      </c>
      <c r="J16" s="459"/>
      <c r="K16" s="459"/>
      <c r="L16" s="459"/>
      <c r="M16" s="459"/>
      <c r="N16" s="459"/>
      <c r="O16" s="459"/>
      <c r="P16" s="457"/>
      <c r="Q16" s="457"/>
      <c r="R16" s="459"/>
      <c r="S16" s="459"/>
      <c r="T16" s="457"/>
      <c r="U16" s="457"/>
      <c r="V16" s="459"/>
      <c r="W16" s="459"/>
      <c r="X16" s="457"/>
      <c r="Y16" s="457"/>
      <c r="Z16" s="459">
        <v>5</v>
      </c>
      <c r="AA16" s="459">
        <v>950</v>
      </c>
      <c r="AB16" s="457"/>
      <c r="AC16" s="457"/>
      <c r="AD16" s="459"/>
      <c r="AE16" s="459"/>
      <c r="AF16" s="457"/>
      <c r="AG16" s="457"/>
      <c r="AH16" s="459">
        <v>90</v>
      </c>
      <c r="AI16" s="459">
        <v>5625</v>
      </c>
      <c r="AJ16" s="457"/>
      <c r="AK16" s="457"/>
      <c r="AL16" s="459"/>
      <c r="AM16" s="459"/>
      <c r="AN16" s="457"/>
      <c r="AO16" s="457"/>
      <c r="AP16" s="459"/>
      <c r="AQ16" s="459"/>
      <c r="AR16" s="457"/>
      <c r="AS16" s="457"/>
      <c r="AT16" s="459"/>
      <c r="AU16" s="459"/>
      <c r="AV16" s="457"/>
      <c r="AW16" s="457"/>
      <c r="AX16" s="459"/>
      <c r="AY16" s="459"/>
      <c r="AZ16" s="457"/>
      <c r="BA16" s="457"/>
      <c r="BB16" s="459">
        <v>10</v>
      </c>
      <c r="BC16" s="459">
        <v>1910</v>
      </c>
      <c r="BD16" s="457">
        <v>5</v>
      </c>
      <c r="BE16" s="457">
        <v>600</v>
      </c>
      <c r="BF16" s="459"/>
      <c r="BG16" s="459"/>
      <c r="BH16" s="457"/>
      <c r="BI16" s="457"/>
      <c r="BJ16" s="459">
        <v>4</v>
      </c>
      <c r="BK16" s="459">
        <v>1275</v>
      </c>
      <c r="BL16" s="457"/>
      <c r="BM16" s="457"/>
      <c r="BN16" s="459"/>
      <c r="BO16" s="459"/>
      <c r="BP16" s="457"/>
      <c r="BQ16" s="457"/>
      <c r="BR16" s="459"/>
      <c r="BS16" s="459"/>
      <c r="BT16" s="457"/>
      <c r="BU16" s="457"/>
      <c r="BV16" s="459"/>
      <c r="BW16" s="459"/>
      <c r="BX16" s="457"/>
      <c r="BY16" s="457"/>
      <c r="BZ16" s="459"/>
      <c r="CA16" s="459"/>
      <c r="CB16" s="457">
        <v>5</v>
      </c>
      <c r="CC16" s="457">
        <v>600</v>
      </c>
      <c r="CD16" s="459"/>
      <c r="CE16" s="459"/>
      <c r="CF16" s="457"/>
      <c r="CG16" s="457"/>
      <c r="CH16" s="459"/>
      <c r="CI16" s="459"/>
      <c r="CJ16" s="457"/>
      <c r="CK16" s="457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</row>
    <row r="17" spans="1:103" s="15" customFormat="1" ht="38.25" customHeight="1" x14ac:dyDescent="0.25">
      <c r="A17" s="816"/>
      <c r="B17" s="82" t="s">
        <v>47</v>
      </c>
      <c r="C17" s="83" t="s">
        <v>49</v>
      </c>
      <c r="D17" s="83" t="s">
        <v>46</v>
      </c>
      <c r="E17" s="83" t="s">
        <v>29</v>
      </c>
      <c r="F17" s="459">
        <f>J17+N17+R17+V17+Z17+AD17+AH17+AL17+AP17+AT17+AX17+BB17+BF17+BJ17+BN17+BR17+BV17+BZ17+CD17+CH17</f>
        <v>0</v>
      </c>
      <c r="G17" s="459">
        <f>K17+O17+S17+W17+AA17+AE17+AI17+AM17+AQ17+AU17+AY17+BC17+BG17+BK17+BO17+BS17+BW17+CA17+CE17+CI17</f>
        <v>0</v>
      </c>
      <c r="H17" s="25">
        <f>L17+P17+T17+X17+AB17+AF17+AJ17+AN17+AR17+AV17+AZ17+BD17+BH17+BL17+BP17+BT17+BX17+CB17+CF17+CJ17</f>
        <v>10</v>
      </c>
      <c r="I17" s="25">
        <f>M17+Q17+U17+Y17+AC17+AG17+AK17+AO17+AS17+AW17+BA17+BE17+BI17+BM17+BQ17+BU17+BY17+CC17+CG17+CK17</f>
        <v>1800</v>
      </c>
      <c r="J17" s="459"/>
      <c r="K17" s="459"/>
      <c r="L17" s="459"/>
      <c r="M17" s="459"/>
      <c r="N17" s="459"/>
      <c r="O17" s="459"/>
      <c r="P17" s="457"/>
      <c r="Q17" s="457"/>
      <c r="R17" s="459"/>
      <c r="S17" s="459"/>
      <c r="T17" s="457"/>
      <c r="U17" s="457"/>
      <c r="V17" s="459"/>
      <c r="W17" s="459"/>
      <c r="X17" s="457"/>
      <c r="Y17" s="457"/>
      <c r="Z17" s="459"/>
      <c r="AA17" s="459"/>
      <c r="AB17" s="457"/>
      <c r="AC17" s="457"/>
      <c r="AD17" s="459"/>
      <c r="AE17" s="459"/>
      <c r="AF17" s="457"/>
      <c r="AG17" s="457"/>
      <c r="AH17" s="459"/>
      <c r="AI17" s="459"/>
      <c r="AJ17" s="457"/>
      <c r="AK17" s="457"/>
      <c r="AL17" s="459"/>
      <c r="AM17" s="459"/>
      <c r="AN17" s="457"/>
      <c r="AO17" s="457"/>
      <c r="AP17" s="459"/>
      <c r="AQ17" s="459"/>
      <c r="AR17" s="457"/>
      <c r="AS17" s="457"/>
      <c r="AT17" s="459"/>
      <c r="AU17" s="459"/>
      <c r="AV17" s="457"/>
      <c r="AW17" s="457"/>
      <c r="AX17" s="459"/>
      <c r="AY17" s="459"/>
      <c r="AZ17" s="457"/>
      <c r="BA17" s="457"/>
      <c r="BB17" s="459"/>
      <c r="BC17" s="459"/>
      <c r="BD17" s="457">
        <v>5</v>
      </c>
      <c r="BE17" s="457">
        <v>900</v>
      </c>
      <c r="BF17" s="459"/>
      <c r="BG17" s="459"/>
      <c r="BH17" s="457"/>
      <c r="BI17" s="457"/>
      <c r="BJ17" s="459"/>
      <c r="BK17" s="459"/>
      <c r="BL17" s="457"/>
      <c r="BM17" s="457"/>
      <c r="BN17" s="459"/>
      <c r="BO17" s="459"/>
      <c r="BP17" s="457"/>
      <c r="BQ17" s="457"/>
      <c r="BR17" s="459"/>
      <c r="BS17" s="459"/>
      <c r="BT17" s="457"/>
      <c r="BU17" s="457"/>
      <c r="BV17" s="459"/>
      <c r="BW17" s="459"/>
      <c r="BX17" s="457"/>
      <c r="BY17" s="457"/>
      <c r="BZ17" s="459"/>
      <c r="CA17" s="459"/>
      <c r="CB17" s="457">
        <v>5</v>
      </c>
      <c r="CC17" s="457">
        <v>900</v>
      </c>
      <c r="CD17" s="459"/>
      <c r="CE17" s="459"/>
      <c r="CF17" s="457"/>
      <c r="CG17" s="457"/>
      <c r="CH17" s="459"/>
      <c r="CI17" s="459"/>
      <c r="CJ17" s="457"/>
      <c r="CK17" s="457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</row>
    <row r="18" spans="1:103" s="15" customFormat="1" ht="35.25" customHeight="1" x14ac:dyDescent="0.25">
      <c r="A18" s="816"/>
      <c r="B18" s="82" t="s">
        <v>47</v>
      </c>
      <c r="C18" s="83" t="s">
        <v>50</v>
      </c>
      <c r="D18" s="83" t="s">
        <v>46</v>
      </c>
      <c r="E18" s="83" t="s">
        <v>29</v>
      </c>
      <c r="F18" s="459">
        <f>J18+N18+R18+V18+Z18+AD18+AH18+AL18+AP18+AT18+AX18+BB18+BF18+BJ18+BN18+BR18+BV18+BZ18+CD18+CH18</f>
        <v>13906</v>
      </c>
      <c r="G18" s="459">
        <f>K18+O18+S18+W18+AA18+AE18+AI18+AM18+AQ18+AU18+AY18+BC18+BG18+BK18+BO18+BS18+BW18+CA18+CE18+CI18</f>
        <v>1370893.6400000001</v>
      </c>
      <c r="H18" s="25">
        <f>L18+P18+T18+X18+AB18+AF18+AJ18+AN18+AR18+AV18+AZ18+BD18+BH18+BL18+BP18+BT18+BX18+CB18+CF18+CJ18</f>
        <v>50</v>
      </c>
      <c r="I18" s="25">
        <f>M18+Q18+U18+Y18+AC18+AG18+AK18+AO18+AS18+AW18+BA18+BE18+BI18+BM18+BQ18+BU18+BY18+CC18+CG18+CK18</f>
        <v>5600</v>
      </c>
      <c r="J18" s="459">
        <v>1940</v>
      </c>
      <c r="K18" s="459">
        <v>181196</v>
      </c>
      <c r="L18" s="459"/>
      <c r="M18" s="459"/>
      <c r="N18" s="459">
        <v>1488</v>
      </c>
      <c r="O18" s="459">
        <v>147690</v>
      </c>
      <c r="P18" s="457"/>
      <c r="Q18" s="457"/>
      <c r="R18" s="459">
        <v>1370</v>
      </c>
      <c r="S18" s="459">
        <v>135986</v>
      </c>
      <c r="T18" s="457"/>
      <c r="U18" s="457"/>
      <c r="V18" s="459">
        <v>0</v>
      </c>
      <c r="W18" s="459">
        <v>0</v>
      </c>
      <c r="X18" s="457"/>
      <c r="Y18" s="457"/>
      <c r="Z18" s="459">
        <v>2000</v>
      </c>
      <c r="AA18" s="459">
        <v>198520</v>
      </c>
      <c r="AB18" s="457"/>
      <c r="AC18" s="457"/>
      <c r="AD18" s="459">
        <v>1758</v>
      </c>
      <c r="AE18" s="459">
        <v>174499.08</v>
      </c>
      <c r="AF18" s="457"/>
      <c r="AG18" s="457"/>
      <c r="AH18" s="459"/>
      <c r="AI18" s="459"/>
      <c r="AJ18" s="457"/>
      <c r="AK18" s="457"/>
      <c r="AL18" s="459">
        <v>154</v>
      </c>
      <c r="AM18" s="459">
        <v>17248</v>
      </c>
      <c r="AN18" s="457">
        <v>50</v>
      </c>
      <c r="AO18" s="457">
        <v>5600</v>
      </c>
      <c r="AP18" s="459">
        <v>2000</v>
      </c>
      <c r="AQ18" s="459">
        <v>198520</v>
      </c>
      <c r="AR18" s="457"/>
      <c r="AS18" s="457"/>
      <c r="AT18" s="459"/>
      <c r="AU18" s="459"/>
      <c r="AV18" s="457"/>
      <c r="AW18" s="457"/>
      <c r="AX18" s="459"/>
      <c r="AY18" s="459"/>
      <c r="AZ18" s="457"/>
      <c r="BA18" s="457"/>
      <c r="BB18" s="459"/>
      <c r="BC18" s="459"/>
      <c r="BD18" s="457"/>
      <c r="BE18" s="457"/>
      <c r="BF18" s="459"/>
      <c r="BG18" s="459"/>
      <c r="BH18" s="457"/>
      <c r="BI18" s="457"/>
      <c r="BJ18" s="459">
        <v>1656</v>
      </c>
      <c r="BK18" s="459">
        <v>164374.56</v>
      </c>
      <c r="BL18" s="457"/>
      <c r="BM18" s="457"/>
      <c r="BN18" s="459"/>
      <c r="BO18" s="459"/>
      <c r="BP18" s="457"/>
      <c r="BQ18" s="457"/>
      <c r="BR18" s="459"/>
      <c r="BS18" s="459"/>
      <c r="BT18" s="457"/>
      <c r="BU18" s="457"/>
      <c r="BV18" s="459"/>
      <c r="BW18" s="459"/>
      <c r="BX18" s="457"/>
      <c r="BY18" s="457"/>
      <c r="BZ18" s="459"/>
      <c r="CA18" s="459"/>
      <c r="CB18" s="457"/>
      <c r="CC18" s="457"/>
      <c r="CD18" s="459">
        <v>1540</v>
      </c>
      <c r="CE18" s="459">
        <v>152860</v>
      </c>
      <c r="CF18" s="457"/>
      <c r="CG18" s="457"/>
      <c r="CH18" s="459"/>
      <c r="CI18" s="459"/>
      <c r="CJ18" s="457"/>
      <c r="CK18" s="457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</row>
    <row r="19" spans="1:103" s="15" customFormat="1" ht="34.5" customHeight="1" x14ac:dyDescent="0.25">
      <c r="A19" s="816"/>
      <c r="B19" s="82" t="s">
        <v>47</v>
      </c>
      <c r="C19" s="83" t="s">
        <v>51</v>
      </c>
      <c r="D19" s="83" t="s">
        <v>46</v>
      </c>
      <c r="E19" s="83" t="s">
        <v>42</v>
      </c>
      <c r="F19" s="459">
        <f>J19+N19+R19+V19+Z19+AD19+AH19+AL19+AP19+AT19+AX19+BB19+BF19+BJ19+BN19+BR19+BV19+BZ19+CD19+CH19</f>
        <v>4481</v>
      </c>
      <c r="G19" s="459">
        <f>K19+O19+S19+W19+AA19+AE19+AI19+AM19+AQ19+AU19+AY19+BC19+BG19+BK19+BO19+BS19+BW19+CA19+CE19+CI19</f>
        <v>37046</v>
      </c>
      <c r="H19" s="25">
        <f>L19+P19+T19+X19+AB19+AF19+AJ19+AN19+AR19+AV19+AZ19+BD19+BH19+BL19+BP19+BT19+BX19+CB19+CF19+CJ19</f>
        <v>0</v>
      </c>
      <c r="I19" s="25">
        <f>M19+Q19+U19+Y19+AC19+AG19+AK19+AO19+AS19+AW19+BA19+BE19+BI19+BM19+BQ19+BU19+BY19+CC19+CG19+CK19</f>
        <v>0</v>
      </c>
      <c r="J19" s="459"/>
      <c r="K19" s="459"/>
      <c r="L19" s="457"/>
      <c r="M19" s="457"/>
      <c r="N19" s="459"/>
      <c r="O19" s="459"/>
      <c r="P19" s="457"/>
      <c r="Q19" s="457"/>
      <c r="R19" s="459"/>
      <c r="S19" s="459"/>
      <c r="T19" s="457"/>
      <c r="U19" s="457"/>
      <c r="V19" s="459"/>
      <c r="W19" s="459"/>
      <c r="X19" s="457"/>
      <c r="Y19" s="457"/>
      <c r="Z19" s="459"/>
      <c r="AA19" s="459"/>
      <c r="AB19" s="457"/>
      <c r="AC19" s="457"/>
      <c r="AD19" s="459"/>
      <c r="AE19" s="459"/>
      <c r="AF19" s="457"/>
      <c r="AG19" s="457"/>
      <c r="AH19" s="459">
        <v>4481</v>
      </c>
      <c r="AI19" s="459">
        <v>37046</v>
      </c>
      <c r="AJ19" s="457"/>
      <c r="AK19" s="457"/>
      <c r="AL19" s="459"/>
      <c r="AM19" s="459"/>
      <c r="AN19" s="457"/>
      <c r="AO19" s="457"/>
      <c r="AP19" s="459"/>
      <c r="AQ19" s="459"/>
      <c r="AR19" s="457"/>
      <c r="AS19" s="457"/>
      <c r="AT19" s="459"/>
      <c r="AU19" s="459"/>
      <c r="AV19" s="457"/>
      <c r="AW19" s="457"/>
      <c r="AX19" s="459"/>
      <c r="AY19" s="459"/>
      <c r="AZ19" s="457"/>
      <c r="BA19" s="457"/>
      <c r="BB19" s="459"/>
      <c r="BC19" s="459"/>
      <c r="BD19" s="457"/>
      <c r="BE19" s="457"/>
      <c r="BF19" s="459"/>
      <c r="BG19" s="459"/>
      <c r="BH19" s="457"/>
      <c r="BI19" s="457"/>
      <c r="BJ19" s="459"/>
      <c r="BK19" s="459"/>
      <c r="BL19" s="457"/>
      <c r="BM19" s="457"/>
      <c r="BN19" s="459"/>
      <c r="BO19" s="459"/>
      <c r="BP19" s="457"/>
      <c r="BQ19" s="457"/>
      <c r="BR19" s="459"/>
      <c r="BS19" s="459"/>
      <c r="BT19" s="457"/>
      <c r="BU19" s="457"/>
      <c r="BV19" s="459"/>
      <c r="BW19" s="459"/>
      <c r="BX19" s="457"/>
      <c r="BY19" s="457"/>
      <c r="BZ19" s="459"/>
      <c r="CA19" s="459"/>
      <c r="CB19" s="457"/>
      <c r="CC19" s="457"/>
      <c r="CD19" s="459"/>
      <c r="CE19" s="459"/>
      <c r="CF19" s="457"/>
      <c r="CG19" s="457"/>
      <c r="CH19" s="459"/>
      <c r="CI19" s="459"/>
      <c r="CJ19" s="457"/>
      <c r="CK19" s="457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</row>
    <row r="20" spans="1:103" s="15" customFormat="1" ht="32.25" customHeight="1" x14ac:dyDescent="0.25">
      <c r="A20" s="816"/>
      <c r="B20" s="82" t="s">
        <v>47</v>
      </c>
      <c r="C20" s="83" t="s">
        <v>52</v>
      </c>
      <c r="D20" s="83" t="s">
        <v>46</v>
      </c>
      <c r="E20" s="83" t="s">
        <v>42</v>
      </c>
      <c r="F20" s="459">
        <f>J20+N20+R20+V20+Z20+AD20+AH20+AL20+AP20+AT20+AX20+BB20+BF20+BJ20+BN20+BR20+BV20+BZ20+CD20+CH20</f>
        <v>600</v>
      </c>
      <c r="G20" s="459">
        <f>K20+O20+S20+W20+AA20+AE20+AI20+AM20+AQ20+AU20+AY20+BC20+BG20+BK20+BO20+BS20+BW20+CA20+CE20+CI20</f>
        <v>6292</v>
      </c>
      <c r="H20" s="25">
        <f>L20+P20+T20+X20+AB20+AF20+AJ20+AN20+AR20+AV20+AZ20+BD20+BH20+BL20+BP20+BT20+BX20+CB20+CF20+CJ20</f>
        <v>80</v>
      </c>
      <c r="I20" s="25">
        <f>M20+Q20+U20+Y20+AC20+AG20+AK20+AO20+AS20+AW20+BA20+BE20+BI20+BM20+BQ20+BU20+BY20+CC20+CG20+CK20</f>
        <v>1200</v>
      </c>
      <c r="J20" s="459"/>
      <c r="K20" s="459"/>
      <c r="L20" s="457"/>
      <c r="M20" s="457"/>
      <c r="N20" s="459"/>
      <c r="O20" s="459"/>
      <c r="P20" s="457"/>
      <c r="Q20" s="457"/>
      <c r="R20" s="459"/>
      <c r="S20" s="459"/>
      <c r="T20" s="457"/>
      <c r="U20" s="457"/>
      <c r="V20" s="459"/>
      <c r="W20" s="459"/>
      <c r="X20" s="457"/>
      <c r="Y20" s="457"/>
      <c r="Z20" s="459"/>
      <c r="AA20" s="459"/>
      <c r="AB20" s="457"/>
      <c r="AC20" s="457"/>
      <c r="AD20" s="459"/>
      <c r="AE20" s="459"/>
      <c r="AF20" s="457"/>
      <c r="AG20" s="457"/>
      <c r="AH20" s="459">
        <v>600</v>
      </c>
      <c r="AI20" s="459">
        <v>6292</v>
      </c>
      <c r="AJ20" s="457"/>
      <c r="AK20" s="457"/>
      <c r="AL20" s="459"/>
      <c r="AM20" s="459"/>
      <c r="AN20" s="457"/>
      <c r="AO20" s="457"/>
      <c r="AP20" s="459"/>
      <c r="AQ20" s="459"/>
      <c r="AR20" s="457"/>
      <c r="AS20" s="457"/>
      <c r="AT20" s="459"/>
      <c r="AU20" s="459"/>
      <c r="AV20" s="457"/>
      <c r="AW20" s="457"/>
      <c r="AX20" s="459"/>
      <c r="AY20" s="459"/>
      <c r="AZ20" s="457"/>
      <c r="BA20" s="457"/>
      <c r="BB20" s="459"/>
      <c r="BC20" s="459"/>
      <c r="BD20" s="457">
        <v>40</v>
      </c>
      <c r="BE20" s="457">
        <v>600</v>
      </c>
      <c r="BF20" s="459"/>
      <c r="BG20" s="459"/>
      <c r="BH20" s="457"/>
      <c r="BI20" s="457"/>
      <c r="BJ20" s="459"/>
      <c r="BK20" s="459"/>
      <c r="BL20" s="457"/>
      <c r="BM20" s="457"/>
      <c r="BN20" s="459"/>
      <c r="BO20" s="459"/>
      <c r="BP20" s="457"/>
      <c r="BQ20" s="457"/>
      <c r="BR20" s="459"/>
      <c r="BS20" s="459"/>
      <c r="BT20" s="457"/>
      <c r="BU20" s="457"/>
      <c r="BV20" s="459"/>
      <c r="BW20" s="459"/>
      <c r="BX20" s="457"/>
      <c r="BY20" s="457"/>
      <c r="BZ20" s="459"/>
      <c r="CA20" s="459"/>
      <c r="CB20" s="457">
        <v>40</v>
      </c>
      <c r="CC20" s="457">
        <v>600</v>
      </c>
      <c r="CD20" s="459"/>
      <c r="CE20" s="459"/>
      <c r="CF20" s="457"/>
      <c r="CG20" s="457"/>
      <c r="CH20" s="459"/>
      <c r="CI20" s="459"/>
      <c r="CJ20" s="457"/>
      <c r="CK20" s="457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</row>
    <row r="21" spans="1:103" s="15" customFormat="1" ht="51" customHeight="1" x14ac:dyDescent="0.25">
      <c r="A21" s="816"/>
      <c r="B21" s="82" t="s">
        <v>47</v>
      </c>
      <c r="C21" s="83" t="s">
        <v>53</v>
      </c>
      <c r="D21" s="83" t="s">
        <v>46</v>
      </c>
      <c r="E21" s="83" t="s">
        <v>42</v>
      </c>
      <c r="F21" s="459">
        <f>J21+N21+R21+V21+Z21+AD21+AH21+AL21+AP21+AT21+AX21+BB21+BF21+BJ21+BN21+BR21+BV21+BZ21+CD21+CH21</f>
        <v>50</v>
      </c>
      <c r="G21" s="459">
        <f>K21+O21+S21+W21+AA21+AE21+AI21+AM21+AQ21+AU21+AY21+BC21+BG21+BK21+BO21+BS21+BW21+CA21+CE21+CI21</f>
        <v>2250</v>
      </c>
      <c r="H21" s="25">
        <f>L21+P21+T21+X21+AB21+AF21+AJ21+AN21+AR21+AV21+AZ21+BD21+BH21+BL21+BP21+BT21+BX21+CB21+CF21+CJ21</f>
        <v>200</v>
      </c>
      <c r="I21" s="25">
        <f>M21+Q21+U21+Y21+AC21+AG21+AK21+AO21+AS21+AW21+BA21+BE21+BI21+BM21+BQ21+BU21+BY21+CC21+CG21+CK21</f>
        <v>9000</v>
      </c>
      <c r="J21" s="459"/>
      <c r="K21" s="459"/>
      <c r="L21" s="459"/>
      <c r="M21" s="457"/>
      <c r="N21" s="459"/>
      <c r="O21" s="459"/>
      <c r="P21" s="459"/>
      <c r="Q21" s="457"/>
      <c r="R21" s="459"/>
      <c r="S21" s="459"/>
      <c r="T21" s="459"/>
      <c r="U21" s="457"/>
      <c r="V21" s="459"/>
      <c r="W21" s="459"/>
      <c r="X21" s="459"/>
      <c r="Y21" s="457"/>
      <c r="Z21" s="459">
        <v>50</v>
      </c>
      <c r="AA21" s="459">
        <v>2250</v>
      </c>
      <c r="AB21" s="459">
        <v>200</v>
      </c>
      <c r="AC21" s="457">
        <v>9000</v>
      </c>
      <c r="AD21" s="459"/>
      <c r="AE21" s="459"/>
      <c r="AF21" s="459"/>
      <c r="AG21" s="457"/>
      <c r="AH21" s="459"/>
      <c r="AI21" s="459"/>
      <c r="AJ21" s="459"/>
      <c r="AK21" s="457"/>
      <c r="AL21" s="459"/>
      <c r="AM21" s="459"/>
      <c r="AN21" s="459"/>
      <c r="AO21" s="457"/>
      <c r="AP21" s="459"/>
      <c r="AQ21" s="459"/>
      <c r="AR21" s="459"/>
      <c r="AS21" s="457"/>
      <c r="AT21" s="459"/>
      <c r="AU21" s="459"/>
      <c r="AV21" s="459"/>
      <c r="AW21" s="457"/>
      <c r="AX21" s="459"/>
      <c r="AY21" s="459"/>
      <c r="AZ21" s="459"/>
      <c r="BA21" s="457"/>
      <c r="BB21" s="459"/>
      <c r="BC21" s="459"/>
      <c r="BD21" s="459"/>
      <c r="BE21" s="457"/>
      <c r="BF21" s="459"/>
      <c r="BG21" s="459"/>
      <c r="BH21" s="459"/>
      <c r="BI21" s="457"/>
      <c r="BJ21" s="459"/>
      <c r="BK21" s="459"/>
      <c r="BL21" s="459"/>
      <c r="BM21" s="457"/>
      <c r="BN21" s="459"/>
      <c r="BO21" s="459"/>
      <c r="BP21" s="459"/>
      <c r="BQ21" s="457"/>
      <c r="BR21" s="459"/>
      <c r="BS21" s="459"/>
      <c r="BT21" s="459"/>
      <c r="BU21" s="457"/>
      <c r="BV21" s="459"/>
      <c r="BW21" s="459"/>
      <c r="BX21" s="459"/>
      <c r="BY21" s="457"/>
      <c r="BZ21" s="459"/>
      <c r="CA21" s="459"/>
      <c r="CB21" s="459"/>
      <c r="CC21" s="457"/>
      <c r="CD21" s="459"/>
      <c r="CE21" s="459"/>
      <c r="CF21" s="459"/>
      <c r="CG21" s="457"/>
      <c r="CH21" s="459"/>
      <c r="CI21" s="459"/>
      <c r="CJ21" s="459"/>
      <c r="CK21" s="457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</row>
    <row r="22" spans="1:103" s="15" customFormat="1" ht="43.5" customHeight="1" x14ac:dyDescent="0.25">
      <c r="A22" s="816">
        <v>5</v>
      </c>
      <c r="B22" s="82" t="s">
        <v>54</v>
      </c>
      <c r="C22" s="83" t="s">
        <v>55</v>
      </c>
      <c r="D22" s="83" t="s">
        <v>38</v>
      </c>
      <c r="E22" s="83" t="s">
        <v>29</v>
      </c>
      <c r="F22" s="459">
        <f>J22+N22+R22+V22+Z22+AD22+AH22+AL22+AP22+AT22+AX22+BB22+BF22+BJ22+BN22+BR22+BV22+BZ22+CD22+CH22</f>
        <v>50923</v>
      </c>
      <c r="G22" s="459">
        <f>K22+O22+S22+W22+AA22+AE22+AI22+AM22+AQ22+AU22+AY22+BC22+BG22+BK22+BO22+BS22+BW22+CA22+CE22+CI22</f>
        <v>590587.57000000007</v>
      </c>
      <c r="H22" s="25">
        <f>L22+P22+T22+X22+AB22+AF22+AJ22+AN22+AR22+AV22+AZ22+BD22+BH22+BL22+BP22+BT22+BX22+CB22+CF22+CJ22</f>
        <v>1000</v>
      </c>
      <c r="I22" s="25">
        <f>M22+Q22+U22+Y22+AC22+AG22+AK22+AO22+AS22+AW22+BA22+BE22+BI22+BM22+BQ22+BU22+BY22+CC22+CG22+CK22</f>
        <v>15000</v>
      </c>
      <c r="J22" s="459"/>
      <c r="K22" s="459"/>
      <c r="L22" s="457"/>
      <c r="M22" s="457"/>
      <c r="N22" s="459">
        <v>7700</v>
      </c>
      <c r="O22" s="459">
        <v>66450</v>
      </c>
      <c r="P22" s="457"/>
      <c r="Q22" s="457"/>
      <c r="R22" s="459">
        <v>5810</v>
      </c>
      <c r="S22" s="459">
        <v>48385</v>
      </c>
      <c r="T22" s="457">
        <v>1000</v>
      </c>
      <c r="U22" s="457">
        <v>15000</v>
      </c>
      <c r="V22" s="459">
        <v>2880</v>
      </c>
      <c r="W22" s="459">
        <v>24314</v>
      </c>
      <c r="X22" s="457"/>
      <c r="Y22" s="457"/>
      <c r="Z22" s="459">
        <v>4300</v>
      </c>
      <c r="AA22" s="459">
        <v>59178</v>
      </c>
      <c r="AB22" s="457"/>
      <c r="AC22" s="457"/>
      <c r="AD22" s="459">
        <v>5000</v>
      </c>
      <c r="AE22" s="459">
        <v>41000</v>
      </c>
      <c r="AF22" s="457"/>
      <c r="AG22" s="457"/>
      <c r="AH22" s="459">
        <v>5850</v>
      </c>
      <c r="AI22" s="459">
        <v>53900</v>
      </c>
      <c r="AJ22" s="457"/>
      <c r="AK22" s="457"/>
      <c r="AL22" s="459">
        <v>6600</v>
      </c>
      <c r="AM22" s="459">
        <v>105600</v>
      </c>
      <c r="AN22" s="457"/>
      <c r="AO22" s="457"/>
      <c r="AP22" s="459"/>
      <c r="AQ22" s="459"/>
      <c r="AR22" s="457"/>
      <c r="AS22" s="457"/>
      <c r="AT22" s="459"/>
      <c r="AU22" s="459"/>
      <c r="AV22" s="457"/>
      <c r="AW22" s="457"/>
      <c r="AX22" s="459"/>
      <c r="AY22" s="459"/>
      <c r="AZ22" s="457"/>
      <c r="BA22" s="457"/>
      <c r="BB22" s="459"/>
      <c r="BC22" s="459"/>
      <c r="BD22" s="457"/>
      <c r="BE22" s="457"/>
      <c r="BF22" s="459"/>
      <c r="BG22" s="459"/>
      <c r="BH22" s="457"/>
      <c r="BI22" s="457"/>
      <c r="BJ22" s="459">
        <v>1043</v>
      </c>
      <c r="BK22" s="459">
        <v>17720.57</v>
      </c>
      <c r="BL22" s="457"/>
      <c r="BM22" s="457"/>
      <c r="BN22" s="459">
        <v>2000</v>
      </c>
      <c r="BO22" s="459">
        <v>33600</v>
      </c>
      <c r="BP22" s="457"/>
      <c r="BQ22" s="457"/>
      <c r="BR22" s="459"/>
      <c r="BS22" s="459"/>
      <c r="BT22" s="457"/>
      <c r="BU22" s="457"/>
      <c r="BV22" s="459">
        <v>2270</v>
      </c>
      <c r="BW22" s="459">
        <v>34050</v>
      </c>
      <c r="BX22" s="457"/>
      <c r="BY22" s="457"/>
      <c r="BZ22" s="459">
        <v>1700</v>
      </c>
      <c r="CA22" s="459">
        <v>14140</v>
      </c>
      <c r="CB22" s="457"/>
      <c r="CC22" s="457"/>
      <c r="CD22" s="459">
        <v>2550</v>
      </c>
      <c r="CE22" s="459">
        <v>37510</v>
      </c>
      <c r="CF22" s="457"/>
      <c r="CG22" s="457"/>
      <c r="CH22" s="459">
        <v>3220</v>
      </c>
      <c r="CI22" s="459">
        <v>54740</v>
      </c>
      <c r="CJ22" s="457"/>
      <c r="CK22" s="457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</row>
    <row r="23" spans="1:103" s="15" customFormat="1" ht="38.25" customHeight="1" x14ac:dyDescent="0.25">
      <c r="A23" s="816"/>
      <c r="B23" s="82" t="s">
        <v>56</v>
      </c>
      <c r="C23" s="83" t="s">
        <v>57</v>
      </c>
      <c r="D23" s="83" t="s">
        <v>38</v>
      </c>
      <c r="E23" s="83" t="s">
        <v>29</v>
      </c>
      <c r="F23" s="459">
        <f>J23+N23+R23+V23+Z23+AD23+AH23+AL23+AP23+AT23+AX23+BB23+BF23+BJ23+BN23+BR23+BV23+BZ23+CD23+CH23</f>
        <v>64619</v>
      </c>
      <c r="G23" s="459">
        <f>K23+O23+S23+W23+AA23+AE23+AI23+AM23+AQ23+AU23+AY23+BC23+BG23+BK23+BO23+BS23+BW23+CA23+CE23+CI23</f>
        <v>936401.51</v>
      </c>
      <c r="H23" s="25">
        <f>L23+P23+T23+X23+AB23+AF23+AJ23+AN23+AR23+AV23+AZ23+BD23+BH23+BL23+BP23+BT23+BX23+CB23+CF23+CJ23</f>
        <v>5200</v>
      </c>
      <c r="I23" s="25">
        <f>M23+Q23+U23+Y23+AC23+AG23+AK23+AO23+AS23+AW23+BA23+BE23+BI23+BM23+BQ23+BU23+BY23+CC23+CG23+CK23</f>
        <v>104000</v>
      </c>
      <c r="J23" s="459"/>
      <c r="K23" s="459"/>
      <c r="L23" s="457"/>
      <c r="M23" s="457"/>
      <c r="N23" s="459">
        <v>10900</v>
      </c>
      <c r="O23" s="459">
        <v>136000</v>
      </c>
      <c r="P23" s="457"/>
      <c r="Q23" s="457"/>
      <c r="R23" s="459"/>
      <c r="S23" s="459"/>
      <c r="T23" s="457">
        <v>1200</v>
      </c>
      <c r="U23" s="457">
        <v>24000</v>
      </c>
      <c r="V23" s="459">
        <v>5100</v>
      </c>
      <c r="W23" s="459">
        <v>57982</v>
      </c>
      <c r="X23" s="457"/>
      <c r="Y23" s="457"/>
      <c r="Z23" s="459">
        <v>3400</v>
      </c>
      <c r="AA23" s="459">
        <v>60193</v>
      </c>
      <c r="AB23" s="457"/>
      <c r="AC23" s="457"/>
      <c r="AD23" s="459">
        <v>5850</v>
      </c>
      <c r="AE23" s="459">
        <v>56118.21</v>
      </c>
      <c r="AF23" s="457"/>
      <c r="AG23" s="457"/>
      <c r="AH23" s="459">
        <v>11800</v>
      </c>
      <c r="AI23" s="459">
        <v>164004</v>
      </c>
      <c r="AJ23" s="457"/>
      <c r="AK23" s="457"/>
      <c r="AL23" s="459">
        <v>2950</v>
      </c>
      <c r="AM23" s="459">
        <v>38615.5</v>
      </c>
      <c r="AN23" s="457">
        <v>4000</v>
      </c>
      <c r="AO23" s="457">
        <v>80000</v>
      </c>
      <c r="AP23" s="459">
        <v>1850</v>
      </c>
      <c r="AQ23" s="459">
        <v>24790</v>
      </c>
      <c r="AR23" s="457"/>
      <c r="AS23" s="457"/>
      <c r="AT23" s="459">
        <v>2000</v>
      </c>
      <c r="AU23" s="459">
        <v>21000</v>
      </c>
      <c r="AV23" s="457"/>
      <c r="AW23" s="457"/>
      <c r="AX23" s="459">
        <v>1400</v>
      </c>
      <c r="AY23" s="459">
        <v>11840</v>
      </c>
      <c r="AZ23" s="457"/>
      <c r="BA23" s="457"/>
      <c r="BB23" s="459"/>
      <c r="BC23" s="459"/>
      <c r="BD23" s="457"/>
      <c r="BE23" s="457"/>
      <c r="BF23" s="459">
        <v>1474</v>
      </c>
      <c r="BG23" s="459">
        <v>15034.8</v>
      </c>
      <c r="BH23" s="457"/>
      <c r="BI23" s="457"/>
      <c r="BJ23" s="459">
        <v>200</v>
      </c>
      <c r="BK23" s="459">
        <v>2778</v>
      </c>
      <c r="BL23" s="457"/>
      <c r="BM23" s="457"/>
      <c r="BN23" s="459">
        <v>2500</v>
      </c>
      <c r="BO23" s="459">
        <v>62500</v>
      </c>
      <c r="BP23" s="457"/>
      <c r="BQ23" s="457"/>
      <c r="BR23" s="459">
        <v>2000</v>
      </c>
      <c r="BS23" s="459">
        <v>43000</v>
      </c>
      <c r="BT23" s="457"/>
      <c r="BU23" s="457"/>
      <c r="BV23" s="459">
        <v>1000</v>
      </c>
      <c r="BW23" s="459">
        <v>21500</v>
      </c>
      <c r="BX23" s="457"/>
      <c r="BY23" s="457"/>
      <c r="BZ23" s="459">
        <v>3400</v>
      </c>
      <c r="CA23" s="459">
        <v>45200</v>
      </c>
      <c r="CB23" s="457"/>
      <c r="CC23" s="457"/>
      <c r="CD23" s="459">
        <v>2650</v>
      </c>
      <c r="CE23" s="459">
        <v>52496</v>
      </c>
      <c r="CF23" s="457"/>
      <c r="CG23" s="457"/>
      <c r="CH23" s="459">
        <v>6145</v>
      </c>
      <c r="CI23" s="459">
        <v>123350</v>
      </c>
      <c r="CJ23" s="457"/>
      <c r="CK23" s="457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</row>
    <row r="24" spans="1:103" s="15" customFormat="1" ht="30" x14ac:dyDescent="0.25">
      <c r="A24" s="816">
        <v>6</v>
      </c>
      <c r="B24" s="82" t="s">
        <v>58</v>
      </c>
      <c r="C24" s="83" t="s">
        <v>59</v>
      </c>
      <c r="D24" s="83" t="s">
        <v>60</v>
      </c>
      <c r="E24" s="83" t="s">
        <v>42</v>
      </c>
      <c r="F24" s="459">
        <f>J24+N24+R24+V24+Z24+AD24+AH24+AL24+AP24+AT24+AX24+BB24+BF24+BJ24+BN24+BR24+BV24+BZ24+CD24+CH24</f>
        <v>29965</v>
      </c>
      <c r="G24" s="459">
        <f>K24+O24+S24+W24+AA24+AE24+AI24+AM24+AQ24+AU24+AY24+BC24+BG24+BK24+BO24+BS24+BW24+CA24+CE24+CI24</f>
        <v>46508.1</v>
      </c>
      <c r="H24" s="25">
        <f>L24+P24+T24+X24+AB24+AF24+AJ24+AN24+AR24+AV24+AZ24+BD24+BH24+BL24+BP24+BT24+BX24+CB24+CF24+CJ24</f>
        <v>0</v>
      </c>
      <c r="I24" s="25">
        <f>M24+Q24+U24+Y24+AC24+AG24+AK24+AO24+AS24+AW24+BA24+BE24+BI24+BM24+BQ24+BU24+BY24+CC24+CG24+CK24</f>
        <v>0</v>
      </c>
      <c r="J24" s="459">
        <v>26000</v>
      </c>
      <c r="K24" s="459">
        <v>39000</v>
      </c>
      <c r="L24" s="457"/>
      <c r="M24" s="457"/>
      <c r="N24" s="459"/>
      <c r="O24" s="459"/>
      <c r="P24" s="457"/>
      <c r="Q24" s="457"/>
      <c r="R24" s="459"/>
      <c r="S24" s="459"/>
      <c r="T24" s="457"/>
      <c r="U24" s="457"/>
      <c r="V24" s="459"/>
      <c r="W24" s="459"/>
      <c r="X24" s="457"/>
      <c r="Y24" s="457"/>
      <c r="Z24" s="459"/>
      <c r="AA24" s="459"/>
      <c r="AB24" s="457"/>
      <c r="AC24" s="457"/>
      <c r="AD24" s="459"/>
      <c r="AE24" s="459"/>
      <c r="AF24" s="457"/>
      <c r="AG24" s="457"/>
      <c r="AH24" s="459"/>
      <c r="AI24" s="459"/>
      <c r="AJ24" s="457"/>
      <c r="AK24" s="457"/>
      <c r="AL24" s="459"/>
      <c r="AM24" s="459"/>
      <c r="AN24" s="457"/>
      <c r="AO24" s="457"/>
      <c r="AP24" s="459"/>
      <c r="AQ24" s="459"/>
      <c r="AR24" s="457"/>
      <c r="AS24" s="457"/>
      <c r="AT24" s="459"/>
      <c r="AU24" s="459"/>
      <c r="AV24" s="457"/>
      <c r="AW24" s="457"/>
      <c r="AX24" s="459"/>
      <c r="AY24" s="459"/>
      <c r="AZ24" s="457"/>
      <c r="BA24" s="457"/>
      <c r="BB24" s="459"/>
      <c r="BC24" s="459"/>
      <c r="BD24" s="457"/>
      <c r="BE24" s="457"/>
      <c r="BF24" s="459"/>
      <c r="BG24" s="459"/>
      <c r="BH24" s="457"/>
      <c r="BI24" s="457"/>
      <c r="BJ24" s="459"/>
      <c r="BK24" s="459"/>
      <c r="BL24" s="457"/>
      <c r="BM24" s="457"/>
      <c r="BN24" s="459">
        <v>530</v>
      </c>
      <c r="BO24" s="459">
        <v>371</v>
      </c>
      <c r="BP24" s="457"/>
      <c r="BQ24" s="457"/>
      <c r="BR24" s="459"/>
      <c r="BS24" s="459"/>
      <c r="BT24" s="457"/>
      <c r="BU24" s="457"/>
      <c r="BV24" s="459">
        <v>510</v>
      </c>
      <c r="BW24" s="459">
        <v>612</v>
      </c>
      <c r="BX24" s="457"/>
      <c r="BY24" s="457"/>
      <c r="BZ24" s="459">
        <v>1200</v>
      </c>
      <c r="CA24" s="459">
        <v>3420.1</v>
      </c>
      <c r="CB24" s="457"/>
      <c r="CC24" s="457"/>
      <c r="CD24" s="459">
        <v>1725</v>
      </c>
      <c r="CE24" s="459">
        <v>3105</v>
      </c>
      <c r="CF24" s="457"/>
      <c r="CG24" s="457"/>
      <c r="CH24" s="459"/>
      <c r="CI24" s="459"/>
      <c r="CJ24" s="457"/>
      <c r="CK24" s="457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</row>
    <row r="25" spans="1:103" s="15" customFormat="1" ht="30" x14ac:dyDescent="0.25">
      <c r="A25" s="816"/>
      <c r="B25" s="82" t="s">
        <v>61</v>
      </c>
      <c r="C25" s="83" t="s">
        <v>62</v>
      </c>
      <c r="D25" s="83" t="s">
        <v>60</v>
      </c>
      <c r="E25" s="83" t="s">
        <v>42</v>
      </c>
      <c r="F25" s="459">
        <f>J25+N25+R25+V25+Z25+AD25+AH25+AL25+AP25+AT25+AX25+BB25+BF25+BJ25+BN25+BR25+BV25+BZ25+CD25+CH25</f>
        <v>0</v>
      </c>
      <c r="G25" s="459">
        <f>K25+O25+S25+W25+AA25+AE25+AI25+AM25+AQ25+AU25+AY25+BC25+BG25+BK25+BO25+BS25+BW25+CA25+CE25+CI25</f>
        <v>0</v>
      </c>
      <c r="H25" s="25">
        <f>L25+P25+T25+X25+AB25+AF25+AJ25+AN25+AR25+AV25+AZ25+BD25+BH25+BL25+BP25+BT25+BX25+CB25+CF25+CJ25</f>
        <v>0</v>
      </c>
      <c r="I25" s="25">
        <f>M25+Q25+U25+Y25+AC25+AG25+AK25+AO25+AS25+AW25+BA25+BE25+BI25+BM25+BQ25+BU25+BY25+CC25+CG25+CK25</f>
        <v>0</v>
      </c>
      <c r="J25" s="459"/>
      <c r="K25" s="459"/>
      <c r="L25" s="457"/>
      <c r="M25" s="457"/>
      <c r="N25" s="459"/>
      <c r="O25" s="459"/>
      <c r="P25" s="457"/>
      <c r="Q25" s="457"/>
      <c r="R25" s="459"/>
      <c r="S25" s="459"/>
      <c r="T25" s="457"/>
      <c r="U25" s="457"/>
      <c r="V25" s="459"/>
      <c r="W25" s="459"/>
      <c r="X25" s="457"/>
      <c r="Y25" s="457"/>
      <c r="Z25" s="459"/>
      <c r="AA25" s="459"/>
      <c r="AB25" s="457"/>
      <c r="AC25" s="457"/>
      <c r="AD25" s="459"/>
      <c r="AE25" s="459"/>
      <c r="AF25" s="457"/>
      <c r="AG25" s="457"/>
      <c r="AH25" s="459"/>
      <c r="AI25" s="459"/>
      <c r="AJ25" s="457"/>
      <c r="AK25" s="457"/>
      <c r="AL25" s="459"/>
      <c r="AM25" s="459"/>
      <c r="AN25" s="457"/>
      <c r="AO25" s="457"/>
      <c r="AP25" s="459"/>
      <c r="AQ25" s="459"/>
      <c r="AR25" s="457"/>
      <c r="AS25" s="457"/>
      <c r="AT25" s="459"/>
      <c r="AU25" s="459"/>
      <c r="AV25" s="457"/>
      <c r="AW25" s="457"/>
      <c r="AX25" s="459"/>
      <c r="AY25" s="459"/>
      <c r="AZ25" s="457"/>
      <c r="BA25" s="457"/>
      <c r="BB25" s="459"/>
      <c r="BC25" s="459"/>
      <c r="BD25" s="457"/>
      <c r="BE25" s="457"/>
      <c r="BF25" s="459"/>
      <c r="BG25" s="459"/>
      <c r="BH25" s="457"/>
      <c r="BI25" s="457"/>
      <c r="BJ25" s="459"/>
      <c r="BK25" s="459"/>
      <c r="BL25" s="457"/>
      <c r="BM25" s="457"/>
      <c r="BN25" s="459"/>
      <c r="BO25" s="459"/>
      <c r="BP25" s="457"/>
      <c r="BQ25" s="457"/>
      <c r="BR25" s="459"/>
      <c r="BS25" s="459"/>
      <c r="BT25" s="457"/>
      <c r="BU25" s="457"/>
      <c r="BV25" s="459"/>
      <c r="BW25" s="459"/>
      <c r="BX25" s="457"/>
      <c r="BY25" s="457"/>
      <c r="BZ25" s="459"/>
      <c r="CA25" s="459"/>
      <c r="CB25" s="457"/>
      <c r="CC25" s="457"/>
      <c r="CD25" s="459"/>
      <c r="CE25" s="459"/>
      <c r="CF25" s="457"/>
      <c r="CG25" s="457"/>
      <c r="CH25" s="459"/>
      <c r="CI25" s="459"/>
      <c r="CJ25" s="457"/>
      <c r="CK25" s="457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</row>
    <row r="26" spans="1:103" s="15" customFormat="1" ht="30" x14ac:dyDescent="0.25">
      <c r="A26" s="816"/>
      <c r="B26" s="82" t="s">
        <v>61</v>
      </c>
      <c r="C26" s="83" t="s">
        <v>63</v>
      </c>
      <c r="D26" s="83" t="s">
        <v>60</v>
      </c>
      <c r="E26" s="83" t="s">
        <v>42</v>
      </c>
      <c r="F26" s="459">
        <f>J26+N26+R26+V26+Z26+AD26+AH26+AL26+AP26+AT26+AX26+BB26+BF26+BJ26+BN26+BR26+BV26+BZ26+CD26+CH26</f>
        <v>3500</v>
      </c>
      <c r="G26" s="459">
        <f>K26+O26+S26+W26+AA26+AE26+AI26+AM26+AQ26+AU26+AY26+BC26+BG26+BK26+BO26+BS26+BW26+CA26+CE26+CI26</f>
        <v>6696</v>
      </c>
      <c r="H26" s="25">
        <f>L26+P26+T26+X26+AB26+AF26+AJ26+AN26+AR26+AV26+AZ26+BD26+BH26+BL26+BP26+BT26+BX26+CB26+CF26+CJ26</f>
        <v>0</v>
      </c>
      <c r="I26" s="25">
        <f>M26+Q26+U26+Y26+AC26+AG26+AK26+AO26+AS26+AW26+BA26+BE26+BI26+BM26+BQ26+BU26+BY26+CC26+CG26+CK26</f>
        <v>0</v>
      </c>
      <c r="J26" s="459">
        <v>2300</v>
      </c>
      <c r="K26" s="459">
        <v>4656</v>
      </c>
      <c r="L26" s="457"/>
      <c r="M26" s="457"/>
      <c r="N26" s="459"/>
      <c r="O26" s="459"/>
      <c r="P26" s="457"/>
      <c r="Q26" s="457"/>
      <c r="R26" s="459"/>
      <c r="S26" s="459"/>
      <c r="T26" s="457"/>
      <c r="U26" s="457"/>
      <c r="V26" s="459"/>
      <c r="W26" s="459"/>
      <c r="X26" s="457"/>
      <c r="Y26" s="457"/>
      <c r="Z26" s="459"/>
      <c r="AA26" s="459"/>
      <c r="AB26" s="457"/>
      <c r="AC26" s="457"/>
      <c r="AD26" s="459"/>
      <c r="AE26" s="459"/>
      <c r="AF26" s="457"/>
      <c r="AG26" s="457"/>
      <c r="AH26" s="459"/>
      <c r="AI26" s="459"/>
      <c r="AJ26" s="457"/>
      <c r="AK26" s="457"/>
      <c r="AL26" s="459"/>
      <c r="AM26" s="459"/>
      <c r="AN26" s="457"/>
      <c r="AO26" s="457"/>
      <c r="AP26" s="459"/>
      <c r="AQ26" s="459"/>
      <c r="AR26" s="457"/>
      <c r="AS26" s="457"/>
      <c r="AT26" s="459"/>
      <c r="AU26" s="459"/>
      <c r="AV26" s="457"/>
      <c r="AW26" s="457"/>
      <c r="AX26" s="459"/>
      <c r="AY26" s="459"/>
      <c r="AZ26" s="457"/>
      <c r="BA26" s="457"/>
      <c r="BB26" s="459"/>
      <c r="BC26" s="459"/>
      <c r="BD26" s="457"/>
      <c r="BE26" s="457"/>
      <c r="BF26" s="459"/>
      <c r="BG26" s="459"/>
      <c r="BH26" s="457"/>
      <c r="BI26" s="457"/>
      <c r="BJ26" s="459"/>
      <c r="BK26" s="459"/>
      <c r="BL26" s="457"/>
      <c r="BM26" s="457"/>
      <c r="BN26" s="459"/>
      <c r="BO26" s="459"/>
      <c r="BP26" s="457"/>
      <c r="BQ26" s="457"/>
      <c r="BR26" s="459"/>
      <c r="BS26" s="459"/>
      <c r="BT26" s="457"/>
      <c r="BU26" s="457"/>
      <c r="BV26" s="459"/>
      <c r="BW26" s="459"/>
      <c r="BX26" s="457"/>
      <c r="BY26" s="457"/>
      <c r="BZ26" s="459"/>
      <c r="CA26" s="459"/>
      <c r="CB26" s="457"/>
      <c r="CC26" s="457"/>
      <c r="CD26" s="459">
        <v>1200</v>
      </c>
      <c r="CE26" s="459">
        <v>2040</v>
      </c>
      <c r="CF26" s="457"/>
      <c r="CG26" s="457"/>
      <c r="CH26" s="459"/>
      <c r="CI26" s="459"/>
      <c r="CJ26" s="457"/>
      <c r="CK26" s="457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</row>
    <row r="27" spans="1:103" s="15" customFormat="1" ht="30" x14ac:dyDescent="0.25">
      <c r="A27" s="816"/>
      <c r="B27" s="82" t="s">
        <v>61</v>
      </c>
      <c r="C27" s="83" t="s">
        <v>64</v>
      </c>
      <c r="D27" s="83" t="s">
        <v>60</v>
      </c>
      <c r="E27" s="83" t="s">
        <v>42</v>
      </c>
      <c r="F27" s="459">
        <f>J27+N27+R27+V27+Z27+AD27+AH27+AL27+AP27+AT27+AX27+BB27+BF27+BJ27+BN27+BR27+BV27+BZ27+CD27+CH27</f>
        <v>0</v>
      </c>
      <c r="G27" s="459">
        <f>K27+O27+S27+W27+AA27+AE27+AI27+AM27+AQ27+AU27+AY27+BC27+BG27+BK27+BO27+BS27+BW27+CA27+CE27+CI27</f>
        <v>0</v>
      </c>
      <c r="H27" s="25">
        <f>L27+P27+T27+X27+AB27+AF27+AJ27+AN27+AR27+AV27+AZ27+BD27+BH27+BL27+BP27+BT27+BX27+CB27+CF27+CJ27</f>
        <v>0</v>
      </c>
      <c r="I27" s="25">
        <f>M27+Q27+U27+Y27+AC27+AG27+AK27+AO27+AS27+AW27+BA27+BE27+BI27+BM27+BQ27+BU27+BY27+CC27+CG27+CK27</f>
        <v>0</v>
      </c>
      <c r="J27" s="459"/>
      <c r="K27" s="459"/>
      <c r="L27" s="457"/>
      <c r="M27" s="457"/>
      <c r="N27" s="459"/>
      <c r="O27" s="459"/>
      <c r="P27" s="457"/>
      <c r="Q27" s="457"/>
      <c r="R27" s="459"/>
      <c r="S27" s="459"/>
      <c r="T27" s="457"/>
      <c r="U27" s="457"/>
      <c r="V27" s="459"/>
      <c r="W27" s="459"/>
      <c r="X27" s="457"/>
      <c r="Y27" s="457"/>
      <c r="Z27" s="459"/>
      <c r="AA27" s="459"/>
      <c r="AB27" s="457"/>
      <c r="AC27" s="457"/>
      <c r="AD27" s="459"/>
      <c r="AE27" s="459"/>
      <c r="AF27" s="457"/>
      <c r="AG27" s="457"/>
      <c r="AH27" s="459"/>
      <c r="AI27" s="459"/>
      <c r="AJ27" s="457"/>
      <c r="AK27" s="457"/>
      <c r="AL27" s="459"/>
      <c r="AM27" s="459"/>
      <c r="AN27" s="457"/>
      <c r="AO27" s="457"/>
      <c r="AP27" s="459"/>
      <c r="AQ27" s="459"/>
      <c r="AR27" s="457"/>
      <c r="AS27" s="457"/>
      <c r="AT27" s="459"/>
      <c r="AU27" s="459"/>
      <c r="AV27" s="457"/>
      <c r="AW27" s="457"/>
      <c r="AX27" s="459"/>
      <c r="AY27" s="459"/>
      <c r="AZ27" s="457"/>
      <c r="BA27" s="457"/>
      <c r="BB27" s="459"/>
      <c r="BC27" s="459"/>
      <c r="BD27" s="457"/>
      <c r="BE27" s="457"/>
      <c r="BF27" s="459"/>
      <c r="BG27" s="459"/>
      <c r="BH27" s="457"/>
      <c r="BI27" s="457"/>
      <c r="BJ27" s="459"/>
      <c r="BK27" s="459"/>
      <c r="BL27" s="457"/>
      <c r="BM27" s="457"/>
      <c r="BN27" s="459"/>
      <c r="BO27" s="459"/>
      <c r="BP27" s="457"/>
      <c r="BQ27" s="457"/>
      <c r="BR27" s="459"/>
      <c r="BS27" s="459"/>
      <c r="BT27" s="457"/>
      <c r="BU27" s="457"/>
      <c r="BV27" s="459"/>
      <c r="BW27" s="459"/>
      <c r="BX27" s="457"/>
      <c r="BY27" s="457"/>
      <c r="BZ27" s="459"/>
      <c r="CA27" s="459"/>
      <c r="CB27" s="457"/>
      <c r="CC27" s="457"/>
      <c r="CD27" s="459"/>
      <c r="CE27" s="459"/>
      <c r="CF27" s="457"/>
      <c r="CG27" s="457"/>
      <c r="CH27" s="459"/>
      <c r="CI27" s="459"/>
      <c r="CJ27" s="457"/>
      <c r="CK27" s="457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</row>
    <row r="28" spans="1:103" s="15" customFormat="1" ht="30" x14ac:dyDescent="0.25">
      <c r="A28" s="816"/>
      <c r="B28" s="82" t="s">
        <v>61</v>
      </c>
      <c r="C28" s="83" t="s">
        <v>65</v>
      </c>
      <c r="D28" s="83" t="s">
        <v>60</v>
      </c>
      <c r="E28" s="83" t="s">
        <v>42</v>
      </c>
      <c r="F28" s="459">
        <f>J28+N28+R28+V28+Z28+AD28+AH28+AL28+AP28+AT28+AX28+BB28+BF28+BJ28+BN28+BR28+BV28+BZ28+CD28+CH28</f>
        <v>32794</v>
      </c>
      <c r="G28" s="459">
        <f>K28+O28+S28+W28+AA28+AE28+AI28+AM28+AQ28+AU28+AY28+BC28+BG28+BK28+BO28+BS28+BW28+CA28+CE28+CI28</f>
        <v>28227.18</v>
      </c>
      <c r="H28" s="25">
        <f>L28+P28+T28+X28+AB28+AF28+AJ28+AN28+AR28+AV28+AZ28+BD28+BH28+BL28+BP28+BT28+BX28+CB28+CF28+CJ28</f>
        <v>100</v>
      </c>
      <c r="I28" s="25">
        <f>M28+Q28+U28+Y28+AC28+AG28+AK28+AO28+AS28+AW28+BA28+BE28+BI28+BM28+BQ28+BU28+BY28+CC28+CG28+CK28</f>
        <v>300</v>
      </c>
      <c r="J28" s="459">
        <v>700</v>
      </c>
      <c r="K28" s="459">
        <v>4200</v>
      </c>
      <c r="L28" s="457"/>
      <c r="M28" s="457"/>
      <c r="N28" s="459">
        <v>1750</v>
      </c>
      <c r="O28" s="459">
        <v>1064</v>
      </c>
      <c r="P28" s="457"/>
      <c r="Q28" s="457"/>
      <c r="R28" s="459">
        <v>1800</v>
      </c>
      <c r="S28" s="459">
        <v>1114</v>
      </c>
      <c r="T28" s="457">
        <v>100</v>
      </c>
      <c r="U28" s="457">
        <v>300</v>
      </c>
      <c r="V28" s="459">
        <v>5290</v>
      </c>
      <c r="W28" s="459">
        <v>2854</v>
      </c>
      <c r="X28" s="457"/>
      <c r="Y28" s="457"/>
      <c r="Z28" s="459">
        <v>1400</v>
      </c>
      <c r="AA28" s="459">
        <v>467</v>
      </c>
      <c r="AB28" s="457"/>
      <c r="AC28" s="457"/>
      <c r="AD28" s="459">
        <v>2700</v>
      </c>
      <c r="AE28" s="459">
        <v>5076</v>
      </c>
      <c r="AF28" s="457"/>
      <c r="AG28" s="457"/>
      <c r="AH28" s="459">
        <v>214</v>
      </c>
      <c r="AI28" s="459">
        <v>107</v>
      </c>
      <c r="AJ28" s="457"/>
      <c r="AK28" s="457"/>
      <c r="AL28" s="459">
        <v>2620</v>
      </c>
      <c r="AM28" s="459">
        <v>1665.6</v>
      </c>
      <c r="AN28" s="457"/>
      <c r="AO28" s="457"/>
      <c r="AP28" s="459">
        <v>6000</v>
      </c>
      <c r="AQ28" s="459">
        <v>3000</v>
      </c>
      <c r="AR28" s="457"/>
      <c r="AS28" s="457"/>
      <c r="AT28" s="459">
        <v>280</v>
      </c>
      <c r="AU28" s="459">
        <v>274.68</v>
      </c>
      <c r="AV28" s="457"/>
      <c r="AW28" s="457"/>
      <c r="AX28" s="459">
        <v>650</v>
      </c>
      <c r="AY28" s="459">
        <v>650</v>
      </c>
      <c r="AZ28" s="457"/>
      <c r="BA28" s="457"/>
      <c r="BB28" s="459">
        <v>600</v>
      </c>
      <c r="BC28" s="459">
        <v>351</v>
      </c>
      <c r="BD28" s="457"/>
      <c r="BE28" s="457"/>
      <c r="BF28" s="459">
        <v>500</v>
      </c>
      <c r="BG28" s="459">
        <v>450</v>
      </c>
      <c r="BH28" s="457"/>
      <c r="BI28" s="457"/>
      <c r="BJ28" s="459">
        <v>630</v>
      </c>
      <c r="BK28" s="459">
        <v>567</v>
      </c>
      <c r="BL28" s="457"/>
      <c r="BM28" s="457"/>
      <c r="BN28" s="459"/>
      <c r="BO28" s="459"/>
      <c r="BP28" s="457"/>
      <c r="BQ28" s="457"/>
      <c r="BR28" s="459"/>
      <c r="BS28" s="459"/>
      <c r="BT28" s="457"/>
      <c r="BU28" s="457"/>
      <c r="BV28" s="459"/>
      <c r="BW28" s="459"/>
      <c r="BX28" s="457"/>
      <c r="BY28" s="457"/>
      <c r="BZ28" s="459">
        <v>30</v>
      </c>
      <c r="CA28" s="459">
        <v>17.399999999999999</v>
      </c>
      <c r="CB28" s="457"/>
      <c r="CC28" s="457"/>
      <c r="CD28" s="459">
        <v>2250</v>
      </c>
      <c r="CE28" s="459">
        <v>2018</v>
      </c>
      <c r="CF28" s="457"/>
      <c r="CG28" s="457"/>
      <c r="CH28" s="459">
        <v>5380</v>
      </c>
      <c r="CI28" s="459">
        <v>4351.5</v>
      </c>
      <c r="CJ28" s="457"/>
      <c r="CK28" s="457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</row>
    <row r="29" spans="1:103" s="15" customFormat="1" ht="30" x14ac:dyDescent="0.25">
      <c r="A29" s="86">
        <v>7</v>
      </c>
      <c r="B29" s="82" t="s">
        <v>66</v>
      </c>
      <c r="C29" s="83" t="s">
        <v>67</v>
      </c>
      <c r="D29" s="87" t="s">
        <v>68</v>
      </c>
      <c r="E29" s="83" t="s">
        <v>29</v>
      </c>
      <c r="F29" s="459">
        <f>J29+N29+R29+V29+Z29+AD29+AH29+AL29+AP29+AT29+AX29+BB29+BF29+BJ29+BN29+BR29+BV29+BZ29+CD29+CH29</f>
        <v>5420</v>
      </c>
      <c r="G29" s="459">
        <f>K29+O29+S29+W29+AA29+AE29+AI29+AM29+AQ29+AU29+AY29+BC29+BG29+BK29+BO29+BS29+BW29+CA29+CE29+CI29</f>
        <v>538413.5</v>
      </c>
      <c r="H29" s="25">
        <f>L29+P29+T29+X29+AB29+AF29+AJ29+AN29+AR29+AV29+AZ29+BD29+BH29+BL29+BP29+BT29+BX29+CB29+CF29+CJ29</f>
        <v>30</v>
      </c>
      <c r="I29" s="25">
        <f>M29+Q29+U29+Y29+AC29+AG29+AK29+AO29+AS29+AW29+BA29+BE29+BI29+BM29+BQ29+BU29+BY29+CC29+CG29+CK29</f>
        <v>3420</v>
      </c>
      <c r="J29" s="459">
        <v>1900</v>
      </c>
      <c r="K29" s="459">
        <v>180044</v>
      </c>
      <c r="L29" s="457"/>
      <c r="M29" s="457"/>
      <c r="N29" s="459">
        <v>250</v>
      </c>
      <c r="O29" s="459">
        <v>24000</v>
      </c>
      <c r="P29" s="457"/>
      <c r="Q29" s="457"/>
      <c r="R29" s="459">
        <v>555</v>
      </c>
      <c r="S29" s="459">
        <v>67200</v>
      </c>
      <c r="T29" s="457"/>
      <c r="U29" s="457"/>
      <c r="V29" s="459">
        <v>545</v>
      </c>
      <c r="W29" s="459">
        <v>52160</v>
      </c>
      <c r="X29" s="457"/>
      <c r="Y29" s="457"/>
      <c r="Z29" s="459">
        <v>280</v>
      </c>
      <c r="AA29" s="459">
        <v>26665</v>
      </c>
      <c r="AB29" s="457"/>
      <c r="AC29" s="457"/>
      <c r="AD29" s="459">
        <v>200</v>
      </c>
      <c r="AE29" s="459">
        <v>19200</v>
      </c>
      <c r="AF29" s="457"/>
      <c r="AG29" s="457"/>
      <c r="AH29" s="459">
        <v>600</v>
      </c>
      <c r="AI29" s="459">
        <v>56980</v>
      </c>
      <c r="AJ29" s="457"/>
      <c r="AK29" s="457"/>
      <c r="AL29" s="459">
        <v>300</v>
      </c>
      <c r="AM29" s="459">
        <v>31336</v>
      </c>
      <c r="AN29" s="457">
        <v>0</v>
      </c>
      <c r="AO29" s="457">
        <v>0</v>
      </c>
      <c r="AP29" s="459">
        <v>80</v>
      </c>
      <c r="AQ29" s="459">
        <v>7680</v>
      </c>
      <c r="AR29" s="457"/>
      <c r="AS29" s="457"/>
      <c r="AT29" s="459"/>
      <c r="AU29" s="459"/>
      <c r="AV29" s="457"/>
      <c r="AW29" s="457"/>
      <c r="AX29" s="459"/>
      <c r="AY29" s="459"/>
      <c r="AZ29" s="457"/>
      <c r="BA29" s="457"/>
      <c r="BB29" s="459">
        <v>60</v>
      </c>
      <c r="BC29" s="459">
        <v>6528.5</v>
      </c>
      <c r="BD29" s="457"/>
      <c r="BE29" s="457"/>
      <c r="BF29" s="459"/>
      <c r="BG29" s="459"/>
      <c r="BH29" s="457"/>
      <c r="BI29" s="457"/>
      <c r="BJ29" s="459">
        <v>275</v>
      </c>
      <c r="BK29" s="459">
        <v>26400</v>
      </c>
      <c r="BL29" s="457"/>
      <c r="BM29" s="457"/>
      <c r="BN29" s="459"/>
      <c r="BO29" s="459"/>
      <c r="BP29" s="457"/>
      <c r="BQ29" s="457"/>
      <c r="BR29" s="459">
        <v>50</v>
      </c>
      <c r="BS29" s="459">
        <v>6350</v>
      </c>
      <c r="BT29" s="457"/>
      <c r="BU29" s="457"/>
      <c r="BV29" s="459"/>
      <c r="BW29" s="459"/>
      <c r="BX29" s="457"/>
      <c r="BY29" s="457"/>
      <c r="BZ29" s="459">
        <v>25</v>
      </c>
      <c r="CA29" s="459">
        <v>2870</v>
      </c>
      <c r="CB29" s="457"/>
      <c r="CC29" s="457"/>
      <c r="CD29" s="459">
        <v>250</v>
      </c>
      <c r="CE29" s="459">
        <v>24000</v>
      </c>
      <c r="CF29" s="457"/>
      <c r="CG29" s="457"/>
      <c r="CH29" s="459">
        <v>50</v>
      </c>
      <c r="CI29" s="459">
        <v>7000</v>
      </c>
      <c r="CJ29" s="457">
        <v>30</v>
      </c>
      <c r="CK29" s="457">
        <v>3420</v>
      </c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</row>
    <row r="30" spans="1:103" s="15" customFormat="1" ht="24" customHeight="1" x14ac:dyDescent="0.25">
      <c r="A30" s="816">
        <v>8</v>
      </c>
      <c r="B30" s="82" t="s">
        <v>69</v>
      </c>
      <c r="C30" s="83" t="s">
        <v>70</v>
      </c>
      <c r="D30" s="83" t="s">
        <v>71</v>
      </c>
      <c r="E30" s="83" t="s">
        <v>29</v>
      </c>
      <c r="F30" s="459">
        <f>J30+N30+R30+V30+Z30+AD30+AH30+AL30+AP30+AT30+AX30+BB30+BF30+BJ30+BN30+BR30+BV30+BZ30+CD30+CH30</f>
        <v>0</v>
      </c>
      <c r="G30" s="459">
        <f>K30+O30+S30+W30+AA30+AE30+AI30+AM30+AQ30+AU30+AY30+BC30+BG30+BK30+BO30+BS30+BW30+CA30+CE30+CI30</f>
        <v>0</v>
      </c>
      <c r="H30" s="25">
        <f>L30+P30+T30+X30+AB30+AF30+AJ30+AN30+AR30+AV30+AZ30+BD30+BH30+BL30+BP30+BT30+BX30+CB30+CF30+CJ30</f>
        <v>200</v>
      </c>
      <c r="I30" s="25">
        <f>M30+Q30+U30+Y30+AC30+AG30+AK30+AO30+AS30+AW30+BA30+BE30+BI30+BM30+BQ30+BU30+BY30+CC30+CG30+CK30</f>
        <v>89600</v>
      </c>
      <c r="J30" s="459"/>
      <c r="K30" s="459"/>
      <c r="L30" s="457"/>
      <c r="M30" s="457"/>
      <c r="N30" s="459"/>
      <c r="O30" s="459"/>
      <c r="P30" s="457"/>
      <c r="Q30" s="457"/>
      <c r="R30" s="459"/>
      <c r="S30" s="459"/>
      <c r="T30" s="457"/>
      <c r="U30" s="457"/>
      <c r="V30" s="459"/>
      <c r="W30" s="459"/>
      <c r="X30" s="457"/>
      <c r="Y30" s="457"/>
      <c r="Z30" s="459"/>
      <c r="AA30" s="459"/>
      <c r="AB30" s="457"/>
      <c r="AC30" s="457"/>
      <c r="AD30" s="459"/>
      <c r="AE30" s="459"/>
      <c r="AF30" s="457"/>
      <c r="AG30" s="457"/>
      <c r="AH30" s="459"/>
      <c r="AI30" s="459"/>
      <c r="AJ30" s="457"/>
      <c r="AK30" s="457"/>
      <c r="AL30" s="459"/>
      <c r="AM30" s="459"/>
      <c r="AN30" s="457"/>
      <c r="AO30" s="457"/>
      <c r="AP30" s="459"/>
      <c r="AQ30" s="459"/>
      <c r="AR30" s="457"/>
      <c r="AS30" s="457"/>
      <c r="AT30" s="459"/>
      <c r="AU30" s="459"/>
      <c r="AV30" s="457"/>
      <c r="AW30" s="457"/>
      <c r="AX30" s="459"/>
      <c r="AY30" s="459"/>
      <c r="AZ30" s="457"/>
      <c r="BA30" s="457"/>
      <c r="BB30" s="459"/>
      <c r="BC30" s="459"/>
      <c r="BD30" s="457"/>
      <c r="BE30" s="457"/>
      <c r="BF30" s="459"/>
      <c r="BG30" s="459"/>
      <c r="BH30" s="457"/>
      <c r="BI30" s="457"/>
      <c r="BJ30" s="459"/>
      <c r="BK30" s="459"/>
      <c r="BL30" s="457"/>
      <c r="BM30" s="457"/>
      <c r="BN30" s="459">
        <v>0</v>
      </c>
      <c r="BO30" s="459">
        <v>0</v>
      </c>
      <c r="BP30" s="457"/>
      <c r="BQ30" s="457"/>
      <c r="BR30" s="459"/>
      <c r="BS30" s="459"/>
      <c r="BT30" s="457"/>
      <c r="BU30" s="457"/>
      <c r="BV30" s="459"/>
      <c r="BW30" s="459"/>
      <c r="BX30" s="457"/>
      <c r="BY30" s="457"/>
      <c r="BZ30" s="459"/>
      <c r="CA30" s="459"/>
      <c r="CB30" s="457"/>
      <c r="CC30" s="457"/>
      <c r="CD30" s="459"/>
      <c r="CE30" s="459"/>
      <c r="CF30" s="457"/>
      <c r="CG30" s="457"/>
      <c r="CH30" s="459"/>
      <c r="CI30" s="459"/>
      <c r="CJ30" s="457">
        <v>200</v>
      </c>
      <c r="CK30" s="457">
        <v>89600</v>
      </c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</row>
    <row r="31" spans="1:103" s="15" customFormat="1" ht="18.75" customHeight="1" x14ac:dyDescent="0.25">
      <c r="A31" s="816"/>
      <c r="B31" s="82" t="s">
        <v>72</v>
      </c>
      <c r="C31" s="83" t="s">
        <v>73</v>
      </c>
      <c r="D31" s="83" t="s">
        <v>71</v>
      </c>
      <c r="E31" s="83" t="s">
        <v>29</v>
      </c>
      <c r="F31" s="459">
        <f>J31+N31+R31+V31+Z31+AD31+AH31+AL31+AP31+AT31+AX31+BB31+BF31+BJ31+BN31+BR31+BV31+BZ31+CD31+CH31</f>
        <v>150</v>
      </c>
      <c r="G31" s="459">
        <f>K31+O31+S31+W31+AA31+AE31+AI31+AM31+AQ31+AU31+AY31+BC31+BG31+BK31+BO31+BS31+BW31+CA31+CE31+CI31</f>
        <v>30000</v>
      </c>
      <c r="H31" s="25">
        <f>L31+P31+T31+X31+AB31+AF31+AJ31+AN31+AR31+AV31+AZ31+BD31+BH31+BL31+BP31+BT31+BX31+CB31+CF31+CJ31</f>
        <v>0</v>
      </c>
      <c r="I31" s="25">
        <f>M31+Q31+U31+Y31+AC31+AG31+AK31+AO31+AS31+AW31+BA31+BE31+BI31+BM31+BQ31+BU31+BY31+CC31+CG31+CK31</f>
        <v>0</v>
      </c>
      <c r="J31" s="459"/>
      <c r="K31" s="459"/>
      <c r="L31" s="457"/>
      <c r="M31" s="457"/>
      <c r="N31" s="459"/>
      <c r="O31" s="459"/>
      <c r="P31" s="457"/>
      <c r="Q31" s="457"/>
      <c r="R31" s="459"/>
      <c r="S31" s="459"/>
      <c r="T31" s="457"/>
      <c r="U31" s="457"/>
      <c r="V31" s="459"/>
      <c r="W31" s="459"/>
      <c r="X31" s="457"/>
      <c r="Y31" s="457"/>
      <c r="Z31" s="459"/>
      <c r="AA31" s="459"/>
      <c r="AB31" s="457"/>
      <c r="AC31" s="457"/>
      <c r="AD31" s="459"/>
      <c r="AE31" s="459"/>
      <c r="AF31" s="457"/>
      <c r="AG31" s="457"/>
      <c r="AH31" s="459"/>
      <c r="AI31" s="459"/>
      <c r="AJ31" s="457"/>
      <c r="AK31" s="457"/>
      <c r="AL31" s="459"/>
      <c r="AM31" s="459"/>
      <c r="AN31" s="457"/>
      <c r="AO31" s="457"/>
      <c r="AP31" s="459"/>
      <c r="AQ31" s="459"/>
      <c r="AR31" s="457"/>
      <c r="AS31" s="457"/>
      <c r="AT31" s="459"/>
      <c r="AU31" s="459"/>
      <c r="AV31" s="457"/>
      <c r="AW31" s="457"/>
      <c r="AX31" s="459"/>
      <c r="AY31" s="459"/>
      <c r="AZ31" s="457"/>
      <c r="BA31" s="457"/>
      <c r="BB31" s="459"/>
      <c r="BC31" s="459"/>
      <c r="BD31" s="457"/>
      <c r="BE31" s="457"/>
      <c r="BF31" s="459"/>
      <c r="BG31" s="459"/>
      <c r="BH31" s="457"/>
      <c r="BI31" s="457"/>
      <c r="BJ31" s="459"/>
      <c r="BK31" s="459"/>
      <c r="BL31" s="457"/>
      <c r="BM31" s="457"/>
      <c r="BN31" s="459"/>
      <c r="BO31" s="459"/>
      <c r="BP31" s="457"/>
      <c r="BQ31" s="457"/>
      <c r="BR31" s="459"/>
      <c r="BS31" s="459"/>
      <c r="BT31" s="457"/>
      <c r="BU31" s="457"/>
      <c r="BV31" s="459"/>
      <c r="BW31" s="459"/>
      <c r="BX31" s="457"/>
      <c r="BY31" s="457"/>
      <c r="BZ31" s="459"/>
      <c r="CA31" s="459"/>
      <c r="CB31" s="457"/>
      <c r="CC31" s="457"/>
      <c r="CD31" s="459">
        <v>150</v>
      </c>
      <c r="CE31" s="459">
        <v>30000</v>
      </c>
      <c r="CF31" s="457"/>
      <c r="CG31" s="457"/>
      <c r="CH31" s="459"/>
      <c r="CI31" s="459"/>
      <c r="CJ31" s="457"/>
      <c r="CK31" s="457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</row>
    <row r="32" spans="1:103" s="15" customFormat="1" ht="24.75" customHeight="1" x14ac:dyDescent="0.25">
      <c r="A32" s="816"/>
      <c r="B32" s="82" t="s">
        <v>72</v>
      </c>
      <c r="C32" s="83" t="s">
        <v>74</v>
      </c>
      <c r="D32" s="83" t="s">
        <v>71</v>
      </c>
      <c r="E32" s="83" t="s">
        <v>29</v>
      </c>
      <c r="F32" s="459">
        <f>J32+N32+R32+V32+Z32+AD32+AH32+AL32+AP32+AT32+AX32+BB32+BF32+BJ32+BN32+BR32+BV32+BZ32+CD32+CH32</f>
        <v>3112</v>
      </c>
      <c r="G32" s="459">
        <f>K32+O32+S32+W32+AA32+AE32+AI32+AM32+AQ32+AU32+AY32+BC32+BG32+BK32+BO32+BS32+BW32+CA32+CE32+CI32</f>
        <v>822353</v>
      </c>
      <c r="H32" s="25">
        <f>L32+P32+T32+X32+AB32+AF32+AJ32+AN32+AR32+AV32+AZ32+BD32+BH32+BL32+BP32+BT32+BX32+CB32+CF32+CJ32</f>
        <v>460</v>
      </c>
      <c r="I32" s="25">
        <f>M32+Q32+U32+Y32+AC32+AG32+AK32+AO32+AS32+AW32+BA32+BE32+BI32+BM32+BQ32+BU32+BY32+CC32+CG32+CK32</f>
        <v>235280</v>
      </c>
      <c r="J32" s="459">
        <v>250</v>
      </c>
      <c r="K32" s="459">
        <v>162500</v>
      </c>
      <c r="L32" s="457"/>
      <c r="M32" s="457"/>
      <c r="N32" s="459"/>
      <c r="O32" s="459"/>
      <c r="P32" s="457"/>
      <c r="Q32" s="457"/>
      <c r="R32" s="459">
        <v>576</v>
      </c>
      <c r="S32" s="459">
        <v>125900</v>
      </c>
      <c r="T32" s="457"/>
      <c r="U32" s="457"/>
      <c r="V32" s="459">
        <v>200</v>
      </c>
      <c r="W32" s="459">
        <v>33400</v>
      </c>
      <c r="X32" s="457"/>
      <c r="Y32" s="457"/>
      <c r="Z32" s="459">
        <v>148</v>
      </c>
      <c r="AA32" s="459">
        <v>26185</v>
      </c>
      <c r="AB32" s="457"/>
      <c r="AC32" s="457"/>
      <c r="AD32" s="459">
        <v>287</v>
      </c>
      <c r="AE32" s="459">
        <v>78783</v>
      </c>
      <c r="AF32" s="457"/>
      <c r="AG32" s="457"/>
      <c r="AH32" s="459">
        <v>264</v>
      </c>
      <c r="AI32" s="459">
        <v>47620</v>
      </c>
      <c r="AJ32" s="457"/>
      <c r="AK32" s="457"/>
      <c r="AL32" s="459">
        <v>659</v>
      </c>
      <c r="AM32" s="459">
        <v>198370</v>
      </c>
      <c r="AN32" s="457"/>
      <c r="AO32" s="457"/>
      <c r="AP32" s="459">
        <v>135</v>
      </c>
      <c r="AQ32" s="459">
        <v>22545</v>
      </c>
      <c r="AR32" s="457"/>
      <c r="AS32" s="457"/>
      <c r="AT32" s="459">
        <v>20</v>
      </c>
      <c r="AU32" s="459">
        <v>400</v>
      </c>
      <c r="AV32" s="457"/>
      <c r="AW32" s="457"/>
      <c r="AX32" s="459"/>
      <c r="AY32" s="459"/>
      <c r="AZ32" s="457"/>
      <c r="BA32" s="457"/>
      <c r="BB32" s="459">
        <v>208</v>
      </c>
      <c r="BC32" s="459">
        <v>37440</v>
      </c>
      <c r="BD32" s="457">
        <v>50</v>
      </c>
      <c r="BE32" s="457">
        <v>37000</v>
      </c>
      <c r="BF32" s="459">
        <v>20</v>
      </c>
      <c r="BG32" s="459">
        <v>400</v>
      </c>
      <c r="BH32" s="457"/>
      <c r="BI32" s="457"/>
      <c r="BJ32" s="459">
        <v>80</v>
      </c>
      <c r="BK32" s="459">
        <v>13360</v>
      </c>
      <c r="BL32" s="457"/>
      <c r="BM32" s="457"/>
      <c r="BN32" s="459"/>
      <c r="BO32" s="459"/>
      <c r="BP32" s="457"/>
      <c r="BQ32" s="457"/>
      <c r="BR32" s="459">
        <v>105</v>
      </c>
      <c r="BS32" s="459">
        <v>44100</v>
      </c>
      <c r="BT32" s="457"/>
      <c r="BU32" s="457"/>
      <c r="BV32" s="459">
        <v>10</v>
      </c>
      <c r="BW32" s="459">
        <v>6300</v>
      </c>
      <c r="BX32" s="457"/>
      <c r="BY32" s="457"/>
      <c r="BZ32" s="459"/>
      <c r="CA32" s="459"/>
      <c r="CB32" s="457">
        <v>50</v>
      </c>
      <c r="CC32" s="457">
        <v>37000</v>
      </c>
      <c r="CD32" s="459">
        <v>150</v>
      </c>
      <c r="CE32" s="459">
        <v>25050</v>
      </c>
      <c r="CF32" s="457"/>
      <c r="CG32" s="457"/>
      <c r="CH32" s="459"/>
      <c r="CI32" s="459"/>
      <c r="CJ32" s="457">
        <v>360</v>
      </c>
      <c r="CK32" s="457">
        <v>161280</v>
      </c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</row>
    <row r="33" spans="1:103" s="15" customFormat="1" ht="25.5" customHeight="1" x14ac:dyDescent="0.25">
      <c r="A33" s="816">
        <v>9</v>
      </c>
      <c r="B33" s="82" t="s">
        <v>75</v>
      </c>
      <c r="C33" s="83" t="s">
        <v>76</v>
      </c>
      <c r="D33" s="83" t="s">
        <v>77</v>
      </c>
      <c r="E33" s="83" t="s">
        <v>78</v>
      </c>
      <c r="F33" s="459">
        <f>J33+N33+R33+V33+Z33+AD33+AH33+AL33+AP33+AT33+AX33+BB33+BF33+BJ33+BN33+BR33+BV33+BZ33+CD33+CH33</f>
        <v>1430</v>
      </c>
      <c r="G33" s="459">
        <f>K33+O33+S33+W33+AA33+AE33+AI33+AM33+AQ33+AU33+AY33+BC33+BG33+BK33+BO33+BS33+BW33+CA33+CE33+CI33</f>
        <v>1888219</v>
      </c>
      <c r="H33" s="25">
        <f>L33+P33+T33+X33+AB33+AF33+AJ33+AN33+AR33+AV33+AZ33+BD33+BH33+BL33+BP33+BT33+BX33+CB33+CF33+CJ33</f>
        <v>0</v>
      </c>
      <c r="I33" s="25">
        <f>M33+Q33+U33+Y33+AC33+AG33+AK33+AO33+AS33+AW33+BA33+BE33+BI33+BM33+BQ33+BU33+BY33+CC33+CG33+CK33</f>
        <v>0</v>
      </c>
      <c r="J33" s="459"/>
      <c r="K33" s="459"/>
      <c r="L33" s="457"/>
      <c r="M33" s="457"/>
      <c r="N33" s="459"/>
      <c r="O33" s="459"/>
      <c r="P33" s="457"/>
      <c r="Q33" s="457"/>
      <c r="R33" s="459"/>
      <c r="S33" s="459"/>
      <c r="T33" s="457"/>
      <c r="U33" s="457"/>
      <c r="V33" s="459"/>
      <c r="W33" s="459"/>
      <c r="X33" s="457"/>
      <c r="Y33" s="457"/>
      <c r="Z33" s="459">
        <v>875</v>
      </c>
      <c r="AA33" s="459">
        <v>1844406</v>
      </c>
      <c r="AB33" s="457"/>
      <c r="AC33" s="457"/>
      <c r="AD33" s="459"/>
      <c r="AE33" s="459"/>
      <c r="AF33" s="457"/>
      <c r="AG33" s="457"/>
      <c r="AH33" s="459"/>
      <c r="AI33" s="459"/>
      <c r="AJ33" s="457"/>
      <c r="AK33" s="457"/>
      <c r="AL33" s="459"/>
      <c r="AM33" s="459"/>
      <c r="AN33" s="457"/>
      <c r="AO33" s="457"/>
      <c r="AP33" s="459"/>
      <c r="AQ33" s="459"/>
      <c r="AR33" s="457"/>
      <c r="AS33" s="457"/>
      <c r="AT33" s="459"/>
      <c r="AU33" s="459"/>
      <c r="AV33" s="457"/>
      <c r="AW33" s="457"/>
      <c r="AX33" s="459"/>
      <c r="AY33" s="459"/>
      <c r="AZ33" s="457"/>
      <c r="BA33" s="457"/>
      <c r="BB33" s="459"/>
      <c r="BC33" s="459"/>
      <c r="BD33" s="457"/>
      <c r="BE33" s="457"/>
      <c r="BF33" s="459"/>
      <c r="BG33" s="459"/>
      <c r="BH33" s="457"/>
      <c r="BI33" s="457"/>
      <c r="BJ33" s="459">
        <v>500</v>
      </c>
      <c r="BK33" s="459">
        <v>40963</v>
      </c>
      <c r="BL33" s="457"/>
      <c r="BM33" s="457"/>
      <c r="BN33" s="459">
        <v>30</v>
      </c>
      <c r="BO33" s="459">
        <v>2850</v>
      </c>
      <c r="BP33" s="457"/>
      <c r="BQ33" s="457"/>
      <c r="BR33" s="459"/>
      <c r="BS33" s="459"/>
      <c r="BT33" s="457"/>
      <c r="BU33" s="457"/>
      <c r="BV33" s="459">
        <v>25</v>
      </c>
      <c r="BW33" s="459"/>
      <c r="BX33" s="457"/>
      <c r="BY33" s="457"/>
      <c r="BZ33" s="459"/>
      <c r="CA33" s="459"/>
      <c r="CB33" s="457"/>
      <c r="CC33" s="457"/>
      <c r="CD33" s="459"/>
      <c r="CE33" s="459"/>
      <c r="CF33" s="457"/>
      <c r="CG33" s="457"/>
      <c r="CH33" s="459"/>
      <c r="CI33" s="459"/>
      <c r="CJ33" s="457"/>
      <c r="CK33" s="457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</row>
    <row r="34" spans="1:103" s="15" customFormat="1" ht="35.25" customHeight="1" x14ac:dyDescent="0.25">
      <c r="A34" s="816"/>
      <c r="B34" s="82" t="s">
        <v>79</v>
      </c>
      <c r="C34" s="83" t="s">
        <v>80</v>
      </c>
      <c r="D34" s="83" t="s">
        <v>77</v>
      </c>
      <c r="E34" s="83" t="s">
        <v>78</v>
      </c>
      <c r="F34" s="459">
        <f>J34+N34+R34+V34+Z34+AD34+AH34+AL34+AP34+AT34+AX34+BB34+BF34+BJ34+BN34+BR34+BV34+BZ34+CD34+CH34</f>
        <v>1429</v>
      </c>
      <c r="G34" s="459">
        <f>K34+O34+S34+W34+AA34+AE34+AI34+AM34+AQ34+AU34+AY34+BC34+BG34+BK34+BO34+BS34+BW34+CA34+CE34+CI34</f>
        <v>292619.2</v>
      </c>
      <c r="H34" s="25">
        <f>L34+P34+T34+X34+AB34+AF34+AJ34+AN34+AR34+AV34+AZ34+BD34+BH34+BL34+BP34+BT34+BX34+CB34+CF34+CJ34</f>
        <v>504</v>
      </c>
      <c r="I34" s="25">
        <f>M34+Q34+U34+Y34+AC34+AG34+AK34+AO34+AS34+AW34+BA34+BE34+BI34+BM34+BQ34+BU34+BY34+CC34+CG34+CK34</f>
        <v>150192</v>
      </c>
      <c r="J34" s="459"/>
      <c r="K34" s="459"/>
      <c r="L34" s="457"/>
      <c r="M34" s="457"/>
      <c r="N34" s="459"/>
      <c r="O34" s="459"/>
      <c r="P34" s="457"/>
      <c r="Q34" s="457"/>
      <c r="R34" s="459">
        <v>385</v>
      </c>
      <c r="S34" s="459">
        <v>33095</v>
      </c>
      <c r="T34" s="457"/>
      <c r="U34" s="457"/>
      <c r="V34" s="459">
        <v>0</v>
      </c>
      <c r="W34" s="459">
        <v>0</v>
      </c>
      <c r="X34" s="457"/>
      <c r="Y34" s="457"/>
      <c r="Z34" s="459"/>
      <c r="AA34" s="459"/>
      <c r="AB34" s="457"/>
      <c r="AC34" s="457"/>
      <c r="AD34" s="459"/>
      <c r="AE34" s="459"/>
      <c r="AF34" s="457"/>
      <c r="AG34" s="457"/>
      <c r="AH34" s="459"/>
      <c r="AI34" s="459"/>
      <c r="AJ34" s="457"/>
      <c r="AK34" s="457"/>
      <c r="AL34" s="459"/>
      <c r="AM34" s="459"/>
      <c r="AN34" s="457"/>
      <c r="AO34" s="457"/>
      <c r="AP34" s="459">
        <v>250</v>
      </c>
      <c r="AQ34" s="459">
        <v>108407.5</v>
      </c>
      <c r="AR34" s="457"/>
      <c r="AS34" s="457"/>
      <c r="AT34" s="459">
        <v>2</v>
      </c>
      <c r="AU34" s="459">
        <v>180</v>
      </c>
      <c r="AV34" s="457"/>
      <c r="AW34" s="457"/>
      <c r="AX34" s="459">
        <v>250</v>
      </c>
      <c r="AY34" s="459">
        <v>76500</v>
      </c>
      <c r="AZ34" s="457"/>
      <c r="BA34" s="457"/>
      <c r="BB34" s="459"/>
      <c r="BC34" s="459"/>
      <c r="BD34" s="457"/>
      <c r="BE34" s="457"/>
      <c r="BF34" s="459">
        <v>2</v>
      </c>
      <c r="BG34" s="459">
        <v>180</v>
      </c>
      <c r="BH34" s="457"/>
      <c r="BI34" s="457"/>
      <c r="BJ34" s="459">
        <v>20</v>
      </c>
      <c r="BK34" s="459">
        <v>1920</v>
      </c>
      <c r="BL34" s="457"/>
      <c r="BM34" s="457"/>
      <c r="BN34" s="459"/>
      <c r="BO34" s="459"/>
      <c r="BP34" s="457"/>
      <c r="BQ34" s="457"/>
      <c r="BR34" s="459">
        <v>90</v>
      </c>
      <c r="BS34" s="459">
        <v>36866.699999999997</v>
      </c>
      <c r="BT34" s="457"/>
      <c r="BU34" s="457"/>
      <c r="BV34" s="459">
        <v>30</v>
      </c>
      <c r="BW34" s="459">
        <v>2700</v>
      </c>
      <c r="BX34" s="457"/>
      <c r="BY34" s="457"/>
      <c r="BZ34" s="459"/>
      <c r="CA34" s="459"/>
      <c r="CB34" s="457"/>
      <c r="CC34" s="457"/>
      <c r="CD34" s="459">
        <v>400</v>
      </c>
      <c r="CE34" s="459">
        <v>32770</v>
      </c>
      <c r="CF34" s="457"/>
      <c r="CG34" s="457"/>
      <c r="CH34" s="459"/>
      <c r="CI34" s="459"/>
      <c r="CJ34" s="457">
        <v>504</v>
      </c>
      <c r="CK34" s="457">
        <v>150192</v>
      </c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</row>
    <row r="35" spans="1:103" s="15" customFormat="1" ht="29.25" customHeight="1" x14ac:dyDescent="0.25">
      <c r="A35" s="816"/>
      <c r="B35" s="82" t="s">
        <v>79</v>
      </c>
      <c r="C35" s="83" t="s">
        <v>81</v>
      </c>
      <c r="D35" s="83" t="s">
        <v>77</v>
      </c>
      <c r="E35" s="83" t="s">
        <v>78</v>
      </c>
      <c r="F35" s="459">
        <f>J35+N35+R35+V35+Z35+AD35+AH35+AL35+AP35+AT35+AX35+BB35+BF35+BJ35+BN35+BR35+BV35+BZ35+CD35+CH35</f>
        <v>710</v>
      </c>
      <c r="G35" s="459">
        <f>K35+O35+S35+W35+AA35+AE35+AI35+AM35+AQ35+AU35+AY35+BC35+BG35+BK35+BO35+BS35+BW35+CA35+CE35+CI35</f>
        <v>190848</v>
      </c>
      <c r="H35" s="25">
        <f>L35+P35+T35+X35+AB35+AF35+AJ35+AN35+AR35+AV35+AZ35+BD35+BH35+BL35+BP35+BT35+BX35+CB35+CF35+CJ35</f>
        <v>0</v>
      </c>
      <c r="I35" s="25">
        <f>M35+Q35+U35+Y35+AC35+AG35+AK35+AO35+AS35+AW35+BA35+BE35+BI35+BM35+BQ35+BU35+BY35+CC35+CG35+CK35</f>
        <v>0</v>
      </c>
      <c r="J35" s="459"/>
      <c r="K35" s="459"/>
      <c r="L35" s="457"/>
      <c r="M35" s="457"/>
      <c r="N35" s="459"/>
      <c r="O35" s="459"/>
      <c r="P35" s="457"/>
      <c r="Q35" s="457"/>
      <c r="R35" s="459"/>
      <c r="S35" s="459"/>
      <c r="T35" s="457"/>
      <c r="U35" s="457"/>
      <c r="V35" s="459"/>
      <c r="W35" s="459"/>
      <c r="X35" s="457"/>
      <c r="Y35" s="457"/>
      <c r="Z35" s="459"/>
      <c r="AA35" s="459"/>
      <c r="AB35" s="457"/>
      <c r="AC35" s="457"/>
      <c r="AD35" s="459"/>
      <c r="AE35" s="459"/>
      <c r="AF35" s="457"/>
      <c r="AG35" s="457"/>
      <c r="AH35" s="459"/>
      <c r="AI35" s="459"/>
      <c r="AJ35" s="457"/>
      <c r="AK35" s="457"/>
      <c r="AL35" s="459"/>
      <c r="AM35" s="459"/>
      <c r="AN35" s="457"/>
      <c r="AO35" s="457"/>
      <c r="AP35" s="459"/>
      <c r="AQ35" s="459"/>
      <c r="AR35" s="457"/>
      <c r="AS35" s="457"/>
      <c r="AT35" s="459"/>
      <c r="AU35" s="459"/>
      <c r="AV35" s="457"/>
      <c r="AW35" s="457"/>
      <c r="AX35" s="459"/>
      <c r="AY35" s="459"/>
      <c r="AZ35" s="457"/>
      <c r="BA35" s="457"/>
      <c r="BB35" s="459"/>
      <c r="BC35" s="459"/>
      <c r="BD35" s="457"/>
      <c r="BE35" s="457"/>
      <c r="BF35" s="459"/>
      <c r="BG35" s="459"/>
      <c r="BH35" s="457"/>
      <c r="BI35" s="457"/>
      <c r="BJ35" s="459"/>
      <c r="BK35" s="459"/>
      <c r="BL35" s="457"/>
      <c r="BM35" s="457"/>
      <c r="BN35" s="459"/>
      <c r="BO35" s="459"/>
      <c r="BP35" s="457"/>
      <c r="BQ35" s="457"/>
      <c r="BR35" s="459">
        <v>710</v>
      </c>
      <c r="BS35" s="459">
        <v>190848</v>
      </c>
      <c r="BT35" s="457"/>
      <c r="BU35" s="457"/>
      <c r="BV35" s="459"/>
      <c r="BW35" s="459"/>
      <c r="BX35" s="457"/>
      <c r="BY35" s="457"/>
      <c r="BZ35" s="459"/>
      <c r="CA35" s="459"/>
      <c r="CB35" s="457"/>
      <c r="CC35" s="457"/>
      <c r="CD35" s="459"/>
      <c r="CE35" s="459"/>
      <c r="CF35" s="457"/>
      <c r="CG35" s="457"/>
      <c r="CH35" s="459"/>
      <c r="CI35" s="459"/>
      <c r="CJ35" s="457"/>
      <c r="CK35" s="457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</row>
    <row r="36" spans="1:103" s="15" customFormat="1" ht="23.25" customHeight="1" x14ac:dyDescent="0.25">
      <c r="A36" s="816"/>
      <c r="B36" s="82" t="s">
        <v>79</v>
      </c>
      <c r="C36" s="83" t="s">
        <v>82</v>
      </c>
      <c r="D36" s="83" t="s">
        <v>77</v>
      </c>
      <c r="E36" s="83" t="s">
        <v>78</v>
      </c>
      <c r="F36" s="459">
        <f>J36+N36+R36+V36+Z36+AD36+AH36+AL36+AP36+AT36+AX36+BB36+BF36+BJ36+BN36+BR36+BV36+BZ36+CD36+CH36</f>
        <v>15932</v>
      </c>
      <c r="G36" s="459">
        <f>K36+O36+S36+W36+AA36+AE36+AI36+AM36+AQ36+AU36+AY36+BC36+BG36+BK36+BO36+BS36+BW36+CA36+CE36+CI36</f>
        <v>4272968.1099999994</v>
      </c>
      <c r="H36" s="25">
        <f>L36+P36+T36+X36+AB36+AF36+AJ36+AN36+AR36+AV36+AZ36+BD36+BH36+BL36+BP36+BT36+BX36+CB36+CF36+CJ36</f>
        <v>500</v>
      </c>
      <c r="I36" s="25">
        <f>M36+Q36+U36+Y36+AC36+AG36+AK36+AO36+AS36+AW36+BA36+BE36+BI36+BM36+BQ36+BU36+BY36+CC36+CG36+CK36</f>
        <v>55000</v>
      </c>
      <c r="J36" s="459">
        <v>445</v>
      </c>
      <c r="K36" s="459">
        <v>17844.5</v>
      </c>
      <c r="L36" s="457"/>
      <c r="M36" s="457"/>
      <c r="N36" s="459">
        <v>983</v>
      </c>
      <c r="O36" s="459">
        <v>275200</v>
      </c>
      <c r="P36" s="457"/>
      <c r="Q36" s="457"/>
      <c r="R36" s="459">
        <v>840</v>
      </c>
      <c r="S36" s="459">
        <v>225792</v>
      </c>
      <c r="T36" s="457"/>
      <c r="U36" s="457"/>
      <c r="V36" s="459">
        <v>1900</v>
      </c>
      <c r="W36" s="459">
        <v>474240</v>
      </c>
      <c r="X36" s="457">
        <v>500</v>
      </c>
      <c r="Y36" s="457">
        <v>55000</v>
      </c>
      <c r="Z36" s="459"/>
      <c r="AA36" s="459"/>
      <c r="AB36" s="457"/>
      <c r="AC36" s="457"/>
      <c r="AD36" s="459">
        <v>80</v>
      </c>
      <c r="AE36" s="459">
        <v>19120</v>
      </c>
      <c r="AF36" s="457"/>
      <c r="AG36" s="457"/>
      <c r="AH36" s="459">
        <v>8157</v>
      </c>
      <c r="AI36" s="459">
        <v>2164932</v>
      </c>
      <c r="AJ36" s="457"/>
      <c r="AK36" s="457"/>
      <c r="AL36" s="459">
        <v>380</v>
      </c>
      <c r="AM36" s="459">
        <v>107760</v>
      </c>
      <c r="AN36" s="457"/>
      <c r="AO36" s="457"/>
      <c r="AP36" s="459">
        <v>95</v>
      </c>
      <c r="AQ36" s="459">
        <v>21850</v>
      </c>
      <c r="AR36" s="457"/>
      <c r="AS36" s="457"/>
      <c r="AT36" s="459"/>
      <c r="AU36" s="459"/>
      <c r="AV36" s="457"/>
      <c r="AW36" s="457"/>
      <c r="AX36" s="459"/>
      <c r="AY36" s="459"/>
      <c r="AZ36" s="457"/>
      <c r="BA36" s="457"/>
      <c r="BB36" s="459">
        <v>870</v>
      </c>
      <c r="BC36" s="459">
        <v>274425.21000000002</v>
      </c>
      <c r="BD36" s="457"/>
      <c r="BE36" s="457"/>
      <c r="BF36" s="459"/>
      <c r="BG36" s="459"/>
      <c r="BH36" s="457"/>
      <c r="BI36" s="457"/>
      <c r="BJ36" s="459">
        <v>150</v>
      </c>
      <c r="BK36" s="459">
        <v>37350</v>
      </c>
      <c r="BL36" s="457"/>
      <c r="BM36" s="457"/>
      <c r="BN36" s="459">
        <v>30</v>
      </c>
      <c r="BO36" s="459">
        <v>3990</v>
      </c>
      <c r="BP36" s="457"/>
      <c r="BQ36" s="457"/>
      <c r="BR36" s="459"/>
      <c r="BS36" s="459"/>
      <c r="BT36" s="457"/>
      <c r="BU36" s="457"/>
      <c r="BV36" s="459"/>
      <c r="BW36" s="459"/>
      <c r="BX36" s="457"/>
      <c r="BY36" s="457"/>
      <c r="BZ36" s="459">
        <v>717</v>
      </c>
      <c r="CA36" s="459">
        <v>281924.40000000002</v>
      </c>
      <c r="CB36" s="457"/>
      <c r="CC36" s="457"/>
      <c r="CD36" s="459">
        <v>530</v>
      </c>
      <c r="CE36" s="459">
        <v>142040</v>
      </c>
      <c r="CF36" s="457"/>
      <c r="CG36" s="457"/>
      <c r="CH36" s="459">
        <v>755</v>
      </c>
      <c r="CI36" s="459">
        <v>226500</v>
      </c>
      <c r="CJ36" s="457"/>
      <c r="CK36" s="457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</row>
    <row r="37" spans="1:103" s="15" customFormat="1" ht="23.25" customHeight="1" x14ac:dyDescent="0.25">
      <c r="A37" s="86">
        <v>10</v>
      </c>
      <c r="B37" s="83" t="s">
        <v>83</v>
      </c>
      <c r="C37" s="83" t="s">
        <v>84</v>
      </c>
      <c r="D37" s="83" t="s">
        <v>85</v>
      </c>
      <c r="E37" s="83" t="s">
        <v>78</v>
      </c>
      <c r="F37" s="459">
        <f>J37+N37+R37+V37+Z37+AD37+AH37+AL37+AP37+AT37+AX37+BB37+BF37+BJ37+BN37+BR37+BV37+BZ37+CD37+CH37</f>
        <v>1001</v>
      </c>
      <c r="G37" s="459">
        <f>K37+O37+S37+W37+AA37+AE37+AI37+AM37+AQ37+AU37+AY37+BC37+BG37+BK37+BO37+BS37+BW37+CA37+CE37+CI37</f>
        <v>24568.899999999998</v>
      </c>
      <c r="H37" s="25">
        <f>L37+P37+T37+X37+AB37+AF37+AJ37+AN37+AR37+AV37+AZ37+BD37+BH37+BL37+BP37+BT37+BX37+CB37+CF37+CJ37</f>
        <v>0</v>
      </c>
      <c r="I37" s="25">
        <f>M37+Q37+U37+Y37+AC37+AG37+AK37+AO37+AS37+AW37+BA37+BE37+BI37+BM37+BQ37+BU37+BY37+CC37+CG37+CK37</f>
        <v>0</v>
      </c>
      <c r="J37" s="459"/>
      <c r="K37" s="459"/>
      <c r="L37" s="457"/>
      <c r="M37" s="457"/>
      <c r="N37" s="459"/>
      <c r="O37" s="459"/>
      <c r="P37" s="457"/>
      <c r="Q37" s="457"/>
      <c r="R37" s="459"/>
      <c r="S37" s="459"/>
      <c r="T37" s="457"/>
      <c r="U37" s="457"/>
      <c r="V37" s="459"/>
      <c r="W37" s="459"/>
      <c r="X37" s="457"/>
      <c r="Y37" s="457"/>
      <c r="Z37" s="459">
        <v>200</v>
      </c>
      <c r="AA37" s="459">
        <v>7460</v>
      </c>
      <c r="AB37" s="457"/>
      <c r="AC37" s="457"/>
      <c r="AD37" s="459"/>
      <c r="AE37" s="459"/>
      <c r="AF37" s="457"/>
      <c r="AG37" s="457"/>
      <c r="AH37" s="459">
        <v>98</v>
      </c>
      <c r="AI37" s="459">
        <v>2410.8000000000002</v>
      </c>
      <c r="AJ37" s="457"/>
      <c r="AK37" s="457"/>
      <c r="AL37" s="459"/>
      <c r="AM37" s="459"/>
      <c r="AN37" s="457"/>
      <c r="AO37" s="457"/>
      <c r="AP37" s="459">
        <v>380</v>
      </c>
      <c r="AQ37" s="459">
        <v>6543</v>
      </c>
      <c r="AR37" s="457"/>
      <c r="AS37" s="457"/>
      <c r="AT37" s="459">
        <v>50</v>
      </c>
      <c r="AU37" s="459">
        <v>1175</v>
      </c>
      <c r="AV37" s="457"/>
      <c r="AW37" s="457"/>
      <c r="AX37" s="459">
        <v>20</v>
      </c>
      <c r="AY37" s="459">
        <v>540</v>
      </c>
      <c r="AZ37" s="457"/>
      <c r="BA37" s="457"/>
      <c r="BB37" s="459">
        <v>3</v>
      </c>
      <c r="BC37" s="459">
        <v>60.3</v>
      </c>
      <c r="BD37" s="457"/>
      <c r="BE37" s="457"/>
      <c r="BF37" s="459">
        <v>50</v>
      </c>
      <c r="BG37" s="459">
        <v>1175</v>
      </c>
      <c r="BH37" s="457"/>
      <c r="BI37" s="457"/>
      <c r="BJ37" s="459"/>
      <c r="BK37" s="459"/>
      <c r="BL37" s="457"/>
      <c r="BM37" s="457"/>
      <c r="BN37" s="459"/>
      <c r="BO37" s="459"/>
      <c r="BP37" s="457"/>
      <c r="BQ37" s="457"/>
      <c r="BR37" s="459"/>
      <c r="BS37" s="459"/>
      <c r="BT37" s="457"/>
      <c r="BU37" s="457"/>
      <c r="BV37" s="459"/>
      <c r="BW37" s="459"/>
      <c r="BX37" s="457"/>
      <c r="BY37" s="457"/>
      <c r="BZ37" s="459"/>
      <c r="CA37" s="459"/>
      <c r="CB37" s="457"/>
      <c r="CC37" s="457"/>
      <c r="CD37" s="459">
        <v>180</v>
      </c>
      <c r="CE37" s="459">
        <v>4680</v>
      </c>
      <c r="CF37" s="457"/>
      <c r="CG37" s="457"/>
      <c r="CH37" s="459">
        <v>20</v>
      </c>
      <c r="CI37" s="459">
        <v>524.79999999999995</v>
      </c>
      <c r="CJ37" s="457"/>
      <c r="CK37" s="457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</row>
    <row r="38" spans="1:103" s="15" customFormat="1" ht="19.5" customHeight="1" x14ac:dyDescent="0.25">
      <c r="A38" s="86">
        <v>11</v>
      </c>
      <c r="B38" s="82" t="s">
        <v>86</v>
      </c>
      <c r="C38" s="83" t="s">
        <v>87</v>
      </c>
      <c r="D38" s="84" t="s">
        <v>88</v>
      </c>
      <c r="E38" s="83" t="s">
        <v>78</v>
      </c>
      <c r="F38" s="459">
        <f>J38+N38+R38+V38+Z38+AD38+AH38+AL38+AP38+AT38+AX38+BB38+BF38+BJ38+BN38+BR38+BV38+BZ38+CD38+CH38</f>
        <v>52625</v>
      </c>
      <c r="G38" s="459">
        <f>K38+O38+S38+W38+AA38+AE38+AI38+AM38+AQ38+AU38+AY38+BC38+BG38+BK38+BO38+BS38+BW38+CA38+CE38+CI38</f>
        <v>331932.04000000004</v>
      </c>
      <c r="H38" s="25">
        <f>L38+P38+T38+X38+AB38+AF38+AJ38+AN38+AR38+AV38+AZ38+BD38+BH38+BL38+BP38+BT38+BX38+CB38+CF38+CJ38</f>
        <v>1300</v>
      </c>
      <c r="I38" s="25">
        <f>M38+Q38+U38+Y38+AC38+AG38+AK38+AO38+AS38+AW38+BA38+BE38+BI38+BM38+BQ38+BU38+BY38+CC38+CG38+CK38</f>
        <v>9420</v>
      </c>
      <c r="J38" s="459">
        <v>930</v>
      </c>
      <c r="K38" s="459">
        <v>6045</v>
      </c>
      <c r="L38" s="457"/>
      <c r="M38" s="457"/>
      <c r="N38" s="459">
        <v>1900</v>
      </c>
      <c r="O38" s="459">
        <v>13300</v>
      </c>
      <c r="P38" s="457"/>
      <c r="Q38" s="457"/>
      <c r="R38" s="459">
        <v>4860</v>
      </c>
      <c r="S38" s="459">
        <v>19322</v>
      </c>
      <c r="T38" s="457"/>
      <c r="U38" s="457"/>
      <c r="V38" s="459">
        <v>12469</v>
      </c>
      <c r="W38" s="459">
        <v>84619</v>
      </c>
      <c r="X38" s="457"/>
      <c r="Y38" s="457"/>
      <c r="Z38" s="459">
        <v>430</v>
      </c>
      <c r="AA38" s="459">
        <v>2322</v>
      </c>
      <c r="AB38" s="457"/>
      <c r="AC38" s="457"/>
      <c r="AD38" s="459">
        <v>6520</v>
      </c>
      <c r="AE38" s="459">
        <v>27806.04</v>
      </c>
      <c r="AF38" s="457"/>
      <c r="AG38" s="457"/>
      <c r="AH38" s="459">
        <v>5900</v>
      </c>
      <c r="AI38" s="459">
        <v>35580</v>
      </c>
      <c r="AJ38" s="457"/>
      <c r="AK38" s="457"/>
      <c r="AL38" s="459">
        <v>4700</v>
      </c>
      <c r="AM38" s="459">
        <v>29990</v>
      </c>
      <c r="AN38" s="457"/>
      <c r="AO38" s="457"/>
      <c r="AP38" s="459">
        <v>8510</v>
      </c>
      <c r="AQ38" s="459">
        <v>58719</v>
      </c>
      <c r="AR38" s="457"/>
      <c r="AS38" s="457"/>
      <c r="AT38" s="459">
        <v>800</v>
      </c>
      <c r="AU38" s="459">
        <v>8624</v>
      </c>
      <c r="AV38" s="457"/>
      <c r="AW38" s="457"/>
      <c r="AX38" s="459">
        <v>1200</v>
      </c>
      <c r="AY38" s="459">
        <v>7821</v>
      </c>
      <c r="AZ38" s="457"/>
      <c r="BA38" s="457"/>
      <c r="BB38" s="459"/>
      <c r="BC38" s="459"/>
      <c r="BD38" s="457">
        <v>250</v>
      </c>
      <c r="BE38" s="457">
        <v>1750</v>
      </c>
      <c r="BF38" s="459">
        <v>1000</v>
      </c>
      <c r="BG38" s="459">
        <v>7290</v>
      </c>
      <c r="BH38" s="457"/>
      <c r="BI38" s="457"/>
      <c r="BJ38" s="459">
        <v>6</v>
      </c>
      <c r="BK38" s="459">
        <v>72</v>
      </c>
      <c r="BL38" s="457"/>
      <c r="BM38" s="457"/>
      <c r="BN38" s="459">
        <v>410</v>
      </c>
      <c r="BO38" s="459">
        <v>4920</v>
      </c>
      <c r="BP38" s="457"/>
      <c r="BQ38" s="457"/>
      <c r="BR38" s="459">
        <v>40</v>
      </c>
      <c r="BS38" s="459">
        <v>2640</v>
      </c>
      <c r="BT38" s="457"/>
      <c r="BU38" s="457"/>
      <c r="BV38" s="459">
        <v>500</v>
      </c>
      <c r="BW38" s="459">
        <v>4500</v>
      </c>
      <c r="BX38" s="457"/>
      <c r="BY38" s="457"/>
      <c r="BZ38" s="459">
        <v>220</v>
      </c>
      <c r="CA38" s="459">
        <v>1430</v>
      </c>
      <c r="CB38" s="457">
        <v>250</v>
      </c>
      <c r="CC38" s="457">
        <v>1750</v>
      </c>
      <c r="CD38" s="459">
        <v>1000</v>
      </c>
      <c r="CE38" s="459">
        <v>6600</v>
      </c>
      <c r="CF38" s="457"/>
      <c r="CG38" s="457"/>
      <c r="CH38" s="459">
        <v>1230</v>
      </c>
      <c r="CI38" s="459">
        <v>10332</v>
      </c>
      <c r="CJ38" s="457">
        <v>800</v>
      </c>
      <c r="CK38" s="457">
        <v>5920</v>
      </c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</row>
    <row r="39" spans="1:103" s="15" customFormat="1" ht="31.5" customHeight="1" x14ac:dyDescent="0.25">
      <c r="A39" s="816">
        <v>12</v>
      </c>
      <c r="B39" s="88" t="s">
        <v>89</v>
      </c>
      <c r="C39" s="88" t="s">
        <v>90</v>
      </c>
      <c r="D39" s="88" t="s">
        <v>91</v>
      </c>
      <c r="E39" s="88" t="s">
        <v>29</v>
      </c>
      <c r="F39" s="459">
        <f>J39+N39+R39+V39+Z39+AD39+AH39+AL39+AP39+AT39+AX39+BB39+BF39+BJ39+BN39+BR39+BV39+BZ39+CD39+CH39</f>
        <v>340</v>
      </c>
      <c r="G39" s="459">
        <f>K39+O39+S39+W39+AA39+AE39+AI39+AM39+AQ39+AU39+AY39+BC39+BG39+BK39+BO39+BS39+BW39+CA39+CE39+CI39</f>
        <v>141650.79999999999</v>
      </c>
      <c r="H39" s="25">
        <f>L39+P39+T39+X39+AB39+AF39+AJ39+AN39+AR39+AV39+AZ39+BD39+BH39+BL39+BP39+BT39+BX39+CB39+CF39+CJ39</f>
        <v>4</v>
      </c>
      <c r="I39" s="25">
        <f>M39+Q39+U39+Y39+AC39+AG39+AK39+AO39+AS39+AW39+BA39+BE39+BI39+BM39+BQ39+BU39+BY39+CC39+CG39+CK39</f>
        <v>1800</v>
      </c>
      <c r="J39" s="459">
        <v>50</v>
      </c>
      <c r="K39" s="459">
        <v>20831</v>
      </c>
      <c r="L39" s="457"/>
      <c r="M39" s="457"/>
      <c r="N39" s="459"/>
      <c r="O39" s="459"/>
      <c r="P39" s="457"/>
      <c r="Q39" s="457"/>
      <c r="R39" s="459"/>
      <c r="S39" s="459"/>
      <c r="T39" s="457"/>
      <c r="U39" s="457"/>
      <c r="V39" s="459">
        <v>50</v>
      </c>
      <c r="W39" s="459">
        <v>20831</v>
      </c>
      <c r="X39" s="457"/>
      <c r="Y39" s="457"/>
      <c r="Z39" s="459">
        <v>50</v>
      </c>
      <c r="AA39" s="459">
        <v>20831</v>
      </c>
      <c r="AB39" s="457"/>
      <c r="AC39" s="457"/>
      <c r="AD39" s="459">
        <v>40</v>
      </c>
      <c r="AE39" s="459">
        <v>16664.8</v>
      </c>
      <c r="AF39" s="457"/>
      <c r="AG39" s="457"/>
      <c r="AH39" s="459"/>
      <c r="AI39" s="459"/>
      <c r="AJ39" s="457"/>
      <c r="AK39" s="457"/>
      <c r="AL39" s="459"/>
      <c r="AM39" s="459"/>
      <c r="AN39" s="457"/>
      <c r="AO39" s="457"/>
      <c r="AP39" s="459">
        <v>50</v>
      </c>
      <c r="AQ39" s="459">
        <v>20831</v>
      </c>
      <c r="AR39" s="457"/>
      <c r="AS39" s="457"/>
      <c r="AT39" s="459"/>
      <c r="AU39" s="459"/>
      <c r="AV39" s="457"/>
      <c r="AW39" s="457"/>
      <c r="AX39" s="459"/>
      <c r="AY39" s="459"/>
      <c r="AZ39" s="457"/>
      <c r="BA39" s="457"/>
      <c r="BB39" s="459"/>
      <c r="BC39" s="459"/>
      <c r="BD39" s="457">
        <v>2</v>
      </c>
      <c r="BE39" s="457">
        <v>900</v>
      </c>
      <c r="BF39" s="459"/>
      <c r="BG39" s="459"/>
      <c r="BH39" s="457"/>
      <c r="BI39" s="457"/>
      <c r="BJ39" s="459">
        <v>50</v>
      </c>
      <c r="BK39" s="459">
        <v>20831</v>
      </c>
      <c r="BL39" s="457"/>
      <c r="BM39" s="457"/>
      <c r="BN39" s="459"/>
      <c r="BO39" s="459"/>
      <c r="BP39" s="457"/>
      <c r="BQ39" s="457"/>
      <c r="BR39" s="459"/>
      <c r="BS39" s="459"/>
      <c r="BT39" s="457"/>
      <c r="BU39" s="457"/>
      <c r="BV39" s="459"/>
      <c r="BW39" s="459"/>
      <c r="BX39" s="457"/>
      <c r="BY39" s="457"/>
      <c r="BZ39" s="459"/>
      <c r="CA39" s="459"/>
      <c r="CB39" s="457">
        <v>2</v>
      </c>
      <c r="CC39" s="457">
        <v>900</v>
      </c>
      <c r="CD39" s="459">
        <v>50</v>
      </c>
      <c r="CE39" s="459">
        <v>20831</v>
      </c>
      <c r="CF39" s="457"/>
      <c r="CG39" s="457"/>
      <c r="CH39" s="459"/>
      <c r="CI39" s="459"/>
      <c r="CJ39" s="457"/>
      <c r="CK39" s="457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</row>
    <row r="40" spans="1:103" s="15" customFormat="1" ht="30" x14ac:dyDescent="0.25">
      <c r="A40" s="816"/>
      <c r="B40" s="88" t="s">
        <v>92</v>
      </c>
      <c r="C40" s="88" t="s">
        <v>93</v>
      </c>
      <c r="D40" s="88" t="s">
        <v>91</v>
      </c>
      <c r="E40" s="88" t="s">
        <v>29</v>
      </c>
      <c r="F40" s="459">
        <f>J40+N40+R40+V40+Z40+AD40+AH40+AL40+AP40+AT40+AX40+BB40+BF40+BJ40+BN40+BR40+BV40+BZ40+CD40+CH40</f>
        <v>189</v>
      </c>
      <c r="G40" s="459">
        <f>K40+O40+S40+W40+AA40+AE40+AI40+AM40+AQ40+AU40+AY40+BC40+BG40+BK40+BO40+BS40+BW40+CA40+CE40+CI40</f>
        <v>78841</v>
      </c>
      <c r="H40" s="25">
        <f>L40+P40+T40+X40+AB40+AF40+AJ40+AN40+AR40+AV40+AZ40+BD40+BH40+BL40+BP40+BT40+BX40+CB40+CF40+CJ40</f>
        <v>0</v>
      </c>
      <c r="I40" s="25">
        <f>M40+Q40+U40+Y40+AC40+AG40+AK40+AO40+AS40+AW40+BA40+BE40+BI40+BM40+BQ40+BU40+BY40+CC40+CG40+CK40</f>
        <v>0</v>
      </c>
      <c r="J40" s="459"/>
      <c r="K40" s="459"/>
      <c r="L40" s="457"/>
      <c r="M40" s="457"/>
      <c r="N40" s="459">
        <v>39</v>
      </c>
      <c r="O40" s="459">
        <v>16248</v>
      </c>
      <c r="P40" s="457"/>
      <c r="Q40" s="457"/>
      <c r="R40" s="459">
        <v>50</v>
      </c>
      <c r="S40" s="459">
        <v>20831</v>
      </c>
      <c r="T40" s="457"/>
      <c r="U40" s="457"/>
      <c r="V40" s="459"/>
      <c r="W40" s="459"/>
      <c r="X40" s="457"/>
      <c r="Y40" s="457"/>
      <c r="Z40" s="459"/>
      <c r="AA40" s="459"/>
      <c r="AB40" s="457"/>
      <c r="AC40" s="457"/>
      <c r="AD40" s="459"/>
      <c r="AE40" s="459"/>
      <c r="AF40" s="457"/>
      <c r="AG40" s="457"/>
      <c r="AH40" s="459">
        <v>50</v>
      </c>
      <c r="AI40" s="459">
        <v>20931</v>
      </c>
      <c r="AJ40" s="457"/>
      <c r="AK40" s="457"/>
      <c r="AL40" s="459"/>
      <c r="AM40" s="459"/>
      <c r="AN40" s="457"/>
      <c r="AO40" s="457"/>
      <c r="AP40" s="459"/>
      <c r="AQ40" s="459"/>
      <c r="AR40" s="457"/>
      <c r="AS40" s="457"/>
      <c r="AT40" s="459"/>
      <c r="AU40" s="459"/>
      <c r="AV40" s="457"/>
      <c r="AW40" s="457"/>
      <c r="AX40" s="459"/>
      <c r="AY40" s="459"/>
      <c r="AZ40" s="457"/>
      <c r="BA40" s="457"/>
      <c r="BB40" s="459"/>
      <c r="BC40" s="459"/>
      <c r="BD40" s="457"/>
      <c r="BE40" s="457"/>
      <c r="BF40" s="459"/>
      <c r="BG40" s="459"/>
      <c r="BH40" s="457"/>
      <c r="BI40" s="457"/>
      <c r="BJ40" s="459"/>
      <c r="BK40" s="459"/>
      <c r="BL40" s="457"/>
      <c r="BM40" s="457"/>
      <c r="BN40" s="459"/>
      <c r="BO40" s="459"/>
      <c r="BP40" s="457"/>
      <c r="BQ40" s="457"/>
      <c r="BR40" s="459">
        <v>50</v>
      </c>
      <c r="BS40" s="459">
        <v>20831</v>
      </c>
      <c r="BT40" s="457"/>
      <c r="BU40" s="457"/>
      <c r="BV40" s="459"/>
      <c r="BW40" s="459"/>
      <c r="BX40" s="457"/>
      <c r="BY40" s="457"/>
      <c r="BZ40" s="459"/>
      <c r="CA40" s="459"/>
      <c r="CB40" s="457"/>
      <c r="CC40" s="457"/>
      <c r="CD40" s="459"/>
      <c r="CE40" s="459"/>
      <c r="CF40" s="457"/>
      <c r="CG40" s="457"/>
      <c r="CH40" s="459"/>
      <c r="CI40" s="459"/>
      <c r="CJ40" s="457"/>
      <c r="CK40" s="457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</row>
    <row r="41" spans="1:103" s="15" customFormat="1" ht="36.75" customHeight="1" x14ac:dyDescent="0.25">
      <c r="A41" s="86">
        <v>13</v>
      </c>
      <c r="B41" s="88" t="s">
        <v>94</v>
      </c>
      <c r="C41" s="88" t="s">
        <v>95</v>
      </c>
      <c r="D41" s="87" t="s">
        <v>68</v>
      </c>
      <c r="E41" s="88" t="s">
        <v>78</v>
      </c>
      <c r="F41" s="459">
        <f>J41+N41+R41+V41+Z41+AD41+AH41+AL41+AP41+AT41+AX41+BB41+BF41+BJ41+BN41+BR41+BV41+BZ41+CD41+CH41</f>
        <v>8491</v>
      </c>
      <c r="G41" s="459">
        <f>K41+O41+S41+W41+AA41+AE41+AI41+AM41+AQ41+AU41+AY41+BC41+BG41+BK41+BO41+BS41+BW41+CA41+CE41+CI41</f>
        <v>336360.5</v>
      </c>
      <c r="H41" s="25">
        <f>L41+P41+T41+X41+AB41+AF41+AJ41+AN41+AR41+AV41+AZ41+BD41+BH41+BL41+BP41+BT41+BX41+CB41+CF41+CJ41</f>
        <v>0</v>
      </c>
      <c r="I41" s="25">
        <f>M41+Q41+U41+Y41+AC41+AG41+AK41+AO41+AS41+AW41+BA41+BE41+BI41+BM41+BQ41+BU41+BY41+CC41+CG41+CK41</f>
        <v>0</v>
      </c>
      <c r="J41" s="459">
        <v>1046</v>
      </c>
      <c r="K41" s="459">
        <v>43610</v>
      </c>
      <c r="L41" s="457"/>
      <c r="M41" s="457"/>
      <c r="N41" s="459">
        <v>450</v>
      </c>
      <c r="O41" s="459">
        <v>16400</v>
      </c>
      <c r="P41" s="457"/>
      <c r="Q41" s="457"/>
      <c r="R41" s="459">
        <v>690</v>
      </c>
      <c r="S41" s="459">
        <v>25392</v>
      </c>
      <c r="T41" s="457"/>
      <c r="U41" s="457"/>
      <c r="V41" s="459">
        <v>1000</v>
      </c>
      <c r="W41" s="459">
        <v>36562</v>
      </c>
      <c r="X41" s="457"/>
      <c r="Y41" s="457"/>
      <c r="Z41" s="459">
        <v>750</v>
      </c>
      <c r="AA41" s="459">
        <v>36000</v>
      </c>
      <c r="AB41" s="457"/>
      <c r="AC41" s="457"/>
      <c r="AD41" s="459">
        <v>300</v>
      </c>
      <c r="AE41" s="459">
        <v>9900</v>
      </c>
      <c r="AF41" s="457"/>
      <c r="AG41" s="457"/>
      <c r="AH41" s="459">
        <v>900</v>
      </c>
      <c r="AI41" s="459">
        <v>32132</v>
      </c>
      <c r="AJ41" s="457"/>
      <c r="AK41" s="457"/>
      <c r="AL41" s="459">
        <v>180</v>
      </c>
      <c r="AM41" s="459">
        <v>13120</v>
      </c>
      <c r="AN41" s="459"/>
      <c r="AO41" s="457"/>
      <c r="AP41" s="459">
        <v>590</v>
      </c>
      <c r="AQ41" s="459">
        <v>27840</v>
      </c>
      <c r="AR41" s="457"/>
      <c r="AS41" s="457"/>
      <c r="AT41" s="459"/>
      <c r="AU41" s="459"/>
      <c r="AV41" s="457"/>
      <c r="AW41" s="457"/>
      <c r="AX41" s="459"/>
      <c r="AY41" s="459"/>
      <c r="AZ41" s="457"/>
      <c r="BA41" s="457"/>
      <c r="BB41" s="459">
        <v>40</v>
      </c>
      <c r="BC41" s="459">
        <v>1675.5</v>
      </c>
      <c r="BD41" s="457"/>
      <c r="BE41" s="457"/>
      <c r="BF41" s="459"/>
      <c r="BG41" s="459"/>
      <c r="BH41" s="457"/>
      <c r="BI41" s="457"/>
      <c r="BJ41" s="459">
        <v>1475</v>
      </c>
      <c r="BK41" s="459">
        <v>48675</v>
      </c>
      <c r="BL41" s="457"/>
      <c r="BM41" s="457"/>
      <c r="BN41" s="459"/>
      <c r="BO41" s="459"/>
      <c r="BP41" s="457"/>
      <c r="BQ41" s="457"/>
      <c r="BR41" s="459"/>
      <c r="BS41" s="459"/>
      <c r="BT41" s="457"/>
      <c r="BU41" s="457"/>
      <c r="BV41" s="459"/>
      <c r="BW41" s="459"/>
      <c r="BX41" s="457"/>
      <c r="BY41" s="457"/>
      <c r="BZ41" s="459">
        <v>170</v>
      </c>
      <c r="CA41" s="459">
        <v>7480</v>
      </c>
      <c r="CB41" s="457"/>
      <c r="CC41" s="457"/>
      <c r="CD41" s="459">
        <v>20</v>
      </c>
      <c r="CE41" s="459">
        <v>792</v>
      </c>
      <c r="CF41" s="457"/>
      <c r="CG41" s="457"/>
      <c r="CH41" s="459">
        <v>880</v>
      </c>
      <c r="CI41" s="459">
        <v>36782</v>
      </c>
      <c r="CJ41" s="457"/>
      <c r="CK41" s="457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</row>
    <row r="42" spans="1:103" s="15" customFormat="1" ht="34.5" customHeight="1" x14ac:dyDescent="0.25">
      <c r="A42" s="86">
        <v>14</v>
      </c>
      <c r="B42" s="83" t="s">
        <v>96</v>
      </c>
      <c r="C42" s="83" t="s">
        <v>97</v>
      </c>
      <c r="D42" s="88" t="s">
        <v>91</v>
      </c>
      <c r="E42" s="83" t="s">
        <v>29</v>
      </c>
      <c r="F42" s="459">
        <f>J42+N42+R42+V42+Z42+AD42+AH42+AL42+AP42+AT42+AX42+BB42+BF42+BJ42+BN42+BR42+BV42+BZ42+CD42+CH42</f>
        <v>4035</v>
      </c>
      <c r="G42" s="459">
        <f>K42+O42+S42+W42+AA42+AE42+AI42+AM42+AQ42+AU42+AY42+BC42+BG42+BK42+BO42+BS42+BW42+CA42+CE42+CI42</f>
        <v>118808.6</v>
      </c>
      <c r="H42" s="25">
        <f>L42+P42+T42+X42+AB42+AF42+AJ42+AN42+AR42+AV42+AZ42+BD42+BH42+BL42+BP42+BT42+BX42+CB42+CF42+CJ42</f>
        <v>80</v>
      </c>
      <c r="I42" s="25">
        <f>M42+Q42+U42+Y42+AC42+AG42+AK42+AO42+AS42+AW42+BA42+BE42+BI42+BM42+BQ42+BU42+BY42+CC42+CG42+CK42</f>
        <v>3600</v>
      </c>
      <c r="J42" s="459">
        <v>1680</v>
      </c>
      <c r="K42" s="459">
        <v>58800</v>
      </c>
      <c r="L42" s="457"/>
      <c r="M42" s="457"/>
      <c r="N42" s="459">
        <v>260</v>
      </c>
      <c r="O42" s="459">
        <v>7020</v>
      </c>
      <c r="P42" s="457"/>
      <c r="Q42" s="457"/>
      <c r="R42" s="459">
        <v>100</v>
      </c>
      <c r="S42" s="459">
        <v>2500</v>
      </c>
      <c r="T42" s="457"/>
      <c r="U42" s="457"/>
      <c r="V42" s="459"/>
      <c r="W42" s="459"/>
      <c r="X42" s="457">
        <v>50</v>
      </c>
      <c r="Y42" s="457">
        <v>2250</v>
      </c>
      <c r="Z42" s="459"/>
      <c r="AA42" s="459"/>
      <c r="AB42" s="457"/>
      <c r="AC42" s="457"/>
      <c r="AD42" s="459"/>
      <c r="AE42" s="459"/>
      <c r="AF42" s="457"/>
      <c r="AG42" s="457"/>
      <c r="AH42" s="459">
        <v>1510</v>
      </c>
      <c r="AI42" s="459">
        <v>32075</v>
      </c>
      <c r="AJ42" s="457"/>
      <c r="AK42" s="457"/>
      <c r="AL42" s="459">
        <v>70</v>
      </c>
      <c r="AM42" s="459">
        <v>2800</v>
      </c>
      <c r="AN42" s="457"/>
      <c r="AO42" s="457"/>
      <c r="AP42" s="459">
        <v>54</v>
      </c>
      <c r="AQ42" s="459">
        <v>1255</v>
      </c>
      <c r="AR42" s="457"/>
      <c r="AS42" s="457"/>
      <c r="AT42" s="459">
        <v>20</v>
      </c>
      <c r="AU42" s="459">
        <v>1600</v>
      </c>
      <c r="AV42" s="457"/>
      <c r="AW42" s="457"/>
      <c r="AX42" s="459"/>
      <c r="AY42" s="459"/>
      <c r="AZ42" s="457"/>
      <c r="BA42" s="457"/>
      <c r="BB42" s="459"/>
      <c r="BC42" s="459"/>
      <c r="BD42" s="457"/>
      <c r="BE42" s="457"/>
      <c r="BF42" s="459">
        <v>9</v>
      </c>
      <c r="BG42" s="459">
        <v>720</v>
      </c>
      <c r="BH42" s="457"/>
      <c r="BI42" s="457"/>
      <c r="BJ42" s="459">
        <v>173</v>
      </c>
      <c r="BK42" s="459">
        <v>6920</v>
      </c>
      <c r="BL42" s="457"/>
      <c r="BM42" s="457"/>
      <c r="BN42" s="459"/>
      <c r="BO42" s="459"/>
      <c r="BP42" s="457"/>
      <c r="BQ42" s="457"/>
      <c r="BR42" s="459">
        <v>0</v>
      </c>
      <c r="BS42" s="459">
        <v>0</v>
      </c>
      <c r="BT42" s="457"/>
      <c r="BU42" s="457"/>
      <c r="BV42" s="459">
        <v>12</v>
      </c>
      <c r="BW42" s="459">
        <v>678.6</v>
      </c>
      <c r="BX42" s="457"/>
      <c r="BY42" s="457"/>
      <c r="BZ42" s="459">
        <v>22</v>
      </c>
      <c r="CA42" s="459">
        <v>690</v>
      </c>
      <c r="CB42" s="457"/>
      <c r="CC42" s="457"/>
      <c r="CD42" s="459">
        <v>125</v>
      </c>
      <c r="CE42" s="459">
        <v>3750</v>
      </c>
      <c r="CF42" s="457"/>
      <c r="CG42" s="457"/>
      <c r="CH42" s="459">
        <v>0</v>
      </c>
      <c r="CI42" s="459">
        <v>0</v>
      </c>
      <c r="CJ42" s="457">
        <v>30</v>
      </c>
      <c r="CK42" s="457">
        <v>1350</v>
      </c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</row>
    <row r="43" spans="1:103" s="15" customFormat="1" x14ac:dyDescent="0.25">
      <c r="A43" s="816">
        <v>15</v>
      </c>
      <c r="B43" s="82" t="s">
        <v>98</v>
      </c>
      <c r="C43" s="83" t="s">
        <v>99</v>
      </c>
      <c r="D43" s="83" t="s">
        <v>100</v>
      </c>
      <c r="E43" s="83" t="s">
        <v>29</v>
      </c>
      <c r="F43" s="459">
        <f>J43+N43+R43+V43+Z43+AD43+AH43+AL43+AP43+AT43+AX43+BB43+BF43+BJ43+BN43+BR43+BV43+BZ43+CD43+CH43</f>
        <v>485</v>
      </c>
      <c r="G43" s="459">
        <f>K43+O43+S43+W43+AA43+AE43+AI43+AM43+AQ43+AU43+AY43+BC43+BG43+BK43+BO43+BS43+BW43+CA43+CE43+CI43</f>
        <v>36438.6</v>
      </c>
      <c r="H43" s="25">
        <f>L43+P43+T43+X43+AB43+AF43+AJ43+AN43+AR43+AV43+AZ43+BD43+BH43+BL43+BP43+BT43+BX43+CB43+CF43+CJ43</f>
        <v>25</v>
      </c>
      <c r="I43" s="25">
        <f>M43+Q43+U43+Y43+AC43+AG43+AK43+AO43+AS43+AW43+BA43+BE43+BI43+BM43+BQ43+BU43+BY43+CC43+CG43+CK43</f>
        <v>2875</v>
      </c>
      <c r="J43" s="459"/>
      <c r="K43" s="459"/>
      <c r="L43" s="457"/>
      <c r="M43" s="457"/>
      <c r="N43" s="459"/>
      <c r="O43" s="459"/>
      <c r="P43" s="457"/>
      <c r="Q43" s="457"/>
      <c r="R43" s="459">
        <v>4</v>
      </c>
      <c r="S43" s="459">
        <v>284</v>
      </c>
      <c r="T43" s="457"/>
      <c r="U43" s="457"/>
      <c r="V43" s="459">
        <v>310</v>
      </c>
      <c r="W43" s="459">
        <v>17900</v>
      </c>
      <c r="X43" s="457"/>
      <c r="Y43" s="457"/>
      <c r="Z43" s="459">
        <v>18</v>
      </c>
      <c r="AA43" s="459">
        <v>1003</v>
      </c>
      <c r="AB43" s="457"/>
      <c r="AC43" s="457"/>
      <c r="AD43" s="459"/>
      <c r="AE43" s="459"/>
      <c r="AF43" s="457"/>
      <c r="AG43" s="457"/>
      <c r="AH43" s="459">
        <v>10</v>
      </c>
      <c r="AI43" s="459">
        <v>664</v>
      </c>
      <c r="AJ43" s="457"/>
      <c r="AK43" s="457"/>
      <c r="AL43" s="459"/>
      <c r="AM43" s="459"/>
      <c r="AN43" s="457">
        <v>5</v>
      </c>
      <c r="AO43" s="457">
        <v>975</v>
      </c>
      <c r="AP43" s="459">
        <v>2</v>
      </c>
      <c r="AQ43" s="459">
        <v>738</v>
      </c>
      <c r="AR43" s="457"/>
      <c r="AS43" s="457"/>
      <c r="AT43" s="459">
        <v>20</v>
      </c>
      <c r="AU43" s="459">
        <v>1200</v>
      </c>
      <c r="AV43" s="457"/>
      <c r="AW43" s="457"/>
      <c r="AX43" s="459">
        <v>20</v>
      </c>
      <c r="AY43" s="459">
        <v>4000</v>
      </c>
      <c r="AZ43" s="457"/>
      <c r="BA43" s="457"/>
      <c r="BB43" s="459">
        <v>10</v>
      </c>
      <c r="BC43" s="459">
        <v>1100</v>
      </c>
      <c r="BD43" s="457">
        <v>10</v>
      </c>
      <c r="BE43" s="457">
        <v>950</v>
      </c>
      <c r="BF43" s="459">
        <v>25</v>
      </c>
      <c r="BG43" s="459">
        <v>1200</v>
      </c>
      <c r="BH43" s="457"/>
      <c r="BI43" s="457"/>
      <c r="BJ43" s="459"/>
      <c r="BK43" s="459"/>
      <c r="BL43" s="457"/>
      <c r="BM43" s="457"/>
      <c r="BN43" s="459">
        <v>0</v>
      </c>
      <c r="BO43" s="459">
        <v>0</v>
      </c>
      <c r="BP43" s="457"/>
      <c r="BQ43" s="457"/>
      <c r="BR43" s="459">
        <v>30</v>
      </c>
      <c r="BS43" s="459">
        <v>4800</v>
      </c>
      <c r="BT43" s="457"/>
      <c r="BU43" s="457"/>
      <c r="BV43" s="459">
        <v>36</v>
      </c>
      <c r="BW43" s="459">
        <v>3549.6</v>
      </c>
      <c r="BX43" s="457"/>
      <c r="BY43" s="457"/>
      <c r="BZ43" s="459"/>
      <c r="CA43" s="459"/>
      <c r="CB43" s="457">
        <v>10</v>
      </c>
      <c r="CC43" s="457">
        <v>950</v>
      </c>
      <c r="CD43" s="459"/>
      <c r="CE43" s="459"/>
      <c r="CF43" s="457"/>
      <c r="CG43" s="457"/>
      <c r="CH43" s="459"/>
      <c r="CI43" s="459"/>
      <c r="CJ43" s="457"/>
      <c r="CK43" s="457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</row>
    <row r="44" spans="1:103" s="15" customFormat="1" ht="27" customHeight="1" x14ac:dyDescent="0.25">
      <c r="A44" s="816"/>
      <c r="B44" s="82" t="s">
        <v>101</v>
      </c>
      <c r="C44" s="83" t="s">
        <v>102</v>
      </c>
      <c r="D44" s="83" t="s">
        <v>100</v>
      </c>
      <c r="E44" s="83" t="s">
        <v>42</v>
      </c>
      <c r="F44" s="459">
        <f>J44+N44+R44+V44+Z44+AD44+AH44+AL44+AP44+AT44+AX44+BB44+BF44+BJ44+BN44+BR44+BV44+BZ44+CD44+CH44</f>
        <v>63940</v>
      </c>
      <c r="G44" s="459">
        <f>K44+O44+S44+W44+AA44+AE44+AI44+AM44+AQ44+AU44+AY44+BC44+BG44+BK44+BO44+BS44+BW44+CA44+CE44+CI44</f>
        <v>64898.074000000001</v>
      </c>
      <c r="H44" s="25">
        <f>L44+P44+T44+X44+AB44+AF44+AJ44+AN44+AR44+AV44+AZ44+BD44+BH44+BL44+BP44+BT44+BX44+CB44+CF44+CJ44</f>
        <v>0</v>
      </c>
      <c r="I44" s="25">
        <f>M44+Q44+U44+Y44+AC44+AG44+AK44+AO44+AS44+AW44+BA44+BE44+BI44+BM44+BQ44+BU44+BY44+CC44+CG44+CK44</f>
        <v>0</v>
      </c>
      <c r="J44" s="459">
        <v>4000</v>
      </c>
      <c r="K44" s="459">
        <v>4225.3440000000001</v>
      </c>
      <c r="L44" s="457"/>
      <c r="M44" s="457"/>
      <c r="N44" s="459"/>
      <c r="O44" s="459"/>
      <c r="P44" s="457"/>
      <c r="Q44" s="457"/>
      <c r="R44" s="459">
        <v>3090</v>
      </c>
      <c r="S44" s="459">
        <v>2595</v>
      </c>
      <c r="T44" s="457"/>
      <c r="U44" s="457"/>
      <c r="V44" s="459">
        <v>30880</v>
      </c>
      <c r="W44" s="459">
        <v>31246</v>
      </c>
      <c r="X44" s="457"/>
      <c r="Y44" s="457"/>
      <c r="Z44" s="459"/>
      <c r="AA44" s="459"/>
      <c r="AB44" s="457"/>
      <c r="AC44" s="457"/>
      <c r="AD44" s="459">
        <v>950</v>
      </c>
      <c r="AE44" s="459">
        <v>1140</v>
      </c>
      <c r="AF44" s="457"/>
      <c r="AG44" s="457"/>
      <c r="AH44" s="459">
        <v>11300</v>
      </c>
      <c r="AI44" s="459">
        <v>10770</v>
      </c>
      <c r="AJ44" s="457"/>
      <c r="AK44" s="457"/>
      <c r="AL44" s="459">
        <v>200</v>
      </c>
      <c r="AM44" s="459">
        <v>208</v>
      </c>
      <c r="AN44" s="457"/>
      <c r="AO44" s="457"/>
      <c r="AP44" s="459"/>
      <c r="AQ44" s="459"/>
      <c r="AR44" s="457"/>
      <c r="AS44" s="457"/>
      <c r="AT44" s="459"/>
      <c r="AU44" s="459"/>
      <c r="AV44" s="457"/>
      <c r="AW44" s="457"/>
      <c r="AX44" s="459"/>
      <c r="AY44" s="459"/>
      <c r="AZ44" s="457"/>
      <c r="BA44" s="457"/>
      <c r="BB44" s="459">
        <v>2350</v>
      </c>
      <c r="BC44" s="459">
        <v>1942.73</v>
      </c>
      <c r="BD44" s="457"/>
      <c r="BE44" s="457"/>
      <c r="BF44" s="459"/>
      <c r="BG44" s="459"/>
      <c r="BH44" s="457"/>
      <c r="BI44" s="457"/>
      <c r="BJ44" s="459"/>
      <c r="BK44" s="459"/>
      <c r="BL44" s="457"/>
      <c r="BM44" s="457"/>
      <c r="BN44" s="459"/>
      <c r="BO44" s="459"/>
      <c r="BP44" s="457"/>
      <c r="BQ44" s="457"/>
      <c r="BR44" s="459">
        <v>3500</v>
      </c>
      <c r="BS44" s="459">
        <v>4326</v>
      </c>
      <c r="BT44" s="457"/>
      <c r="BU44" s="457"/>
      <c r="BV44" s="459"/>
      <c r="BW44" s="459"/>
      <c r="BX44" s="457"/>
      <c r="BY44" s="457"/>
      <c r="BZ44" s="459">
        <v>1570</v>
      </c>
      <c r="CA44" s="459">
        <v>1497.2</v>
      </c>
      <c r="CB44" s="457"/>
      <c r="CC44" s="457"/>
      <c r="CD44" s="459">
        <v>2550</v>
      </c>
      <c r="CE44" s="459">
        <v>2550</v>
      </c>
      <c r="CF44" s="457"/>
      <c r="CG44" s="457"/>
      <c r="CH44" s="459">
        <v>3550</v>
      </c>
      <c r="CI44" s="459">
        <v>4397.8</v>
      </c>
      <c r="CJ44" s="457"/>
      <c r="CK44" s="457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</row>
    <row r="45" spans="1:103" s="15" customFormat="1" ht="30" x14ac:dyDescent="0.25">
      <c r="A45" s="816"/>
      <c r="B45" s="82" t="s">
        <v>101</v>
      </c>
      <c r="C45" s="83" t="s">
        <v>103</v>
      </c>
      <c r="D45" s="83" t="s">
        <v>100</v>
      </c>
      <c r="E45" s="83" t="s">
        <v>42</v>
      </c>
      <c r="F45" s="459">
        <f>J45+N45+R45+V45+Z45+AD45+AH45+AL45+AP45+AT45+AX45+BB45+BF45+BJ45+BN45+BR45+BV45+BZ45+CD45+CH45</f>
        <v>0</v>
      </c>
      <c r="G45" s="459">
        <f>K45+O45+S45+W45+AA45+AE45+AI45+AM45+AQ45+AU45+AY45+BC45+BG45+BK45+BO45+BS45+BW45+CA45+CE45+CI45</f>
        <v>0</v>
      </c>
      <c r="H45" s="25">
        <f>L45+P45+T45+X45+AB45+AF45+AJ45+AN45+AR45+AV45+AZ45+BD45+BH45+BL45+BP45+BT45+BX45+CB45+CF45+CJ45</f>
        <v>0</v>
      </c>
      <c r="I45" s="25">
        <f>M45+Q45+U45+Y45+AC45+AG45+AK45+AO45+AS45+AW45+BA45+BE45+BI45+BM45+BQ45+BU45+BY45+CC45+CG45+CK45</f>
        <v>0</v>
      </c>
      <c r="J45" s="459"/>
      <c r="K45" s="459"/>
      <c r="L45" s="457"/>
      <c r="M45" s="457"/>
      <c r="N45" s="459"/>
      <c r="O45" s="459"/>
      <c r="P45" s="457"/>
      <c r="Q45" s="457"/>
      <c r="R45" s="459"/>
      <c r="S45" s="459"/>
      <c r="T45" s="457"/>
      <c r="U45" s="457"/>
      <c r="V45" s="459"/>
      <c r="W45" s="459"/>
      <c r="X45" s="457"/>
      <c r="Y45" s="457"/>
      <c r="Z45" s="459"/>
      <c r="AA45" s="459"/>
      <c r="AB45" s="457"/>
      <c r="AC45" s="457"/>
      <c r="AD45" s="459"/>
      <c r="AE45" s="459"/>
      <c r="AF45" s="457"/>
      <c r="AG45" s="457"/>
      <c r="AH45" s="459"/>
      <c r="AI45" s="459"/>
      <c r="AJ45" s="457"/>
      <c r="AK45" s="457"/>
      <c r="AL45" s="459"/>
      <c r="AM45" s="459"/>
      <c r="AN45" s="457"/>
      <c r="AO45" s="457"/>
      <c r="AP45" s="459"/>
      <c r="AQ45" s="459"/>
      <c r="AR45" s="457"/>
      <c r="AS45" s="457"/>
      <c r="AT45" s="459"/>
      <c r="AU45" s="459"/>
      <c r="AV45" s="457"/>
      <c r="AW45" s="457"/>
      <c r="AX45" s="459"/>
      <c r="AY45" s="459"/>
      <c r="AZ45" s="457"/>
      <c r="BA45" s="457"/>
      <c r="BB45" s="459"/>
      <c r="BC45" s="459"/>
      <c r="BD45" s="457"/>
      <c r="BE45" s="457"/>
      <c r="BF45" s="459"/>
      <c r="BG45" s="459"/>
      <c r="BH45" s="457"/>
      <c r="BI45" s="457"/>
      <c r="BJ45" s="459"/>
      <c r="BK45" s="459"/>
      <c r="BL45" s="457"/>
      <c r="BM45" s="457"/>
      <c r="BN45" s="459"/>
      <c r="BO45" s="459"/>
      <c r="BP45" s="457"/>
      <c r="BQ45" s="457"/>
      <c r="BR45" s="459"/>
      <c r="BS45" s="459"/>
      <c r="BT45" s="457"/>
      <c r="BU45" s="457"/>
      <c r="BV45" s="459"/>
      <c r="BW45" s="459"/>
      <c r="BX45" s="457"/>
      <c r="BY45" s="457"/>
      <c r="BZ45" s="459"/>
      <c r="CA45" s="459"/>
      <c r="CB45" s="457"/>
      <c r="CC45" s="457"/>
      <c r="CD45" s="459"/>
      <c r="CE45" s="459"/>
      <c r="CF45" s="457"/>
      <c r="CG45" s="457"/>
      <c r="CH45" s="459"/>
      <c r="CI45" s="459"/>
      <c r="CJ45" s="457"/>
      <c r="CK45" s="457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</row>
    <row r="46" spans="1:103" s="15" customFormat="1" ht="30" x14ac:dyDescent="0.25">
      <c r="A46" s="816"/>
      <c r="B46" s="82" t="s">
        <v>101</v>
      </c>
      <c r="C46" s="83" t="s">
        <v>104</v>
      </c>
      <c r="D46" s="83" t="s">
        <v>100</v>
      </c>
      <c r="E46" s="83" t="s">
        <v>42</v>
      </c>
      <c r="F46" s="459">
        <f>J46+N46+R46+V46+Z46+AD46+AH46+AL46+AP46+AT46+AX46+BB46+BF46+BJ46+BN46+BR46+BV46+BZ46+CD46+CH46</f>
        <v>500</v>
      </c>
      <c r="G46" s="459">
        <f>K46+O46+S46+W46+AA46+AE46+AI46+AM46+AQ46+AU46+AY46+BC46+BG46+BK46+BO46+BS46+BW46+CA46+CE46+CI46</f>
        <v>485</v>
      </c>
      <c r="H46" s="25">
        <f>L46+P46+T46+X46+AB46+AF46+AJ46+AN46+AR46+AV46+AZ46+BD46+BH46+BL46+BP46+BT46+BX46+CB46+CF46+CJ46</f>
        <v>540</v>
      </c>
      <c r="I46" s="25">
        <f>M46+Q46+U46+Y46+AC46+AG46+AK46+AO46+AS46+AW46+BA46+BE46+BI46+BM46+BQ46+BU46+BY46+CC46+CG46+CK46</f>
        <v>599.16000000000008</v>
      </c>
      <c r="J46" s="459"/>
      <c r="K46" s="459"/>
      <c r="L46" s="457"/>
      <c r="M46" s="457"/>
      <c r="N46" s="459"/>
      <c r="O46" s="459"/>
      <c r="P46" s="457"/>
      <c r="Q46" s="457"/>
      <c r="R46" s="459"/>
      <c r="S46" s="459"/>
      <c r="T46" s="457"/>
      <c r="U46" s="457"/>
      <c r="V46" s="459"/>
      <c r="W46" s="459"/>
      <c r="X46" s="457"/>
      <c r="Y46" s="457"/>
      <c r="Z46" s="459"/>
      <c r="AA46" s="459"/>
      <c r="AB46" s="457"/>
      <c r="AC46" s="457"/>
      <c r="AD46" s="459"/>
      <c r="AE46" s="459"/>
      <c r="AF46" s="457"/>
      <c r="AG46" s="457"/>
      <c r="AH46" s="459"/>
      <c r="AI46" s="459"/>
      <c r="AJ46" s="457"/>
      <c r="AK46" s="457"/>
      <c r="AL46" s="459">
        <v>0</v>
      </c>
      <c r="AM46" s="459">
        <v>0</v>
      </c>
      <c r="AN46" s="457">
        <v>120</v>
      </c>
      <c r="AO46" s="457">
        <v>180</v>
      </c>
      <c r="AP46" s="459"/>
      <c r="AQ46" s="459"/>
      <c r="AR46" s="457"/>
      <c r="AS46" s="457"/>
      <c r="AT46" s="459">
        <v>500</v>
      </c>
      <c r="AU46" s="459">
        <v>485</v>
      </c>
      <c r="AV46" s="457"/>
      <c r="AW46" s="457"/>
      <c r="AX46" s="459"/>
      <c r="AY46" s="459"/>
      <c r="AZ46" s="457"/>
      <c r="BA46" s="457"/>
      <c r="BB46" s="459"/>
      <c r="BC46" s="459"/>
      <c r="BD46" s="457"/>
      <c r="BE46" s="457"/>
      <c r="BF46" s="459"/>
      <c r="BG46" s="459"/>
      <c r="BH46" s="457"/>
      <c r="BI46" s="457"/>
      <c r="BJ46" s="459"/>
      <c r="BK46" s="459"/>
      <c r="BL46" s="457"/>
      <c r="BM46" s="457"/>
      <c r="BN46" s="459"/>
      <c r="BO46" s="459"/>
      <c r="BP46" s="457"/>
      <c r="BQ46" s="457"/>
      <c r="BR46" s="459">
        <v>0</v>
      </c>
      <c r="BS46" s="459">
        <v>0</v>
      </c>
      <c r="BT46" s="457"/>
      <c r="BU46" s="457"/>
      <c r="BV46" s="459"/>
      <c r="BW46" s="459"/>
      <c r="BX46" s="457"/>
      <c r="BY46" s="457"/>
      <c r="BZ46" s="459"/>
      <c r="CA46" s="459"/>
      <c r="CB46" s="457"/>
      <c r="CC46" s="457"/>
      <c r="CD46" s="459"/>
      <c r="CE46" s="459"/>
      <c r="CF46" s="457"/>
      <c r="CG46" s="457"/>
      <c r="CH46" s="459"/>
      <c r="CI46" s="459"/>
      <c r="CJ46" s="457">
        <v>420</v>
      </c>
      <c r="CK46" s="457">
        <v>419.16</v>
      </c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</row>
    <row r="47" spans="1:103" s="15" customFormat="1" ht="30" x14ac:dyDescent="0.25">
      <c r="A47" s="816">
        <v>16</v>
      </c>
      <c r="B47" s="82" t="s">
        <v>105</v>
      </c>
      <c r="C47" s="83" t="s">
        <v>106</v>
      </c>
      <c r="D47" s="83" t="s">
        <v>107</v>
      </c>
      <c r="E47" s="83" t="s">
        <v>29</v>
      </c>
      <c r="F47" s="459">
        <f>J47+N47+R47+V47+Z47+AD47+AH47+AL47+AP47+AT47+AX47+BB47+BF47+BJ47+BN47+BR47+BV47+BZ47+CD47+CH47</f>
        <v>1190</v>
      </c>
      <c r="G47" s="459">
        <f>K47+O47+S47+W47+AA47+AE47+AI47+AM47+AQ47+AU47+AY47+BC47+BG47+BK47+BO47+BS47+BW47+CA47+CE47+CI47</f>
        <v>885484</v>
      </c>
      <c r="H47" s="25">
        <f>L47+P47+T47+X47+AB47+AF47+AJ47+AN47+AR47+AV47+AZ47+BD47+BH47+BL47+BP47+BT47+BX47+CB47+CF47+CJ47</f>
        <v>200</v>
      </c>
      <c r="I47" s="25">
        <f>M47+Q47+U47+Y47+AC47+AG47+AK47+AO47+AS47+AW47+BA47+BE47+BI47+BM47+BQ47+BU47+BY47+CC47+CG47+CK47</f>
        <v>8000</v>
      </c>
      <c r="J47" s="459"/>
      <c r="K47" s="459"/>
      <c r="L47" s="459"/>
      <c r="M47" s="457"/>
      <c r="N47" s="459"/>
      <c r="O47" s="459"/>
      <c r="P47" s="457"/>
      <c r="Q47" s="457"/>
      <c r="R47" s="459">
        <v>470</v>
      </c>
      <c r="S47" s="459">
        <v>235000</v>
      </c>
      <c r="T47" s="457"/>
      <c r="U47" s="457"/>
      <c r="V47" s="459">
        <v>250</v>
      </c>
      <c r="W47" s="459">
        <v>51469</v>
      </c>
      <c r="X47" s="457">
        <v>200</v>
      </c>
      <c r="Y47" s="457">
        <v>8000</v>
      </c>
      <c r="Z47" s="459"/>
      <c r="AA47" s="459"/>
      <c r="AB47" s="457"/>
      <c r="AC47" s="457"/>
      <c r="AD47" s="459"/>
      <c r="AE47" s="459"/>
      <c r="AF47" s="459"/>
      <c r="AG47" s="457"/>
      <c r="AH47" s="459"/>
      <c r="AI47" s="459"/>
      <c r="AJ47" s="457"/>
      <c r="AK47" s="457"/>
      <c r="AL47" s="459"/>
      <c r="AM47" s="459"/>
      <c r="AN47" s="457"/>
      <c r="AO47" s="457"/>
      <c r="AP47" s="459">
        <v>470</v>
      </c>
      <c r="AQ47" s="459">
        <v>599015</v>
      </c>
      <c r="AR47" s="457"/>
      <c r="AS47" s="457"/>
      <c r="AT47" s="459"/>
      <c r="AU47" s="459"/>
      <c r="AV47" s="457"/>
      <c r="AW47" s="457"/>
      <c r="AX47" s="459"/>
      <c r="AY47" s="459"/>
      <c r="AZ47" s="457"/>
      <c r="BA47" s="457"/>
      <c r="BB47" s="459"/>
      <c r="BC47" s="459"/>
      <c r="BD47" s="457"/>
      <c r="BE47" s="457"/>
      <c r="BF47" s="459"/>
      <c r="BG47" s="459"/>
      <c r="BH47" s="457"/>
      <c r="BI47" s="457"/>
      <c r="BJ47" s="459"/>
      <c r="BK47" s="459"/>
      <c r="BL47" s="457"/>
      <c r="BM47" s="457"/>
      <c r="BN47" s="459"/>
      <c r="BO47" s="459"/>
      <c r="BP47" s="457"/>
      <c r="BQ47" s="457"/>
      <c r="BR47" s="459"/>
      <c r="BS47" s="459"/>
      <c r="BT47" s="459"/>
      <c r="BU47" s="457"/>
      <c r="BV47" s="459"/>
      <c r="BW47" s="459"/>
      <c r="BX47" s="457"/>
      <c r="BY47" s="457"/>
      <c r="BZ47" s="459"/>
      <c r="CA47" s="459"/>
      <c r="CB47" s="457"/>
      <c r="CC47" s="457"/>
      <c r="CD47" s="459"/>
      <c r="CE47" s="459"/>
      <c r="CF47" s="457"/>
      <c r="CG47" s="457"/>
      <c r="CH47" s="459"/>
      <c r="CI47" s="459"/>
      <c r="CJ47" s="457"/>
      <c r="CK47" s="457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</row>
    <row r="48" spans="1:103" s="15" customFormat="1" ht="38.25" customHeight="1" x14ac:dyDescent="0.25">
      <c r="A48" s="816"/>
      <c r="B48" s="82" t="s">
        <v>108</v>
      </c>
      <c r="C48" s="83" t="s">
        <v>109</v>
      </c>
      <c r="D48" s="83" t="s">
        <v>107</v>
      </c>
      <c r="E48" s="83" t="s">
        <v>29</v>
      </c>
      <c r="F48" s="459">
        <f>J48+N48+R48+V48+Z48+AD48+AH48+AL48+AP48+AT48+AX48+BB48+BF48+BJ48+BN48+BR48+BV48+BZ48+CD48+CH48</f>
        <v>2160</v>
      </c>
      <c r="G48" s="459">
        <f>K48+O48+S48+W48+AA48+AE48+AI48+AM48+AQ48+AU48+AY48+BC48+BG48+BK48+BO48+BS48+BW48+CA48+CE48+CI48</f>
        <v>749746</v>
      </c>
      <c r="H48" s="25">
        <f>L48+P48+T48+X48+AB48+AF48+AJ48+AN48+AR48+AV48+AZ48+BD48+BH48+BL48+BP48+BT48+BX48+CB48+CF48+CJ48</f>
        <v>550</v>
      </c>
      <c r="I48" s="25">
        <f>M48+Q48+U48+Y48+AC48+AG48+AK48+AO48+AS48+AW48+BA48+BE48+BI48+BM48+BQ48+BU48+BY48+CC48+CG48+CK48</f>
        <v>142200</v>
      </c>
      <c r="J48" s="459">
        <v>950</v>
      </c>
      <c r="K48" s="459">
        <v>294500</v>
      </c>
      <c r="L48" s="457"/>
      <c r="M48" s="457"/>
      <c r="N48" s="459"/>
      <c r="O48" s="459"/>
      <c r="P48" s="457"/>
      <c r="Q48" s="459"/>
      <c r="R48" s="459"/>
      <c r="S48" s="459"/>
      <c r="T48" s="457"/>
      <c r="U48" s="459"/>
      <c r="V48" s="459"/>
      <c r="W48" s="459"/>
      <c r="X48" s="457">
        <v>200</v>
      </c>
      <c r="Y48" s="459">
        <v>8000</v>
      </c>
      <c r="Z48" s="459"/>
      <c r="AA48" s="459"/>
      <c r="AB48" s="457"/>
      <c r="AC48" s="459"/>
      <c r="AD48" s="459"/>
      <c r="AE48" s="459"/>
      <c r="AF48" s="457"/>
      <c r="AG48" s="457"/>
      <c r="AH48" s="459">
        <v>200</v>
      </c>
      <c r="AI48" s="459">
        <v>70380</v>
      </c>
      <c r="AJ48" s="457"/>
      <c r="AK48" s="459"/>
      <c r="AL48" s="459">
        <v>154</v>
      </c>
      <c r="AM48" s="459">
        <v>77000</v>
      </c>
      <c r="AN48" s="457"/>
      <c r="AO48" s="459"/>
      <c r="AP48" s="459"/>
      <c r="AQ48" s="459"/>
      <c r="AR48" s="457"/>
      <c r="AS48" s="459"/>
      <c r="AT48" s="459"/>
      <c r="AU48" s="459"/>
      <c r="AV48" s="457"/>
      <c r="AW48" s="459"/>
      <c r="AX48" s="459">
        <v>36</v>
      </c>
      <c r="AY48" s="459">
        <v>18000</v>
      </c>
      <c r="AZ48" s="457"/>
      <c r="BA48" s="459"/>
      <c r="BB48" s="459"/>
      <c r="BC48" s="459"/>
      <c r="BD48" s="457">
        <v>100</v>
      </c>
      <c r="BE48" s="459">
        <v>35000</v>
      </c>
      <c r="BF48" s="459"/>
      <c r="BG48" s="459"/>
      <c r="BH48" s="457"/>
      <c r="BI48" s="459"/>
      <c r="BJ48" s="459">
        <v>100</v>
      </c>
      <c r="BK48" s="459">
        <v>102938.00000000001</v>
      </c>
      <c r="BL48" s="457"/>
      <c r="BM48" s="459"/>
      <c r="BN48" s="459"/>
      <c r="BO48" s="459"/>
      <c r="BP48" s="457"/>
      <c r="BQ48" s="459"/>
      <c r="BR48" s="459"/>
      <c r="BS48" s="459"/>
      <c r="BT48" s="457"/>
      <c r="BU48" s="457"/>
      <c r="BV48" s="459"/>
      <c r="BW48" s="459"/>
      <c r="BX48" s="457"/>
      <c r="BY48" s="459"/>
      <c r="BZ48" s="459">
        <v>20</v>
      </c>
      <c r="CA48" s="459">
        <v>7000</v>
      </c>
      <c r="CB48" s="457">
        <v>100</v>
      </c>
      <c r="CC48" s="459">
        <v>35000</v>
      </c>
      <c r="CD48" s="459">
        <v>500</v>
      </c>
      <c r="CE48" s="459">
        <v>102928</v>
      </c>
      <c r="CF48" s="457"/>
      <c r="CG48" s="459"/>
      <c r="CH48" s="459">
        <v>200</v>
      </c>
      <c r="CI48" s="459">
        <v>77000</v>
      </c>
      <c r="CJ48" s="457">
        <v>150</v>
      </c>
      <c r="CK48" s="459">
        <v>64200</v>
      </c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</row>
    <row r="49" spans="1:103" s="15" customFormat="1" ht="18" customHeight="1" x14ac:dyDescent="0.25">
      <c r="A49" s="816"/>
      <c r="B49" s="82" t="s">
        <v>110</v>
      </c>
      <c r="C49" s="83" t="s">
        <v>111</v>
      </c>
      <c r="D49" s="83" t="s">
        <v>107</v>
      </c>
      <c r="E49" s="83" t="s">
        <v>29</v>
      </c>
      <c r="F49" s="459">
        <f>J49+N49+R49+V49+Z49+AD49+AH49+AL49+AP49+AT49+AX49+BB49+BF49+BJ49+BN49+BR49+BV49+BZ49+CD49+CH49</f>
        <v>500</v>
      </c>
      <c r="G49" s="459">
        <f>K49+O49+S49+W49+AA49+AE49+AI49+AM49+AQ49+AU49+AY49+BC49+BG49+BK49+BO49+BS49+BW49+CA49+CE49+CI49</f>
        <v>102938</v>
      </c>
      <c r="H49" s="25">
        <f>L49+P49+T49+X49+AB49+AF49+AJ49+AN49+AR49+AV49+AZ49+BD49+BH49+BL49+BP49+BT49+BX49+CB49+CF49+CJ49</f>
        <v>0</v>
      </c>
      <c r="I49" s="25">
        <f>M49+Q49+U49+Y49+AC49+AG49+AK49+AO49+AS49+AW49+BA49+BE49+BI49+BM49+BQ49+BU49+BY49+CC49+CG49+CK49</f>
        <v>0</v>
      </c>
      <c r="J49" s="459"/>
      <c r="K49" s="459"/>
      <c r="L49" s="457"/>
      <c r="M49" s="457"/>
      <c r="N49" s="459"/>
      <c r="O49" s="459"/>
      <c r="P49" s="457"/>
      <c r="Q49" s="459"/>
      <c r="R49" s="459"/>
      <c r="S49" s="459"/>
      <c r="T49" s="457"/>
      <c r="U49" s="459"/>
      <c r="V49" s="459"/>
      <c r="W49" s="459"/>
      <c r="X49" s="457"/>
      <c r="Y49" s="459"/>
      <c r="Z49" s="459">
        <v>500</v>
      </c>
      <c r="AA49" s="459">
        <v>102938</v>
      </c>
      <c r="AB49" s="457"/>
      <c r="AC49" s="459"/>
      <c r="AD49" s="459"/>
      <c r="AE49" s="459"/>
      <c r="AF49" s="457"/>
      <c r="AG49" s="457"/>
      <c r="AH49" s="459"/>
      <c r="AI49" s="459"/>
      <c r="AJ49" s="457"/>
      <c r="AK49" s="459"/>
      <c r="AL49" s="459"/>
      <c r="AM49" s="459"/>
      <c r="AN49" s="457"/>
      <c r="AO49" s="459"/>
      <c r="AP49" s="459"/>
      <c r="AQ49" s="459"/>
      <c r="AR49" s="457"/>
      <c r="AS49" s="459"/>
      <c r="AT49" s="459"/>
      <c r="AU49" s="459"/>
      <c r="AV49" s="457"/>
      <c r="AW49" s="459"/>
      <c r="AX49" s="459"/>
      <c r="AY49" s="459"/>
      <c r="AZ49" s="457"/>
      <c r="BA49" s="459"/>
      <c r="BB49" s="459"/>
      <c r="BC49" s="459"/>
      <c r="BD49" s="457"/>
      <c r="BE49" s="459"/>
      <c r="BF49" s="459"/>
      <c r="BG49" s="459"/>
      <c r="BH49" s="457"/>
      <c r="BI49" s="459"/>
      <c r="BJ49" s="459"/>
      <c r="BK49" s="459"/>
      <c r="BL49" s="457"/>
      <c r="BM49" s="459"/>
      <c r="BN49" s="459"/>
      <c r="BO49" s="459"/>
      <c r="BP49" s="457"/>
      <c r="BQ49" s="459"/>
      <c r="BR49" s="459">
        <v>0</v>
      </c>
      <c r="BS49" s="459">
        <v>0</v>
      </c>
      <c r="BT49" s="457"/>
      <c r="BU49" s="457"/>
      <c r="BV49" s="459"/>
      <c r="BW49" s="459"/>
      <c r="BX49" s="457"/>
      <c r="BY49" s="459"/>
      <c r="BZ49" s="459"/>
      <c r="CA49" s="459"/>
      <c r="CB49" s="457"/>
      <c r="CC49" s="459"/>
      <c r="CD49" s="459"/>
      <c r="CE49" s="459"/>
      <c r="CF49" s="457"/>
      <c r="CG49" s="459"/>
      <c r="CH49" s="459"/>
      <c r="CI49" s="459"/>
      <c r="CJ49" s="457"/>
      <c r="CK49" s="459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</row>
    <row r="50" spans="1:103" s="15" customFormat="1" ht="30" x14ac:dyDescent="0.25">
      <c r="A50" s="86">
        <v>17</v>
      </c>
      <c r="B50" s="83" t="s">
        <v>112</v>
      </c>
      <c r="C50" s="83" t="s">
        <v>113</v>
      </c>
      <c r="D50" s="83" t="s">
        <v>114</v>
      </c>
      <c r="E50" s="83" t="s">
        <v>115</v>
      </c>
      <c r="F50" s="459">
        <f>J50+N50+R50+V50+Z50+AD50+AH50+AL50+AP50+AT50+AX50+BB50+BF50+BJ50+BN50+BR50+BV50+BZ50+CD50+CH50</f>
        <v>57</v>
      </c>
      <c r="G50" s="459">
        <f>K50+O50+S50+W50+AA50+AE50+AI50+AM50+AQ50+AU50+AY50+BC50+BG50+BK50+BO50+BS50+BW50+CA50+CE50+CI50</f>
        <v>61210</v>
      </c>
      <c r="H50" s="25">
        <f>L50+P50+T50+X50+AB50+AF50+AJ50+AN50+AR50+AV50+AZ50+BD50+BH50+BL50+BP50+BT50+BX50+CB50+CF50+CJ50</f>
        <v>290</v>
      </c>
      <c r="I50" s="25">
        <f>M50+Q50+U50+Y50+AC50+AG50+AK50+AO50+AS50+AW50+BA50+BE50+BI50+BM50+BQ50+BU50+BY50+CC50+CG50+CK50</f>
        <v>27000</v>
      </c>
      <c r="J50" s="459"/>
      <c r="K50" s="459"/>
      <c r="L50" s="457"/>
      <c r="M50" s="457"/>
      <c r="N50" s="459"/>
      <c r="O50" s="459"/>
      <c r="P50" s="457"/>
      <c r="Q50" s="457"/>
      <c r="R50" s="459">
        <v>14</v>
      </c>
      <c r="S50" s="459">
        <v>42000</v>
      </c>
      <c r="T50" s="457"/>
      <c r="U50" s="457"/>
      <c r="V50" s="459">
        <v>8</v>
      </c>
      <c r="W50" s="459">
        <v>4000</v>
      </c>
      <c r="X50" s="457">
        <v>50</v>
      </c>
      <c r="Y50" s="457">
        <v>15000</v>
      </c>
      <c r="Z50" s="459">
        <v>29</v>
      </c>
      <c r="AA50" s="459">
        <v>14210</v>
      </c>
      <c r="AB50" s="457"/>
      <c r="AC50" s="457"/>
      <c r="AD50" s="459"/>
      <c r="AE50" s="459"/>
      <c r="AF50" s="457"/>
      <c r="AG50" s="457"/>
      <c r="AH50" s="459"/>
      <c r="AI50" s="459"/>
      <c r="AJ50" s="457"/>
      <c r="AK50" s="457"/>
      <c r="AL50" s="459"/>
      <c r="AM50" s="459"/>
      <c r="AN50" s="457"/>
      <c r="AO50" s="457"/>
      <c r="AP50" s="459"/>
      <c r="AQ50" s="459"/>
      <c r="AR50" s="457"/>
      <c r="AS50" s="457"/>
      <c r="AT50" s="459"/>
      <c r="AU50" s="459"/>
      <c r="AV50" s="457"/>
      <c r="AW50" s="457"/>
      <c r="AX50" s="459"/>
      <c r="AY50" s="459"/>
      <c r="AZ50" s="457">
        <v>240</v>
      </c>
      <c r="BA50" s="457">
        <v>12000</v>
      </c>
      <c r="BB50" s="459"/>
      <c r="BC50" s="459"/>
      <c r="BD50" s="457"/>
      <c r="BE50" s="457"/>
      <c r="BF50" s="459"/>
      <c r="BG50" s="459"/>
      <c r="BH50" s="457"/>
      <c r="BI50" s="457"/>
      <c r="BJ50" s="459"/>
      <c r="BK50" s="459"/>
      <c r="BL50" s="457"/>
      <c r="BM50" s="457"/>
      <c r="BN50" s="459">
        <v>6</v>
      </c>
      <c r="BO50" s="459">
        <v>1000</v>
      </c>
      <c r="BP50" s="457"/>
      <c r="BQ50" s="457"/>
      <c r="BR50" s="459"/>
      <c r="BS50" s="459"/>
      <c r="BT50" s="457"/>
      <c r="BU50" s="457"/>
      <c r="BV50" s="459"/>
      <c r="BW50" s="459"/>
      <c r="BX50" s="457"/>
      <c r="BY50" s="457"/>
      <c r="BZ50" s="459"/>
      <c r="CA50" s="459"/>
      <c r="CB50" s="457"/>
      <c r="CC50" s="457"/>
      <c r="CD50" s="459"/>
      <c r="CE50" s="459"/>
      <c r="CF50" s="457"/>
      <c r="CG50" s="457"/>
      <c r="CH50" s="459"/>
      <c r="CI50" s="459"/>
      <c r="CJ50" s="457"/>
      <c r="CK50" s="457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</row>
    <row r="51" spans="1:103" s="15" customFormat="1" ht="30" x14ac:dyDescent="0.25">
      <c r="A51" s="816">
        <v>18</v>
      </c>
      <c r="B51" s="83" t="s">
        <v>116</v>
      </c>
      <c r="C51" s="83" t="s">
        <v>117</v>
      </c>
      <c r="D51" s="83" t="s">
        <v>24</v>
      </c>
      <c r="E51" s="83" t="s">
        <v>29</v>
      </c>
      <c r="F51" s="459">
        <f>J51+N51+R51+V51+Z51+AD51+AH51+AL51+AP51+AT51+AX51+BB51+BF51+BJ51+BN51+BR51+BV51+BZ51+CD51+CH51</f>
        <v>100</v>
      </c>
      <c r="G51" s="459">
        <f>K51+O51+S51+W51+AA51+AE51+AI51+AM51+AQ51+AU51+AY51+BC51+BG51+BK51+BO51+BS51+BW51+CA51+CE51+CI51</f>
        <v>44000</v>
      </c>
      <c r="H51" s="25">
        <f>L51+P51+T51+X51+AB51+AF51+AJ51+AN51+AR51+AV51+AZ51+BD51+BH51+BL51+BP51+BT51+BX51+CB51+CF51+CJ51</f>
        <v>0</v>
      </c>
      <c r="I51" s="25">
        <f>M51+Q51+U51+Y51+AC51+AG51+AK51+AO51+AS51+AW51+BA51+BE51+BI51+BM51+BQ51+BU51+BY51+CC51+CG51+CK51</f>
        <v>0</v>
      </c>
      <c r="J51" s="459"/>
      <c r="K51" s="459"/>
      <c r="L51" s="457"/>
      <c r="M51" s="457"/>
      <c r="N51" s="459"/>
      <c r="O51" s="459"/>
      <c r="P51" s="459"/>
      <c r="Q51" s="457"/>
      <c r="R51" s="459"/>
      <c r="S51" s="459"/>
      <c r="T51" s="459"/>
      <c r="U51" s="457"/>
      <c r="V51" s="459"/>
      <c r="W51" s="459"/>
      <c r="X51" s="459"/>
      <c r="Y51" s="457"/>
      <c r="Z51" s="459"/>
      <c r="AA51" s="459"/>
      <c r="AB51" s="459"/>
      <c r="AC51" s="457"/>
      <c r="AD51" s="459"/>
      <c r="AE51" s="459"/>
      <c r="AF51" s="457"/>
      <c r="AG51" s="457"/>
      <c r="AH51" s="459"/>
      <c r="AI51" s="459"/>
      <c r="AJ51" s="459"/>
      <c r="AK51" s="457"/>
      <c r="AL51" s="459"/>
      <c r="AM51" s="459"/>
      <c r="AN51" s="459"/>
      <c r="AO51" s="457"/>
      <c r="AP51" s="459"/>
      <c r="AQ51" s="459"/>
      <c r="AR51" s="459"/>
      <c r="AS51" s="457"/>
      <c r="AT51" s="459"/>
      <c r="AU51" s="459"/>
      <c r="AV51" s="459"/>
      <c r="AW51" s="457"/>
      <c r="AX51" s="459"/>
      <c r="AY51" s="459"/>
      <c r="AZ51" s="459"/>
      <c r="BA51" s="457"/>
      <c r="BB51" s="459"/>
      <c r="BC51" s="459"/>
      <c r="BD51" s="459"/>
      <c r="BE51" s="457"/>
      <c r="BF51" s="459"/>
      <c r="BG51" s="459"/>
      <c r="BH51" s="459"/>
      <c r="BI51" s="457"/>
      <c r="BJ51" s="459"/>
      <c r="BK51" s="459"/>
      <c r="BL51" s="459"/>
      <c r="BM51" s="457"/>
      <c r="BN51" s="459"/>
      <c r="BO51" s="459"/>
      <c r="BP51" s="459"/>
      <c r="BQ51" s="457"/>
      <c r="BR51" s="459">
        <v>0</v>
      </c>
      <c r="BS51" s="459">
        <v>0</v>
      </c>
      <c r="BT51" s="457"/>
      <c r="BU51" s="457"/>
      <c r="BV51" s="459"/>
      <c r="BW51" s="459"/>
      <c r="BX51" s="459"/>
      <c r="BY51" s="457"/>
      <c r="BZ51" s="459"/>
      <c r="CA51" s="459"/>
      <c r="CB51" s="459"/>
      <c r="CC51" s="457"/>
      <c r="CD51" s="459">
        <v>100</v>
      </c>
      <c r="CE51" s="459">
        <v>44000</v>
      </c>
      <c r="CF51" s="459"/>
      <c r="CG51" s="457"/>
      <c r="CH51" s="459"/>
      <c r="CI51" s="459"/>
      <c r="CJ51" s="459"/>
      <c r="CK51" s="457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</row>
    <row r="52" spans="1:103" s="15" customFormat="1" ht="37.5" customHeight="1" x14ac:dyDescent="0.25">
      <c r="A52" s="816"/>
      <c r="B52" s="83" t="s">
        <v>118</v>
      </c>
      <c r="C52" s="83" t="s">
        <v>119</v>
      </c>
      <c r="D52" s="83" t="s">
        <v>24</v>
      </c>
      <c r="E52" s="83" t="s">
        <v>29</v>
      </c>
      <c r="F52" s="459">
        <f>J52+N52+R52+V52+Z52+AD52+AH52+AL52+AP52+AT52+AX52+BB52+BF52+BJ52+BN52+BR52+BV52+BZ52+CD52+CH52</f>
        <v>0</v>
      </c>
      <c r="G52" s="459">
        <f>K52+O52+S52+W52+AA52+AE52+AI52+AM52+AQ52+AU52+AY52+BC52+BG52+BK52+BO52+BS52+BW52+CA52+CE52+CI52</f>
        <v>0</v>
      </c>
      <c r="H52" s="25">
        <f>L52+P52+T52+X52+AB52+AF52+AJ52+AN52+AR52+AV52+AZ52+BD52+BH52+BL52+BP52+BT52+BX52+CB52+CF52+CJ52</f>
        <v>0</v>
      </c>
      <c r="I52" s="25">
        <f>M52+Q52+U52+Y52+AC52+AG52+AK52+AO52+AS52+AW52+BA52+BE52+BI52+BM52+BQ52+BU52+BY52+CC52+CG52+CK52</f>
        <v>0</v>
      </c>
      <c r="J52" s="459"/>
      <c r="K52" s="459"/>
      <c r="L52" s="457"/>
      <c r="M52" s="457"/>
      <c r="N52" s="459"/>
      <c r="O52" s="459"/>
      <c r="P52" s="457"/>
      <c r="Q52" s="457"/>
      <c r="R52" s="459"/>
      <c r="S52" s="459"/>
      <c r="T52" s="457"/>
      <c r="U52" s="457"/>
      <c r="V52" s="459"/>
      <c r="W52" s="459"/>
      <c r="X52" s="457"/>
      <c r="Y52" s="457"/>
      <c r="Z52" s="459"/>
      <c r="AA52" s="459"/>
      <c r="AB52" s="457"/>
      <c r="AC52" s="457"/>
      <c r="AD52" s="459"/>
      <c r="AE52" s="459"/>
      <c r="AF52" s="457"/>
      <c r="AG52" s="457"/>
      <c r="AH52" s="459"/>
      <c r="AI52" s="459"/>
      <c r="AJ52" s="457"/>
      <c r="AK52" s="457"/>
      <c r="AL52" s="459"/>
      <c r="AM52" s="459"/>
      <c r="AN52" s="457"/>
      <c r="AO52" s="457"/>
      <c r="AP52" s="459"/>
      <c r="AQ52" s="459"/>
      <c r="AR52" s="457"/>
      <c r="AS52" s="457"/>
      <c r="AT52" s="459"/>
      <c r="AU52" s="459"/>
      <c r="AV52" s="457"/>
      <c r="AW52" s="457"/>
      <c r="AX52" s="459"/>
      <c r="AY52" s="459"/>
      <c r="AZ52" s="457"/>
      <c r="BA52" s="457"/>
      <c r="BB52" s="459"/>
      <c r="BC52" s="459"/>
      <c r="BD52" s="457"/>
      <c r="BE52" s="457"/>
      <c r="BF52" s="459"/>
      <c r="BG52" s="459"/>
      <c r="BH52" s="457"/>
      <c r="BI52" s="457"/>
      <c r="BJ52" s="459"/>
      <c r="BK52" s="459"/>
      <c r="BL52" s="457"/>
      <c r="BM52" s="457"/>
      <c r="BN52" s="459"/>
      <c r="BO52" s="459"/>
      <c r="BP52" s="457"/>
      <c r="BQ52" s="457"/>
      <c r="BR52" s="459">
        <v>0</v>
      </c>
      <c r="BS52" s="459">
        <v>0</v>
      </c>
      <c r="BT52" s="457"/>
      <c r="BU52" s="457"/>
      <c r="BV52" s="459"/>
      <c r="BW52" s="459"/>
      <c r="BX52" s="457"/>
      <c r="BY52" s="457"/>
      <c r="BZ52" s="459"/>
      <c r="CA52" s="459"/>
      <c r="CB52" s="457"/>
      <c r="CC52" s="457"/>
      <c r="CD52" s="459"/>
      <c r="CE52" s="459"/>
      <c r="CF52" s="457"/>
      <c r="CG52" s="457"/>
      <c r="CH52" s="459"/>
      <c r="CI52" s="459"/>
      <c r="CJ52" s="457"/>
      <c r="CK52" s="457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</row>
    <row r="53" spans="1:103" s="15" customFormat="1" ht="30" x14ac:dyDescent="0.25">
      <c r="A53" s="816"/>
      <c r="B53" s="83" t="s">
        <v>118</v>
      </c>
      <c r="C53" s="83" t="s">
        <v>120</v>
      </c>
      <c r="D53" s="83" t="s">
        <v>24</v>
      </c>
      <c r="E53" s="83" t="s">
        <v>29</v>
      </c>
      <c r="F53" s="459">
        <f>J53+N53+R53+V53+Z53+AD53+AH53+AL53+AP53+AT53+AX53+BB53+BF53+BJ53+BN53+BR53+BV53+BZ53+CD53+CH53</f>
        <v>0</v>
      </c>
      <c r="G53" s="459">
        <f>K53+O53+S53+W53+AA53+AE53+AI53+AM53+AQ53+AU53+AY53+BC53+BG53+BK53+BO53+BS53+BW53+CA53+CE53+CI53</f>
        <v>0</v>
      </c>
      <c r="H53" s="25">
        <f>L53+P53+T53+X53+AB53+AF53+AJ53+AN53+AR53+AV53+AZ53+BD53+BH53+BL53+BP53+BT53+BX53+CB53+CF53+CJ53</f>
        <v>0</v>
      </c>
      <c r="I53" s="25">
        <f>M53+Q53+U53+Y53+AC53+AG53+AK53+AO53+AS53+AW53+BA53+BE53+BI53+BM53+BQ53+BU53+BY53+CC53+CG53+CK53</f>
        <v>0</v>
      </c>
      <c r="J53" s="459"/>
      <c r="K53" s="459"/>
      <c r="L53" s="457"/>
      <c r="M53" s="457"/>
      <c r="N53" s="459"/>
      <c r="O53" s="459"/>
      <c r="P53" s="457"/>
      <c r="Q53" s="457"/>
      <c r="R53" s="459"/>
      <c r="S53" s="459"/>
      <c r="T53" s="457"/>
      <c r="U53" s="457"/>
      <c r="V53" s="459"/>
      <c r="W53" s="459"/>
      <c r="X53" s="457"/>
      <c r="Y53" s="457"/>
      <c r="Z53" s="459"/>
      <c r="AA53" s="459"/>
      <c r="AB53" s="457"/>
      <c r="AC53" s="457"/>
      <c r="AD53" s="459"/>
      <c r="AE53" s="459"/>
      <c r="AF53" s="457"/>
      <c r="AG53" s="457"/>
      <c r="AH53" s="459"/>
      <c r="AI53" s="459"/>
      <c r="AJ53" s="457"/>
      <c r="AK53" s="457"/>
      <c r="AL53" s="459"/>
      <c r="AM53" s="459"/>
      <c r="AN53" s="457"/>
      <c r="AO53" s="457"/>
      <c r="AP53" s="459"/>
      <c r="AQ53" s="459"/>
      <c r="AR53" s="457"/>
      <c r="AS53" s="457"/>
      <c r="AT53" s="459"/>
      <c r="AU53" s="459"/>
      <c r="AV53" s="457"/>
      <c r="AW53" s="457"/>
      <c r="AX53" s="459"/>
      <c r="AY53" s="459"/>
      <c r="AZ53" s="457"/>
      <c r="BA53" s="457"/>
      <c r="BB53" s="459"/>
      <c r="BC53" s="459"/>
      <c r="BD53" s="457"/>
      <c r="BE53" s="457"/>
      <c r="BF53" s="459"/>
      <c r="BG53" s="459"/>
      <c r="BH53" s="457"/>
      <c r="BI53" s="457"/>
      <c r="BJ53" s="459"/>
      <c r="BK53" s="459"/>
      <c r="BL53" s="457"/>
      <c r="BM53" s="457"/>
      <c r="BN53" s="459"/>
      <c r="BO53" s="459"/>
      <c r="BP53" s="457"/>
      <c r="BQ53" s="457"/>
      <c r="BR53" s="459">
        <v>0</v>
      </c>
      <c r="BS53" s="459">
        <v>0</v>
      </c>
      <c r="BT53" s="457"/>
      <c r="BU53" s="457"/>
      <c r="BV53" s="459"/>
      <c r="BW53" s="459"/>
      <c r="BX53" s="457"/>
      <c r="BY53" s="457"/>
      <c r="BZ53" s="459"/>
      <c r="CA53" s="459"/>
      <c r="CB53" s="457"/>
      <c r="CC53" s="457"/>
      <c r="CD53" s="459"/>
      <c r="CE53" s="459"/>
      <c r="CF53" s="457"/>
      <c r="CG53" s="457"/>
      <c r="CH53" s="459"/>
      <c r="CI53" s="459"/>
      <c r="CJ53" s="457"/>
      <c r="CK53" s="457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</row>
    <row r="54" spans="1:103" s="15" customFormat="1" ht="16.5" customHeight="1" x14ac:dyDescent="0.25">
      <c r="A54" s="816"/>
      <c r="B54" s="83" t="s">
        <v>118</v>
      </c>
      <c r="C54" s="83" t="s">
        <v>121</v>
      </c>
      <c r="D54" s="83" t="s">
        <v>24</v>
      </c>
      <c r="E54" s="83" t="s">
        <v>29</v>
      </c>
      <c r="F54" s="459">
        <f>J54+N54+R54+V54+Z54+AD54+AH54+AL54+AP54+AT54+AX54+BB54+BF54+BJ54+BN54+BR54+BV54+BZ54+CD54+CH54</f>
        <v>0</v>
      </c>
      <c r="G54" s="459">
        <f>K54+O54+S54+W54+AA54+AE54+AI54+AM54+AQ54+AU54+AY54+BC54+BG54+BK54+BO54+BS54+BW54+CA54+CE54+CI54</f>
        <v>0</v>
      </c>
      <c r="H54" s="25">
        <f>L54+P54+T54+X54+AB54+AF54+AJ54+AN54+AR54+AV54+AZ54+BD54+BH54+BL54+BP54+BT54+BX54+CB54+CF54+CJ54</f>
        <v>6</v>
      </c>
      <c r="I54" s="25">
        <f>M54+Q54+U54+Y54+AC54+AG54+AK54+AO54+AS54+AW54+BA54+BE54+BI54+BM54+BQ54+BU54+BY54+CC54+CG54+CK54</f>
        <v>1320</v>
      </c>
      <c r="J54" s="459"/>
      <c r="K54" s="459"/>
      <c r="L54" s="457"/>
      <c r="M54" s="457"/>
      <c r="N54" s="459"/>
      <c r="O54" s="459"/>
      <c r="P54" s="457"/>
      <c r="Q54" s="457"/>
      <c r="R54" s="459"/>
      <c r="S54" s="459"/>
      <c r="T54" s="457"/>
      <c r="U54" s="457"/>
      <c r="V54" s="459"/>
      <c r="W54" s="459"/>
      <c r="X54" s="457"/>
      <c r="Y54" s="457"/>
      <c r="Z54" s="459"/>
      <c r="AA54" s="459"/>
      <c r="AB54" s="457"/>
      <c r="AC54" s="457"/>
      <c r="AD54" s="459"/>
      <c r="AE54" s="459"/>
      <c r="AF54" s="457"/>
      <c r="AG54" s="457"/>
      <c r="AH54" s="459"/>
      <c r="AI54" s="459"/>
      <c r="AJ54" s="457"/>
      <c r="AK54" s="457"/>
      <c r="AL54" s="459"/>
      <c r="AM54" s="459"/>
      <c r="AN54" s="457"/>
      <c r="AO54" s="457"/>
      <c r="AP54" s="459"/>
      <c r="AQ54" s="459"/>
      <c r="AR54" s="457"/>
      <c r="AS54" s="457"/>
      <c r="AT54" s="459"/>
      <c r="AU54" s="459"/>
      <c r="AV54" s="457"/>
      <c r="AW54" s="457"/>
      <c r="AX54" s="459"/>
      <c r="AY54" s="459"/>
      <c r="AZ54" s="457"/>
      <c r="BA54" s="457"/>
      <c r="BB54" s="459"/>
      <c r="BC54" s="459"/>
      <c r="BD54" s="457">
        <v>3</v>
      </c>
      <c r="BE54" s="457">
        <v>660</v>
      </c>
      <c r="BF54" s="459"/>
      <c r="BG54" s="459"/>
      <c r="BH54" s="457"/>
      <c r="BI54" s="457"/>
      <c r="BJ54" s="459"/>
      <c r="BK54" s="459"/>
      <c r="BL54" s="457"/>
      <c r="BM54" s="457"/>
      <c r="BN54" s="459"/>
      <c r="BO54" s="459"/>
      <c r="BP54" s="457"/>
      <c r="BQ54" s="457"/>
      <c r="BR54" s="459"/>
      <c r="BS54" s="459"/>
      <c r="BT54" s="457"/>
      <c r="BU54" s="457"/>
      <c r="BV54" s="459"/>
      <c r="BW54" s="459"/>
      <c r="BX54" s="457"/>
      <c r="BY54" s="457"/>
      <c r="BZ54" s="459"/>
      <c r="CA54" s="459"/>
      <c r="CB54" s="457">
        <v>3</v>
      </c>
      <c r="CC54" s="457">
        <v>660</v>
      </c>
      <c r="CD54" s="459"/>
      <c r="CE54" s="459"/>
      <c r="CF54" s="457"/>
      <c r="CG54" s="457"/>
      <c r="CH54" s="459"/>
      <c r="CI54" s="459"/>
      <c r="CJ54" s="457"/>
      <c r="CK54" s="457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</row>
    <row r="55" spans="1:103" s="15" customFormat="1" ht="15.75" customHeight="1" x14ac:dyDescent="0.25">
      <c r="A55" s="816"/>
      <c r="B55" s="83" t="s">
        <v>118</v>
      </c>
      <c r="C55" s="83" t="s">
        <v>122</v>
      </c>
      <c r="D55" s="83" t="s">
        <v>24</v>
      </c>
      <c r="E55" s="83" t="s">
        <v>42</v>
      </c>
      <c r="F55" s="459">
        <f>J55+N55+R55+V55+Z55+AD55+AH55+AL55+AP55+AT55+AX55+BB55+BF55+BJ55+BN55+BR55+BV55+BZ55+CD55+CH55</f>
        <v>2310</v>
      </c>
      <c r="G55" s="459">
        <f>K55+O55+S55+W55+AA55+AE55+AI55+AM55+AQ55+AU55+AY55+BC55+BG55+BK55+BO55+BS55+BW55+CA55+CE55+CI55</f>
        <v>69960</v>
      </c>
      <c r="H55" s="25">
        <f>L55+P55+T55+X55+AB55+AF55+AJ55+AN55+AR55+AV55+AZ55+BD55+BH55+BL55+BP55+BT55+BX55+CB55+CF55+CJ55</f>
        <v>0</v>
      </c>
      <c r="I55" s="25">
        <f>M55+Q55+U55+Y55+AC55+AG55+AK55+AO55+AS55+AW55+BA55+BE55+BI55+BM55+BQ55+BU55+BY55+CC55+CG55+CK55</f>
        <v>0</v>
      </c>
      <c r="J55" s="459"/>
      <c r="K55" s="459"/>
      <c r="L55" s="457"/>
      <c r="M55" s="457"/>
      <c r="N55" s="459"/>
      <c r="O55" s="459"/>
      <c r="P55" s="457"/>
      <c r="Q55" s="457"/>
      <c r="R55" s="459"/>
      <c r="S55" s="459"/>
      <c r="T55" s="457"/>
      <c r="U55" s="457"/>
      <c r="V55" s="459"/>
      <c r="W55" s="459"/>
      <c r="X55" s="457"/>
      <c r="Y55" s="457"/>
      <c r="Z55" s="459"/>
      <c r="AA55" s="459"/>
      <c r="AB55" s="457"/>
      <c r="AC55" s="457"/>
      <c r="AD55" s="459"/>
      <c r="AE55" s="459"/>
      <c r="AF55" s="457"/>
      <c r="AG55" s="457"/>
      <c r="AH55" s="459"/>
      <c r="AI55" s="459"/>
      <c r="AJ55" s="457"/>
      <c r="AK55" s="457"/>
      <c r="AL55" s="459"/>
      <c r="AM55" s="459"/>
      <c r="AN55" s="457"/>
      <c r="AO55" s="457"/>
      <c r="AP55" s="459"/>
      <c r="AQ55" s="459"/>
      <c r="AR55" s="457"/>
      <c r="AS55" s="457"/>
      <c r="AT55" s="459"/>
      <c r="AU55" s="459"/>
      <c r="AV55" s="457"/>
      <c r="AW55" s="457"/>
      <c r="AX55" s="459"/>
      <c r="AY55" s="459"/>
      <c r="AZ55" s="457"/>
      <c r="BA55" s="457"/>
      <c r="BB55" s="459">
        <v>2310</v>
      </c>
      <c r="BC55" s="459">
        <v>69960</v>
      </c>
      <c r="BD55" s="457"/>
      <c r="BE55" s="457"/>
      <c r="BF55" s="459"/>
      <c r="BG55" s="459"/>
      <c r="BH55" s="457"/>
      <c r="BI55" s="457"/>
      <c r="BJ55" s="459"/>
      <c r="BK55" s="459"/>
      <c r="BL55" s="457"/>
      <c r="BM55" s="457"/>
      <c r="BN55" s="459"/>
      <c r="BO55" s="459"/>
      <c r="BP55" s="457"/>
      <c r="BQ55" s="457"/>
      <c r="BR55" s="459"/>
      <c r="BS55" s="459"/>
      <c r="BT55" s="457"/>
      <c r="BU55" s="457"/>
      <c r="BV55" s="459"/>
      <c r="BW55" s="459"/>
      <c r="BX55" s="457"/>
      <c r="BY55" s="457"/>
      <c r="BZ55" s="459"/>
      <c r="CA55" s="459"/>
      <c r="CB55" s="457"/>
      <c r="CC55" s="457"/>
      <c r="CD55" s="459"/>
      <c r="CE55" s="459"/>
      <c r="CF55" s="457"/>
      <c r="CG55" s="457"/>
      <c r="CH55" s="459"/>
      <c r="CI55" s="459"/>
      <c r="CJ55" s="457"/>
      <c r="CK55" s="457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</row>
    <row r="56" spans="1:103" s="15" customFormat="1" ht="30" x14ac:dyDescent="0.25">
      <c r="A56" s="816"/>
      <c r="B56" s="83" t="s">
        <v>118</v>
      </c>
      <c r="C56" s="83" t="s">
        <v>123</v>
      </c>
      <c r="D56" s="83" t="s">
        <v>24</v>
      </c>
      <c r="E56" s="83" t="s">
        <v>42</v>
      </c>
      <c r="F56" s="459">
        <f>J56+N56+R56+V56+Z56+AD56+AH56+AL56+AP56+AT56+AX56+BB56+BF56+BJ56+BN56+BR56+BV56+BZ56+CD56+CH56</f>
        <v>2000</v>
      </c>
      <c r="G56" s="459">
        <f>K56+O56+S56+W56+AA56+AE56+AI56+AM56+AQ56+AU56+AY56+BC56+BG56+BK56+BO56+BS56+BW56+CA56+CE56+CI56</f>
        <v>82945.899999999994</v>
      </c>
      <c r="H56" s="25">
        <f>L56+P56+T56+X56+AB56+AF56+AJ56+AN56+AR56+AV56+AZ56+BD56+BH56+BL56+BP56+BT56+BX56+CB56+CF56+CJ56</f>
        <v>410</v>
      </c>
      <c r="I56" s="25">
        <f>M56+Q56+U56+Y56+AC56+AG56+AK56+AO56+AS56+AW56+BA56+BE56+BI56+BM56+BQ56+BU56+BY56+CC56+CG56+CK56</f>
        <v>29875</v>
      </c>
      <c r="J56" s="459">
        <v>300</v>
      </c>
      <c r="K56" s="459">
        <v>5199.8999999999996</v>
      </c>
      <c r="L56" s="457"/>
      <c r="M56" s="457"/>
      <c r="N56" s="459"/>
      <c r="O56" s="459"/>
      <c r="P56" s="457"/>
      <c r="Q56" s="457"/>
      <c r="R56" s="459"/>
      <c r="S56" s="459"/>
      <c r="T56" s="457">
        <v>200</v>
      </c>
      <c r="U56" s="457">
        <v>25000</v>
      </c>
      <c r="V56" s="459"/>
      <c r="W56" s="459"/>
      <c r="X56" s="457"/>
      <c r="Y56" s="457"/>
      <c r="Z56" s="459">
        <v>630</v>
      </c>
      <c r="AA56" s="459">
        <v>16024</v>
      </c>
      <c r="AB56" s="457"/>
      <c r="AC56" s="457"/>
      <c r="AD56" s="459"/>
      <c r="AE56" s="459"/>
      <c r="AF56" s="457"/>
      <c r="AG56" s="457"/>
      <c r="AH56" s="459">
        <v>200</v>
      </c>
      <c r="AI56" s="459">
        <v>5560</v>
      </c>
      <c r="AJ56" s="457"/>
      <c r="AK56" s="457"/>
      <c r="AL56" s="459">
        <v>280</v>
      </c>
      <c r="AM56" s="459">
        <v>7772</v>
      </c>
      <c r="AN56" s="457"/>
      <c r="AO56" s="457"/>
      <c r="AP56" s="459"/>
      <c r="AQ56" s="459"/>
      <c r="AR56" s="457"/>
      <c r="AS56" s="457"/>
      <c r="AT56" s="459"/>
      <c r="AU56" s="459"/>
      <c r="AV56" s="457"/>
      <c r="AW56" s="457"/>
      <c r="AX56" s="459">
        <v>20</v>
      </c>
      <c r="AY56" s="459">
        <v>5800</v>
      </c>
      <c r="AZ56" s="457"/>
      <c r="BA56" s="457"/>
      <c r="BB56" s="459">
        <v>490</v>
      </c>
      <c r="BC56" s="459">
        <v>35280</v>
      </c>
      <c r="BD56" s="457">
        <v>30</v>
      </c>
      <c r="BE56" s="457">
        <v>1200</v>
      </c>
      <c r="BF56" s="459"/>
      <c r="BG56" s="459"/>
      <c r="BH56" s="457"/>
      <c r="BI56" s="457"/>
      <c r="BJ56" s="459"/>
      <c r="BK56" s="459"/>
      <c r="BL56" s="457"/>
      <c r="BM56" s="457"/>
      <c r="BN56" s="459">
        <v>70</v>
      </c>
      <c r="BO56" s="459">
        <v>3010</v>
      </c>
      <c r="BP56" s="457"/>
      <c r="BQ56" s="457"/>
      <c r="BR56" s="459"/>
      <c r="BS56" s="459"/>
      <c r="BT56" s="457"/>
      <c r="BU56" s="457"/>
      <c r="BV56" s="459">
        <v>10</v>
      </c>
      <c r="BW56" s="459">
        <v>4300</v>
      </c>
      <c r="BX56" s="457"/>
      <c r="BY56" s="457"/>
      <c r="BZ56" s="459"/>
      <c r="CA56" s="459"/>
      <c r="CB56" s="457">
        <v>30</v>
      </c>
      <c r="CC56" s="457">
        <v>1200</v>
      </c>
      <c r="CD56" s="459"/>
      <c r="CE56" s="459"/>
      <c r="CF56" s="457"/>
      <c r="CG56" s="457"/>
      <c r="CH56" s="459"/>
      <c r="CI56" s="459"/>
      <c r="CJ56" s="457">
        <v>150</v>
      </c>
      <c r="CK56" s="457">
        <v>2475</v>
      </c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</row>
    <row r="57" spans="1:103" s="15" customFormat="1" ht="30" x14ac:dyDescent="0.25">
      <c r="A57" s="816"/>
      <c r="B57" s="83" t="s">
        <v>118</v>
      </c>
      <c r="C57" s="83" t="s">
        <v>124</v>
      </c>
      <c r="D57" s="83" t="s">
        <v>24</v>
      </c>
      <c r="E57" s="83" t="s">
        <v>29</v>
      </c>
      <c r="F57" s="459">
        <f>J57+N57+R57+V57+Z57+AD57+AH57+AL57+AP57+AT57+AX57+BB57+BF57+BJ57+BN57+BR57+BV57+BZ57+CD57+CH57</f>
        <v>154</v>
      </c>
      <c r="G57" s="459">
        <f>K57+O57+S57+W57+AA57+AE57+AI57+AM57+AQ57+AU57+AY57+BC57+BG57+BK57+BO57+BS57+BW57+CA57+CE57+CI57</f>
        <v>24256</v>
      </c>
      <c r="H57" s="25">
        <f>L57+P57+T57+X57+AB57+AF57+AJ57+AN57+AR57+AV57+AZ57+BD57+BH57+BL57+BP57+BT57+BX57+CB57+CF57+CJ57</f>
        <v>25</v>
      </c>
      <c r="I57" s="25">
        <f>M57+Q57+U57+Y57+AC57+AG57+AK57+AO57+AS57+AW57+BA57+BE57+BI57+BM57+BQ57+BU57+BY57+CC57+CG57+CK57</f>
        <v>2000</v>
      </c>
      <c r="J57" s="459"/>
      <c r="K57" s="459"/>
      <c r="L57" s="457"/>
      <c r="M57" s="459"/>
      <c r="N57" s="459"/>
      <c r="O57" s="459"/>
      <c r="P57" s="457"/>
      <c r="Q57" s="457"/>
      <c r="R57" s="459"/>
      <c r="S57" s="459"/>
      <c r="T57" s="457"/>
      <c r="U57" s="457"/>
      <c r="V57" s="459"/>
      <c r="W57" s="459"/>
      <c r="X57" s="457"/>
      <c r="Y57" s="457"/>
      <c r="Z57" s="459"/>
      <c r="AA57" s="459"/>
      <c r="AB57" s="457"/>
      <c r="AC57" s="457"/>
      <c r="AD57" s="459"/>
      <c r="AE57" s="459"/>
      <c r="AF57" s="457"/>
      <c r="AG57" s="459"/>
      <c r="AH57" s="459">
        <v>100</v>
      </c>
      <c r="AI57" s="459">
        <v>10000</v>
      </c>
      <c r="AJ57" s="457"/>
      <c r="AK57" s="457"/>
      <c r="AL57" s="459">
        <v>0</v>
      </c>
      <c r="AM57" s="459">
        <v>0</v>
      </c>
      <c r="AN57" s="457">
        <v>25</v>
      </c>
      <c r="AO57" s="457">
        <v>2000</v>
      </c>
      <c r="AP57" s="459"/>
      <c r="AQ57" s="459"/>
      <c r="AR57" s="457"/>
      <c r="AS57" s="457"/>
      <c r="AT57" s="459"/>
      <c r="AU57" s="459"/>
      <c r="AV57" s="457"/>
      <c r="AW57" s="457"/>
      <c r="AX57" s="459"/>
      <c r="AY57" s="459"/>
      <c r="AZ57" s="457"/>
      <c r="BA57" s="457"/>
      <c r="BB57" s="459"/>
      <c r="BC57" s="459"/>
      <c r="BD57" s="457"/>
      <c r="BE57" s="457"/>
      <c r="BF57" s="459"/>
      <c r="BG57" s="459"/>
      <c r="BH57" s="457"/>
      <c r="BI57" s="457"/>
      <c r="BJ57" s="459"/>
      <c r="BK57" s="459"/>
      <c r="BL57" s="457"/>
      <c r="BM57" s="457"/>
      <c r="BN57" s="459"/>
      <c r="BO57" s="459"/>
      <c r="BP57" s="457"/>
      <c r="BQ57" s="457"/>
      <c r="BR57" s="459"/>
      <c r="BS57" s="459"/>
      <c r="BT57" s="457"/>
      <c r="BU57" s="459"/>
      <c r="BV57" s="459"/>
      <c r="BW57" s="459"/>
      <c r="BX57" s="457"/>
      <c r="BY57" s="457"/>
      <c r="BZ57" s="459"/>
      <c r="CA57" s="459"/>
      <c r="CB57" s="457"/>
      <c r="CC57" s="457"/>
      <c r="CD57" s="459">
        <v>54</v>
      </c>
      <c r="CE57" s="459">
        <v>14256</v>
      </c>
      <c r="CF57" s="457"/>
      <c r="CG57" s="457"/>
      <c r="CH57" s="459"/>
      <c r="CI57" s="459"/>
      <c r="CJ57" s="457"/>
      <c r="CK57" s="457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</row>
    <row r="58" spans="1:103" s="15" customFormat="1" ht="25.5" customHeight="1" x14ac:dyDescent="0.25">
      <c r="A58" s="86">
        <v>19</v>
      </c>
      <c r="B58" s="82" t="s">
        <v>125</v>
      </c>
      <c r="C58" s="83" t="s">
        <v>126</v>
      </c>
      <c r="D58" s="83" t="s">
        <v>127</v>
      </c>
      <c r="E58" s="83" t="s">
        <v>42</v>
      </c>
      <c r="F58" s="459">
        <f>J58+N58+R58+V58+Z58+AD58+AH58+AL58+AP58+AT58+AX58+BB58+BF58+BJ58+BN58+BR58+BV58+BZ58+CD58+CH58</f>
        <v>196</v>
      </c>
      <c r="G58" s="459">
        <f>K58+O58+S58+W58+AA58+AE58+AI58+AM58+AQ58+AU58+AY58+BC58+BG58+BK58+BO58+BS58+BW58+CA58+CE58+CI58</f>
        <v>2520</v>
      </c>
      <c r="H58" s="25">
        <f>L58+P58+T58+X58+AB58+AF58+AJ58+AN58+AR58+AV58+AZ58+BD58+BH58+BL58+BP58+BT58+BX58+CB58+CF58+CJ58</f>
        <v>20</v>
      </c>
      <c r="I58" s="25">
        <f>M58+Q58+U58+Y58+AC58+AG58+AK58+AO58+AS58+AW58+BA58+BE58+BI58+BM58+BQ58+BU58+BY58+CC58+CG58+CK58</f>
        <v>724</v>
      </c>
      <c r="J58" s="459"/>
      <c r="K58" s="459"/>
      <c r="L58" s="457"/>
      <c r="M58" s="459"/>
      <c r="N58" s="459"/>
      <c r="O58" s="459"/>
      <c r="P58" s="457"/>
      <c r="Q58" s="457"/>
      <c r="R58" s="459"/>
      <c r="S58" s="459"/>
      <c r="T58" s="457">
        <v>20</v>
      </c>
      <c r="U58" s="457">
        <v>724</v>
      </c>
      <c r="V58" s="459"/>
      <c r="W58" s="459"/>
      <c r="X58" s="457"/>
      <c r="Y58" s="457"/>
      <c r="Z58" s="459"/>
      <c r="AA58" s="459"/>
      <c r="AB58" s="457"/>
      <c r="AC58" s="457"/>
      <c r="AD58" s="459"/>
      <c r="AE58" s="459"/>
      <c r="AF58" s="457"/>
      <c r="AG58" s="459"/>
      <c r="AH58" s="459">
        <v>196</v>
      </c>
      <c r="AI58" s="459">
        <v>2520</v>
      </c>
      <c r="AJ58" s="457"/>
      <c r="AK58" s="457"/>
      <c r="AL58" s="459"/>
      <c r="AM58" s="459"/>
      <c r="AN58" s="457"/>
      <c r="AO58" s="457"/>
      <c r="AP58" s="459"/>
      <c r="AQ58" s="459"/>
      <c r="AR58" s="457"/>
      <c r="AS58" s="457"/>
      <c r="AT58" s="459"/>
      <c r="AU58" s="459"/>
      <c r="AV58" s="457"/>
      <c r="AW58" s="457"/>
      <c r="AX58" s="459"/>
      <c r="AY58" s="459"/>
      <c r="AZ58" s="457"/>
      <c r="BA58" s="457"/>
      <c r="BB58" s="459"/>
      <c r="BC58" s="459"/>
      <c r="BD58" s="457"/>
      <c r="BE58" s="457"/>
      <c r="BF58" s="459"/>
      <c r="BG58" s="459"/>
      <c r="BH58" s="457"/>
      <c r="BI58" s="457"/>
      <c r="BJ58" s="459"/>
      <c r="BK58" s="459"/>
      <c r="BL58" s="457"/>
      <c r="BM58" s="457"/>
      <c r="BN58" s="459"/>
      <c r="BO58" s="459"/>
      <c r="BP58" s="457"/>
      <c r="BQ58" s="457"/>
      <c r="BR58" s="459"/>
      <c r="BS58" s="459"/>
      <c r="BT58" s="457"/>
      <c r="BU58" s="459"/>
      <c r="BV58" s="459"/>
      <c r="BW58" s="459"/>
      <c r="BX58" s="457"/>
      <c r="BY58" s="457"/>
      <c r="BZ58" s="459"/>
      <c r="CA58" s="459"/>
      <c r="CB58" s="457"/>
      <c r="CC58" s="457"/>
      <c r="CD58" s="459"/>
      <c r="CE58" s="459"/>
      <c r="CF58" s="457"/>
      <c r="CG58" s="457"/>
      <c r="CH58" s="459"/>
      <c r="CI58" s="459"/>
      <c r="CJ58" s="457"/>
      <c r="CK58" s="457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</row>
    <row r="59" spans="1:103" s="15" customFormat="1" ht="30" x14ac:dyDescent="0.25">
      <c r="A59" s="816">
        <v>20</v>
      </c>
      <c r="B59" s="83" t="s">
        <v>128</v>
      </c>
      <c r="C59" s="83" t="s">
        <v>129</v>
      </c>
      <c r="D59" s="83" t="s">
        <v>130</v>
      </c>
      <c r="E59" s="83" t="s">
        <v>42</v>
      </c>
      <c r="F59" s="459">
        <f>J59+N59+R59+V59+Z59+AD59+AH59+AL59+AP59+AT59+AX59+BB59+BF59+BJ59+BN59+BR59+BV59+BZ59+CD59+CH59</f>
        <v>0</v>
      </c>
      <c r="G59" s="459">
        <f>K59+O59+S59+W59+AA59+AE59+AI59+AM59+AQ59+AU59+AY59+BC59+BG59+BK59+BO59+BS59+BW59+CA59+CE59+CI59</f>
        <v>0</v>
      </c>
      <c r="H59" s="25">
        <f>L59+P59+T59+X59+AB59+AF59+AJ59+AN59+AR59+AV59+AZ59+BD59+BH59+BL59+BP59+BT59+BX59+CB59+CF59+CJ59</f>
        <v>0</v>
      </c>
      <c r="I59" s="25">
        <f>M59+Q59+U59+Y59+AC59+AG59+AK59+AO59+AS59+AW59+BA59+BE59+BI59+BM59+BQ59+BU59+BY59+CC59+CG59+CK59</f>
        <v>0</v>
      </c>
      <c r="J59" s="459"/>
      <c r="K59" s="459"/>
      <c r="L59" s="457"/>
      <c r="M59" s="457"/>
      <c r="N59" s="459"/>
      <c r="O59" s="459"/>
      <c r="P59" s="457"/>
      <c r="Q59" s="457"/>
      <c r="R59" s="459"/>
      <c r="S59" s="459"/>
      <c r="T59" s="457"/>
      <c r="U59" s="457"/>
      <c r="V59" s="459"/>
      <c r="W59" s="459"/>
      <c r="X59" s="457"/>
      <c r="Y59" s="457"/>
      <c r="Z59" s="459"/>
      <c r="AA59" s="459"/>
      <c r="AB59" s="457"/>
      <c r="AC59" s="457"/>
      <c r="AD59" s="459"/>
      <c r="AE59" s="459"/>
      <c r="AF59" s="457"/>
      <c r="AG59" s="457"/>
      <c r="AH59" s="459"/>
      <c r="AI59" s="459"/>
      <c r="AJ59" s="457"/>
      <c r="AK59" s="457"/>
      <c r="AL59" s="459"/>
      <c r="AM59" s="459"/>
      <c r="AN59" s="457"/>
      <c r="AO59" s="457"/>
      <c r="AP59" s="459"/>
      <c r="AQ59" s="459"/>
      <c r="AR59" s="457"/>
      <c r="AS59" s="457"/>
      <c r="AT59" s="459"/>
      <c r="AU59" s="459"/>
      <c r="AV59" s="457"/>
      <c r="AW59" s="457"/>
      <c r="AX59" s="459"/>
      <c r="AY59" s="459"/>
      <c r="AZ59" s="457"/>
      <c r="BA59" s="457"/>
      <c r="BB59" s="459"/>
      <c r="BC59" s="459"/>
      <c r="BD59" s="457"/>
      <c r="BE59" s="457"/>
      <c r="BF59" s="459"/>
      <c r="BG59" s="459"/>
      <c r="BH59" s="457"/>
      <c r="BI59" s="457"/>
      <c r="BJ59" s="459"/>
      <c r="BK59" s="459"/>
      <c r="BL59" s="457"/>
      <c r="BM59" s="457"/>
      <c r="BN59" s="459"/>
      <c r="BO59" s="459"/>
      <c r="BP59" s="457"/>
      <c r="BQ59" s="457"/>
      <c r="BR59" s="459"/>
      <c r="BS59" s="459"/>
      <c r="BT59" s="457"/>
      <c r="BU59" s="457"/>
      <c r="BV59" s="459"/>
      <c r="BW59" s="459"/>
      <c r="BX59" s="457"/>
      <c r="BY59" s="457"/>
      <c r="BZ59" s="459"/>
      <c r="CA59" s="459"/>
      <c r="CB59" s="457"/>
      <c r="CC59" s="457"/>
      <c r="CD59" s="459"/>
      <c r="CE59" s="459"/>
      <c r="CF59" s="457"/>
      <c r="CG59" s="457"/>
      <c r="CH59" s="459"/>
      <c r="CI59" s="459"/>
      <c r="CJ59" s="457"/>
      <c r="CK59" s="457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</row>
    <row r="60" spans="1:103" s="15" customFormat="1" x14ac:dyDescent="0.25">
      <c r="A60" s="816"/>
      <c r="B60" s="83" t="s">
        <v>128</v>
      </c>
      <c r="C60" s="83" t="s">
        <v>131</v>
      </c>
      <c r="D60" s="83" t="s">
        <v>130</v>
      </c>
      <c r="E60" s="83" t="s">
        <v>29</v>
      </c>
      <c r="F60" s="459">
        <f>J60+N60+R60+V60+Z60+AD60+AH60+AL60+AP60+AT60+AX60+BB60+BF60+BJ60+BN60+BR60+BV60+BZ60+CD60+CH60</f>
        <v>6888</v>
      </c>
      <c r="G60" s="459">
        <f>K60+O60+S60+W60+AA60+AE60+AI60+AM60+AQ60+AU60+AY60+BC60+BG60+BK60+BO60+BS60+BW60+CA60+CE60+CI60</f>
        <v>9435280</v>
      </c>
      <c r="H60" s="25">
        <f>L60+P60+T60+X60+AB60+AF60+AJ60+AN60+AR60+AV60+AZ60+BD60+BH60+BL60+BP60+BT60+BX60+CB60+CF60+CJ60</f>
        <v>4</v>
      </c>
      <c r="I60" s="25">
        <f>M60+Q60+U60+Y60+AC60+AG60+AK60+AO60+AS60+AW60+BA60+BE60+BI60+BM60+BQ60+BU60+BY60+CC60+CG60+CK60</f>
        <v>1320</v>
      </c>
      <c r="J60" s="459">
        <v>2150</v>
      </c>
      <c r="K60" s="459">
        <v>3010000</v>
      </c>
      <c r="L60" s="457"/>
      <c r="M60" s="457"/>
      <c r="N60" s="459"/>
      <c r="O60" s="459"/>
      <c r="P60" s="459"/>
      <c r="Q60" s="457"/>
      <c r="R60" s="459">
        <v>700</v>
      </c>
      <c r="S60" s="459">
        <v>1003240</v>
      </c>
      <c r="T60" s="459"/>
      <c r="U60" s="457"/>
      <c r="V60" s="459">
        <v>760</v>
      </c>
      <c r="W60" s="459">
        <v>1089232</v>
      </c>
      <c r="X60" s="459"/>
      <c r="Y60" s="457"/>
      <c r="Z60" s="459"/>
      <c r="AA60" s="459"/>
      <c r="AB60" s="459"/>
      <c r="AC60" s="457"/>
      <c r="AD60" s="459">
        <v>40</v>
      </c>
      <c r="AE60" s="459">
        <v>52000</v>
      </c>
      <c r="AF60" s="457"/>
      <c r="AG60" s="457"/>
      <c r="AH60" s="459">
        <v>640</v>
      </c>
      <c r="AI60" s="459">
        <v>883200</v>
      </c>
      <c r="AJ60" s="459"/>
      <c r="AK60" s="457"/>
      <c r="AL60" s="459">
        <v>400</v>
      </c>
      <c r="AM60" s="459">
        <v>582400</v>
      </c>
      <c r="AN60" s="459"/>
      <c r="AO60" s="457"/>
      <c r="AP60" s="459">
        <v>700</v>
      </c>
      <c r="AQ60" s="459">
        <v>1019200</v>
      </c>
      <c r="AR60" s="459"/>
      <c r="AS60" s="457"/>
      <c r="AT60" s="459"/>
      <c r="AU60" s="459"/>
      <c r="AV60" s="459"/>
      <c r="AW60" s="457"/>
      <c r="AX60" s="459">
        <v>398</v>
      </c>
      <c r="AY60" s="459">
        <v>579488</v>
      </c>
      <c r="AZ60" s="459"/>
      <c r="BA60" s="457"/>
      <c r="BB60" s="459">
        <v>190</v>
      </c>
      <c r="BC60" s="459">
        <v>262200</v>
      </c>
      <c r="BD60" s="459">
        <v>2</v>
      </c>
      <c r="BE60" s="457">
        <v>660</v>
      </c>
      <c r="BF60" s="459"/>
      <c r="BG60" s="459"/>
      <c r="BH60" s="459"/>
      <c r="BI60" s="457"/>
      <c r="BJ60" s="459"/>
      <c r="BK60" s="459"/>
      <c r="BL60" s="459"/>
      <c r="BM60" s="457"/>
      <c r="BN60" s="459"/>
      <c r="BO60" s="459"/>
      <c r="BP60" s="459"/>
      <c r="BQ60" s="457"/>
      <c r="BR60" s="459">
        <v>260</v>
      </c>
      <c r="BS60" s="459">
        <v>7920</v>
      </c>
      <c r="BT60" s="457"/>
      <c r="BU60" s="457"/>
      <c r="BV60" s="459"/>
      <c r="BW60" s="459"/>
      <c r="BX60" s="459"/>
      <c r="BY60" s="457"/>
      <c r="BZ60" s="459"/>
      <c r="CA60" s="459"/>
      <c r="CB60" s="459">
        <v>2</v>
      </c>
      <c r="CC60" s="457">
        <v>660</v>
      </c>
      <c r="CD60" s="459">
        <v>650</v>
      </c>
      <c r="CE60" s="459">
        <v>946400</v>
      </c>
      <c r="CF60" s="459"/>
      <c r="CG60" s="457"/>
      <c r="CH60" s="459"/>
      <c r="CI60" s="459"/>
      <c r="CJ60" s="459"/>
      <c r="CK60" s="457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</row>
    <row r="61" spans="1:103" s="15" customFormat="1" ht="30" x14ac:dyDescent="0.25">
      <c r="A61" s="816">
        <v>21</v>
      </c>
      <c r="B61" s="88" t="s">
        <v>132</v>
      </c>
      <c r="C61" s="88" t="s">
        <v>133</v>
      </c>
      <c r="D61" s="87" t="s">
        <v>134</v>
      </c>
      <c r="E61" s="88" t="s">
        <v>42</v>
      </c>
      <c r="F61" s="459">
        <f>J61+N61+R61+V61+Z61+AD61+AH61+AL61+AP61+AT61+AX61+BB61+BF61+BJ61+BN61+BR61+BV61+BZ61+CD61+CH61</f>
        <v>0</v>
      </c>
      <c r="G61" s="459">
        <f>K61+O61+S61+W61+AA61+AE61+AI61+AM61+AQ61+AU61+AY61+BC61+BG61+BK61+BO61+BS61+BW61+CA61+CE61+CI61</f>
        <v>0</v>
      </c>
      <c r="H61" s="25">
        <f>L61+P61+T61+X61+AB61+AF61+AJ61+AN61+AR61+AV61+AZ61+BD61+BH61+BL61+BP61+BT61+BX61+CB61+CF61+CJ61</f>
        <v>0</v>
      </c>
      <c r="I61" s="25">
        <f>M61+Q61+U61+Y61+AC61+AG61+AK61+AO61+AS61+AW61+BA61+BE61+BI61+BM61+BQ61+BU61+BY61+CC61+CG61+CK61</f>
        <v>0</v>
      </c>
      <c r="J61" s="459"/>
      <c r="K61" s="459"/>
      <c r="L61" s="457"/>
      <c r="M61" s="457"/>
      <c r="N61" s="459"/>
      <c r="O61" s="459"/>
      <c r="P61" s="459"/>
      <c r="Q61" s="457"/>
      <c r="R61" s="459"/>
      <c r="S61" s="459"/>
      <c r="T61" s="459"/>
      <c r="U61" s="457"/>
      <c r="V61" s="459"/>
      <c r="W61" s="459"/>
      <c r="X61" s="459"/>
      <c r="Y61" s="457"/>
      <c r="Z61" s="459"/>
      <c r="AA61" s="459"/>
      <c r="AB61" s="459"/>
      <c r="AC61" s="457"/>
      <c r="AD61" s="459"/>
      <c r="AE61" s="459"/>
      <c r="AF61" s="457"/>
      <c r="AG61" s="457"/>
      <c r="AH61" s="459"/>
      <c r="AI61" s="459"/>
      <c r="AJ61" s="459"/>
      <c r="AK61" s="457"/>
      <c r="AL61" s="459"/>
      <c r="AM61" s="459"/>
      <c r="AN61" s="459"/>
      <c r="AO61" s="457"/>
      <c r="AP61" s="459"/>
      <c r="AQ61" s="459"/>
      <c r="AR61" s="459"/>
      <c r="AS61" s="457"/>
      <c r="AT61" s="459"/>
      <c r="AU61" s="459"/>
      <c r="AV61" s="459"/>
      <c r="AW61" s="457"/>
      <c r="AX61" s="459"/>
      <c r="AY61" s="459"/>
      <c r="AZ61" s="459"/>
      <c r="BA61" s="457"/>
      <c r="BB61" s="459"/>
      <c r="BC61" s="459"/>
      <c r="BD61" s="459"/>
      <c r="BE61" s="457"/>
      <c r="BF61" s="459"/>
      <c r="BG61" s="459"/>
      <c r="BH61" s="459"/>
      <c r="BI61" s="457"/>
      <c r="BJ61" s="459"/>
      <c r="BK61" s="459"/>
      <c r="BL61" s="459"/>
      <c r="BM61" s="457"/>
      <c r="BN61" s="459"/>
      <c r="BO61" s="459"/>
      <c r="BP61" s="459"/>
      <c r="BQ61" s="457"/>
      <c r="BR61" s="459"/>
      <c r="BS61" s="459"/>
      <c r="BT61" s="457"/>
      <c r="BU61" s="457"/>
      <c r="BV61" s="459"/>
      <c r="BW61" s="459"/>
      <c r="BX61" s="459"/>
      <c r="BY61" s="457"/>
      <c r="BZ61" s="459"/>
      <c r="CA61" s="459"/>
      <c r="CB61" s="459"/>
      <c r="CC61" s="457"/>
      <c r="CD61" s="459"/>
      <c r="CE61" s="459"/>
      <c r="CF61" s="459"/>
      <c r="CG61" s="457"/>
      <c r="CH61" s="459"/>
      <c r="CI61" s="459"/>
      <c r="CJ61" s="459"/>
      <c r="CK61" s="457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</row>
    <row r="62" spans="1:103" s="15" customFormat="1" ht="30" x14ac:dyDescent="0.25">
      <c r="A62" s="816"/>
      <c r="B62" s="88" t="s">
        <v>135</v>
      </c>
      <c r="C62" s="88" t="s">
        <v>136</v>
      </c>
      <c r="D62" s="87" t="s">
        <v>134</v>
      </c>
      <c r="E62" s="88" t="s">
        <v>42</v>
      </c>
      <c r="F62" s="459">
        <f>J62+N62+R62+V62+Z62+AD62+AH62+AL62+AP62+AT62+AX62+BB62+BF62+BJ62+BN62+BR62+BV62+BZ62+CD62+CH62</f>
        <v>0</v>
      </c>
      <c r="G62" s="459">
        <f>K62+O62+S62+W62+AA62+AE62+AI62+AM62+AQ62+AU62+AY62+BC62+BG62+BK62+BO62+BS62+BW62+CA62+CE62+CI62</f>
        <v>0</v>
      </c>
      <c r="H62" s="25">
        <f>L62+P62+T62+X62+AB62+AF62+AJ62+AN62+AR62+AV62+AZ62+BD62+BH62+BL62+BP62+BT62+BX62+CB62+CF62+CJ62</f>
        <v>0</v>
      </c>
      <c r="I62" s="25">
        <f>M62+Q62+U62+Y62+AC62+AG62+AK62+AO62+AS62+AW62+BA62+BE62+BI62+BM62+BQ62+BU62+BY62+CC62+CG62+CK62</f>
        <v>0</v>
      </c>
      <c r="J62" s="459"/>
      <c r="K62" s="459"/>
      <c r="L62" s="457"/>
      <c r="M62" s="457"/>
      <c r="N62" s="459"/>
      <c r="O62" s="459"/>
      <c r="P62" s="459"/>
      <c r="Q62" s="457"/>
      <c r="R62" s="459"/>
      <c r="S62" s="459"/>
      <c r="T62" s="459"/>
      <c r="U62" s="457"/>
      <c r="V62" s="459"/>
      <c r="W62" s="459"/>
      <c r="X62" s="459"/>
      <c r="Y62" s="457"/>
      <c r="Z62" s="459"/>
      <c r="AA62" s="459"/>
      <c r="AB62" s="459"/>
      <c r="AC62" s="457"/>
      <c r="AD62" s="459"/>
      <c r="AE62" s="459"/>
      <c r="AF62" s="457"/>
      <c r="AG62" s="457"/>
      <c r="AH62" s="459"/>
      <c r="AI62" s="459"/>
      <c r="AJ62" s="459"/>
      <c r="AK62" s="457"/>
      <c r="AL62" s="459"/>
      <c r="AM62" s="459"/>
      <c r="AN62" s="459"/>
      <c r="AO62" s="457"/>
      <c r="AP62" s="459"/>
      <c r="AQ62" s="459"/>
      <c r="AR62" s="459"/>
      <c r="AS62" s="457"/>
      <c r="AT62" s="459"/>
      <c r="AU62" s="459"/>
      <c r="AV62" s="459"/>
      <c r="AW62" s="457"/>
      <c r="AX62" s="459"/>
      <c r="AY62" s="459"/>
      <c r="AZ62" s="459"/>
      <c r="BA62" s="457"/>
      <c r="BB62" s="459"/>
      <c r="BC62" s="459"/>
      <c r="BD62" s="459"/>
      <c r="BE62" s="457"/>
      <c r="BF62" s="459"/>
      <c r="BG62" s="459"/>
      <c r="BH62" s="459"/>
      <c r="BI62" s="457"/>
      <c r="BJ62" s="459"/>
      <c r="BK62" s="459"/>
      <c r="BL62" s="459"/>
      <c r="BM62" s="457"/>
      <c r="BN62" s="459"/>
      <c r="BO62" s="459"/>
      <c r="BP62" s="459"/>
      <c r="BQ62" s="457"/>
      <c r="BR62" s="459">
        <v>0</v>
      </c>
      <c r="BS62" s="459">
        <v>0</v>
      </c>
      <c r="BT62" s="457"/>
      <c r="BU62" s="457"/>
      <c r="BV62" s="459"/>
      <c r="BW62" s="459"/>
      <c r="BX62" s="459"/>
      <c r="BY62" s="457"/>
      <c r="BZ62" s="459"/>
      <c r="CA62" s="459"/>
      <c r="CB62" s="459"/>
      <c r="CC62" s="457"/>
      <c r="CD62" s="459"/>
      <c r="CE62" s="459"/>
      <c r="CF62" s="459"/>
      <c r="CG62" s="457"/>
      <c r="CH62" s="459"/>
      <c r="CI62" s="459"/>
      <c r="CJ62" s="459"/>
      <c r="CK62" s="457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</row>
    <row r="63" spans="1:103" s="15" customFormat="1" x14ac:dyDescent="0.25">
      <c r="A63" s="816"/>
      <c r="B63" s="88" t="s">
        <v>135</v>
      </c>
      <c r="C63" s="88"/>
      <c r="D63" s="87" t="s">
        <v>134</v>
      </c>
      <c r="E63" s="88" t="s">
        <v>78</v>
      </c>
      <c r="F63" s="459">
        <f>J63+N63+R63+V63+Z63+AD63+AH63+AL63+AP63+AT63+AX63+BB63+BF63+BJ63+BN63+BR63+BV63+BZ63+CD63+CH63</f>
        <v>0</v>
      </c>
      <c r="G63" s="459">
        <f>K63+O63+S63+W63+AA63+AE63+AI63+AM63+AQ63+AU63+AY63+BC63+BG63+BK63+BO63+BS63+BW63+CA63+CE63+CI63</f>
        <v>0</v>
      </c>
      <c r="H63" s="25">
        <f>L63+P63+T63+X63+AB63+AF63+AJ63+AN63+AR63+AV63+AZ63+BD63+BH63+BL63+BP63+BT63+BX63+CB63+CF63+CJ63</f>
        <v>0</v>
      </c>
      <c r="I63" s="25">
        <f>M63+Q63+U63+Y63+AC63+AG63+AK63+AO63+AS63+AW63+BA63+BE63+BI63+BM63+BQ63+BU63+BY63+CC63+CG63+CK63</f>
        <v>0</v>
      </c>
      <c r="J63" s="459"/>
      <c r="K63" s="459"/>
      <c r="L63" s="457"/>
      <c r="M63" s="457"/>
      <c r="N63" s="459"/>
      <c r="O63" s="459"/>
      <c r="P63" s="457"/>
      <c r="Q63" s="457"/>
      <c r="R63" s="459"/>
      <c r="S63" s="459"/>
      <c r="T63" s="457"/>
      <c r="U63" s="457"/>
      <c r="V63" s="459"/>
      <c r="W63" s="459"/>
      <c r="X63" s="457"/>
      <c r="Y63" s="457"/>
      <c r="Z63" s="459"/>
      <c r="AA63" s="459"/>
      <c r="AB63" s="457"/>
      <c r="AC63" s="457"/>
      <c r="AD63" s="459"/>
      <c r="AE63" s="459"/>
      <c r="AF63" s="457"/>
      <c r="AG63" s="457"/>
      <c r="AH63" s="459"/>
      <c r="AI63" s="459"/>
      <c r="AJ63" s="457"/>
      <c r="AK63" s="457"/>
      <c r="AL63" s="459"/>
      <c r="AM63" s="459"/>
      <c r="AN63" s="457"/>
      <c r="AO63" s="457"/>
      <c r="AP63" s="459"/>
      <c r="AQ63" s="459"/>
      <c r="AR63" s="457"/>
      <c r="AS63" s="457"/>
      <c r="AT63" s="459"/>
      <c r="AU63" s="459"/>
      <c r="AV63" s="457"/>
      <c r="AW63" s="457"/>
      <c r="AX63" s="459"/>
      <c r="AY63" s="459"/>
      <c r="AZ63" s="457"/>
      <c r="BA63" s="457"/>
      <c r="BB63" s="459"/>
      <c r="BC63" s="459"/>
      <c r="BD63" s="457"/>
      <c r="BE63" s="457"/>
      <c r="BF63" s="459"/>
      <c r="BG63" s="459"/>
      <c r="BH63" s="457"/>
      <c r="BI63" s="457"/>
      <c r="BJ63" s="459"/>
      <c r="BK63" s="459"/>
      <c r="BL63" s="457"/>
      <c r="BM63" s="457"/>
      <c r="BN63" s="459"/>
      <c r="BO63" s="459"/>
      <c r="BP63" s="457"/>
      <c r="BQ63" s="457"/>
      <c r="BR63" s="459"/>
      <c r="BS63" s="459"/>
      <c r="BT63" s="457"/>
      <c r="BU63" s="457"/>
      <c r="BV63" s="459"/>
      <c r="BW63" s="459"/>
      <c r="BX63" s="457"/>
      <c r="BY63" s="457"/>
      <c r="BZ63" s="459"/>
      <c r="CA63" s="459"/>
      <c r="CB63" s="457"/>
      <c r="CC63" s="457"/>
      <c r="CD63" s="459"/>
      <c r="CE63" s="459"/>
      <c r="CF63" s="457"/>
      <c r="CG63" s="457"/>
      <c r="CH63" s="459"/>
      <c r="CI63" s="459"/>
      <c r="CJ63" s="457"/>
      <c r="CK63" s="457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</row>
    <row r="64" spans="1:103" s="15" customFormat="1" ht="30" x14ac:dyDescent="0.25">
      <c r="A64" s="816">
        <v>22</v>
      </c>
      <c r="B64" s="82" t="s">
        <v>137</v>
      </c>
      <c r="C64" s="83" t="s">
        <v>138</v>
      </c>
      <c r="D64" s="83" t="s">
        <v>139</v>
      </c>
      <c r="E64" s="83" t="s">
        <v>29</v>
      </c>
      <c r="F64" s="459">
        <f>J64+N64+R64+V64+Z64+AD64+AH64+AL64+AP64+AT64+AX64+BB64+BF64+BJ64+BN64+BR64+BV64+BZ64+CD64+CH64</f>
        <v>1689</v>
      </c>
      <c r="G64" s="459">
        <f>K64+O64+S64+W64+AA64+AE64+AI64+AM64+AQ64+AU64+AY64+BC64+BG64+BK64+BO64+BS64+BW64+CA64+CE64+CI64</f>
        <v>580073</v>
      </c>
      <c r="H64" s="25">
        <f>L64+P64+T64+X64+AB64+AF64+AJ64+AN64+AR64+AV64+AZ64+BD64+BH64+BL64+BP64+BT64+BX64+CB64+CF64+CJ64</f>
        <v>100</v>
      </c>
      <c r="I64" s="25">
        <f>M64+Q64+U64+Y64+AC64+AG64+AK64+AO64+AS64+AW64+BA64+BE64+BI64+BM64+BQ64+BU64+BY64+CC64+CG64+CK64</f>
        <v>60000</v>
      </c>
      <c r="J64" s="459"/>
      <c r="K64" s="459"/>
      <c r="L64" s="459"/>
      <c r="M64" s="457"/>
      <c r="N64" s="459">
        <v>50</v>
      </c>
      <c r="O64" s="459">
        <v>12500</v>
      </c>
      <c r="P64" s="457"/>
      <c r="Q64" s="457"/>
      <c r="R64" s="459">
        <v>200</v>
      </c>
      <c r="S64" s="459">
        <v>51584</v>
      </c>
      <c r="T64" s="457"/>
      <c r="U64" s="457"/>
      <c r="V64" s="459">
        <v>200</v>
      </c>
      <c r="W64" s="459">
        <v>51584</v>
      </c>
      <c r="X64" s="457"/>
      <c r="Y64" s="457"/>
      <c r="Z64" s="459">
        <v>86</v>
      </c>
      <c r="AA64" s="459">
        <v>25847</v>
      </c>
      <c r="AB64" s="457"/>
      <c r="AC64" s="457"/>
      <c r="AD64" s="459">
        <v>90</v>
      </c>
      <c r="AE64" s="459">
        <v>49410</v>
      </c>
      <c r="AF64" s="459"/>
      <c r="AG64" s="457"/>
      <c r="AH64" s="459"/>
      <c r="AI64" s="459"/>
      <c r="AJ64" s="457"/>
      <c r="AK64" s="457"/>
      <c r="AL64" s="459">
        <v>200</v>
      </c>
      <c r="AM64" s="459">
        <v>62000</v>
      </c>
      <c r="AN64" s="457"/>
      <c r="AO64" s="457"/>
      <c r="AP64" s="459">
        <v>200</v>
      </c>
      <c r="AQ64" s="459">
        <v>51584</v>
      </c>
      <c r="AR64" s="457"/>
      <c r="AS64" s="457"/>
      <c r="AT64" s="459"/>
      <c r="AU64" s="459"/>
      <c r="AV64" s="457"/>
      <c r="AW64" s="457"/>
      <c r="AX64" s="459"/>
      <c r="AY64" s="459"/>
      <c r="AZ64" s="457"/>
      <c r="BA64" s="457"/>
      <c r="BB64" s="459"/>
      <c r="BC64" s="459"/>
      <c r="BD64" s="457"/>
      <c r="BE64" s="457"/>
      <c r="BF64" s="459"/>
      <c r="BG64" s="459"/>
      <c r="BH64" s="457"/>
      <c r="BI64" s="457"/>
      <c r="BJ64" s="459">
        <v>200</v>
      </c>
      <c r="BK64" s="459">
        <v>51584</v>
      </c>
      <c r="BL64" s="457"/>
      <c r="BM64" s="457"/>
      <c r="BN64" s="459"/>
      <c r="BO64" s="459"/>
      <c r="BP64" s="457"/>
      <c r="BQ64" s="457"/>
      <c r="BR64" s="459"/>
      <c r="BS64" s="459"/>
      <c r="BT64" s="459"/>
      <c r="BU64" s="457"/>
      <c r="BV64" s="459">
        <v>25</v>
      </c>
      <c r="BW64" s="459">
        <v>30000</v>
      </c>
      <c r="BX64" s="457"/>
      <c r="BY64" s="457"/>
      <c r="BZ64" s="459">
        <v>38</v>
      </c>
      <c r="CA64" s="459">
        <v>26980</v>
      </c>
      <c r="CB64" s="457"/>
      <c r="CC64" s="457"/>
      <c r="CD64" s="459">
        <v>200</v>
      </c>
      <c r="CE64" s="459">
        <v>71000</v>
      </c>
      <c r="CF64" s="457"/>
      <c r="CG64" s="457"/>
      <c r="CH64" s="459">
        <v>200</v>
      </c>
      <c r="CI64" s="459">
        <v>96000</v>
      </c>
      <c r="CJ64" s="457">
        <v>100</v>
      </c>
      <c r="CK64" s="457">
        <v>60000</v>
      </c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</row>
    <row r="65" spans="1:103" s="15" customFormat="1" x14ac:dyDescent="0.25">
      <c r="A65" s="816"/>
      <c r="B65" s="82" t="s">
        <v>140</v>
      </c>
      <c r="C65" s="83" t="s">
        <v>141</v>
      </c>
      <c r="D65" s="83"/>
      <c r="E65" s="83" t="s">
        <v>29</v>
      </c>
      <c r="F65" s="459">
        <f>J65+N65+R65+V65+Z65+AD65+AH65+AL65+AP65+AT65+AX65+BB65+BF65+BJ65+BN65+BR65+BV65+BZ65+CD65+CH65</f>
        <v>1320</v>
      </c>
      <c r="G65" s="459">
        <f>K65+O65+S65+W65+AA65+AE65+AI65+AM65+AQ65+AU65+AY65+BC65+BG65+BK65+BO65+BS65+BW65+CA65+CE65+CI65</f>
        <v>552252</v>
      </c>
      <c r="H65" s="25">
        <f>L65+P65+T65+X65+AB65+AF65+AJ65+AN65+AR65+AV65+AZ65+BD65+BH65+BL65+BP65+BT65+BX65+CB65+CF65+CJ65</f>
        <v>150</v>
      </c>
      <c r="I65" s="25">
        <f>M65+Q65+U65+Y65+AC65+AG65+AK65+AO65+AS65+AW65+BA65+BE65+BI65+BM65+BQ65+BU65+BY65+CC65+CG65+CK65</f>
        <v>45000</v>
      </c>
      <c r="J65" s="459"/>
      <c r="K65" s="459"/>
      <c r="L65" s="457"/>
      <c r="M65" s="457"/>
      <c r="N65" s="459"/>
      <c r="O65" s="459"/>
      <c r="P65" s="457"/>
      <c r="Q65" s="457"/>
      <c r="R65" s="459"/>
      <c r="S65" s="459"/>
      <c r="T65" s="457"/>
      <c r="U65" s="457"/>
      <c r="V65" s="459"/>
      <c r="W65" s="459"/>
      <c r="X65" s="457"/>
      <c r="Y65" s="457"/>
      <c r="Z65" s="459"/>
      <c r="AA65" s="459"/>
      <c r="AB65" s="457"/>
      <c r="AC65" s="457"/>
      <c r="AD65" s="459"/>
      <c r="AE65" s="459"/>
      <c r="AF65" s="457"/>
      <c r="AG65" s="457"/>
      <c r="AH65" s="459">
        <v>480</v>
      </c>
      <c r="AI65" s="459">
        <v>142422</v>
      </c>
      <c r="AJ65" s="457"/>
      <c r="AK65" s="457"/>
      <c r="AL65" s="459"/>
      <c r="AM65" s="459"/>
      <c r="AN65" s="457"/>
      <c r="AO65" s="457"/>
      <c r="AP65" s="459">
        <v>750</v>
      </c>
      <c r="AQ65" s="459">
        <v>375000</v>
      </c>
      <c r="AR65" s="457"/>
      <c r="AS65" s="457"/>
      <c r="AT65" s="459"/>
      <c r="AU65" s="459"/>
      <c r="AV65" s="457"/>
      <c r="AW65" s="457"/>
      <c r="AX65" s="459"/>
      <c r="AY65" s="459"/>
      <c r="AZ65" s="457"/>
      <c r="BA65" s="457"/>
      <c r="BB65" s="459"/>
      <c r="BC65" s="459"/>
      <c r="BD65" s="457"/>
      <c r="BE65" s="457"/>
      <c r="BF65" s="459"/>
      <c r="BG65" s="459"/>
      <c r="BH65" s="457"/>
      <c r="BI65" s="457"/>
      <c r="BJ65" s="459"/>
      <c r="BK65" s="459"/>
      <c r="BL65" s="457"/>
      <c r="BM65" s="457"/>
      <c r="BN65" s="459"/>
      <c r="BO65" s="459"/>
      <c r="BP65" s="457"/>
      <c r="BQ65" s="457"/>
      <c r="BR65" s="459"/>
      <c r="BS65" s="459"/>
      <c r="BT65" s="457"/>
      <c r="BU65" s="457"/>
      <c r="BV65" s="459"/>
      <c r="BW65" s="459"/>
      <c r="BX65" s="457"/>
      <c r="BY65" s="457"/>
      <c r="BZ65" s="459"/>
      <c r="CA65" s="459"/>
      <c r="CB65" s="457"/>
      <c r="CC65" s="457"/>
      <c r="CD65" s="459"/>
      <c r="CE65" s="459"/>
      <c r="CF65" s="457"/>
      <c r="CG65" s="457"/>
      <c r="CH65" s="459">
        <v>90</v>
      </c>
      <c r="CI65" s="459">
        <v>34830</v>
      </c>
      <c r="CJ65" s="457">
        <v>150</v>
      </c>
      <c r="CK65" s="457">
        <v>45000</v>
      </c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</row>
    <row r="66" spans="1:103" s="15" customFormat="1" x14ac:dyDescent="0.25">
      <c r="A66" s="816">
        <v>23</v>
      </c>
      <c r="B66" s="82" t="s">
        <v>142</v>
      </c>
      <c r="C66" s="83" t="s">
        <v>143</v>
      </c>
      <c r="D66" s="83" t="s">
        <v>144</v>
      </c>
      <c r="E66" s="83" t="s">
        <v>78</v>
      </c>
      <c r="F66" s="459">
        <f>J66+N66+R66+V66+Z66+AD66+AH66+AL66+AP66+AT66+AX66+BB66+BF66+BJ66+BN66+BR66+BV66+BZ66+CD66+CH66</f>
        <v>925</v>
      </c>
      <c r="G66" s="459">
        <f>K66+O66+S66+W66+AA66+AE66+AI66+AM66+AQ66+AU66+AY66+BC66+BG66+BK66+BO66+BS66+BW66+CA66+CE66+CI66</f>
        <v>73922.5</v>
      </c>
      <c r="H66" s="25">
        <f>L66+P66+T66+X66+AB66+AF66+AJ66+AN66+AR66+AV66+AZ66+BD66+BH66+BL66+BP66+BT66+BX66+CB66+CF66+CJ66</f>
        <v>200</v>
      </c>
      <c r="I66" s="25">
        <f>M66+Q66+U66+Y66+AC66+AG66+AK66+AO66+AS66+AW66+BA66+BE66+BI66+BM66+BQ66+BU66+BY66+CC66+CG66+CK66</f>
        <v>1780</v>
      </c>
      <c r="J66" s="459">
        <v>500</v>
      </c>
      <c r="K66" s="459">
        <v>21121.5</v>
      </c>
      <c r="L66" s="457"/>
      <c r="M66" s="457"/>
      <c r="N66" s="459">
        <v>125</v>
      </c>
      <c r="O66" s="459">
        <v>10560</v>
      </c>
      <c r="P66" s="457"/>
      <c r="Q66" s="457"/>
      <c r="R66" s="459"/>
      <c r="S66" s="459"/>
      <c r="T66" s="457"/>
      <c r="U66" s="457"/>
      <c r="V66" s="459"/>
      <c r="W66" s="459"/>
      <c r="X66" s="457"/>
      <c r="Y66" s="457"/>
      <c r="Z66" s="459"/>
      <c r="AA66" s="459"/>
      <c r="AB66" s="457"/>
      <c r="AC66" s="457"/>
      <c r="AD66" s="459">
        <v>50</v>
      </c>
      <c r="AE66" s="459">
        <v>21120</v>
      </c>
      <c r="AF66" s="457"/>
      <c r="AG66" s="457"/>
      <c r="AH66" s="459"/>
      <c r="AI66" s="459"/>
      <c r="AJ66" s="457"/>
      <c r="AK66" s="457"/>
      <c r="AL66" s="459"/>
      <c r="AM66" s="459"/>
      <c r="AN66" s="457"/>
      <c r="AO66" s="457"/>
      <c r="AP66" s="459"/>
      <c r="AQ66" s="459"/>
      <c r="AR66" s="457"/>
      <c r="AS66" s="457"/>
      <c r="AT66" s="459"/>
      <c r="AU66" s="459"/>
      <c r="AV66" s="457"/>
      <c r="AW66" s="457"/>
      <c r="AX66" s="459"/>
      <c r="AY66" s="459"/>
      <c r="AZ66" s="457"/>
      <c r="BA66" s="457"/>
      <c r="BB66" s="459"/>
      <c r="BC66" s="459"/>
      <c r="BD66" s="457"/>
      <c r="BE66" s="457"/>
      <c r="BF66" s="459"/>
      <c r="BG66" s="459"/>
      <c r="BH66" s="457"/>
      <c r="BI66" s="457"/>
      <c r="BJ66" s="459"/>
      <c r="BK66" s="459"/>
      <c r="BL66" s="457"/>
      <c r="BM66" s="457"/>
      <c r="BN66" s="459"/>
      <c r="BO66" s="459"/>
      <c r="BP66" s="457"/>
      <c r="BQ66" s="457"/>
      <c r="BR66" s="459"/>
      <c r="BS66" s="459"/>
      <c r="BT66" s="457"/>
      <c r="BU66" s="457"/>
      <c r="BV66" s="459"/>
      <c r="BW66" s="459"/>
      <c r="BX66" s="457"/>
      <c r="BY66" s="457"/>
      <c r="BZ66" s="459"/>
      <c r="CA66" s="459"/>
      <c r="CB66" s="457"/>
      <c r="CC66" s="457"/>
      <c r="CD66" s="459">
        <v>250</v>
      </c>
      <c r="CE66" s="459">
        <v>21121</v>
      </c>
      <c r="CF66" s="457"/>
      <c r="CG66" s="457"/>
      <c r="CH66" s="459"/>
      <c r="CI66" s="459"/>
      <c r="CJ66" s="457">
        <v>200</v>
      </c>
      <c r="CK66" s="457">
        <v>1780</v>
      </c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</row>
    <row r="67" spans="1:103" s="15" customFormat="1" x14ac:dyDescent="0.25">
      <c r="A67" s="816"/>
      <c r="B67" s="82" t="s">
        <v>145</v>
      </c>
      <c r="C67" s="83" t="s">
        <v>146</v>
      </c>
      <c r="D67" s="83" t="s">
        <v>144</v>
      </c>
      <c r="E67" s="83" t="s">
        <v>78</v>
      </c>
      <c r="F67" s="459">
        <f>J67+N67+R67+V67+Z67+AD67+AH67+AL67+AP67+AT67+AX67+BB67+BF67+BJ67+BN67+BR67+BV67+BZ67+CD67+CH67</f>
        <v>1250</v>
      </c>
      <c r="G67" s="459">
        <f>K67+O67+S67+W67+AA67+AE67+AI67+AM67+AQ67+AU67+AY67+BC67+BG67+BK67+BO67+BS67+BW67+CA67+CE67+CI67</f>
        <v>105606.5</v>
      </c>
      <c r="H67" s="25">
        <f>L67+P67+T67+X67+AB67+AF67+AJ67+AN67+AR67+AV67+AZ67+BD67+BH67+BL67+BP67+BT67+BX67+CB67+CF67+CJ67</f>
        <v>0</v>
      </c>
      <c r="I67" s="25">
        <f>M67+Q67+U67+Y67+AC67+AG67+AK67+AO67+AS67+AW67+BA67+BE67+BI67+BM67+BQ67+BU67+BY67+CC67+CG67+CK67</f>
        <v>0</v>
      </c>
      <c r="J67" s="459"/>
      <c r="K67" s="459"/>
      <c r="L67" s="457"/>
      <c r="M67" s="457"/>
      <c r="N67" s="459"/>
      <c r="O67" s="459"/>
      <c r="P67" s="457"/>
      <c r="Q67" s="457"/>
      <c r="R67" s="459">
        <v>250</v>
      </c>
      <c r="S67" s="459">
        <v>21121.5</v>
      </c>
      <c r="T67" s="457"/>
      <c r="U67" s="457"/>
      <c r="V67" s="459">
        <v>250</v>
      </c>
      <c r="W67" s="459">
        <v>21121</v>
      </c>
      <c r="X67" s="457"/>
      <c r="Y67" s="457"/>
      <c r="Z67" s="459">
        <v>250</v>
      </c>
      <c r="AA67" s="459">
        <v>21121</v>
      </c>
      <c r="AB67" s="457"/>
      <c r="AC67" s="457"/>
      <c r="AD67" s="459"/>
      <c r="AE67" s="459"/>
      <c r="AF67" s="457"/>
      <c r="AG67" s="457"/>
      <c r="AH67" s="459"/>
      <c r="AI67" s="459"/>
      <c r="AJ67" s="457"/>
      <c r="AK67" s="457"/>
      <c r="AL67" s="459"/>
      <c r="AM67" s="459"/>
      <c r="AN67" s="457"/>
      <c r="AO67" s="457"/>
      <c r="AP67" s="459">
        <v>250</v>
      </c>
      <c r="AQ67" s="459">
        <v>21121.5</v>
      </c>
      <c r="AR67" s="457"/>
      <c r="AS67" s="457"/>
      <c r="AT67" s="459"/>
      <c r="AU67" s="459"/>
      <c r="AV67" s="457"/>
      <c r="AW67" s="457"/>
      <c r="AX67" s="459"/>
      <c r="AY67" s="459"/>
      <c r="AZ67" s="457"/>
      <c r="BA67" s="457"/>
      <c r="BB67" s="459"/>
      <c r="BC67" s="459"/>
      <c r="BD67" s="457"/>
      <c r="BE67" s="457"/>
      <c r="BF67" s="459"/>
      <c r="BG67" s="459"/>
      <c r="BH67" s="457"/>
      <c r="BI67" s="457"/>
      <c r="BJ67" s="459">
        <v>250</v>
      </c>
      <c r="BK67" s="459">
        <v>21121.5</v>
      </c>
      <c r="BL67" s="457"/>
      <c r="BM67" s="457"/>
      <c r="BN67" s="459"/>
      <c r="BO67" s="459"/>
      <c r="BP67" s="457"/>
      <c r="BQ67" s="457"/>
      <c r="BR67" s="459"/>
      <c r="BS67" s="459"/>
      <c r="BT67" s="457"/>
      <c r="BU67" s="457"/>
      <c r="BV67" s="459"/>
      <c r="BW67" s="459"/>
      <c r="BX67" s="457"/>
      <c r="BY67" s="457"/>
      <c r="BZ67" s="459"/>
      <c r="CA67" s="459"/>
      <c r="CB67" s="457"/>
      <c r="CC67" s="457"/>
      <c r="CD67" s="459"/>
      <c r="CE67" s="459"/>
      <c r="CF67" s="457"/>
      <c r="CG67" s="457"/>
      <c r="CH67" s="459"/>
      <c r="CI67" s="459"/>
      <c r="CJ67" s="457"/>
      <c r="CK67" s="457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</row>
    <row r="68" spans="1:103" s="15" customFormat="1" ht="42" customHeight="1" x14ac:dyDescent="0.25">
      <c r="A68" s="816">
        <v>24</v>
      </c>
      <c r="B68" s="82" t="s">
        <v>147</v>
      </c>
      <c r="C68" s="83" t="s">
        <v>148</v>
      </c>
      <c r="D68" s="83" t="s">
        <v>149</v>
      </c>
      <c r="E68" s="83" t="s">
        <v>78</v>
      </c>
      <c r="F68" s="459">
        <f>J68+N68+R68+V68+Z68+AD68+AH68+AL68+AP68+AT68+AX68+BB68+BF68+BJ68+BN68+BR68+BV68+BZ68+CD68+CH68</f>
        <v>2950</v>
      </c>
      <c r="G68" s="459">
        <f>K68+O68+S68+W68+AA68+AE68+AI68+AM68+AQ68+AU68+AY68+BC68+BG68+BK68+BO68+BS68+BW68+CA68+CE68+CI68</f>
        <v>82238.33</v>
      </c>
      <c r="H68" s="25">
        <f>L68+P68+T68+X68+AB68+AF68+AJ68+AN68+AR68+AV68+AZ68+BD68+BH68+BL68+BP68+BT68+BX68+CB68+CF68+CJ68</f>
        <v>40</v>
      </c>
      <c r="I68" s="25">
        <f>M68+Q68+U68+Y68+AC68+AG68+AK68+AO68+AS68+AW68+BA68+BE68+BI68+BM68+BQ68+BU68+BY68+CC68+CG68+CK68</f>
        <v>1270</v>
      </c>
      <c r="J68" s="459">
        <v>1575</v>
      </c>
      <c r="K68" s="459">
        <v>46440</v>
      </c>
      <c r="L68" s="457"/>
      <c r="M68" s="566"/>
      <c r="N68" s="459"/>
      <c r="O68" s="459"/>
      <c r="P68" s="457"/>
      <c r="Q68" s="457"/>
      <c r="R68" s="459">
        <v>350</v>
      </c>
      <c r="S68" s="459">
        <v>9257</v>
      </c>
      <c r="T68" s="457"/>
      <c r="U68" s="457"/>
      <c r="V68" s="459">
        <v>130</v>
      </c>
      <c r="W68" s="459">
        <v>4264</v>
      </c>
      <c r="X68" s="457"/>
      <c r="Y68" s="457"/>
      <c r="Z68" s="459"/>
      <c r="AA68" s="459"/>
      <c r="AB68" s="457">
        <v>10</v>
      </c>
      <c r="AC68" s="457">
        <v>250</v>
      </c>
      <c r="AD68" s="459">
        <v>60</v>
      </c>
      <c r="AE68" s="459">
        <v>1872</v>
      </c>
      <c r="AF68" s="457"/>
      <c r="AG68" s="457"/>
      <c r="AH68" s="459">
        <v>300</v>
      </c>
      <c r="AI68" s="459">
        <v>7878</v>
      </c>
      <c r="AJ68" s="457"/>
      <c r="AK68" s="457"/>
      <c r="AL68" s="459">
        <v>95</v>
      </c>
      <c r="AM68" s="459">
        <v>2470</v>
      </c>
      <c r="AN68" s="457"/>
      <c r="AO68" s="457"/>
      <c r="AP68" s="459">
        <v>100</v>
      </c>
      <c r="AQ68" s="459">
        <v>2665</v>
      </c>
      <c r="AR68" s="457"/>
      <c r="AS68" s="457"/>
      <c r="AT68" s="459">
        <v>10</v>
      </c>
      <c r="AU68" s="459">
        <v>600</v>
      </c>
      <c r="AV68" s="457"/>
      <c r="AW68" s="457"/>
      <c r="AX68" s="459"/>
      <c r="AY68" s="459"/>
      <c r="AZ68" s="457"/>
      <c r="BA68" s="457"/>
      <c r="BB68" s="459">
        <v>60</v>
      </c>
      <c r="BC68" s="459">
        <v>1747.53</v>
      </c>
      <c r="BD68" s="457"/>
      <c r="BE68" s="457"/>
      <c r="BF68" s="459">
        <v>5</v>
      </c>
      <c r="BG68" s="459">
        <v>300</v>
      </c>
      <c r="BH68" s="457"/>
      <c r="BI68" s="457"/>
      <c r="BJ68" s="459"/>
      <c r="BK68" s="459"/>
      <c r="BL68" s="457"/>
      <c r="BM68" s="457"/>
      <c r="BN68" s="459"/>
      <c r="BO68" s="459"/>
      <c r="BP68" s="457"/>
      <c r="BQ68" s="457"/>
      <c r="BR68" s="459">
        <v>100</v>
      </c>
      <c r="BS68" s="459">
        <v>29.8</v>
      </c>
      <c r="BT68" s="457"/>
      <c r="BU68" s="457"/>
      <c r="BV68" s="459"/>
      <c r="BW68" s="459"/>
      <c r="BX68" s="457"/>
      <c r="BY68" s="457"/>
      <c r="BZ68" s="459">
        <v>20</v>
      </c>
      <c r="CA68" s="459">
        <v>598</v>
      </c>
      <c r="CB68" s="457"/>
      <c r="CC68" s="457"/>
      <c r="CD68" s="459">
        <v>55</v>
      </c>
      <c r="CE68" s="459">
        <v>1417</v>
      </c>
      <c r="CF68" s="457"/>
      <c r="CG68" s="457"/>
      <c r="CH68" s="459">
        <v>90</v>
      </c>
      <c r="CI68" s="459">
        <v>2700</v>
      </c>
      <c r="CJ68" s="457">
        <v>30</v>
      </c>
      <c r="CK68" s="457">
        <v>1020</v>
      </c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</row>
    <row r="69" spans="1:103" s="15" customFormat="1" ht="27.75" customHeight="1" x14ac:dyDescent="0.25">
      <c r="A69" s="816"/>
      <c r="B69" s="15" t="s">
        <v>150</v>
      </c>
      <c r="C69" s="15" t="s">
        <v>151</v>
      </c>
      <c r="D69" s="84" t="s">
        <v>152</v>
      </c>
      <c r="E69" s="15" t="s">
        <v>153</v>
      </c>
      <c r="F69" s="459">
        <f>J69+N69+R69+V69+Z69+AD69+AH69+AL69+AP69+AT69+AX69+BB69+BF69+BJ69+BN69+BR69+BV69+BZ69+CD69+CH69</f>
        <v>0</v>
      </c>
      <c r="G69" s="459">
        <f>K69+O69+S69+W69+AA69+AE69+AI69+AM69+AQ69+AU69+AY69+BC69+BG69+BK69+BO69+BS69+BW69+CA69+CE69+CI69</f>
        <v>0</v>
      </c>
      <c r="H69" s="25">
        <f>L69+P69+T69+X69+AB69+AF69+AJ69+AN69+AR69+AV69+AZ69+BD69+BH69+BL69+BP69+BT69+BX69+CB69+CF69+CJ69</f>
        <v>0</v>
      </c>
      <c r="I69" s="25">
        <f>M69+Q69+U69+Y69+AC69+AG69+AK69+AO69+AS69+AW69+BA69+BE69+BI69+BM69+BQ69+BU69+BY69+CC69+CG69+CK69</f>
        <v>0</v>
      </c>
      <c r="J69" s="459"/>
      <c r="K69" s="459"/>
      <c r="L69" s="457"/>
      <c r="M69" s="457"/>
      <c r="N69" s="459"/>
      <c r="O69" s="459"/>
      <c r="P69" s="457"/>
      <c r="Q69" s="457"/>
      <c r="R69" s="459"/>
      <c r="S69" s="459"/>
      <c r="T69" s="457"/>
      <c r="U69" s="457"/>
      <c r="V69" s="459"/>
      <c r="W69" s="459"/>
      <c r="X69" s="457"/>
      <c r="Y69" s="457"/>
      <c r="Z69" s="459"/>
      <c r="AA69" s="459"/>
      <c r="AB69" s="457"/>
      <c r="AC69" s="457"/>
      <c r="AD69" s="459"/>
      <c r="AE69" s="459"/>
      <c r="AF69" s="457"/>
      <c r="AG69" s="457"/>
      <c r="AH69" s="459"/>
      <c r="AI69" s="459"/>
      <c r="AJ69" s="457"/>
      <c r="AK69" s="457"/>
      <c r="AL69" s="459"/>
      <c r="AM69" s="459"/>
      <c r="AN69" s="457"/>
      <c r="AO69" s="457"/>
      <c r="AP69" s="459"/>
      <c r="AQ69" s="459"/>
      <c r="AR69" s="457"/>
      <c r="AS69" s="457"/>
      <c r="AT69" s="459"/>
      <c r="AU69" s="459"/>
      <c r="AV69" s="457"/>
      <c r="AW69" s="457"/>
      <c r="AX69" s="459"/>
      <c r="AY69" s="459"/>
      <c r="AZ69" s="457"/>
      <c r="BA69" s="457"/>
      <c r="BB69" s="459"/>
      <c r="BC69" s="459"/>
      <c r="BD69" s="457"/>
      <c r="BE69" s="457"/>
      <c r="BF69" s="459"/>
      <c r="BG69" s="459"/>
      <c r="BH69" s="457"/>
      <c r="BI69" s="457"/>
      <c r="BJ69" s="459"/>
      <c r="BK69" s="459"/>
      <c r="BL69" s="457"/>
      <c r="BM69" s="457"/>
      <c r="BN69" s="459"/>
      <c r="BO69" s="459"/>
      <c r="BP69" s="457"/>
      <c r="BQ69" s="457"/>
      <c r="BR69" s="459"/>
      <c r="BS69" s="459"/>
      <c r="BT69" s="457"/>
      <c r="BU69" s="457"/>
      <c r="BV69" s="459"/>
      <c r="BW69" s="459"/>
      <c r="BX69" s="457"/>
      <c r="BY69" s="457"/>
      <c r="BZ69" s="459"/>
      <c r="CA69" s="459"/>
      <c r="CB69" s="457"/>
      <c r="CC69" s="457"/>
      <c r="CD69" s="459"/>
      <c r="CE69" s="459"/>
      <c r="CF69" s="457"/>
      <c r="CG69" s="457"/>
      <c r="CH69" s="459"/>
      <c r="CI69" s="459"/>
      <c r="CJ69" s="457"/>
      <c r="CK69" s="457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</row>
    <row r="70" spans="1:103" s="15" customFormat="1" ht="45" customHeight="1" x14ac:dyDescent="0.25">
      <c r="A70" s="816"/>
      <c r="B70" s="15" t="s">
        <v>150</v>
      </c>
      <c r="C70" s="15" t="s">
        <v>154</v>
      </c>
      <c r="D70" s="84" t="s">
        <v>152</v>
      </c>
      <c r="E70" s="15" t="s">
        <v>153</v>
      </c>
      <c r="F70" s="459">
        <f>J70+N70+R70+V70+Z70+AD70+AH70+AL70+AP70+AT70+AX70+BB70+BF70+BJ70+BN70+BR70+BV70+BZ70+CD70+CH70</f>
        <v>0</v>
      </c>
      <c r="G70" s="459">
        <f>K70+O70+S70+W70+AA70+AE70+AI70+AM70+AQ70+AU70+AY70+BC70+BG70+BK70+BO70+BS70+BW70+CA70+CE70+CI70</f>
        <v>0</v>
      </c>
      <c r="H70" s="25">
        <f>L70+P70+T70+X70+AB70+AF70+AJ70+AN70+AR70+AV70+AZ70+BD70+BH70+BL70+BP70+BT70+BX70+CB70+CF70+CJ70</f>
        <v>0</v>
      </c>
      <c r="I70" s="25">
        <f>M70+Q70+U70+Y70+AC70+AG70+AK70+AO70+AS70+AW70+BA70+BE70+BI70+BM70+BQ70+BU70+BY70+CC70+CG70+CK70</f>
        <v>0</v>
      </c>
      <c r="J70" s="459"/>
      <c r="K70" s="459"/>
      <c r="L70" s="457"/>
      <c r="M70" s="457"/>
      <c r="N70" s="459"/>
      <c r="O70" s="459"/>
      <c r="P70" s="457"/>
      <c r="Q70" s="457"/>
      <c r="R70" s="459"/>
      <c r="S70" s="459"/>
      <c r="T70" s="457"/>
      <c r="U70" s="457"/>
      <c r="V70" s="459"/>
      <c r="W70" s="459"/>
      <c r="X70" s="457"/>
      <c r="Y70" s="457"/>
      <c r="Z70" s="459"/>
      <c r="AA70" s="459"/>
      <c r="AB70" s="457"/>
      <c r="AC70" s="457"/>
      <c r="AD70" s="459"/>
      <c r="AE70" s="459"/>
      <c r="AF70" s="457"/>
      <c r="AG70" s="457"/>
      <c r="AH70" s="459"/>
      <c r="AI70" s="459"/>
      <c r="AJ70" s="457"/>
      <c r="AK70" s="457"/>
      <c r="AL70" s="459"/>
      <c r="AM70" s="459"/>
      <c r="AN70" s="457"/>
      <c r="AO70" s="457"/>
      <c r="AP70" s="459"/>
      <c r="AQ70" s="459"/>
      <c r="AR70" s="457"/>
      <c r="AS70" s="457"/>
      <c r="AT70" s="459"/>
      <c r="AU70" s="459"/>
      <c r="AV70" s="457"/>
      <c r="AW70" s="457"/>
      <c r="AX70" s="459"/>
      <c r="AY70" s="459"/>
      <c r="AZ70" s="457"/>
      <c r="BA70" s="457"/>
      <c r="BB70" s="459"/>
      <c r="BC70" s="459"/>
      <c r="BD70" s="457"/>
      <c r="BE70" s="457"/>
      <c r="BF70" s="459"/>
      <c r="BG70" s="459"/>
      <c r="BH70" s="457"/>
      <c r="BI70" s="457"/>
      <c r="BJ70" s="459"/>
      <c r="BK70" s="459"/>
      <c r="BL70" s="457"/>
      <c r="BM70" s="457"/>
      <c r="BN70" s="459"/>
      <c r="BO70" s="459"/>
      <c r="BP70" s="457"/>
      <c r="BQ70" s="457"/>
      <c r="BR70" s="459"/>
      <c r="BS70" s="459"/>
      <c r="BT70" s="457"/>
      <c r="BU70" s="457"/>
      <c r="BV70" s="459"/>
      <c r="BW70" s="459"/>
      <c r="BX70" s="457"/>
      <c r="BY70" s="457"/>
      <c r="BZ70" s="459"/>
      <c r="CA70" s="459"/>
      <c r="CB70" s="457"/>
      <c r="CC70" s="457"/>
      <c r="CD70" s="459"/>
      <c r="CE70" s="459"/>
      <c r="CF70" s="457"/>
      <c r="CG70" s="457"/>
      <c r="CH70" s="459"/>
      <c r="CI70" s="459"/>
      <c r="CJ70" s="457"/>
      <c r="CK70" s="457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</row>
    <row r="71" spans="1:103" s="15" customFormat="1" ht="44.25" customHeight="1" x14ac:dyDescent="0.25">
      <c r="A71" s="816"/>
      <c r="B71" s="15" t="s">
        <v>155</v>
      </c>
      <c r="C71" s="15" t="s">
        <v>156</v>
      </c>
      <c r="D71" s="84" t="s">
        <v>152</v>
      </c>
      <c r="E71" s="15" t="s">
        <v>25</v>
      </c>
      <c r="F71" s="459">
        <f>J71+N71+R71+V71+Z71+AD71+AH71+AL71+AP71+AT71+AX71+BB71+BF71+BJ71+BN71+BR71+BV71+BZ71+CD71+CH71</f>
        <v>0</v>
      </c>
      <c r="G71" s="459">
        <f>K71+O71+S71+W71+AA71+AE71+AI71+AM71+AQ71+AU71+AY71+BC71+BG71+BK71+BO71+BS71+BW71+CA71+CE71+CI71</f>
        <v>0</v>
      </c>
      <c r="H71" s="25">
        <f>L71+P71+T71+X71+AB71+AF71+AJ71+AN71+AR71+AV71+AZ71+BD71+BH71+BL71+BP71+BT71+BX71+CB71+CF71+CJ71</f>
        <v>0</v>
      </c>
      <c r="I71" s="25">
        <f>M71+Q71+U71+Y71+AC71+AG71+AK71+AO71+AS71+AW71+BA71+BE71+BI71+BM71+BQ71+BU71+BY71+CC71+CG71+CK71</f>
        <v>0</v>
      </c>
      <c r="J71" s="459"/>
      <c r="K71" s="459"/>
      <c r="L71" s="457"/>
      <c r="M71" s="457"/>
      <c r="N71" s="459"/>
      <c r="O71" s="459"/>
      <c r="P71" s="457"/>
      <c r="Q71" s="457"/>
      <c r="R71" s="459"/>
      <c r="S71" s="459"/>
      <c r="T71" s="457"/>
      <c r="U71" s="457"/>
      <c r="V71" s="459"/>
      <c r="W71" s="459"/>
      <c r="X71" s="457"/>
      <c r="Y71" s="457"/>
      <c r="Z71" s="459"/>
      <c r="AA71" s="459"/>
      <c r="AB71" s="457"/>
      <c r="AC71" s="457"/>
      <c r="AD71" s="459"/>
      <c r="AE71" s="459"/>
      <c r="AF71" s="457"/>
      <c r="AG71" s="457"/>
      <c r="AH71" s="459"/>
      <c r="AI71" s="459"/>
      <c r="AJ71" s="457"/>
      <c r="AK71" s="457"/>
      <c r="AL71" s="459"/>
      <c r="AM71" s="459"/>
      <c r="AN71" s="457"/>
      <c r="AO71" s="457"/>
      <c r="AP71" s="459"/>
      <c r="AQ71" s="459"/>
      <c r="AR71" s="457"/>
      <c r="AS71" s="457"/>
      <c r="AT71" s="459"/>
      <c r="AU71" s="459"/>
      <c r="AV71" s="457"/>
      <c r="AW71" s="457"/>
      <c r="AX71" s="459"/>
      <c r="AY71" s="459"/>
      <c r="AZ71" s="457"/>
      <c r="BA71" s="457"/>
      <c r="BB71" s="459"/>
      <c r="BC71" s="459"/>
      <c r="BD71" s="457"/>
      <c r="BE71" s="457"/>
      <c r="BF71" s="459"/>
      <c r="BG71" s="459"/>
      <c r="BH71" s="457"/>
      <c r="BI71" s="457"/>
      <c r="BJ71" s="459"/>
      <c r="BK71" s="459"/>
      <c r="BL71" s="457"/>
      <c r="BM71" s="457"/>
      <c r="BN71" s="459"/>
      <c r="BO71" s="459"/>
      <c r="BP71" s="457"/>
      <c r="BQ71" s="457"/>
      <c r="BR71" s="459"/>
      <c r="BS71" s="459"/>
      <c r="BT71" s="457"/>
      <c r="BU71" s="457"/>
      <c r="BV71" s="459"/>
      <c r="BW71" s="459"/>
      <c r="BX71" s="457"/>
      <c r="BY71" s="457"/>
      <c r="BZ71" s="459"/>
      <c r="CA71" s="459"/>
      <c r="CB71" s="457"/>
      <c r="CC71" s="457"/>
      <c r="CD71" s="459"/>
      <c r="CE71" s="459"/>
      <c r="CF71" s="457"/>
      <c r="CG71" s="457"/>
      <c r="CH71" s="459"/>
      <c r="CI71" s="459"/>
      <c r="CJ71" s="457"/>
      <c r="CK71" s="457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</row>
    <row r="72" spans="1:103" s="15" customFormat="1" x14ac:dyDescent="0.25">
      <c r="A72" s="816">
        <v>25</v>
      </c>
      <c r="B72" s="88" t="s">
        <v>157</v>
      </c>
      <c r="C72" s="88" t="s">
        <v>158</v>
      </c>
      <c r="D72" s="83" t="s">
        <v>77</v>
      </c>
      <c r="E72" s="88" t="s">
        <v>78</v>
      </c>
      <c r="F72" s="459">
        <f>J72+N72+R72+V72+Z72+AD72+AH72+AL72+AP72+AT72+AX72+BB72+BF72+BJ72+BN72+BR72+BV72+BZ72+CD72+CH72</f>
        <v>3890</v>
      </c>
      <c r="G72" s="459">
        <f>K72+O72+S72+W72+AA72+AE72+AI72+AM72+AQ72+AU72+AY72+BC72+BG72+BK72+BO72+BS72+BW72+CA72+CE72+CI72</f>
        <v>1167000</v>
      </c>
      <c r="H72" s="25">
        <f>L72+P72+T72+X72+AB72+AF72+AJ72+AN72+AR72+AV72+AZ72+BD72+BH72+BL72+BP72+BT72+BX72+CB72+CF72+CJ72</f>
        <v>400</v>
      </c>
      <c r="I72" s="25">
        <f>M72+Q72+U72+Y72+AC72+AG72+AK72+AO72+AS72+AW72+BA72+BE72+BI72+BM72+BQ72+BU72+BY72+CC72+CG72+CK72</f>
        <v>140000</v>
      </c>
      <c r="J72" s="459"/>
      <c r="K72" s="459"/>
      <c r="L72" s="457"/>
      <c r="M72" s="457"/>
      <c r="N72" s="459"/>
      <c r="O72" s="459"/>
      <c r="P72" s="457"/>
      <c r="Q72" s="457"/>
      <c r="R72" s="459">
        <v>1000</v>
      </c>
      <c r="S72" s="459">
        <v>300000</v>
      </c>
      <c r="T72" s="457"/>
      <c r="U72" s="457"/>
      <c r="V72" s="459"/>
      <c r="W72" s="459"/>
      <c r="X72" s="457"/>
      <c r="Y72" s="457"/>
      <c r="Z72" s="459">
        <v>890</v>
      </c>
      <c r="AA72" s="459">
        <v>267000</v>
      </c>
      <c r="AB72" s="457"/>
      <c r="AC72" s="457"/>
      <c r="AD72" s="459"/>
      <c r="AE72" s="459"/>
      <c r="AF72" s="457"/>
      <c r="AG72" s="457"/>
      <c r="AH72" s="459"/>
      <c r="AI72" s="459"/>
      <c r="AJ72" s="457"/>
      <c r="AK72" s="457"/>
      <c r="AL72" s="459"/>
      <c r="AM72" s="459"/>
      <c r="AN72" s="457"/>
      <c r="AO72" s="457"/>
      <c r="AP72" s="459">
        <v>1000</v>
      </c>
      <c r="AQ72" s="459">
        <v>300000</v>
      </c>
      <c r="AR72" s="457"/>
      <c r="AS72" s="457"/>
      <c r="AT72" s="459"/>
      <c r="AU72" s="459"/>
      <c r="AV72" s="457"/>
      <c r="AW72" s="457"/>
      <c r="AX72" s="459"/>
      <c r="AY72" s="459"/>
      <c r="AZ72" s="457"/>
      <c r="BA72" s="457"/>
      <c r="BB72" s="459"/>
      <c r="BC72" s="459"/>
      <c r="BD72" s="457">
        <v>200</v>
      </c>
      <c r="BE72" s="457">
        <v>70000</v>
      </c>
      <c r="BF72" s="459"/>
      <c r="BG72" s="459"/>
      <c r="BH72" s="457"/>
      <c r="BI72" s="457"/>
      <c r="BJ72" s="459">
        <v>1000</v>
      </c>
      <c r="BK72" s="459">
        <v>300000</v>
      </c>
      <c r="BL72" s="457"/>
      <c r="BM72" s="457"/>
      <c r="BN72" s="459"/>
      <c r="BO72" s="459"/>
      <c r="BP72" s="457"/>
      <c r="BQ72" s="457"/>
      <c r="BR72" s="459"/>
      <c r="BS72" s="459"/>
      <c r="BT72" s="457"/>
      <c r="BU72" s="457"/>
      <c r="BV72" s="459"/>
      <c r="BW72" s="459"/>
      <c r="BX72" s="457"/>
      <c r="BY72" s="457"/>
      <c r="BZ72" s="459"/>
      <c r="CA72" s="459"/>
      <c r="CB72" s="457">
        <v>200</v>
      </c>
      <c r="CC72" s="457">
        <v>70000</v>
      </c>
      <c r="CD72" s="459"/>
      <c r="CE72" s="459"/>
      <c r="CF72" s="457"/>
      <c r="CG72" s="457"/>
      <c r="CH72" s="459"/>
      <c r="CI72" s="459"/>
      <c r="CJ72" s="457"/>
      <c r="CK72" s="457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</row>
    <row r="73" spans="1:103" s="15" customFormat="1" ht="24" customHeight="1" x14ac:dyDescent="0.25">
      <c r="A73" s="816"/>
      <c r="B73" s="88" t="s">
        <v>159</v>
      </c>
      <c r="C73" s="88" t="s">
        <v>160</v>
      </c>
      <c r="D73" s="83" t="s">
        <v>77</v>
      </c>
      <c r="E73" s="88" t="s">
        <v>78</v>
      </c>
      <c r="F73" s="459">
        <f>J73+N73+R73+V73+Z73+AD73+AH73+AL73+AP73+AT73+AX73+BB73+BF73+BJ73+BN73+BR73+BV73+BZ73+CD73+CH73</f>
        <v>2310</v>
      </c>
      <c r="G73" s="459">
        <f>K73+O73+S73+W73+AA73+AE73+AI73+AM73+AQ73+AU73+AY73+BC73+BG73+BK73+BO73+BS73+BW73+CA73+CE73+CI73</f>
        <v>862745</v>
      </c>
      <c r="H73" s="25">
        <f>L73+P73+T73+X73+AB73+AF73+AJ73+AN73+AR73+AV73+AZ73+BD73+BH73+BL73+BP73+BT73+BX73+CB73+CF73+CJ73</f>
        <v>90</v>
      </c>
      <c r="I73" s="25">
        <f>M73+Q73+U73+Y73+AC73+AG73+AK73+AO73+AS73+AW73+BA73+BE73+BI73+BM73+BQ73+BU73+BY73+CC73+CG73+CK73</f>
        <v>13140</v>
      </c>
      <c r="J73" s="459"/>
      <c r="K73" s="459"/>
      <c r="L73" s="459"/>
      <c r="M73" s="457"/>
      <c r="N73" s="459"/>
      <c r="O73" s="459"/>
      <c r="P73" s="457"/>
      <c r="Q73" s="457"/>
      <c r="R73" s="459">
        <v>580</v>
      </c>
      <c r="S73" s="459">
        <v>137402</v>
      </c>
      <c r="T73" s="457"/>
      <c r="U73" s="457"/>
      <c r="V73" s="459"/>
      <c r="W73" s="459"/>
      <c r="X73" s="457"/>
      <c r="Y73" s="457"/>
      <c r="Z73" s="459"/>
      <c r="AA73" s="459"/>
      <c r="AB73" s="457"/>
      <c r="AC73" s="457"/>
      <c r="AD73" s="459"/>
      <c r="AE73" s="459"/>
      <c r="AF73" s="459"/>
      <c r="AG73" s="457"/>
      <c r="AH73" s="459">
        <v>150</v>
      </c>
      <c r="AI73" s="459">
        <v>35536</v>
      </c>
      <c r="AJ73" s="457"/>
      <c r="AK73" s="457"/>
      <c r="AL73" s="459">
        <v>150</v>
      </c>
      <c r="AM73" s="459">
        <v>35535</v>
      </c>
      <c r="AN73" s="457"/>
      <c r="AO73" s="457"/>
      <c r="AP73" s="459">
        <v>600</v>
      </c>
      <c r="AQ73" s="459">
        <v>142140</v>
      </c>
      <c r="AR73" s="457"/>
      <c r="AS73" s="457"/>
      <c r="AT73" s="459"/>
      <c r="AU73" s="459"/>
      <c r="AV73" s="457"/>
      <c r="AW73" s="457"/>
      <c r="AX73" s="459">
        <v>280</v>
      </c>
      <c r="AY73" s="459">
        <v>66332</v>
      </c>
      <c r="AZ73" s="457"/>
      <c r="BA73" s="457"/>
      <c r="BB73" s="459"/>
      <c r="BC73" s="459"/>
      <c r="BD73" s="457"/>
      <c r="BE73" s="457"/>
      <c r="BF73" s="459"/>
      <c r="BG73" s="459"/>
      <c r="BH73" s="457"/>
      <c r="BI73" s="457"/>
      <c r="BJ73" s="459"/>
      <c r="BK73" s="459"/>
      <c r="BL73" s="457"/>
      <c r="BM73" s="457"/>
      <c r="BN73" s="459"/>
      <c r="BO73" s="459"/>
      <c r="BP73" s="457"/>
      <c r="BQ73" s="457"/>
      <c r="BR73" s="459">
        <v>260</v>
      </c>
      <c r="BS73" s="459">
        <v>358800</v>
      </c>
      <c r="BT73" s="457"/>
      <c r="BU73" s="457"/>
      <c r="BV73" s="459"/>
      <c r="BW73" s="459"/>
      <c r="BX73" s="457"/>
      <c r="BY73" s="457"/>
      <c r="BZ73" s="459"/>
      <c r="CA73" s="459"/>
      <c r="CB73" s="457"/>
      <c r="CC73" s="457"/>
      <c r="CD73" s="459">
        <v>290</v>
      </c>
      <c r="CE73" s="459">
        <v>87000</v>
      </c>
      <c r="CF73" s="457"/>
      <c r="CG73" s="457"/>
      <c r="CH73" s="459"/>
      <c r="CI73" s="459"/>
      <c r="CJ73" s="457">
        <v>90</v>
      </c>
      <c r="CK73" s="457">
        <v>13140</v>
      </c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</row>
    <row r="74" spans="1:103" s="15" customFormat="1" ht="24" customHeight="1" x14ac:dyDescent="0.25">
      <c r="A74" s="816"/>
      <c r="B74" s="88" t="s">
        <v>157</v>
      </c>
      <c r="C74" s="88" t="s">
        <v>161</v>
      </c>
      <c r="D74" s="83" t="s">
        <v>77</v>
      </c>
      <c r="E74" s="88" t="s">
        <v>78</v>
      </c>
      <c r="F74" s="459">
        <f>J74+N74+R74+V74+Z74+AD74+AH74+AL74+AP74+AT74+AX74+BB74+BF74+BJ74+BN74+BR74+BV74+BZ74+CD74+CH74</f>
        <v>0</v>
      </c>
      <c r="G74" s="459">
        <f>K74+O74+S74+W74+AA74+AE74+AI74+AM74+AQ74+AU74+AY74+BC74+BG74+BK74+BO74+BS74+BW74+CA74+CE74+CI74</f>
        <v>0</v>
      </c>
      <c r="H74" s="25">
        <f>L74+P74+T74+X74+AB74+AF74+AJ74+AN74+AR74+AV74+AZ74+BD74+BH74+BL74+BP74+BT74+BX74+CB74+CF74+CJ74</f>
        <v>0</v>
      </c>
      <c r="I74" s="25">
        <f>M74+Q74+U74+Y74+AC74+AG74+AK74+AO74+AS74+AW74+BA74+BE74+BI74+BM74+BQ74+BU74+BY74+CC74+CG74+CK74</f>
        <v>0</v>
      </c>
      <c r="J74" s="459"/>
      <c r="K74" s="459"/>
      <c r="L74" s="459"/>
      <c r="M74" s="457"/>
      <c r="N74" s="459"/>
      <c r="O74" s="459"/>
      <c r="P74" s="457"/>
      <c r="Q74" s="457"/>
      <c r="R74" s="459"/>
      <c r="S74" s="459"/>
      <c r="T74" s="457"/>
      <c r="U74" s="457"/>
      <c r="V74" s="459"/>
      <c r="W74" s="459"/>
      <c r="X74" s="457"/>
      <c r="Y74" s="457"/>
      <c r="Z74" s="459"/>
      <c r="AA74" s="459"/>
      <c r="AB74" s="457"/>
      <c r="AC74" s="457"/>
      <c r="AD74" s="459"/>
      <c r="AE74" s="459"/>
      <c r="AF74" s="459"/>
      <c r="AG74" s="457"/>
      <c r="AH74" s="459"/>
      <c r="AI74" s="459"/>
      <c r="AJ74" s="457"/>
      <c r="AK74" s="457"/>
      <c r="AL74" s="459"/>
      <c r="AM74" s="459"/>
      <c r="AN74" s="457"/>
      <c r="AO74" s="457"/>
      <c r="AP74" s="459"/>
      <c r="AQ74" s="459"/>
      <c r="AR74" s="457"/>
      <c r="AS74" s="457"/>
      <c r="AT74" s="459"/>
      <c r="AU74" s="459"/>
      <c r="AV74" s="457"/>
      <c r="AW74" s="457"/>
      <c r="AX74" s="459"/>
      <c r="AY74" s="459"/>
      <c r="AZ74" s="457"/>
      <c r="BA74" s="457"/>
      <c r="BB74" s="459"/>
      <c r="BC74" s="459"/>
      <c r="BD74" s="457"/>
      <c r="BE74" s="457"/>
      <c r="BF74" s="459"/>
      <c r="BG74" s="459"/>
      <c r="BH74" s="457"/>
      <c r="BI74" s="457"/>
      <c r="BJ74" s="459"/>
      <c r="BK74" s="459"/>
      <c r="BL74" s="457"/>
      <c r="BM74" s="457"/>
      <c r="BN74" s="459"/>
      <c r="BO74" s="459"/>
      <c r="BP74" s="457"/>
      <c r="BQ74" s="457"/>
      <c r="BR74" s="459"/>
      <c r="BS74" s="459"/>
      <c r="BT74" s="457"/>
      <c r="BU74" s="457"/>
      <c r="BV74" s="459"/>
      <c r="BW74" s="459"/>
      <c r="BX74" s="457"/>
      <c r="BY74" s="457"/>
      <c r="BZ74" s="459"/>
      <c r="CA74" s="459"/>
      <c r="CB74" s="457"/>
      <c r="CC74" s="457"/>
      <c r="CD74" s="459"/>
      <c r="CE74" s="459"/>
      <c r="CF74" s="457"/>
      <c r="CG74" s="457"/>
      <c r="CH74" s="459"/>
      <c r="CI74" s="459"/>
      <c r="CJ74" s="457"/>
      <c r="CK74" s="457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</row>
    <row r="75" spans="1:103" s="15" customFormat="1" ht="24" customHeight="1" x14ac:dyDescent="0.25">
      <c r="A75" s="816"/>
      <c r="B75" s="88" t="s">
        <v>157</v>
      </c>
      <c r="C75" s="88" t="s">
        <v>162</v>
      </c>
      <c r="D75" s="83" t="s">
        <v>77</v>
      </c>
      <c r="E75" s="88" t="s">
        <v>78</v>
      </c>
      <c r="F75" s="459">
        <f>J75+N75+R75+V75+Z75+AD75+AH75+AL75+AP75+AT75+AX75+BB75+BF75+BJ75+BN75+BR75+BV75+BZ75+CD75+CH75</f>
        <v>0</v>
      </c>
      <c r="G75" s="459">
        <f>K75+O75+S75+W75+AA75+AE75+AI75+AM75+AQ75+AU75+AY75+BC75+BG75+BK75+BO75+BS75+BW75+CA75+CE75+CI75</f>
        <v>0</v>
      </c>
      <c r="H75" s="25">
        <f>L75+P75+T75+X75+AB75+AF75+AJ75+AN75+AR75+AV75+AZ75+BD75+BH75+BL75+BP75+BT75+BX75+CB75+CF75+CJ75</f>
        <v>0</v>
      </c>
      <c r="I75" s="25">
        <f>M75+Q75+U75+Y75+AC75+AG75+AK75+AO75+AS75+AW75+BA75+BE75+BI75+BM75+BQ75+BU75+BY75+CC75+CG75+CK75</f>
        <v>0</v>
      </c>
      <c r="J75" s="459"/>
      <c r="K75" s="459"/>
      <c r="L75" s="459"/>
      <c r="M75" s="457"/>
      <c r="N75" s="459"/>
      <c r="O75" s="459"/>
      <c r="P75" s="457"/>
      <c r="Q75" s="457"/>
      <c r="R75" s="459"/>
      <c r="S75" s="459"/>
      <c r="T75" s="457"/>
      <c r="U75" s="457"/>
      <c r="V75" s="459"/>
      <c r="W75" s="459"/>
      <c r="X75" s="457"/>
      <c r="Y75" s="457"/>
      <c r="Z75" s="459"/>
      <c r="AA75" s="459"/>
      <c r="AB75" s="457"/>
      <c r="AC75" s="457"/>
      <c r="AD75" s="459"/>
      <c r="AE75" s="459"/>
      <c r="AF75" s="459"/>
      <c r="AG75" s="457"/>
      <c r="AH75" s="459"/>
      <c r="AI75" s="459"/>
      <c r="AJ75" s="457"/>
      <c r="AK75" s="457"/>
      <c r="AL75" s="459"/>
      <c r="AM75" s="459"/>
      <c r="AN75" s="457"/>
      <c r="AO75" s="457"/>
      <c r="AP75" s="459"/>
      <c r="AQ75" s="459"/>
      <c r="AR75" s="457"/>
      <c r="AS75" s="457"/>
      <c r="AT75" s="459"/>
      <c r="AU75" s="459"/>
      <c r="AV75" s="457"/>
      <c r="AW75" s="457"/>
      <c r="AX75" s="459"/>
      <c r="AY75" s="459"/>
      <c r="AZ75" s="457"/>
      <c r="BA75" s="457"/>
      <c r="BB75" s="459"/>
      <c r="BC75" s="459"/>
      <c r="BD75" s="457"/>
      <c r="BE75" s="457"/>
      <c r="BF75" s="459"/>
      <c r="BG75" s="459"/>
      <c r="BH75" s="457"/>
      <c r="BI75" s="457"/>
      <c r="BJ75" s="459"/>
      <c r="BK75" s="459"/>
      <c r="BL75" s="457"/>
      <c r="BM75" s="457"/>
      <c r="BN75" s="459"/>
      <c r="BO75" s="459"/>
      <c r="BP75" s="457"/>
      <c r="BQ75" s="457"/>
      <c r="BR75" s="459"/>
      <c r="BS75" s="459"/>
      <c r="BT75" s="457"/>
      <c r="BU75" s="457"/>
      <c r="BV75" s="459"/>
      <c r="BW75" s="459"/>
      <c r="BX75" s="457"/>
      <c r="BY75" s="457"/>
      <c r="BZ75" s="459"/>
      <c r="CA75" s="459"/>
      <c r="CB75" s="457"/>
      <c r="CC75" s="457"/>
      <c r="CD75" s="459"/>
      <c r="CE75" s="459"/>
      <c r="CF75" s="457"/>
      <c r="CG75" s="457"/>
      <c r="CH75" s="459"/>
      <c r="CI75" s="459"/>
      <c r="CJ75" s="457"/>
      <c r="CK75" s="457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</row>
    <row r="76" spans="1:103" s="15" customFormat="1" ht="18" customHeight="1" x14ac:dyDescent="0.25">
      <c r="A76" s="816">
        <v>26</v>
      </c>
      <c r="B76" s="88" t="s">
        <v>163</v>
      </c>
      <c r="C76" s="88" t="s">
        <v>164</v>
      </c>
      <c r="D76" s="88" t="s">
        <v>165</v>
      </c>
      <c r="E76" s="88" t="s">
        <v>78</v>
      </c>
      <c r="F76" s="459">
        <f>J76+N76+R76+V76+Z76+AD76+AH76+AL76+AP76+AT76+AX76+BB76+BF76+BJ76+BN76+BR76+BV76+BZ76+CD76+CH76</f>
        <v>2480</v>
      </c>
      <c r="G76" s="459">
        <f>K76+O76+S76+W76+AA76+AE76+AI76+AM76+AQ76+AU76+AY76+BC76+BG76+BK76+BO76+BS76+BW76+CA76+CE76+CI76</f>
        <v>229767.55</v>
      </c>
      <c r="H76" s="25">
        <f>L76+P76+T76+X76+AB76+AF76+AJ76+AN76+AR76+AV76+AZ76+BD76+BH76+BL76+BP76+BT76+BX76+CB76+CF76+CJ76</f>
        <v>20</v>
      </c>
      <c r="I76" s="25">
        <f>M76+Q76+U76+Y76+AC76+AG76+AK76+AO76+AS76+AW76+BA76+BE76+BI76+BM76+BQ76+BU76+BY76+CC76+CG76+CK76</f>
        <v>360</v>
      </c>
      <c r="J76" s="459"/>
      <c r="K76" s="459"/>
      <c r="L76" s="457"/>
      <c r="M76" s="457"/>
      <c r="N76" s="459"/>
      <c r="O76" s="459"/>
      <c r="P76" s="457"/>
      <c r="Q76" s="457"/>
      <c r="R76" s="459"/>
      <c r="S76" s="459"/>
      <c r="T76" s="457"/>
      <c r="U76" s="457"/>
      <c r="V76" s="459">
        <v>500</v>
      </c>
      <c r="W76" s="459">
        <v>39214</v>
      </c>
      <c r="X76" s="457"/>
      <c r="Y76" s="457"/>
      <c r="Z76" s="459">
        <v>500</v>
      </c>
      <c r="AA76" s="459">
        <v>39214</v>
      </c>
      <c r="AB76" s="457"/>
      <c r="AC76" s="457"/>
      <c r="AD76" s="459">
        <v>50</v>
      </c>
      <c r="AE76" s="459">
        <v>39200</v>
      </c>
      <c r="AF76" s="457"/>
      <c r="AG76" s="457"/>
      <c r="AH76" s="459"/>
      <c r="AI76" s="459"/>
      <c r="AJ76" s="457"/>
      <c r="AK76" s="457"/>
      <c r="AL76" s="459">
        <v>0</v>
      </c>
      <c r="AM76" s="459">
        <v>0</v>
      </c>
      <c r="AN76" s="457">
        <v>20</v>
      </c>
      <c r="AO76" s="457">
        <v>360</v>
      </c>
      <c r="AP76" s="459">
        <v>480</v>
      </c>
      <c r="AQ76" s="459">
        <v>37632</v>
      </c>
      <c r="AR76" s="457"/>
      <c r="AS76" s="457"/>
      <c r="AT76" s="459"/>
      <c r="AU76" s="459"/>
      <c r="AV76" s="457"/>
      <c r="AW76" s="457"/>
      <c r="AX76" s="459"/>
      <c r="AY76" s="459"/>
      <c r="AZ76" s="457"/>
      <c r="BA76" s="457"/>
      <c r="BB76" s="459"/>
      <c r="BC76" s="459"/>
      <c r="BD76" s="457"/>
      <c r="BE76" s="457"/>
      <c r="BF76" s="459"/>
      <c r="BG76" s="459"/>
      <c r="BH76" s="457"/>
      <c r="BI76" s="457"/>
      <c r="BJ76" s="459">
        <v>500</v>
      </c>
      <c r="BK76" s="459">
        <v>39214.5</v>
      </c>
      <c r="BL76" s="457"/>
      <c r="BM76" s="457"/>
      <c r="BN76" s="459"/>
      <c r="BO76" s="459"/>
      <c r="BP76" s="457"/>
      <c r="BQ76" s="457"/>
      <c r="BR76" s="459">
        <v>450</v>
      </c>
      <c r="BS76" s="459">
        <v>35293.050000000003</v>
      </c>
      <c r="BT76" s="457"/>
      <c r="BU76" s="457"/>
      <c r="BV76" s="459"/>
      <c r="BW76" s="459"/>
      <c r="BX76" s="457"/>
      <c r="BY76" s="457"/>
      <c r="BZ76" s="459"/>
      <c r="CA76" s="459"/>
      <c r="CB76" s="457"/>
      <c r="CC76" s="457"/>
      <c r="CD76" s="459"/>
      <c r="CE76" s="459"/>
      <c r="CF76" s="457"/>
      <c r="CG76" s="457"/>
      <c r="CH76" s="459"/>
      <c r="CI76" s="459"/>
      <c r="CJ76" s="457"/>
      <c r="CK76" s="457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</row>
    <row r="77" spans="1:103" s="15" customFormat="1" ht="19.5" customHeight="1" x14ac:dyDescent="0.25">
      <c r="A77" s="816"/>
      <c r="B77" s="88" t="s">
        <v>166</v>
      </c>
      <c r="C77" s="88" t="s">
        <v>167</v>
      </c>
      <c r="D77" s="88" t="s">
        <v>165</v>
      </c>
      <c r="E77" s="88" t="s">
        <v>78</v>
      </c>
      <c r="F77" s="459">
        <f>J77+N77+R77+V77+Z77+AD77+AH77+AL77+AP77+AT77+AX77+BB77+BF77+BJ77+BN77+BR77+BV77+BZ77+CD77+CH77</f>
        <v>1000</v>
      </c>
      <c r="G77" s="459">
        <f>K77+O77+S77+W77+AA77+AE77+AI77+AM77+AQ77+AU77+AY77+BC77+BG77+BK77+BO77+BS77+BW77+CA77+CE77+CI77</f>
        <v>78424</v>
      </c>
      <c r="H77" s="25">
        <f>L77+P77+T77+X77+AB77+AF77+AJ77+AN77+AR77+AV77+AZ77+BD77+BH77+BL77+BP77+BT77+BX77+CB77+CF77+CJ77</f>
        <v>0</v>
      </c>
      <c r="I77" s="25">
        <f>M77+Q77+U77+Y77+AC77+AG77+AK77+AO77+AS77+AW77+BA77+BE77+BI77+BM77+BQ77+BU77+BY77+CC77+CG77+CK77</f>
        <v>0</v>
      </c>
      <c r="J77" s="459"/>
      <c r="K77" s="459"/>
      <c r="L77" s="457"/>
      <c r="M77" s="457"/>
      <c r="N77" s="459"/>
      <c r="O77" s="459"/>
      <c r="P77" s="457"/>
      <c r="Q77" s="457"/>
      <c r="R77" s="459">
        <v>500</v>
      </c>
      <c r="S77" s="459">
        <v>39210</v>
      </c>
      <c r="T77" s="457"/>
      <c r="U77" s="457"/>
      <c r="V77" s="459"/>
      <c r="W77" s="459"/>
      <c r="X77" s="457"/>
      <c r="Y77" s="457"/>
      <c r="Z77" s="459"/>
      <c r="AA77" s="459"/>
      <c r="AB77" s="457"/>
      <c r="AC77" s="457"/>
      <c r="AD77" s="459"/>
      <c r="AE77" s="459"/>
      <c r="AF77" s="457"/>
      <c r="AG77" s="457"/>
      <c r="AH77" s="459"/>
      <c r="AI77" s="459"/>
      <c r="AJ77" s="457"/>
      <c r="AK77" s="457"/>
      <c r="AL77" s="459"/>
      <c r="AM77" s="459"/>
      <c r="AN77" s="457"/>
      <c r="AO77" s="457"/>
      <c r="AP77" s="459"/>
      <c r="AQ77" s="459"/>
      <c r="AR77" s="457"/>
      <c r="AS77" s="457"/>
      <c r="AT77" s="459"/>
      <c r="AU77" s="459"/>
      <c r="AV77" s="457"/>
      <c r="AW77" s="457"/>
      <c r="AX77" s="459"/>
      <c r="AY77" s="459"/>
      <c r="AZ77" s="457"/>
      <c r="BA77" s="457"/>
      <c r="BB77" s="459"/>
      <c r="BC77" s="459"/>
      <c r="BD77" s="457"/>
      <c r="BE77" s="457"/>
      <c r="BF77" s="459"/>
      <c r="BG77" s="459"/>
      <c r="BH77" s="457"/>
      <c r="BI77" s="457"/>
      <c r="BJ77" s="459"/>
      <c r="BK77" s="459"/>
      <c r="BL77" s="457"/>
      <c r="BM77" s="457"/>
      <c r="BN77" s="459"/>
      <c r="BO77" s="459"/>
      <c r="BP77" s="457"/>
      <c r="BQ77" s="457"/>
      <c r="BR77" s="459"/>
      <c r="BS77" s="459"/>
      <c r="BT77" s="457"/>
      <c r="BU77" s="457"/>
      <c r="BV77" s="459"/>
      <c r="BW77" s="459"/>
      <c r="BX77" s="457"/>
      <c r="BY77" s="457"/>
      <c r="BZ77" s="459"/>
      <c r="CA77" s="459"/>
      <c r="CB77" s="457"/>
      <c r="CC77" s="457"/>
      <c r="CD77" s="459">
        <v>500</v>
      </c>
      <c r="CE77" s="459">
        <v>39214</v>
      </c>
      <c r="CF77" s="457"/>
      <c r="CG77" s="457"/>
      <c r="CH77" s="459"/>
      <c r="CI77" s="459"/>
      <c r="CJ77" s="457"/>
      <c r="CK77" s="457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</row>
    <row r="78" spans="1:103" s="15" customFormat="1" ht="30" x14ac:dyDescent="0.25">
      <c r="A78" s="816"/>
      <c r="B78" s="88" t="s">
        <v>166</v>
      </c>
      <c r="C78" s="88" t="s">
        <v>168</v>
      </c>
      <c r="D78" s="88" t="s">
        <v>165</v>
      </c>
      <c r="E78" s="88" t="s">
        <v>78</v>
      </c>
      <c r="F78" s="459">
        <f>J78+N78+R78+V78+Z78+AD78+AH78+AL78+AP78+AT78+AX78+BB78+BF78+BJ78+BN78+BR78+BV78+BZ78+CD78+CH78</f>
        <v>1440</v>
      </c>
      <c r="G78" s="459">
        <f>K78+O78+S78+W78+AA78+AE78+AI78+AM78+AQ78+AU78+AY78+BC78+BG78+BK78+BO78+BS78+BW78+CA78+CE78+CI78</f>
        <v>44948</v>
      </c>
      <c r="H78" s="25">
        <f>L78+P78+T78+X78+AB78+AF78+AJ78+AN78+AR78+AV78+AZ78+BD78+BH78+BL78+BP78+BT78+BX78+CB78+CF78+CJ78</f>
        <v>0</v>
      </c>
      <c r="I78" s="25">
        <f>M78+Q78+U78+Y78+AC78+AG78+AK78+AO78+AS78+AW78+BA78+BE78+BI78+BM78+BQ78+BU78+BY78+CC78+CG78+CK78</f>
        <v>0</v>
      </c>
      <c r="J78" s="459">
        <v>970</v>
      </c>
      <c r="K78" s="459">
        <v>8148</v>
      </c>
      <c r="L78" s="457"/>
      <c r="M78" s="457"/>
      <c r="N78" s="459">
        <v>470</v>
      </c>
      <c r="O78" s="459">
        <v>36800</v>
      </c>
      <c r="P78" s="457"/>
      <c r="Q78" s="457"/>
      <c r="R78" s="459"/>
      <c r="S78" s="459"/>
      <c r="T78" s="457"/>
      <c r="U78" s="457"/>
      <c r="V78" s="459"/>
      <c r="W78" s="459"/>
      <c r="X78" s="457"/>
      <c r="Y78" s="457"/>
      <c r="Z78" s="459"/>
      <c r="AA78" s="459"/>
      <c r="AB78" s="457"/>
      <c r="AC78" s="457"/>
      <c r="AD78" s="459"/>
      <c r="AE78" s="459"/>
      <c r="AF78" s="457"/>
      <c r="AG78" s="457"/>
      <c r="AH78" s="459"/>
      <c r="AI78" s="459"/>
      <c r="AJ78" s="457"/>
      <c r="AK78" s="457"/>
      <c r="AL78" s="459"/>
      <c r="AM78" s="459"/>
      <c r="AN78" s="457"/>
      <c r="AO78" s="457"/>
      <c r="AP78" s="459"/>
      <c r="AQ78" s="459"/>
      <c r="AR78" s="457"/>
      <c r="AS78" s="457"/>
      <c r="AT78" s="459"/>
      <c r="AU78" s="459"/>
      <c r="AV78" s="457"/>
      <c r="AW78" s="457"/>
      <c r="AX78" s="459"/>
      <c r="AY78" s="459"/>
      <c r="AZ78" s="457"/>
      <c r="BA78" s="457"/>
      <c r="BB78" s="459"/>
      <c r="BC78" s="459"/>
      <c r="BD78" s="457"/>
      <c r="BE78" s="457"/>
      <c r="BF78" s="459"/>
      <c r="BG78" s="459"/>
      <c r="BH78" s="457"/>
      <c r="BI78" s="457"/>
      <c r="BJ78" s="459"/>
      <c r="BK78" s="459"/>
      <c r="BL78" s="457"/>
      <c r="BM78" s="457"/>
      <c r="BN78" s="459"/>
      <c r="BO78" s="459"/>
      <c r="BP78" s="457"/>
      <c r="BQ78" s="457"/>
      <c r="BR78" s="459"/>
      <c r="BS78" s="459"/>
      <c r="BT78" s="457"/>
      <c r="BU78" s="457"/>
      <c r="BV78" s="459"/>
      <c r="BW78" s="459"/>
      <c r="BX78" s="457"/>
      <c r="BY78" s="457"/>
      <c r="BZ78" s="459"/>
      <c r="CA78" s="459"/>
      <c r="CB78" s="457"/>
      <c r="CC78" s="457"/>
      <c r="CD78" s="459"/>
      <c r="CE78" s="459"/>
      <c r="CF78" s="457"/>
      <c r="CG78" s="457"/>
      <c r="CH78" s="459"/>
      <c r="CI78" s="459"/>
      <c r="CJ78" s="457"/>
      <c r="CK78" s="457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</row>
    <row r="79" spans="1:103" s="15" customFormat="1" ht="30" customHeight="1" x14ac:dyDescent="0.25">
      <c r="A79" s="816">
        <v>27</v>
      </c>
      <c r="B79" s="82" t="s">
        <v>169</v>
      </c>
      <c r="C79" s="83" t="s">
        <v>170</v>
      </c>
      <c r="D79" s="83" t="s">
        <v>171</v>
      </c>
      <c r="E79" s="83" t="s">
        <v>42</v>
      </c>
      <c r="F79" s="459">
        <f>J79+N79+R79+V79+Z79+AD79+AH79+AL79+AP79+AT79+AX79+BB79+BF79+BJ79+BN79+BR79+BV79+BZ79+CD79+CH79</f>
        <v>33100</v>
      </c>
      <c r="G79" s="459">
        <f>K79+O79+S79+W79+AA79+AE79+AI79+AM79+AQ79+AU79+AY79+BC79+BG79+BK79+BO79+BS79+BW79+CA79+CE79+CI79</f>
        <v>47230.559999999998</v>
      </c>
      <c r="H79" s="25">
        <f>L79+P79+T79+X79+AB79+AF79+AJ79+AN79+AR79+AV79+AZ79+BD79+BH79+BL79+BP79+BT79+BX79+CB79+CF79+CJ79</f>
        <v>3360</v>
      </c>
      <c r="I79" s="25">
        <f>M79+Q79+U79+Y79+AC79+AG79+AK79+AO79+AS79+AW79+BA79+BE79+BI79+BM79+BQ79+BU79+BY79+CC79+CG79+CK79</f>
        <v>7560</v>
      </c>
      <c r="J79" s="459">
        <v>1200</v>
      </c>
      <c r="K79" s="459">
        <v>1704</v>
      </c>
      <c r="L79" s="457"/>
      <c r="M79" s="457"/>
      <c r="N79" s="459"/>
      <c r="O79" s="459"/>
      <c r="P79" s="457"/>
      <c r="Q79" s="457"/>
      <c r="R79" s="459">
        <v>960</v>
      </c>
      <c r="S79" s="459">
        <v>1138</v>
      </c>
      <c r="T79" s="457">
        <v>180</v>
      </c>
      <c r="U79" s="457">
        <v>1200</v>
      </c>
      <c r="V79" s="459">
        <v>7440</v>
      </c>
      <c r="W79" s="459">
        <v>11812</v>
      </c>
      <c r="X79" s="457"/>
      <c r="Y79" s="457"/>
      <c r="Z79" s="459">
        <v>1650</v>
      </c>
      <c r="AA79" s="459">
        <v>2002</v>
      </c>
      <c r="AB79" s="457"/>
      <c r="AC79" s="457"/>
      <c r="AD79" s="459">
        <v>4680</v>
      </c>
      <c r="AE79" s="459">
        <v>5655</v>
      </c>
      <c r="AF79" s="457"/>
      <c r="AG79" s="457"/>
      <c r="AH79" s="459"/>
      <c r="AI79" s="459"/>
      <c r="AJ79" s="457"/>
      <c r="AK79" s="457"/>
      <c r="AL79" s="459">
        <v>2100</v>
      </c>
      <c r="AM79" s="459">
        <v>3330</v>
      </c>
      <c r="AN79" s="457">
        <v>2400</v>
      </c>
      <c r="AO79" s="457">
        <v>4800</v>
      </c>
      <c r="AP79" s="459">
        <v>4500</v>
      </c>
      <c r="AQ79" s="459">
        <v>5625</v>
      </c>
      <c r="AR79" s="457"/>
      <c r="AS79" s="457"/>
      <c r="AT79" s="459">
        <v>900</v>
      </c>
      <c r="AU79" s="459">
        <v>1440</v>
      </c>
      <c r="AV79" s="457"/>
      <c r="AW79" s="457"/>
      <c r="AX79" s="459">
        <v>1380</v>
      </c>
      <c r="AY79" s="459">
        <v>1784</v>
      </c>
      <c r="AZ79" s="457">
        <v>780</v>
      </c>
      <c r="BA79" s="457">
        <v>1560</v>
      </c>
      <c r="BB79" s="459">
        <v>5010</v>
      </c>
      <c r="BC79" s="459">
        <v>7014</v>
      </c>
      <c r="BD79" s="457"/>
      <c r="BE79" s="457"/>
      <c r="BF79" s="459">
        <v>590</v>
      </c>
      <c r="BG79" s="459">
        <v>944</v>
      </c>
      <c r="BH79" s="457"/>
      <c r="BI79" s="457"/>
      <c r="BJ79" s="459">
        <v>10</v>
      </c>
      <c r="BK79" s="459">
        <v>24.700000000000003</v>
      </c>
      <c r="BL79" s="457"/>
      <c r="BM79" s="457"/>
      <c r="BN79" s="459">
        <v>420</v>
      </c>
      <c r="BO79" s="459">
        <v>853.28</v>
      </c>
      <c r="BP79" s="457"/>
      <c r="BQ79" s="457"/>
      <c r="BR79" s="459"/>
      <c r="BS79" s="459"/>
      <c r="BT79" s="457"/>
      <c r="BU79" s="457"/>
      <c r="BV79" s="459"/>
      <c r="BW79" s="459"/>
      <c r="BX79" s="457"/>
      <c r="BY79" s="457"/>
      <c r="BZ79" s="459">
        <v>220</v>
      </c>
      <c r="CA79" s="459">
        <v>440</v>
      </c>
      <c r="CB79" s="457"/>
      <c r="CC79" s="457"/>
      <c r="CD79" s="459">
        <v>300</v>
      </c>
      <c r="CE79" s="459">
        <v>390</v>
      </c>
      <c r="CF79" s="457"/>
      <c r="CG79" s="457"/>
      <c r="CH79" s="459">
        <v>1740</v>
      </c>
      <c r="CI79" s="459">
        <v>3074.58</v>
      </c>
      <c r="CJ79" s="457"/>
      <c r="CK79" s="457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</row>
    <row r="80" spans="1:103" s="15" customFormat="1" ht="27.75" customHeight="1" x14ac:dyDescent="0.25">
      <c r="A80" s="816"/>
      <c r="B80" s="82" t="s">
        <v>172</v>
      </c>
      <c r="C80" s="83" t="s">
        <v>173</v>
      </c>
      <c r="D80" s="83" t="s">
        <v>171</v>
      </c>
      <c r="E80" s="83" t="s">
        <v>42</v>
      </c>
      <c r="F80" s="459">
        <f>J80+N80+R80+V80+Z80+AD80+AH80+AL80+AP80+AT80+AX80+BB80+BF80+BJ80+BN80+BR80+BV80+BZ80+CD80+CH80</f>
        <v>2392</v>
      </c>
      <c r="G80" s="459">
        <f>K80+O80+S80+W80+AA80+AE80+AI80+AM80+AQ80+AU80+AY80+BC80+BG80+BK80+BO80+BS80+BW80+CA80+CE80+CI80</f>
        <v>7693.88</v>
      </c>
      <c r="H80" s="25">
        <f>L80+P80+T80+X80+AB80+AF80+AJ80+AN80+AR80+AV80+AZ80+BD80+BH80+BL80+BP80+BT80+BX80+CB80+CF80+CJ80</f>
        <v>0</v>
      </c>
      <c r="I80" s="25">
        <f>M80+Q80+U80+Y80+AC80+AG80+AK80+AO80+AS80+AW80+BA80+BE80+BI80+BM80+BQ80+BU80+BY80+CC80+CG80+CK80</f>
        <v>0</v>
      </c>
      <c r="J80" s="459"/>
      <c r="K80" s="459"/>
      <c r="L80" s="457"/>
      <c r="M80" s="457"/>
      <c r="N80" s="459"/>
      <c r="O80" s="459"/>
      <c r="P80" s="457"/>
      <c r="Q80" s="457"/>
      <c r="R80" s="459"/>
      <c r="S80" s="459"/>
      <c r="T80" s="457"/>
      <c r="U80" s="457"/>
      <c r="V80" s="459"/>
      <c r="W80" s="459"/>
      <c r="X80" s="457"/>
      <c r="Y80" s="457"/>
      <c r="Z80" s="459"/>
      <c r="AA80" s="459"/>
      <c r="AB80" s="457"/>
      <c r="AC80" s="457"/>
      <c r="AD80" s="459"/>
      <c r="AE80" s="459"/>
      <c r="AF80" s="457"/>
      <c r="AG80" s="457"/>
      <c r="AH80" s="459">
        <v>322</v>
      </c>
      <c r="AI80" s="459">
        <v>4664</v>
      </c>
      <c r="AJ80" s="457"/>
      <c r="AK80" s="457"/>
      <c r="AL80" s="459"/>
      <c r="AM80" s="459"/>
      <c r="AN80" s="457"/>
      <c r="AO80" s="457"/>
      <c r="AP80" s="459"/>
      <c r="AQ80" s="459"/>
      <c r="AR80" s="457"/>
      <c r="AS80" s="457"/>
      <c r="AT80" s="459"/>
      <c r="AU80" s="459"/>
      <c r="AV80" s="457"/>
      <c r="AW80" s="457"/>
      <c r="AX80" s="459"/>
      <c r="AY80" s="459"/>
      <c r="AZ80" s="457"/>
      <c r="BA80" s="457"/>
      <c r="BB80" s="459"/>
      <c r="BC80" s="459"/>
      <c r="BD80" s="457"/>
      <c r="BE80" s="457"/>
      <c r="BF80" s="459"/>
      <c r="BG80" s="459"/>
      <c r="BH80" s="457"/>
      <c r="BI80" s="457"/>
      <c r="BJ80" s="459"/>
      <c r="BK80" s="459"/>
      <c r="BL80" s="457"/>
      <c r="BM80" s="457"/>
      <c r="BN80" s="459"/>
      <c r="BO80" s="459"/>
      <c r="BP80" s="457"/>
      <c r="BQ80" s="457"/>
      <c r="BR80" s="459">
        <v>1500</v>
      </c>
      <c r="BS80" s="459">
        <v>1870.5</v>
      </c>
      <c r="BT80" s="457"/>
      <c r="BU80" s="457"/>
      <c r="BV80" s="459">
        <v>570</v>
      </c>
      <c r="BW80" s="459">
        <v>1159.3800000000001</v>
      </c>
      <c r="BX80" s="457"/>
      <c r="BY80" s="457"/>
      <c r="BZ80" s="459"/>
      <c r="CA80" s="459"/>
      <c r="CB80" s="457"/>
      <c r="CC80" s="457"/>
      <c r="CD80" s="459"/>
      <c r="CE80" s="459"/>
      <c r="CF80" s="457"/>
      <c r="CG80" s="457"/>
      <c r="CH80" s="459"/>
      <c r="CI80" s="459"/>
      <c r="CJ80" s="457"/>
      <c r="CK80" s="457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</row>
    <row r="81" spans="1:103" s="15" customFormat="1" ht="38.25" customHeight="1" x14ac:dyDescent="0.25">
      <c r="A81" s="816"/>
      <c r="B81" s="82" t="s">
        <v>172</v>
      </c>
      <c r="C81" s="83" t="s">
        <v>174</v>
      </c>
      <c r="D81" s="83" t="s">
        <v>171</v>
      </c>
      <c r="E81" s="83" t="s">
        <v>29</v>
      </c>
      <c r="F81" s="459">
        <f>J81+N81+R81+V81+Z81+AD81+AH81+AL81+AP81+AT81+AX81+BB81+BF81+BJ81+BN81+BR81+BV81+BZ81+CD81+CH81</f>
        <v>8340</v>
      </c>
      <c r="G81" s="459">
        <f>K81+O81+S81+W81+AA81+AE81+AI81+AM81+AQ81+AU81+AY81+BC81+BG81+BK81+BO81+BS81+BW81+CA81+CE81+CI81</f>
        <v>49290.99</v>
      </c>
      <c r="H81" s="25">
        <f>L81+P81+T81+X81+AB81+AF81+AJ81+AN81+AR81+AV81+AZ81+BD81+BH81+BL81+BP81+BT81+BX81+CB81+CF81+CJ81</f>
        <v>0</v>
      </c>
      <c r="I81" s="25">
        <f>M81+Q81+U81+Y81+AC81+AG81+AK81+AO81+AS81+AW81+BA81+BE81+BI81+BM81+BQ81+BU81+BY81+CC81+CG81+CK81</f>
        <v>0</v>
      </c>
      <c r="J81" s="459">
        <v>210</v>
      </c>
      <c r="K81" s="459">
        <v>38490.99</v>
      </c>
      <c r="L81" s="457"/>
      <c r="M81" s="457"/>
      <c r="N81" s="459">
        <v>8130</v>
      </c>
      <c r="O81" s="459">
        <v>10800</v>
      </c>
      <c r="P81" s="457"/>
      <c r="Q81" s="457"/>
      <c r="R81" s="459"/>
      <c r="S81" s="459"/>
      <c r="T81" s="457"/>
      <c r="U81" s="457"/>
      <c r="V81" s="459"/>
      <c r="W81" s="459"/>
      <c r="X81" s="457"/>
      <c r="Y81" s="457"/>
      <c r="Z81" s="459"/>
      <c r="AA81" s="459"/>
      <c r="AB81" s="457"/>
      <c r="AC81" s="457"/>
      <c r="AD81" s="459"/>
      <c r="AE81" s="459"/>
      <c r="AF81" s="457"/>
      <c r="AG81" s="457"/>
      <c r="AH81" s="459"/>
      <c r="AI81" s="459"/>
      <c r="AJ81" s="457"/>
      <c r="AK81" s="457"/>
      <c r="AL81" s="459"/>
      <c r="AM81" s="459"/>
      <c r="AN81" s="457"/>
      <c r="AO81" s="457"/>
      <c r="AP81" s="459"/>
      <c r="AQ81" s="459"/>
      <c r="AR81" s="457"/>
      <c r="AS81" s="457"/>
      <c r="AT81" s="459"/>
      <c r="AU81" s="459"/>
      <c r="AV81" s="457"/>
      <c r="AW81" s="457"/>
      <c r="AX81" s="459"/>
      <c r="AY81" s="459"/>
      <c r="AZ81" s="457"/>
      <c r="BA81" s="457"/>
      <c r="BB81" s="459"/>
      <c r="BC81" s="459"/>
      <c r="BD81" s="457"/>
      <c r="BE81" s="457"/>
      <c r="BF81" s="459"/>
      <c r="BG81" s="459"/>
      <c r="BH81" s="457"/>
      <c r="BI81" s="457"/>
      <c r="BJ81" s="459"/>
      <c r="BK81" s="459"/>
      <c r="BL81" s="457"/>
      <c r="BM81" s="457"/>
      <c r="BN81" s="459"/>
      <c r="BO81" s="459"/>
      <c r="BP81" s="457"/>
      <c r="BQ81" s="457"/>
      <c r="BR81" s="459"/>
      <c r="BS81" s="459"/>
      <c r="BT81" s="457"/>
      <c r="BU81" s="457"/>
      <c r="BV81" s="459"/>
      <c r="BW81" s="459"/>
      <c r="BX81" s="457"/>
      <c r="BY81" s="457"/>
      <c r="BZ81" s="459"/>
      <c r="CA81" s="459"/>
      <c r="CB81" s="457"/>
      <c r="CC81" s="457"/>
      <c r="CD81" s="459"/>
      <c r="CE81" s="459"/>
      <c r="CF81" s="457"/>
      <c r="CG81" s="457"/>
      <c r="CH81" s="459"/>
      <c r="CI81" s="459"/>
      <c r="CJ81" s="457"/>
      <c r="CK81" s="457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</row>
    <row r="82" spans="1:103" s="15" customFormat="1" ht="35.25" customHeight="1" x14ac:dyDescent="0.25">
      <c r="A82" s="86">
        <v>28</v>
      </c>
      <c r="B82" s="83" t="s">
        <v>175</v>
      </c>
      <c r="C82" s="83" t="s">
        <v>176</v>
      </c>
      <c r="D82" s="83" t="s">
        <v>171</v>
      </c>
      <c r="E82" s="83" t="s">
        <v>42</v>
      </c>
      <c r="F82" s="459">
        <f>J82+N82+R82+V82+Z82+AD82+AH82+AL82+AP82+AT82+AX82+BB82+BF82+BJ82+BN82+BR82+BV82+BZ82+CD82+CH82</f>
        <v>0</v>
      </c>
      <c r="G82" s="459">
        <f>K82+O82+S82+W82+AA82+AE82+AI82+AM82+AQ82+AU82+AY82+BC82+BG82+BK82+BO82+BS82+BW82+CA82+CE82+CI82</f>
        <v>0</v>
      </c>
      <c r="H82" s="25">
        <f>L82+P82+T82+X82+AB82+AF82+AJ82+AN82+AR82+AV82+AZ82+BD82+BH82+BL82+BP82+BT82+BX82+CB82+CF82+CJ82</f>
        <v>0</v>
      </c>
      <c r="I82" s="25">
        <f>M82+Q82+U82+Y82+AC82+AG82+AK82+AO82+AS82+AW82+BA82+BE82+BI82+BM82+BQ82+BU82+BY82+CC82+CG82+CK82</f>
        <v>0</v>
      </c>
      <c r="J82" s="459"/>
      <c r="K82" s="459"/>
      <c r="L82" s="457"/>
      <c r="M82" s="457"/>
      <c r="N82" s="459"/>
      <c r="O82" s="459"/>
      <c r="P82" s="457"/>
      <c r="Q82" s="457"/>
      <c r="R82" s="459"/>
      <c r="S82" s="459"/>
      <c r="T82" s="457"/>
      <c r="U82" s="457"/>
      <c r="V82" s="459"/>
      <c r="W82" s="459"/>
      <c r="X82" s="457"/>
      <c r="Y82" s="457"/>
      <c r="Z82" s="459"/>
      <c r="AA82" s="459"/>
      <c r="AB82" s="457"/>
      <c r="AC82" s="457"/>
      <c r="AD82" s="459"/>
      <c r="AE82" s="459"/>
      <c r="AF82" s="457"/>
      <c r="AG82" s="457"/>
      <c r="AH82" s="459"/>
      <c r="AI82" s="459"/>
      <c r="AJ82" s="457"/>
      <c r="AK82" s="457"/>
      <c r="AL82" s="459"/>
      <c r="AM82" s="459"/>
      <c r="AN82" s="457"/>
      <c r="AO82" s="457"/>
      <c r="AP82" s="459"/>
      <c r="AQ82" s="459"/>
      <c r="AR82" s="457"/>
      <c r="AS82" s="457"/>
      <c r="AT82" s="459"/>
      <c r="AU82" s="459"/>
      <c r="AV82" s="457"/>
      <c r="AW82" s="457"/>
      <c r="AX82" s="459"/>
      <c r="AY82" s="459"/>
      <c r="AZ82" s="457"/>
      <c r="BA82" s="457"/>
      <c r="BB82" s="459"/>
      <c r="BC82" s="459"/>
      <c r="BD82" s="457"/>
      <c r="BE82" s="457"/>
      <c r="BF82" s="459"/>
      <c r="BG82" s="459"/>
      <c r="BH82" s="457"/>
      <c r="BI82" s="457"/>
      <c r="BJ82" s="459"/>
      <c r="BK82" s="459"/>
      <c r="BL82" s="457"/>
      <c r="BM82" s="457"/>
      <c r="BN82" s="459"/>
      <c r="BO82" s="459"/>
      <c r="BP82" s="457"/>
      <c r="BQ82" s="457"/>
      <c r="BR82" s="459"/>
      <c r="BS82" s="459"/>
      <c r="BT82" s="457"/>
      <c r="BU82" s="457"/>
      <c r="BV82" s="459"/>
      <c r="BW82" s="459"/>
      <c r="BX82" s="457"/>
      <c r="BY82" s="457"/>
      <c r="BZ82" s="459"/>
      <c r="CA82" s="459"/>
      <c r="CB82" s="457"/>
      <c r="CC82" s="457"/>
      <c r="CD82" s="459"/>
      <c r="CE82" s="459"/>
      <c r="CF82" s="457"/>
      <c r="CG82" s="457"/>
      <c r="CH82" s="459"/>
      <c r="CI82" s="459"/>
      <c r="CJ82" s="457"/>
      <c r="CK82" s="457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</row>
    <row r="83" spans="1:103" s="15" customFormat="1" x14ac:dyDescent="0.25">
      <c r="A83" s="816">
        <v>29</v>
      </c>
      <c r="B83" s="82" t="s">
        <v>177</v>
      </c>
      <c r="C83" s="83" t="s">
        <v>178</v>
      </c>
      <c r="D83" s="83" t="s">
        <v>100</v>
      </c>
      <c r="E83" s="83" t="s">
        <v>29</v>
      </c>
      <c r="F83" s="459">
        <f>J83+N83+R83+V83+Z83+AD83+AH83+AL83+AP83+AT83+AX83+BB83+BF83+BJ83+BN83+BR83+BV83+BZ83+CD83+CH83</f>
        <v>93</v>
      </c>
      <c r="G83" s="459">
        <f>K83+O83+S83+W83+AA83+AE83+AI83+AM83+AQ83+AU83+AY83+BC83+BG83+BK83+BO83+BS83+BW83+CA83+CE83+CI83</f>
        <v>4087</v>
      </c>
      <c r="H83" s="25">
        <f>L83+P83+T83+X83+AB83+AF83+AJ83+AN83+AR83+AV83+AZ83+BD83+BH83+BL83+BP83+BT83+BX83+CB83+CF83+CJ83</f>
        <v>200</v>
      </c>
      <c r="I83" s="25">
        <f>M83+Q83+U83+Y83+AC83+AG83+AK83+AO83+AS83+AW83+BA83+BE83+BI83+BM83+BQ83+BU83+BY83+CC83+CG83+CK83</f>
        <v>16000</v>
      </c>
      <c r="J83" s="459"/>
      <c r="K83" s="459"/>
      <c r="L83" s="457"/>
      <c r="M83" s="457"/>
      <c r="N83" s="459"/>
      <c r="O83" s="459"/>
      <c r="P83" s="457"/>
      <c r="Q83" s="457"/>
      <c r="R83" s="459"/>
      <c r="S83" s="459"/>
      <c r="T83" s="457"/>
      <c r="U83" s="457"/>
      <c r="V83" s="459"/>
      <c r="W83" s="459"/>
      <c r="X83" s="457">
        <v>200</v>
      </c>
      <c r="Y83" s="457">
        <v>16000</v>
      </c>
      <c r="Z83" s="459"/>
      <c r="AA83" s="459"/>
      <c r="AB83" s="457"/>
      <c r="AC83" s="457"/>
      <c r="AD83" s="459"/>
      <c r="AE83" s="459"/>
      <c r="AF83" s="457"/>
      <c r="AG83" s="457"/>
      <c r="AH83" s="459"/>
      <c r="AI83" s="459"/>
      <c r="AJ83" s="457"/>
      <c r="AK83" s="457"/>
      <c r="AL83" s="459"/>
      <c r="AM83" s="459"/>
      <c r="AN83" s="457"/>
      <c r="AO83" s="457"/>
      <c r="AP83" s="459">
        <v>50</v>
      </c>
      <c r="AQ83" s="459">
        <v>2195</v>
      </c>
      <c r="AR83" s="457"/>
      <c r="AS83" s="457"/>
      <c r="AT83" s="459"/>
      <c r="AU83" s="459"/>
      <c r="AV83" s="457"/>
      <c r="AW83" s="457"/>
      <c r="AX83" s="459">
        <v>43</v>
      </c>
      <c r="AY83" s="459">
        <v>1892</v>
      </c>
      <c r="AZ83" s="457"/>
      <c r="BA83" s="457"/>
      <c r="BB83" s="459"/>
      <c r="BC83" s="459"/>
      <c r="BD83" s="457"/>
      <c r="BE83" s="457"/>
      <c r="BF83" s="459"/>
      <c r="BG83" s="459"/>
      <c r="BH83" s="457"/>
      <c r="BI83" s="457"/>
      <c r="BJ83" s="459"/>
      <c r="BK83" s="459"/>
      <c r="BL83" s="457"/>
      <c r="BM83" s="457"/>
      <c r="BN83" s="459"/>
      <c r="BO83" s="459"/>
      <c r="BP83" s="457"/>
      <c r="BQ83" s="457"/>
      <c r="BR83" s="459"/>
      <c r="BS83" s="459"/>
      <c r="BT83" s="457"/>
      <c r="BU83" s="457"/>
      <c r="BV83" s="459"/>
      <c r="BW83" s="459"/>
      <c r="BX83" s="457"/>
      <c r="BY83" s="457"/>
      <c r="BZ83" s="459"/>
      <c r="CA83" s="459"/>
      <c r="CB83" s="457"/>
      <c r="CC83" s="457"/>
      <c r="CD83" s="459"/>
      <c r="CE83" s="459"/>
      <c r="CF83" s="457"/>
      <c r="CG83" s="457"/>
      <c r="CH83" s="459"/>
      <c r="CI83" s="459"/>
      <c r="CJ83" s="457"/>
      <c r="CK83" s="457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</row>
    <row r="84" spans="1:103" s="15" customFormat="1" ht="30" x14ac:dyDescent="0.25">
      <c r="A84" s="816"/>
      <c r="B84" s="82" t="s">
        <v>179</v>
      </c>
      <c r="C84" s="83" t="s">
        <v>102</v>
      </c>
      <c r="D84" s="83" t="s">
        <v>100</v>
      </c>
      <c r="E84" s="83" t="s">
        <v>42</v>
      </c>
      <c r="F84" s="459">
        <f>J84+N84+R84+V84+Z84+AD84+AH84+AL84+AP84+AT84+AX84+BB84+BF84+BJ84+BN84+BR84+BV84+BZ84+CD84+CH84</f>
        <v>8420</v>
      </c>
      <c r="G84" s="459">
        <f>K84+O84+S84+W84+AA84+AE84+AI84+AM84+AQ84+AU84+AY84+BC84+BG84+BK84+BO84+BS84+BW84+CA84+CE84+CI84</f>
        <v>5029.7</v>
      </c>
      <c r="H84" s="25">
        <f>L84+P84+T84+X84+AB84+AF84+AJ84+AN84+AR84+AV84+AZ84+BD84+BH84+BL84+BP84+BT84+BX84+CB84+CF84+CJ84</f>
        <v>200</v>
      </c>
      <c r="I84" s="25">
        <f>M84+Q84+U84+Y84+AC84+AG84+AK84+AO84+AS84+AW84+BA84+BE84+BI84+BM84+BQ84+BU84+BY84+CC84+CG84+CK84</f>
        <v>140</v>
      </c>
      <c r="J84" s="459"/>
      <c r="K84" s="459"/>
      <c r="L84" s="457"/>
      <c r="M84" s="457"/>
      <c r="N84" s="459">
        <v>200</v>
      </c>
      <c r="O84" s="459">
        <v>50</v>
      </c>
      <c r="P84" s="457"/>
      <c r="Q84" s="457"/>
      <c r="R84" s="459">
        <v>500</v>
      </c>
      <c r="S84" s="459">
        <v>282</v>
      </c>
      <c r="T84" s="457"/>
      <c r="U84" s="457"/>
      <c r="V84" s="459">
        <v>5400</v>
      </c>
      <c r="W84" s="459">
        <v>3063</v>
      </c>
      <c r="X84" s="457"/>
      <c r="Y84" s="457"/>
      <c r="Z84" s="459">
        <v>600</v>
      </c>
      <c r="AA84" s="459">
        <v>444</v>
      </c>
      <c r="AB84" s="457"/>
      <c r="AC84" s="457"/>
      <c r="AD84" s="459"/>
      <c r="AE84" s="459"/>
      <c r="AF84" s="457"/>
      <c r="AG84" s="457"/>
      <c r="AH84" s="459"/>
      <c r="AI84" s="459"/>
      <c r="AJ84" s="457"/>
      <c r="AK84" s="457"/>
      <c r="AL84" s="459"/>
      <c r="AM84" s="459"/>
      <c r="AN84" s="457"/>
      <c r="AO84" s="457"/>
      <c r="AP84" s="459"/>
      <c r="AQ84" s="459"/>
      <c r="AR84" s="457"/>
      <c r="AS84" s="457"/>
      <c r="AT84" s="459"/>
      <c r="AU84" s="459"/>
      <c r="AV84" s="457"/>
      <c r="AW84" s="457"/>
      <c r="AX84" s="459">
        <v>350</v>
      </c>
      <c r="AY84" s="459">
        <v>150</v>
      </c>
      <c r="AZ84" s="457"/>
      <c r="BA84" s="457"/>
      <c r="BB84" s="459"/>
      <c r="BC84" s="459"/>
      <c r="BD84" s="457"/>
      <c r="BE84" s="457"/>
      <c r="BF84" s="459"/>
      <c r="BG84" s="459"/>
      <c r="BH84" s="457"/>
      <c r="BI84" s="457"/>
      <c r="BJ84" s="459">
        <v>1060</v>
      </c>
      <c r="BK84" s="459">
        <v>826.80000000000007</v>
      </c>
      <c r="BL84" s="457"/>
      <c r="BM84" s="457"/>
      <c r="BN84" s="459">
        <v>0</v>
      </c>
      <c r="BO84" s="459">
        <v>0</v>
      </c>
      <c r="BP84" s="457">
        <v>100</v>
      </c>
      <c r="BQ84" s="457">
        <v>70</v>
      </c>
      <c r="BR84" s="459"/>
      <c r="BS84" s="459"/>
      <c r="BT84" s="457"/>
      <c r="BU84" s="457"/>
      <c r="BV84" s="459"/>
      <c r="BW84" s="459"/>
      <c r="BX84" s="457">
        <v>100</v>
      </c>
      <c r="BY84" s="457">
        <v>70</v>
      </c>
      <c r="BZ84" s="459">
        <v>310</v>
      </c>
      <c r="CA84" s="459">
        <v>213.9</v>
      </c>
      <c r="CB84" s="457"/>
      <c r="CC84" s="457"/>
      <c r="CD84" s="459"/>
      <c r="CE84" s="459"/>
      <c r="CF84" s="457"/>
      <c r="CG84" s="457"/>
      <c r="CH84" s="459"/>
      <c r="CI84" s="459"/>
      <c r="CJ84" s="457"/>
      <c r="CK84" s="457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</row>
    <row r="85" spans="1:103" s="15" customFormat="1" ht="30" x14ac:dyDescent="0.25">
      <c r="A85" s="816"/>
      <c r="B85" s="82" t="s">
        <v>179</v>
      </c>
      <c r="C85" s="83" t="s">
        <v>180</v>
      </c>
      <c r="D85" s="83" t="s">
        <v>100</v>
      </c>
      <c r="E85" s="83" t="s">
        <v>42</v>
      </c>
      <c r="F85" s="459">
        <f>J85+N85+R85+V85+Z85+AD85+AH85+AL85+AP85+AT85+AX85+BB85+BF85+BJ85+BN85+BR85+BV85+BZ85+CD85+CH85</f>
        <v>70499</v>
      </c>
      <c r="G85" s="459">
        <f>K85+O85+S85+W85+AA85+AE85+AI85+AM85+AQ85+AU85+AY85+BC85+BG85+BK85+BO85+BS85+BW85+CA85+CE85+CI85</f>
        <v>86102.699999999983</v>
      </c>
      <c r="H85" s="25">
        <f>L85+P85+T85+X85+AB85+AF85+AJ85+AN85+AR85+AV85+AZ85+BD85+BH85+BL85+BP85+BT85+BX85+CB85+CF85+CJ85</f>
        <v>900</v>
      </c>
      <c r="I85" s="25">
        <f>M85+Q85+U85+Y85+AC85+AG85+AK85+AO85+AS85+AW85+BA85+BE85+BI85+BM85+BQ85+BU85+BY85+CC85+CG85+CK85</f>
        <v>900</v>
      </c>
      <c r="J85" s="459">
        <v>4500</v>
      </c>
      <c r="K85" s="459">
        <v>37485</v>
      </c>
      <c r="L85" s="457"/>
      <c r="M85" s="457"/>
      <c r="N85" s="459">
        <v>300</v>
      </c>
      <c r="O85" s="459">
        <v>300</v>
      </c>
      <c r="P85" s="457"/>
      <c r="Q85" s="457"/>
      <c r="R85" s="459">
        <v>3723</v>
      </c>
      <c r="S85" s="459">
        <v>2047</v>
      </c>
      <c r="T85" s="457"/>
      <c r="U85" s="457"/>
      <c r="V85" s="459">
        <v>3000</v>
      </c>
      <c r="W85" s="459">
        <v>2370</v>
      </c>
      <c r="X85" s="457"/>
      <c r="Y85" s="457"/>
      <c r="Z85" s="459">
        <v>1000</v>
      </c>
      <c r="AA85" s="459">
        <v>633</v>
      </c>
      <c r="AB85" s="457"/>
      <c r="AC85" s="457"/>
      <c r="AD85" s="459">
        <v>2780</v>
      </c>
      <c r="AE85" s="459">
        <v>1779.2</v>
      </c>
      <c r="AF85" s="457"/>
      <c r="AG85" s="457"/>
      <c r="AH85" s="459">
        <v>990</v>
      </c>
      <c r="AI85" s="459">
        <v>624</v>
      </c>
      <c r="AJ85" s="457"/>
      <c r="AK85" s="457"/>
      <c r="AL85" s="459">
        <v>3880</v>
      </c>
      <c r="AM85" s="459">
        <v>2152.1</v>
      </c>
      <c r="AN85" s="457"/>
      <c r="AO85" s="457"/>
      <c r="AP85" s="459">
        <v>2050</v>
      </c>
      <c r="AQ85" s="459">
        <v>1230</v>
      </c>
      <c r="AR85" s="457"/>
      <c r="AS85" s="457"/>
      <c r="AT85" s="459">
        <v>500</v>
      </c>
      <c r="AU85" s="459">
        <v>485</v>
      </c>
      <c r="AV85" s="457"/>
      <c r="AW85" s="457"/>
      <c r="AX85" s="459">
        <v>1200</v>
      </c>
      <c r="AY85" s="459">
        <v>840</v>
      </c>
      <c r="AZ85" s="457"/>
      <c r="BA85" s="457"/>
      <c r="BB85" s="459">
        <v>1580</v>
      </c>
      <c r="BC85" s="459">
        <v>1264</v>
      </c>
      <c r="BD85" s="457">
        <v>450</v>
      </c>
      <c r="BE85" s="457">
        <v>450</v>
      </c>
      <c r="BF85" s="459">
        <v>3000</v>
      </c>
      <c r="BG85" s="459">
        <v>2700</v>
      </c>
      <c r="BH85" s="457"/>
      <c r="BI85" s="457"/>
      <c r="BJ85" s="459">
        <v>1800</v>
      </c>
      <c r="BK85" s="459">
        <v>1134</v>
      </c>
      <c r="BL85" s="457"/>
      <c r="BM85" s="457"/>
      <c r="BN85" s="459">
        <v>14510</v>
      </c>
      <c r="BO85" s="459">
        <v>10447</v>
      </c>
      <c r="BP85" s="457"/>
      <c r="BQ85" s="457"/>
      <c r="BR85" s="459">
        <v>1000</v>
      </c>
      <c r="BS85" s="459">
        <v>630</v>
      </c>
      <c r="BT85" s="457"/>
      <c r="BU85" s="457"/>
      <c r="BV85" s="459">
        <v>1000</v>
      </c>
      <c r="BW85" s="459">
        <v>930</v>
      </c>
      <c r="BX85" s="457"/>
      <c r="BY85" s="457"/>
      <c r="BZ85" s="459">
        <v>10</v>
      </c>
      <c r="CA85" s="459">
        <v>10</v>
      </c>
      <c r="CB85" s="457">
        <v>450</v>
      </c>
      <c r="CC85" s="457">
        <v>450</v>
      </c>
      <c r="CD85" s="459">
        <v>5276</v>
      </c>
      <c r="CE85" s="459">
        <v>4011</v>
      </c>
      <c r="CF85" s="457"/>
      <c r="CG85" s="457"/>
      <c r="CH85" s="459">
        <v>18400</v>
      </c>
      <c r="CI85" s="459">
        <v>15031.4</v>
      </c>
      <c r="CJ85" s="457"/>
      <c r="CK85" s="457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</row>
    <row r="86" spans="1:103" s="15" customFormat="1" ht="60" x14ac:dyDescent="0.25">
      <c r="A86" s="816">
        <v>30</v>
      </c>
      <c r="B86" s="88" t="s">
        <v>181</v>
      </c>
      <c r="C86" s="88" t="s">
        <v>182</v>
      </c>
      <c r="D86" s="83" t="s">
        <v>183</v>
      </c>
      <c r="E86" s="88" t="s">
        <v>29</v>
      </c>
      <c r="F86" s="459">
        <f>J86+N86+R86+V86+Z86+AD86+AH86+AL86+AP86+AT86+AX86+BB86+BF86+BJ86+BN86+BR86+BV86+BZ86+CD86+CH86</f>
        <v>0</v>
      </c>
      <c r="G86" s="459">
        <f>K86+O86+S86+W86+AA86+AE86+AI86+AM86+AQ86+AU86+AY86+BC86+BG86+BK86+BO86+BS86+BW86+CA86+CE86+CI86</f>
        <v>0</v>
      </c>
      <c r="H86" s="25">
        <f>L86+P86+T86+X86+AB86+AF86+AJ86+AN86+AR86+AV86+AZ86+BD86+BH86+BL86+BP86+BT86+BX86+CB86+CF86+CJ86</f>
        <v>0</v>
      </c>
      <c r="I86" s="25">
        <f>M86+Q86+U86+Y86+AC86+AG86+AK86+AO86+AS86+AW86+BA86+BE86+BI86+BM86+BQ86+BU86+BY86+CC86+CG86+CK86</f>
        <v>0</v>
      </c>
      <c r="J86" s="459"/>
      <c r="K86" s="459"/>
      <c r="L86" s="457"/>
      <c r="M86" s="457"/>
      <c r="N86" s="459"/>
      <c r="O86" s="459"/>
      <c r="P86" s="457"/>
      <c r="Q86" s="457"/>
      <c r="R86" s="459"/>
      <c r="S86" s="459"/>
      <c r="T86" s="457"/>
      <c r="U86" s="457"/>
      <c r="V86" s="459"/>
      <c r="W86" s="459"/>
      <c r="X86" s="457"/>
      <c r="Y86" s="457"/>
      <c r="Z86" s="459"/>
      <c r="AA86" s="459"/>
      <c r="AB86" s="457"/>
      <c r="AC86" s="457"/>
      <c r="AD86" s="459"/>
      <c r="AE86" s="459"/>
      <c r="AF86" s="457"/>
      <c r="AG86" s="457"/>
      <c r="AH86" s="459"/>
      <c r="AI86" s="459"/>
      <c r="AJ86" s="457"/>
      <c r="AK86" s="457"/>
      <c r="AL86" s="459"/>
      <c r="AM86" s="459"/>
      <c r="AN86" s="457"/>
      <c r="AO86" s="457"/>
      <c r="AP86" s="459"/>
      <c r="AQ86" s="459"/>
      <c r="AR86" s="457"/>
      <c r="AS86" s="457"/>
      <c r="AT86" s="459"/>
      <c r="AU86" s="459"/>
      <c r="AV86" s="457"/>
      <c r="AW86" s="457"/>
      <c r="AX86" s="459"/>
      <c r="AY86" s="459"/>
      <c r="AZ86" s="457"/>
      <c r="BA86" s="457"/>
      <c r="BB86" s="459"/>
      <c r="BC86" s="459"/>
      <c r="BD86" s="457"/>
      <c r="BE86" s="457"/>
      <c r="BF86" s="459"/>
      <c r="BG86" s="459"/>
      <c r="BH86" s="457"/>
      <c r="BI86" s="457"/>
      <c r="BJ86" s="459"/>
      <c r="BK86" s="459"/>
      <c r="BL86" s="457"/>
      <c r="BM86" s="457"/>
      <c r="BN86" s="459"/>
      <c r="BO86" s="459"/>
      <c r="BP86" s="457"/>
      <c r="BQ86" s="457"/>
      <c r="BR86" s="459"/>
      <c r="BS86" s="459"/>
      <c r="BT86" s="457"/>
      <c r="BU86" s="457"/>
      <c r="BV86" s="459"/>
      <c r="BW86" s="459"/>
      <c r="BX86" s="457"/>
      <c r="BY86" s="457"/>
      <c r="BZ86" s="459"/>
      <c r="CA86" s="459"/>
      <c r="CB86" s="457"/>
      <c r="CC86" s="457"/>
      <c r="CD86" s="459"/>
      <c r="CE86" s="459"/>
      <c r="CF86" s="457"/>
      <c r="CG86" s="457"/>
      <c r="CH86" s="459"/>
      <c r="CI86" s="459"/>
      <c r="CJ86" s="457"/>
      <c r="CK86" s="457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</row>
    <row r="87" spans="1:103" s="15" customFormat="1" ht="60" x14ac:dyDescent="0.25">
      <c r="A87" s="816"/>
      <c r="B87" s="88" t="s">
        <v>184</v>
      </c>
      <c r="C87" s="88" t="s">
        <v>185</v>
      </c>
      <c r="D87" s="83" t="s">
        <v>183</v>
      </c>
      <c r="E87" s="88" t="s">
        <v>29</v>
      </c>
      <c r="F87" s="459">
        <f>J87+N87+R87+V87+Z87+AD87+AH87+AL87+AP87+AT87+AX87+BB87+BF87+BJ87+BN87+BR87+BV87+BZ87+CD87+CH87</f>
        <v>30</v>
      </c>
      <c r="G87" s="459">
        <f>K87+O87+S87+W87+AA87+AE87+AI87+AM87+AQ87+AU87+AY87+BC87+BG87+BK87+BO87+BS87+BW87+CA87+CE87+CI87</f>
        <v>16500</v>
      </c>
      <c r="H87" s="25">
        <f>L87+P87+T87+X87+AB87+AF87+AJ87+AN87+AR87+AV87+AZ87+BD87+BH87+BL87+BP87+BT87+BX87+CB87+CF87+CJ87</f>
        <v>0</v>
      </c>
      <c r="I87" s="25">
        <f>M87+Q87+U87+Y87+AC87+AG87+AK87+AO87+AS87+AW87+BA87+BE87+BI87+BM87+BQ87+BU87+BY87+CC87+CG87+CK87</f>
        <v>0</v>
      </c>
      <c r="J87" s="459"/>
      <c r="K87" s="459"/>
      <c r="L87" s="457"/>
      <c r="M87" s="457"/>
      <c r="N87" s="459"/>
      <c r="O87" s="459"/>
      <c r="P87" s="457"/>
      <c r="Q87" s="457"/>
      <c r="R87" s="459"/>
      <c r="S87" s="459"/>
      <c r="T87" s="457"/>
      <c r="U87" s="457"/>
      <c r="V87" s="459"/>
      <c r="W87" s="459"/>
      <c r="X87" s="457"/>
      <c r="Y87" s="457"/>
      <c r="Z87" s="459">
        <v>30</v>
      </c>
      <c r="AA87" s="459">
        <v>16500</v>
      </c>
      <c r="AB87" s="457"/>
      <c r="AC87" s="457"/>
      <c r="AD87" s="459"/>
      <c r="AE87" s="459"/>
      <c r="AF87" s="457"/>
      <c r="AG87" s="457"/>
      <c r="AH87" s="459"/>
      <c r="AI87" s="459"/>
      <c r="AJ87" s="457"/>
      <c r="AK87" s="457"/>
      <c r="AL87" s="459"/>
      <c r="AM87" s="459"/>
      <c r="AN87" s="457"/>
      <c r="AO87" s="457"/>
      <c r="AP87" s="459"/>
      <c r="AQ87" s="459"/>
      <c r="AR87" s="457"/>
      <c r="AS87" s="457"/>
      <c r="AT87" s="459"/>
      <c r="AU87" s="459"/>
      <c r="AV87" s="457"/>
      <c r="AW87" s="457"/>
      <c r="AX87" s="459"/>
      <c r="AY87" s="459"/>
      <c r="AZ87" s="457"/>
      <c r="BA87" s="457"/>
      <c r="BB87" s="459"/>
      <c r="BC87" s="459"/>
      <c r="BD87" s="457"/>
      <c r="BE87" s="457"/>
      <c r="BF87" s="459"/>
      <c r="BG87" s="459"/>
      <c r="BH87" s="457"/>
      <c r="BI87" s="457"/>
      <c r="BJ87" s="459"/>
      <c r="BK87" s="459"/>
      <c r="BL87" s="457"/>
      <c r="BM87" s="457"/>
      <c r="BN87" s="459"/>
      <c r="BO87" s="459"/>
      <c r="BP87" s="457"/>
      <c r="BQ87" s="457"/>
      <c r="BR87" s="459"/>
      <c r="BS87" s="459"/>
      <c r="BT87" s="457"/>
      <c r="BU87" s="457"/>
      <c r="BV87" s="459"/>
      <c r="BW87" s="459"/>
      <c r="BX87" s="457"/>
      <c r="BY87" s="457"/>
      <c r="BZ87" s="459"/>
      <c r="CA87" s="459"/>
      <c r="CB87" s="457"/>
      <c r="CC87" s="457"/>
      <c r="CD87" s="459"/>
      <c r="CE87" s="459"/>
      <c r="CF87" s="457"/>
      <c r="CG87" s="457"/>
      <c r="CH87" s="459"/>
      <c r="CI87" s="459"/>
      <c r="CJ87" s="457"/>
      <c r="CK87" s="457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</row>
    <row r="88" spans="1:103" s="15" customFormat="1" ht="33.75" customHeight="1" x14ac:dyDescent="0.25">
      <c r="A88" s="816"/>
      <c r="B88" s="88" t="s">
        <v>184</v>
      </c>
      <c r="C88" s="88" t="s">
        <v>186</v>
      </c>
      <c r="D88" s="83" t="s">
        <v>183</v>
      </c>
      <c r="E88" s="88" t="s">
        <v>29</v>
      </c>
      <c r="F88" s="459">
        <f>J88+N88+R88+V88+Z88+AD88+AH88+AL88+AP88+AT88+AX88+BB88+BF88+BJ88+BN88+BR88+BV88+BZ88+CD88+CH88</f>
        <v>0</v>
      </c>
      <c r="G88" s="459">
        <f>K88+O88+S88+W88+AA88+AE88+AI88+AM88+AQ88+AU88+AY88+BC88+BG88+BK88+BO88+BS88+BW88+CA88+CE88+CI88</f>
        <v>0</v>
      </c>
      <c r="H88" s="25">
        <f>L88+P88+T88+X88+AB88+AF88+AJ88+AN88+AR88+AV88+AZ88+BD88+BH88+BL88+BP88+BT88+BX88+CB88+CF88+CJ88</f>
        <v>20</v>
      </c>
      <c r="I88" s="25">
        <f>M88+Q88+U88+Y88+AC88+AG88+AK88+AO88+AS88+AW88+BA88+BE88+BI88+BM88+BQ88+BU88+BY88+CC88+CG88+CK88</f>
        <v>3000</v>
      </c>
      <c r="J88" s="459"/>
      <c r="K88" s="459"/>
      <c r="L88" s="457"/>
      <c r="M88" s="457"/>
      <c r="N88" s="459"/>
      <c r="O88" s="459"/>
      <c r="P88" s="457"/>
      <c r="Q88" s="457"/>
      <c r="R88" s="459"/>
      <c r="S88" s="459"/>
      <c r="T88" s="457">
        <v>20</v>
      </c>
      <c r="U88" s="457">
        <v>3000</v>
      </c>
      <c r="V88" s="459"/>
      <c r="W88" s="459"/>
      <c r="X88" s="457"/>
      <c r="Y88" s="457"/>
      <c r="Z88" s="459"/>
      <c r="AA88" s="459"/>
      <c r="AB88" s="457"/>
      <c r="AC88" s="457"/>
      <c r="AD88" s="459"/>
      <c r="AE88" s="459"/>
      <c r="AF88" s="457"/>
      <c r="AG88" s="457"/>
      <c r="AH88" s="459"/>
      <c r="AI88" s="459"/>
      <c r="AJ88" s="457"/>
      <c r="AK88" s="457"/>
      <c r="AL88" s="459"/>
      <c r="AM88" s="459"/>
      <c r="AN88" s="457"/>
      <c r="AO88" s="457"/>
      <c r="AP88" s="459"/>
      <c r="AQ88" s="459"/>
      <c r="AR88" s="457"/>
      <c r="AS88" s="457"/>
      <c r="AT88" s="459"/>
      <c r="AU88" s="459"/>
      <c r="AV88" s="457"/>
      <c r="AW88" s="457"/>
      <c r="AX88" s="459"/>
      <c r="AY88" s="459"/>
      <c r="AZ88" s="457"/>
      <c r="BA88" s="457"/>
      <c r="BB88" s="459"/>
      <c r="BC88" s="459"/>
      <c r="BD88" s="457"/>
      <c r="BE88" s="457"/>
      <c r="BF88" s="459"/>
      <c r="BG88" s="459"/>
      <c r="BH88" s="457"/>
      <c r="BI88" s="457"/>
      <c r="BJ88" s="459"/>
      <c r="BK88" s="459"/>
      <c r="BL88" s="457"/>
      <c r="BM88" s="457"/>
      <c r="BN88" s="459"/>
      <c r="BO88" s="459"/>
      <c r="BP88" s="457"/>
      <c r="BQ88" s="457"/>
      <c r="BR88" s="459">
        <v>0</v>
      </c>
      <c r="BS88" s="459">
        <v>0</v>
      </c>
      <c r="BT88" s="457"/>
      <c r="BU88" s="457"/>
      <c r="BV88" s="459"/>
      <c r="BW88" s="459"/>
      <c r="BX88" s="457"/>
      <c r="BY88" s="457"/>
      <c r="BZ88" s="459"/>
      <c r="CA88" s="459"/>
      <c r="CB88" s="457"/>
      <c r="CC88" s="457"/>
      <c r="CD88" s="459"/>
      <c r="CE88" s="459"/>
      <c r="CF88" s="457"/>
      <c r="CG88" s="457"/>
      <c r="CH88" s="459"/>
      <c r="CI88" s="459"/>
      <c r="CJ88" s="457"/>
      <c r="CK88" s="457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</row>
    <row r="89" spans="1:103" s="15" customFormat="1" ht="34.5" customHeight="1" x14ac:dyDescent="0.25">
      <c r="A89" s="86">
        <v>31</v>
      </c>
      <c r="B89" s="88" t="s">
        <v>187</v>
      </c>
      <c r="C89" s="88" t="s">
        <v>188</v>
      </c>
      <c r="D89" s="88" t="s">
        <v>189</v>
      </c>
      <c r="E89" s="88" t="s">
        <v>42</v>
      </c>
      <c r="F89" s="459">
        <f>J89+N89+R89+V89+Z89+AD89+AH89+AL89+AP89+AT89+AX89+BB89+BF89+BJ89+BN89+BR89+BV89+BZ89+CD89+CH89</f>
        <v>16860</v>
      </c>
      <c r="G89" s="459">
        <f>K89+O89+S89+W89+AA89+AE89+AI89+AM89+AQ89+AU89+AY89+BC89+BG89+BK89+BO89+BS89+BW89+CA89+CE89+CI89</f>
        <v>182585.15</v>
      </c>
      <c r="H89" s="25">
        <f>L89+P89+T89+X89+AB89+AF89+AJ89+AN89+AR89+AV89+AZ89+BD89+BH89+BL89+BP89+BT89+BX89+CB89+CF89+CJ89</f>
        <v>0</v>
      </c>
      <c r="I89" s="25">
        <f>M89+Q89+U89+Y89+AC89+AG89+AK89+AO89+AS89+AW89+BA89+BE89+BI89+BM89+BQ89+BU89+BY89+CC89+CG89+CK89</f>
        <v>0</v>
      </c>
      <c r="J89" s="459">
        <v>90</v>
      </c>
      <c r="K89" s="459">
        <v>17550</v>
      </c>
      <c r="L89" s="457"/>
      <c r="M89" s="567"/>
      <c r="N89" s="459">
        <v>800</v>
      </c>
      <c r="O89" s="459">
        <v>7800</v>
      </c>
      <c r="P89" s="457"/>
      <c r="Q89" s="457"/>
      <c r="R89" s="459">
        <v>960</v>
      </c>
      <c r="S89" s="459">
        <v>9360</v>
      </c>
      <c r="T89" s="457"/>
      <c r="U89" s="457"/>
      <c r="V89" s="459">
        <v>2630</v>
      </c>
      <c r="W89" s="459">
        <v>25618</v>
      </c>
      <c r="X89" s="457"/>
      <c r="Y89" s="457"/>
      <c r="Z89" s="459">
        <v>2140</v>
      </c>
      <c r="AA89" s="459">
        <v>20895</v>
      </c>
      <c r="AB89" s="457"/>
      <c r="AC89" s="457"/>
      <c r="AD89" s="459">
        <v>2000</v>
      </c>
      <c r="AE89" s="459">
        <v>19500</v>
      </c>
      <c r="AF89" s="457"/>
      <c r="AG89" s="457"/>
      <c r="AH89" s="459">
        <v>2400</v>
      </c>
      <c r="AI89" s="459">
        <v>23080</v>
      </c>
      <c r="AJ89" s="457"/>
      <c r="AK89" s="457"/>
      <c r="AL89" s="459"/>
      <c r="AM89" s="459"/>
      <c r="AN89" s="457"/>
      <c r="AO89" s="457"/>
      <c r="AP89" s="459">
        <v>1800</v>
      </c>
      <c r="AQ89" s="459">
        <v>17550</v>
      </c>
      <c r="AR89" s="457"/>
      <c r="AS89" s="457"/>
      <c r="AT89" s="459"/>
      <c r="AU89" s="459"/>
      <c r="AV89" s="457"/>
      <c r="AW89" s="457"/>
      <c r="AX89" s="459">
        <v>700</v>
      </c>
      <c r="AY89" s="459">
        <v>7630</v>
      </c>
      <c r="AZ89" s="457"/>
      <c r="BA89" s="457"/>
      <c r="BB89" s="459">
        <v>1160</v>
      </c>
      <c r="BC89" s="459">
        <v>12470</v>
      </c>
      <c r="BD89" s="457"/>
      <c r="BE89" s="457"/>
      <c r="BF89" s="459"/>
      <c r="BG89" s="459"/>
      <c r="BH89" s="457"/>
      <c r="BI89" s="457"/>
      <c r="BJ89" s="459">
        <v>2000</v>
      </c>
      <c r="BK89" s="459">
        <v>19500</v>
      </c>
      <c r="BL89" s="457"/>
      <c r="BM89" s="457"/>
      <c r="BN89" s="459"/>
      <c r="BO89" s="459"/>
      <c r="BP89" s="457"/>
      <c r="BQ89" s="457"/>
      <c r="BR89" s="459"/>
      <c r="BS89" s="459"/>
      <c r="BT89" s="457"/>
      <c r="BU89" s="457"/>
      <c r="BV89" s="459"/>
      <c r="BW89" s="459"/>
      <c r="BX89" s="457"/>
      <c r="BY89" s="457"/>
      <c r="BZ89" s="459">
        <v>180</v>
      </c>
      <c r="CA89" s="459">
        <v>1632.15</v>
      </c>
      <c r="CB89" s="457"/>
      <c r="CC89" s="457"/>
      <c r="CD89" s="459"/>
      <c r="CE89" s="459"/>
      <c r="CF89" s="457"/>
      <c r="CG89" s="457"/>
      <c r="CH89" s="459"/>
      <c r="CI89" s="459"/>
      <c r="CJ89" s="457"/>
      <c r="CK89" s="457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</row>
    <row r="90" spans="1:103" s="15" customFormat="1" ht="22.5" customHeight="1" x14ac:dyDescent="0.25">
      <c r="A90" s="816">
        <v>32</v>
      </c>
      <c r="B90" s="82" t="s">
        <v>190</v>
      </c>
      <c r="C90" s="83" t="s">
        <v>191</v>
      </c>
      <c r="D90" s="83" t="s">
        <v>192</v>
      </c>
      <c r="E90" s="83" t="s">
        <v>29</v>
      </c>
      <c r="F90" s="459">
        <f>J90+N90+R90+V90+Z90+AD90+AH90+AL90+AP90+AT90+AX90+BB90+BF90+BJ90+BN90+BR90+BV90+BZ90+CD90+CH90</f>
        <v>19596</v>
      </c>
      <c r="G90" s="459">
        <f>K90+O90+S90+W90+AA90+AE90+AI90+AM90+AQ90+AU90+AY90+BC90+BG90+BK90+BO90+BS90+BW90+CA90+CE90+CI90</f>
        <v>404684.79999999999</v>
      </c>
      <c r="H90" s="25">
        <f>L90+P90+T90+X90+AB90+AF90+AJ90+AN90+AR90+AV90+AZ90+BD90+BH90+BL90+BP90+BT90+BX90+CB90+CF90+CJ90</f>
        <v>1450</v>
      </c>
      <c r="I90" s="25">
        <f>M90+Q90+U90+Y90+AC90+AG90+AK90+AO90+AS90+AW90+BA90+BE90+BI90+BM90+BQ90+BU90+BY90+CC90+CG90+CK90</f>
        <v>44000</v>
      </c>
      <c r="J90" s="459">
        <v>200</v>
      </c>
      <c r="K90" s="459">
        <v>4000</v>
      </c>
      <c r="L90" s="457"/>
      <c r="M90" s="457"/>
      <c r="N90" s="459">
        <v>50</v>
      </c>
      <c r="O90" s="459">
        <v>1250</v>
      </c>
      <c r="P90" s="457"/>
      <c r="Q90" s="457"/>
      <c r="R90" s="459">
        <v>2781</v>
      </c>
      <c r="S90" s="459">
        <v>47818</v>
      </c>
      <c r="T90" s="457">
        <v>300</v>
      </c>
      <c r="U90" s="457">
        <v>9000</v>
      </c>
      <c r="V90" s="459">
        <v>6</v>
      </c>
      <c r="W90" s="459">
        <v>97</v>
      </c>
      <c r="X90" s="457"/>
      <c r="Y90" s="457"/>
      <c r="Z90" s="459">
        <v>684</v>
      </c>
      <c r="AA90" s="459">
        <v>12274</v>
      </c>
      <c r="AB90" s="457">
        <v>150</v>
      </c>
      <c r="AC90" s="457">
        <v>3000</v>
      </c>
      <c r="AD90" s="459">
        <v>590</v>
      </c>
      <c r="AE90" s="459">
        <v>11800</v>
      </c>
      <c r="AF90" s="457"/>
      <c r="AG90" s="457"/>
      <c r="AH90" s="459">
        <v>1760</v>
      </c>
      <c r="AI90" s="459">
        <v>35200</v>
      </c>
      <c r="AJ90" s="457"/>
      <c r="AK90" s="457"/>
      <c r="AL90" s="459">
        <v>950</v>
      </c>
      <c r="AM90" s="459">
        <v>15760.5</v>
      </c>
      <c r="AN90" s="457">
        <v>500</v>
      </c>
      <c r="AO90" s="457">
        <v>16500</v>
      </c>
      <c r="AP90" s="459">
        <v>7910</v>
      </c>
      <c r="AQ90" s="459">
        <v>132888</v>
      </c>
      <c r="AR90" s="457"/>
      <c r="AS90" s="457"/>
      <c r="AT90" s="459">
        <v>370</v>
      </c>
      <c r="AU90" s="459">
        <v>9879</v>
      </c>
      <c r="AV90" s="457"/>
      <c r="AW90" s="457"/>
      <c r="AX90" s="459">
        <v>20</v>
      </c>
      <c r="AY90" s="459">
        <v>395</v>
      </c>
      <c r="AZ90" s="457"/>
      <c r="BA90" s="457"/>
      <c r="BB90" s="459"/>
      <c r="BC90" s="459"/>
      <c r="BD90" s="457">
        <v>150</v>
      </c>
      <c r="BE90" s="457">
        <v>2550</v>
      </c>
      <c r="BF90" s="459">
        <v>94</v>
      </c>
      <c r="BG90" s="459">
        <v>2509.8000000000002</v>
      </c>
      <c r="BH90" s="457"/>
      <c r="BI90" s="457"/>
      <c r="BJ90" s="459">
        <v>798</v>
      </c>
      <c r="BK90" s="459">
        <v>15960</v>
      </c>
      <c r="BL90" s="457"/>
      <c r="BM90" s="457"/>
      <c r="BN90" s="459">
        <v>0</v>
      </c>
      <c r="BO90" s="459">
        <v>0</v>
      </c>
      <c r="BP90" s="457">
        <v>100</v>
      </c>
      <c r="BQ90" s="457">
        <v>5200</v>
      </c>
      <c r="BR90" s="459">
        <v>1000</v>
      </c>
      <c r="BS90" s="459">
        <v>20000</v>
      </c>
      <c r="BT90" s="457"/>
      <c r="BU90" s="457"/>
      <c r="BV90" s="459">
        <v>43</v>
      </c>
      <c r="BW90" s="459">
        <v>2236</v>
      </c>
      <c r="BX90" s="457">
        <v>100</v>
      </c>
      <c r="BY90" s="457">
        <v>5200</v>
      </c>
      <c r="BZ90" s="459">
        <v>445</v>
      </c>
      <c r="CA90" s="459">
        <v>7342.5</v>
      </c>
      <c r="CB90" s="457">
        <v>150</v>
      </c>
      <c r="CC90" s="457">
        <v>2550</v>
      </c>
      <c r="CD90" s="459"/>
      <c r="CE90" s="459"/>
      <c r="CF90" s="457"/>
      <c r="CG90" s="457"/>
      <c r="CH90" s="459">
        <v>1895</v>
      </c>
      <c r="CI90" s="459">
        <v>85275</v>
      </c>
      <c r="CJ90" s="457"/>
      <c r="CK90" s="457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</row>
    <row r="91" spans="1:103" s="15" customFormat="1" ht="90" x14ac:dyDescent="0.25">
      <c r="A91" s="816"/>
      <c r="B91" s="82" t="s">
        <v>193</v>
      </c>
      <c r="C91" s="83" t="s">
        <v>194</v>
      </c>
      <c r="D91" s="83" t="s">
        <v>192</v>
      </c>
      <c r="E91" s="83" t="s">
        <v>29</v>
      </c>
      <c r="F91" s="459">
        <f>J91+N91+R91+V91+Z91+AD91+AH91+AL91+AP91+AT91+AX91+BB91+BF91+BJ91+BN91+BR91+BV91+BZ91+CD91+CH91</f>
        <v>10377</v>
      </c>
      <c r="G91" s="459">
        <f>K91+O91+S91+W91+AA91+AE91+AI91+AM91+AQ91+AU91+AY91+BC91+BG91+BK91+BO91+BS91+BW91+CA91+CE91+CI91</f>
        <v>264146.40000000002</v>
      </c>
      <c r="H91" s="25">
        <f>L91+P91+T91+X91+AB91+AF91+AJ91+AN91+AR91+AV91+AZ91+BD91+BH91+BL91+BP91+BT91+BX91+CB91+CF91+CJ91</f>
        <v>2330</v>
      </c>
      <c r="I91" s="25">
        <f>M91+Q91+U91+Y91+AC91+AG91+AK91+AO91+AS91+AW91+BA91+BE91+BI91+BM91+BQ91+BU91+BY91+CC91+CG91+CK91</f>
        <v>76620</v>
      </c>
      <c r="J91" s="459"/>
      <c r="K91" s="459"/>
      <c r="L91" s="457"/>
      <c r="M91" s="567"/>
      <c r="N91" s="459">
        <v>100</v>
      </c>
      <c r="O91" s="459">
        <v>3000</v>
      </c>
      <c r="P91" s="457"/>
      <c r="Q91" s="457"/>
      <c r="R91" s="459">
        <v>603</v>
      </c>
      <c r="S91" s="459">
        <v>13869</v>
      </c>
      <c r="T91" s="457">
        <v>180</v>
      </c>
      <c r="U91" s="457">
        <v>6120</v>
      </c>
      <c r="V91" s="459">
        <v>475</v>
      </c>
      <c r="W91" s="459">
        <v>8212</v>
      </c>
      <c r="X91" s="457">
        <v>1000</v>
      </c>
      <c r="Y91" s="457">
        <v>20000</v>
      </c>
      <c r="Z91" s="459">
        <v>490</v>
      </c>
      <c r="AA91" s="459">
        <v>9320</v>
      </c>
      <c r="AB91" s="457">
        <v>100</v>
      </c>
      <c r="AC91" s="457">
        <v>4000</v>
      </c>
      <c r="AD91" s="459">
        <v>458</v>
      </c>
      <c r="AE91" s="459">
        <v>19694</v>
      </c>
      <c r="AF91" s="457"/>
      <c r="AG91" s="457"/>
      <c r="AH91" s="459">
        <v>320</v>
      </c>
      <c r="AI91" s="459">
        <v>6940</v>
      </c>
      <c r="AJ91" s="457"/>
      <c r="AK91" s="457"/>
      <c r="AL91" s="459">
        <v>160</v>
      </c>
      <c r="AM91" s="459">
        <v>2798.4</v>
      </c>
      <c r="AN91" s="457">
        <v>450</v>
      </c>
      <c r="AO91" s="457">
        <v>18000</v>
      </c>
      <c r="AP91" s="459">
        <v>5000</v>
      </c>
      <c r="AQ91" s="459">
        <v>91450</v>
      </c>
      <c r="AR91" s="457"/>
      <c r="AS91" s="457"/>
      <c r="AT91" s="459"/>
      <c r="AU91" s="459"/>
      <c r="AV91" s="457"/>
      <c r="AW91" s="457"/>
      <c r="AX91" s="459"/>
      <c r="AY91" s="459"/>
      <c r="AZ91" s="457">
        <v>100</v>
      </c>
      <c r="BA91" s="457">
        <v>6500</v>
      </c>
      <c r="BB91" s="459">
        <v>358</v>
      </c>
      <c r="BC91" s="459">
        <v>7509</v>
      </c>
      <c r="BD91" s="457">
        <v>150</v>
      </c>
      <c r="BE91" s="457">
        <v>5400</v>
      </c>
      <c r="BF91" s="459"/>
      <c r="BG91" s="459"/>
      <c r="BH91" s="457"/>
      <c r="BI91" s="457"/>
      <c r="BJ91" s="459">
        <v>20</v>
      </c>
      <c r="BK91" s="459">
        <v>960</v>
      </c>
      <c r="BL91" s="457"/>
      <c r="BM91" s="457"/>
      <c r="BN91" s="459">
        <v>0</v>
      </c>
      <c r="BO91" s="459">
        <v>0</v>
      </c>
      <c r="BP91" s="457">
        <v>100</v>
      </c>
      <c r="BQ91" s="457">
        <v>5600</v>
      </c>
      <c r="BR91" s="459">
        <v>400</v>
      </c>
      <c r="BS91" s="459">
        <v>20400</v>
      </c>
      <c r="BT91" s="457"/>
      <c r="BU91" s="457"/>
      <c r="BV91" s="459">
        <v>90</v>
      </c>
      <c r="BW91" s="459">
        <v>5040</v>
      </c>
      <c r="BX91" s="457">
        <v>100</v>
      </c>
      <c r="BY91" s="457">
        <v>5600</v>
      </c>
      <c r="BZ91" s="459">
        <v>440</v>
      </c>
      <c r="CA91" s="459">
        <v>9504</v>
      </c>
      <c r="CB91" s="457">
        <v>150</v>
      </c>
      <c r="CC91" s="457">
        <v>5400</v>
      </c>
      <c r="CD91" s="459">
        <v>35</v>
      </c>
      <c r="CE91" s="459">
        <v>1190</v>
      </c>
      <c r="CF91" s="457"/>
      <c r="CG91" s="457"/>
      <c r="CH91" s="459">
        <v>1428</v>
      </c>
      <c r="CI91" s="459">
        <v>64260</v>
      </c>
      <c r="CJ91" s="457"/>
      <c r="CK91" s="457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</row>
    <row r="92" spans="1:103" s="15" customFormat="1" ht="90" x14ac:dyDescent="0.25">
      <c r="A92" s="816"/>
      <c r="B92" s="82" t="s">
        <v>193</v>
      </c>
      <c r="C92" s="83" t="s">
        <v>195</v>
      </c>
      <c r="D92" s="83" t="s">
        <v>192</v>
      </c>
      <c r="E92" s="83" t="s">
        <v>29</v>
      </c>
      <c r="F92" s="459">
        <f>J92+N92+R92+V92+Z92+AD92+AH92+AL92+AP92+AT92+AX92+BB92+BF92+BJ92+BN92+BR92+BV92+BZ92+CD92+CH92</f>
        <v>0</v>
      </c>
      <c r="G92" s="459">
        <f>K92+O92+S92+W92+AA92+AE92+AI92+AM92+AQ92+AU92+AY92+BC92+BG92+BK92+BO92+BS92+BW92+CA92+CE92+CI92</f>
        <v>0</v>
      </c>
      <c r="H92" s="25">
        <f>L92+P92+T92+X92+AB92+AF92+AJ92+AN92+AR92+AV92+AZ92+BD92+BH92+BL92+BP92+BT92+BX92+CB92+CF92+CJ92</f>
        <v>0</v>
      </c>
      <c r="I92" s="25">
        <f>M92+Q92+U92+Y92+AC92+AG92+AK92+AO92+AS92+AW92+BA92+BE92+BI92+BM92+BQ92+BU92+BY92+CC92+CG92+CK92</f>
        <v>0</v>
      </c>
      <c r="J92" s="459"/>
      <c r="K92" s="459"/>
      <c r="L92" s="457"/>
      <c r="M92" s="457"/>
      <c r="N92" s="459"/>
      <c r="O92" s="459"/>
      <c r="P92" s="457"/>
      <c r="Q92" s="457"/>
      <c r="R92" s="459"/>
      <c r="S92" s="459"/>
      <c r="T92" s="457"/>
      <c r="U92" s="457"/>
      <c r="V92" s="459"/>
      <c r="W92" s="459"/>
      <c r="X92" s="457"/>
      <c r="Y92" s="457"/>
      <c r="Z92" s="459"/>
      <c r="AA92" s="459"/>
      <c r="AB92" s="457"/>
      <c r="AC92" s="457"/>
      <c r="AD92" s="459"/>
      <c r="AE92" s="459"/>
      <c r="AF92" s="457"/>
      <c r="AG92" s="457"/>
      <c r="AH92" s="459"/>
      <c r="AI92" s="459"/>
      <c r="AJ92" s="457"/>
      <c r="AK92" s="457"/>
      <c r="AL92" s="459"/>
      <c r="AM92" s="459"/>
      <c r="AN92" s="457"/>
      <c r="AO92" s="457"/>
      <c r="AP92" s="459"/>
      <c r="AQ92" s="459"/>
      <c r="AR92" s="457"/>
      <c r="AS92" s="457"/>
      <c r="AT92" s="459"/>
      <c r="AU92" s="459"/>
      <c r="AV92" s="457"/>
      <c r="AW92" s="457"/>
      <c r="AX92" s="459"/>
      <c r="AY92" s="459"/>
      <c r="AZ92" s="457"/>
      <c r="BA92" s="457"/>
      <c r="BB92" s="459"/>
      <c r="BC92" s="459"/>
      <c r="BD92" s="457"/>
      <c r="BE92" s="457"/>
      <c r="BF92" s="459"/>
      <c r="BG92" s="459"/>
      <c r="BH92" s="457"/>
      <c r="BI92" s="457"/>
      <c r="BJ92" s="459"/>
      <c r="BK92" s="459"/>
      <c r="BL92" s="457"/>
      <c r="BM92" s="457"/>
      <c r="BN92" s="459">
        <v>0</v>
      </c>
      <c r="BO92" s="459">
        <v>0</v>
      </c>
      <c r="BP92" s="457"/>
      <c r="BQ92" s="457"/>
      <c r="BR92" s="459"/>
      <c r="BS92" s="459"/>
      <c r="BT92" s="457"/>
      <c r="BU92" s="457"/>
      <c r="BV92" s="459"/>
      <c r="BW92" s="459"/>
      <c r="BX92" s="457"/>
      <c r="BY92" s="457"/>
      <c r="BZ92" s="459"/>
      <c r="CA92" s="459"/>
      <c r="CB92" s="457"/>
      <c r="CC92" s="457"/>
      <c r="CD92" s="459"/>
      <c r="CE92" s="459"/>
      <c r="CF92" s="457"/>
      <c r="CG92" s="457"/>
      <c r="CH92" s="459"/>
      <c r="CI92" s="459"/>
      <c r="CJ92" s="457"/>
      <c r="CK92" s="457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</row>
    <row r="93" spans="1:103" s="15" customFormat="1" x14ac:dyDescent="0.25">
      <c r="A93" s="86">
        <v>33</v>
      </c>
      <c r="B93" s="82" t="s">
        <v>196</v>
      </c>
      <c r="C93" s="83" t="s">
        <v>197</v>
      </c>
      <c r="D93" s="83" t="s">
        <v>198</v>
      </c>
      <c r="E93" s="83" t="s">
        <v>199</v>
      </c>
      <c r="F93" s="459">
        <f>J93+N93+R93+V93+Z93+AD93+AH93+AL93+AP93+AT93+AX93+BB93+BF93+BJ93+BN93+BR93+BV93+BZ93+CD93+CH93</f>
        <v>2379</v>
      </c>
      <c r="G93" s="459">
        <f>K93+O93+S93+W93+AA93+AE93+AI93+AM93+AQ93+AU93+AY93+BC93+BG93+BK93+BO93+BS93+BW93+CA93+CE93+CI93</f>
        <v>230889.31</v>
      </c>
      <c r="H93" s="25">
        <f>L93+P93+T93+X93+AB93+AF93+AJ93+AN93+AR93+AV93+AZ93+BD93+BH93+BL93+BP93+BT93+BX93+CB93+CF93+CJ93</f>
        <v>240</v>
      </c>
      <c r="I93" s="25">
        <f>M93+Q93+U93+Y93+AC93+AG93+AK93+AO93+AS93+AW93+BA93+BE93+BI93+BM93+BQ93+BU93+BY93+CC93+CG93+CK93</f>
        <v>29291</v>
      </c>
      <c r="J93" s="459">
        <v>400</v>
      </c>
      <c r="K93" s="459">
        <v>35875.1</v>
      </c>
      <c r="L93" s="457"/>
      <c r="M93" s="457"/>
      <c r="N93" s="459">
        <v>539</v>
      </c>
      <c r="O93" s="459">
        <v>48400</v>
      </c>
      <c r="P93" s="457">
        <v>80</v>
      </c>
      <c r="Q93" s="457">
        <v>7591</v>
      </c>
      <c r="R93" s="459">
        <v>15</v>
      </c>
      <c r="S93" s="459">
        <v>1455</v>
      </c>
      <c r="T93" s="457"/>
      <c r="U93" s="457"/>
      <c r="V93" s="459">
        <v>0</v>
      </c>
      <c r="W93" s="459">
        <v>0</v>
      </c>
      <c r="X93" s="457">
        <v>100</v>
      </c>
      <c r="Y93" s="457">
        <v>9000</v>
      </c>
      <c r="Z93" s="459">
        <v>142</v>
      </c>
      <c r="AA93" s="459">
        <v>14036</v>
      </c>
      <c r="AB93" s="457"/>
      <c r="AC93" s="457"/>
      <c r="AD93" s="459">
        <v>25</v>
      </c>
      <c r="AE93" s="459">
        <v>2125</v>
      </c>
      <c r="AF93" s="457"/>
      <c r="AG93" s="457"/>
      <c r="AH93" s="459">
        <v>188</v>
      </c>
      <c r="AI93" s="459">
        <v>17872</v>
      </c>
      <c r="AJ93" s="457"/>
      <c r="AK93" s="457"/>
      <c r="AL93" s="459">
        <v>189</v>
      </c>
      <c r="AM93" s="459">
        <v>18055</v>
      </c>
      <c r="AN93" s="457"/>
      <c r="AO93" s="457"/>
      <c r="AP93" s="459">
        <v>423</v>
      </c>
      <c r="AQ93" s="459">
        <v>42003.9</v>
      </c>
      <c r="AR93" s="457"/>
      <c r="AS93" s="457"/>
      <c r="AT93" s="459">
        <v>5</v>
      </c>
      <c r="AU93" s="459">
        <v>625</v>
      </c>
      <c r="AV93" s="457"/>
      <c r="AW93" s="457"/>
      <c r="AX93" s="459">
        <v>13</v>
      </c>
      <c r="AY93" s="459">
        <v>1417</v>
      </c>
      <c r="AZ93" s="457"/>
      <c r="BA93" s="457"/>
      <c r="BB93" s="459">
        <v>40</v>
      </c>
      <c r="BC93" s="459">
        <v>7121.4</v>
      </c>
      <c r="BD93" s="457">
        <v>10</v>
      </c>
      <c r="BE93" s="457">
        <v>950</v>
      </c>
      <c r="BF93" s="459">
        <v>47</v>
      </c>
      <c r="BG93" s="459">
        <v>5593</v>
      </c>
      <c r="BH93" s="457"/>
      <c r="BI93" s="457"/>
      <c r="BJ93" s="459">
        <v>171</v>
      </c>
      <c r="BK93" s="459">
        <v>16109.909999999998</v>
      </c>
      <c r="BL93" s="457"/>
      <c r="BM93" s="457"/>
      <c r="BN93" s="459">
        <v>0</v>
      </c>
      <c r="BO93" s="459">
        <v>0</v>
      </c>
      <c r="BP93" s="457">
        <v>20</v>
      </c>
      <c r="BQ93" s="457">
        <v>5400</v>
      </c>
      <c r="BR93" s="459">
        <v>20</v>
      </c>
      <c r="BS93" s="459">
        <v>2040</v>
      </c>
      <c r="BT93" s="457"/>
      <c r="BU93" s="457"/>
      <c r="BV93" s="459"/>
      <c r="BW93" s="459"/>
      <c r="BX93" s="457">
        <v>20</v>
      </c>
      <c r="BY93" s="457">
        <v>5400</v>
      </c>
      <c r="BZ93" s="459">
        <v>15</v>
      </c>
      <c r="CA93" s="459">
        <v>1425</v>
      </c>
      <c r="CB93" s="457">
        <v>10</v>
      </c>
      <c r="CC93" s="457">
        <v>950</v>
      </c>
      <c r="CD93" s="459">
        <v>121</v>
      </c>
      <c r="CE93" s="459">
        <v>13304</v>
      </c>
      <c r="CF93" s="457"/>
      <c r="CG93" s="457"/>
      <c r="CH93" s="459">
        <v>26</v>
      </c>
      <c r="CI93" s="459">
        <v>3432</v>
      </c>
      <c r="CJ93" s="457"/>
      <c r="CK93" s="457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</row>
    <row r="94" spans="1:103" s="15" customFormat="1" ht="45" x14ac:dyDescent="0.25">
      <c r="A94" s="86">
        <v>34</v>
      </c>
      <c r="B94" s="88" t="s">
        <v>200</v>
      </c>
      <c r="C94" s="88"/>
      <c r="D94" s="88" t="s">
        <v>201</v>
      </c>
      <c r="E94" s="88" t="s">
        <v>649</v>
      </c>
      <c r="F94" s="459">
        <f>J94+N94+R94+V94+Z94+AD94+AH94+AL94+AP94+AT94+AX94+BB94+BF94+BJ94+BN94+BR94+BV94+BZ94+CD94+CH94</f>
        <v>2715.63</v>
      </c>
      <c r="G94" s="459">
        <f>K94+O94+S94+W94+AA94+AE94+AI94+AM94+AQ94+AU94+AY94+BC94+BG94+BK94+BO94+BS94+BW94+CA94+CE94+CI94</f>
        <v>270214</v>
      </c>
      <c r="H94" s="25">
        <f>L94+P94+T94+X94+AB94+AF94+AJ94+AN94+AR94+AV94+AZ94+BD94+BH94+BL94+BP94+BT94+BX94+CB94+CF94+CJ94</f>
        <v>0</v>
      </c>
      <c r="I94" s="25">
        <f>M94+Q94+U94+Y94+AC94+AG94+AK94+AO94+AS94+AW94+BA94+BE94+BI94+BM94+BQ94+BU94+BY94+CC94+CG94+CK94</f>
        <v>0</v>
      </c>
      <c r="J94" s="459"/>
      <c r="K94" s="459"/>
      <c r="L94" s="457"/>
      <c r="M94" s="457"/>
      <c r="N94" s="459">
        <v>19.5</v>
      </c>
      <c r="O94" s="459"/>
      <c r="P94" s="457"/>
      <c r="Q94" s="457"/>
      <c r="R94" s="459">
        <v>20.63</v>
      </c>
      <c r="S94" s="459">
        <v>114263</v>
      </c>
      <c r="T94" s="457"/>
      <c r="U94" s="457"/>
      <c r="V94" s="459"/>
      <c r="W94" s="459"/>
      <c r="X94" s="457"/>
      <c r="Y94" s="457"/>
      <c r="Z94" s="459"/>
      <c r="AA94" s="459"/>
      <c r="AB94" s="457"/>
      <c r="AC94" s="457"/>
      <c r="AD94" s="459"/>
      <c r="AE94" s="459"/>
      <c r="AF94" s="457"/>
      <c r="AG94" s="457"/>
      <c r="AH94" s="459"/>
      <c r="AI94" s="459"/>
      <c r="AJ94" s="457"/>
      <c r="AK94" s="457"/>
      <c r="AL94" s="459">
        <v>25.5</v>
      </c>
      <c r="AM94" s="459">
        <v>141270</v>
      </c>
      <c r="AN94" s="457"/>
      <c r="AO94" s="457"/>
      <c r="AP94" s="459"/>
      <c r="AQ94" s="459"/>
      <c r="AR94" s="457"/>
      <c r="AS94" s="457"/>
      <c r="AT94" s="459"/>
      <c r="AU94" s="459"/>
      <c r="AV94" s="457"/>
      <c r="AW94" s="457"/>
      <c r="AX94" s="459"/>
      <c r="AY94" s="459"/>
      <c r="AZ94" s="457"/>
      <c r="BA94" s="457"/>
      <c r="BB94" s="459"/>
      <c r="BC94" s="459"/>
      <c r="BD94" s="457"/>
      <c r="BE94" s="457"/>
      <c r="BF94" s="459"/>
      <c r="BG94" s="459"/>
      <c r="BH94" s="457"/>
      <c r="BI94" s="457"/>
      <c r="BJ94" s="459"/>
      <c r="BK94" s="459"/>
      <c r="BL94" s="457"/>
      <c r="BM94" s="457"/>
      <c r="BN94" s="459"/>
      <c r="BO94" s="459"/>
      <c r="BP94" s="457"/>
      <c r="BQ94" s="457"/>
      <c r="BR94" s="459"/>
      <c r="BS94" s="459"/>
      <c r="BT94" s="457"/>
      <c r="BU94" s="457"/>
      <c r="BV94" s="459"/>
      <c r="BW94" s="459"/>
      <c r="BX94" s="457"/>
      <c r="BY94" s="457"/>
      <c r="BZ94" s="459">
        <v>2650</v>
      </c>
      <c r="CA94" s="459">
        <v>14681</v>
      </c>
      <c r="CB94" s="457"/>
      <c r="CC94" s="457"/>
      <c r="CD94" s="459"/>
      <c r="CE94" s="459"/>
      <c r="CF94" s="457"/>
      <c r="CG94" s="457"/>
      <c r="CH94" s="459"/>
      <c r="CI94" s="459"/>
      <c r="CJ94" s="457"/>
      <c r="CK94" s="457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</row>
    <row r="95" spans="1:103" s="15" customFormat="1" ht="45" x14ac:dyDescent="0.25">
      <c r="A95" s="816">
        <v>35</v>
      </c>
      <c r="B95" s="82" t="s">
        <v>202</v>
      </c>
      <c r="C95" s="82" t="s">
        <v>203</v>
      </c>
      <c r="D95" s="82" t="s">
        <v>204</v>
      </c>
      <c r="E95" s="82" t="s">
        <v>205</v>
      </c>
      <c r="F95" s="459">
        <f>J95+N95+R95+V95+Z95+AD95+AH95+AL95+AP95+AT95+AX95+BB95+BF95+BJ95+BN95+BR95+BV95+BZ95+CD95+CH95</f>
        <v>960</v>
      </c>
      <c r="G95" s="459">
        <f>K95+O95+S95+W95+AA95+AE95+AI95+AM95+AQ95+AU95+AY95+BC95+BG95+BK95+BO95+BS95+BW95+CA95+CE95+CI95</f>
        <v>29400</v>
      </c>
      <c r="H95" s="25">
        <f>L95+P95+T95+X95+AB95+AF95+AJ95+AN95+AR95+AV95+AZ95+BD95+BH95+BL95+BP95+BT95+BX95+CB95+CF95+CJ95</f>
        <v>460</v>
      </c>
      <c r="I95" s="25">
        <f>M95+Q95+U95+Y95+AC95+AG95+AK95+AO95+AS95+AW95+BA95+BE95+BI95+BM95+BQ95+BU95+BY95+CC95+CG95+CK95</f>
        <v>6120</v>
      </c>
      <c r="J95" s="459"/>
      <c r="K95" s="459"/>
      <c r="L95" s="457"/>
      <c r="M95" s="457"/>
      <c r="N95" s="459">
        <v>160</v>
      </c>
      <c r="O95" s="459">
        <v>14400</v>
      </c>
      <c r="P95" s="457"/>
      <c r="Q95" s="457"/>
      <c r="R95" s="459"/>
      <c r="S95" s="459"/>
      <c r="T95" s="457"/>
      <c r="U95" s="457"/>
      <c r="V95" s="459"/>
      <c r="W95" s="459"/>
      <c r="X95" s="457"/>
      <c r="Y95" s="457"/>
      <c r="Z95" s="459"/>
      <c r="AA95" s="459"/>
      <c r="AB95" s="457"/>
      <c r="AC95" s="457"/>
      <c r="AD95" s="459">
        <v>600</v>
      </c>
      <c r="AE95" s="459">
        <v>12000</v>
      </c>
      <c r="AF95" s="457"/>
      <c r="AG95" s="457"/>
      <c r="AH95" s="459"/>
      <c r="AI95" s="459"/>
      <c r="AJ95" s="457"/>
      <c r="AK95" s="457"/>
      <c r="AL95" s="459"/>
      <c r="AM95" s="459"/>
      <c r="AN95" s="457">
        <v>300</v>
      </c>
      <c r="AO95" s="457">
        <v>4200</v>
      </c>
      <c r="AP95" s="459"/>
      <c r="AQ95" s="459"/>
      <c r="AR95" s="457"/>
      <c r="AS95" s="457"/>
      <c r="AT95" s="459"/>
      <c r="AU95" s="459"/>
      <c r="AV95" s="457"/>
      <c r="AW95" s="457"/>
      <c r="AX95" s="459"/>
      <c r="AY95" s="459"/>
      <c r="AZ95" s="457"/>
      <c r="BA95" s="457"/>
      <c r="BB95" s="459"/>
      <c r="BC95" s="459"/>
      <c r="BD95" s="457">
        <v>80</v>
      </c>
      <c r="BE95" s="457">
        <v>960</v>
      </c>
      <c r="BF95" s="459">
        <v>200</v>
      </c>
      <c r="BG95" s="459">
        <v>3000</v>
      </c>
      <c r="BH95" s="457"/>
      <c r="BI95" s="457"/>
      <c r="BJ95" s="459"/>
      <c r="BK95" s="459"/>
      <c r="BL95" s="457"/>
      <c r="BM95" s="457"/>
      <c r="BN95" s="459"/>
      <c r="BO95" s="459"/>
      <c r="BP95" s="457"/>
      <c r="BQ95" s="457"/>
      <c r="BR95" s="459"/>
      <c r="BS95" s="459"/>
      <c r="BT95" s="457"/>
      <c r="BU95" s="457"/>
      <c r="BV95" s="459"/>
      <c r="BW95" s="459"/>
      <c r="BX95" s="457"/>
      <c r="BY95" s="457"/>
      <c r="BZ95" s="459"/>
      <c r="CA95" s="459"/>
      <c r="CB95" s="457">
        <v>80</v>
      </c>
      <c r="CC95" s="457">
        <v>960</v>
      </c>
      <c r="CD95" s="459"/>
      <c r="CE95" s="459"/>
      <c r="CF95" s="457"/>
      <c r="CG95" s="457"/>
      <c r="CH95" s="459"/>
      <c r="CI95" s="459"/>
      <c r="CJ95" s="457"/>
      <c r="CK95" s="457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</row>
    <row r="96" spans="1:103" s="15" customFormat="1" ht="45" x14ac:dyDescent="0.25">
      <c r="A96" s="816"/>
      <c r="B96" s="82" t="s">
        <v>206</v>
      </c>
      <c r="C96" s="83" t="s">
        <v>207</v>
      </c>
      <c r="D96" s="82" t="s">
        <v>204</v>
      </c>
      <c r="E96" s="83" t="s">
        <v>205</v>
      </c>
      <c r="F96" s="459">
        <f>J96+N96+R96+V96+Z96+AD96+AH96+AL96+AP96+AT96+AX96+BB96+BF96+BJ96+BN96+BR96+BV96+BZ96+CD96+CH96</f>
        <v>5575</v>
      </c>
      <c r="G96" s="459">
        <f>K96+O96+S96+W96+AA96+AE96+AI96+AM96+AQ96+AU96+AY96+BC96+BG96+BK96+BO96+BS96+BW96+CA96+CE96+CI96</f>
        <v>76199</v>
      </c>
      <c r="H96" s="25">
        <f>L96+P96+T96+X96+AB96+AF96+AJ96+AN96+AR96+AV96+AZ96+BD96+BH96+BL96+BP96+BT96+BX96+CB96+CF96+CJ96</f>
        <v>100</v>
      </c>
      <c r="I96" s="25">
        <f>M96+Q96+U96+Y96+AC96+AG96+AK96+AO96+AS96+AW96+BA96+BE96+BI96+BM96+BQ96+BU96+BY96+CC96+CG96+CK96</f>
        <v>2000</v>
      </c>
      <c r="J96" s="459"/>
      <c r="K96" s="459"/>
      <c r="L96" s="457"/>
      <c r="M96" s="457"/>
      <c r="N96" s="459">
        <v>200</v>
      </c>
      <c r="O96" s="459">
        <v>24000</v>
      </c>
      <c r="P96" s="457"/>
      <c r="Q96" s="457"/>
      <c r="R96" s="459">
        <v>1045</v>
      </c>
      <c r="S96" s="459">
        <v>16343</v>
      </c>
      <c r="T96" s="457"/>
      <c r="U96" s="457"/>
      <c r="V96" s="459">
        <v>450</v>
      </c>
      <c r="W96" s="459">
        <v>6732</v>
      </c>
      <c r="X96" s="457">
        <v>100</v>
      </c>
      <c r="Y96" s="457">
        <v>2000</v>
      </c>
      <c r="Z96" s="459"/>
      <c r="AA96" s="459"/>
      <c r="AB96" s="457"/>
      <c r="AC96" s="457"/>
      <c r="AD96" s="459"/>
      <c r="AE96" s="459"/>
      <c r="AF96" s="457"/>
      <c r="AG96" s="457"/>
      <c r="AH96" s="459"/>
      <c r="AI96" s="459"/>
      <c r="AJ96" s="457"/>
      <c r="AK96" s="457"/>
      <c r="AL96" s="459">
        <v>380</v>
      </c>
      <c r="AM96" s="459">
        <v>6400</v>
      </c>
      <c r="AN96" s="457"/>
      <c r="AO96" s="457"/>
      <c r="AP96" s="459">
        <v>720</v>
      </c>
      <c r="AQ96" s="459">
        <v>8640</v>
      </c>
      <c r="AR96" s="457"/>
      <c r="AS96" s="457"/>
      <c r="AT96" s="459"/>
      <c r="AU96" s="459"/>
      <c r="AV96" s="457"/>
      <c r="AW96" s="457"/>
      <c r="AX96" s="459">
        <v>80</v>
      </c>
      <c r="AY96" s="459">
        <v>1344</v>
      </c>
      <c r="AZ96" s="457"/>
      <c r="BA96" s="457"/>
      <c r="BB96" s="459"/>
      <c r="BC96" s="459"/>
      <c r="BD96" s="457"/>
      <c r="BE96" s="457"/>
      <c r="BF96" s="459"/>
      <c r="BG96" s="459"/>
      <c r="BH96" s="457"/>
      <c r="BI96" s="457"/>
      <c r="BJ96" s="459"/>
      <c r="BK96" s="459"/>
      <c r="BL96" s="457"/>
      <c r="BM96" s="457"/>
      <c r="BN96" s="459"/>
      <c r="BO96" s="459"/>
      <c r="BP96" s="457"/>
      <c r="BQ96" s="457"/>
      <c r="BR96" s="459">
        <v>2000</v>
      </c>
      <c r="BS96" s="459">
        <v>1260</v>
      </c>
      <c r="BT96" s="457"/>
      <c r="BU96" s="457"/>
      <c r="BV96" s="459"/>
      <c r="BW96" s="459"/>
      <c r="BX96" s="457"/>
      <c r="BY96" s="457"/>
      <c r="BZ96" s="459">
        <v>700</v>
      </c>
      <c r="CA96" s="459">
        <v>11480</v>
      </c>
      <c r="CB96" s="457"/>
      <c r="CC96" s="457"/>
      <c r="CD96" s="459"/>
      <c r="CE96" s="459"/>
      <c r="CF96" s="457"/>
      <c r="CG96" s="457"/>
      <c r="CH96" s="459"/>
      <c r="CI96" s="459"/>
      <c r="CJ96" s="457"/>
      <c r="CK96" s="457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</row>
    <row r="97" spans="1:103" s="15" customFormat="1" ht="45" x14ac:dyDescent="0.25">
      <c r="A97" s="816"/>
      <c r="B97" s="82" t="s">
        <v>206</v>
      </c>
      <c r="C97" s="82" t="s">
        <v>208</v>
      </c>
      <c r="D97" s="82" t="s">
        <v>204</v>
      </c>
      <c r="E97" s="82" t="s">
        <v>205</v>
      </c>
      <c r="F97" s="459">
        <f>J97+N97+R97+V97+Z97+AD97+AH97+AL97+AP97+AT97+AX97+BB97+BF97+BJ97+BN97+BR97+BV97+BZ97+CD97+CH97</f>
        <v>390</v>
      </c>
      <c r="G97" s="459">
        <f>K97+O97+S97+W97+AA97+AE97+AI97+AM97+AQ97+AU97+AY97+BC97+BG97+BK97+BO97+BS97+BW97+CA97+CE97+CI97</f>
        <v>5760</v>
      </c>
      <c r="H97" s="25">
        <f>L97+P97+T97+X97+AB97+AF97+AJ97+AN97+AR97+AV97+AZ97+BD97+BH97+BL97+BP97+BT97+BX97+CB97+CF97+CJ97</f>
        <v>0</v>
      </c>
      <c r="I97" s="25">
        <f>M97+Q97+U97+Y97+AC97+AG97+AK97+AO97+AS97+AW97+BA97+BE97+BI97+BM97+BQ97+BU97+BY97+CC97+CG97+CK97</f>
        <v>0</v>
      </c>
      <c r="J97" s="459">
        <v>0</v>
      </c>
      <c r="K97" s="459"/>
      <c r="L97" s="457"/>
      <c r="M97" s="457"/>
      <c r="N97" s="459"/>
      <c r="O97" s="459"/>
      <c r="P97" s="457"/>
      <c r="Q97" s="457"/>
      <c r="R97" s="459"/>
      <c r="S97" s="459"/>
      <c r="T97" s="457"/>
      <c r="U97" s="457"/>
      <c r="V97" s="459"/>
      <c r="W97" s="459"/>
      <c r="X97" s="457"/>
      <c r="Y97" s="457"/>
      <c r="Z97" s="459"/>
      <c r="AA97" s="459"/>
      <c r="AB97" s="457"/>
      <c r="AC97" s="457"/>
      <c r="AD97" s="459"/>
      <c r="AE97" s="459"/>
      <c r="AF97" s="457"/>
      <c r="AG97" s="457"/>
      <c r="AH97" s="459"/>
      <c r="AI97" s="459"/>
      <c r="AJ97" s="457"/>
      <c r="AK97" s="457"/>
      <c r="AL97" s="459"/>
      <c r="AM97" s="459"/>
      <c r="AN97" s="457"/>
      <c r="AO97" s="457"/>
      <c r="AP97" s="459"/>
      <c r="AQ97" s="459"/>
      <c r="AR97" s="457"/>
      <c r="AS97" s="457"/>
      <c r="AT97" s="459"/>
      <c r="AU97" s="459"/>
      <c r="AV97" s="457"/>
      <c r="AW97" s="457"/>
      <c r="AX97" s="459"/>
      <c r="AY97" s="459"/>
      <c r="AZ97" s="457"/>
      <c r="BA97" s="457"/>
      <c r="BB97" s="459"/>
      <c r="BC97" s="459"/>
      <c r="BD97" s="457"/>
      <c r="BE97" s="457"/>
      <c r="BF97" s="459"/>
      <c r="BG97" s="459"/>
      <c r="BH97" s="457"/>
      <c r="BI97" s="457"/>
      <c r="BJ97" s="459"/>
      <c r="BK97" s="459"/>
      <c r="BL97" s="457"/>
      <c r="BM97" s="457"/>
      <c r="BN97" s="459"/>
      <c r="BO97" s="459"/>
      <c r="BP97" s="457"/>
      <c r="BQ97" s="457"/>
      <c r="BR97" s="459"/>
      <c r="BS97" s="459"/>
      <c r="BT97" s="457"/>
      <c r="BU97" s="457"/>
      <c r="BV97" s="459"/>
      <c r="BW97" s="459"/>
      <c r="BX97" s="457"/>
      <c r="BY97" s="457"/>
      <c r="BZ97" s="459"/>
      <c r="CA97" s="459"/>
      <c r="CB97" s="457"/>
      <c r="CC97" s="457"/>
      <c r="CD97" s="459">
        <v>390</v>
      </c>
      <c r="CE97" s="459">
        <v>5760</v>
      </c>
      <c r="CF97" s="457"/>
      <c r="CG97" s="457"/>
      <c r="CH97" s="459"/>
      <c r="CI97" s="459"/>
      <c r="CJ97" s="457"/>
      <c r="CK97" s="457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</row>
    <row r="98" spans="1:103" s="15" customFormat="1" ht="30" x14ac:dyDescent="0.25">
      <c r="A98" s="816">
        <v>36</v>
      </c>
      <c r="B98" s="82" t="s">
        <v>209</v>
      </c>
      <c r="C98" s="83" t="s">
        <v>210</v>
      </c>
      <c r="D98" s="83" t="s">
        <v>171</v>
      </c>
      <c r="E98" s="83" t="s">
        <v>42</v>
      </c>
      <c r="F98" s="459">
        <f>J98+N98+R98+V98+Z98+AD98+AH98+AL98+AP98+AT98+AX98+BB98+BF98+BJ98+BN98+BR98+BV98+BZ98+CD98+CH98</f>
        <v>6094</v>
      </c>
      <c r="G98" s="459">
        <f>K98+O98+S98+W98+AA98+AE98+AI98+AM98+AQ98+AU98+AY98+BC98+BG98+BK98+BO98+BS98+BW98+CA98+CE98+CI98</f>
        <v>78294</v>
      </c>
      <c r="H98" s="25">
        <f>L98+P98+T98+X98+AB98+AF98+AJ98+AN98+AR98+AV98+AZ98+BD98+BH98+BL98+BP98+BT98+BX98+CB98+CF98+CJ98</f>
        <v>790</v>
      </c>
      <c r="I98" s="25">
        <f>M98+Q98+U98+Y98+AC98+AG98+AK98+AO98+AS98+AW98+BA98+BE98+BI98+BM98+BQ98+BU98+BY98+CC98+CG98+CK98</f>
        <v>14837.5</v>
      </c>
      <c r="J98" s="459"/>
      <c r="K98" s="459"/>
      <c r="L98" s="457"/>
      <c r="M98" s="457"/>
      <c r="N98" s="459"/>
      <c r="O98" s="459"/>
      <c r="P98" s="457"/>
      <c r="Q98" s="457"/>
      <c r="R98" s="459">
        <v>600</v>
      </c>
      <c r="S98" s="459">
        <v>1620</v>
      </c>
      <c r="T98" s="457"/>
      <c r="U98" s="457"/>
      <c r="V98" s="459">
        <v>500</v>
      </c>
      <c r="W98" s="459">
        <v>58200</v>
      </c>
      <c r="X98" s="457">
        <v>100</v>
      </c>
      <c r="Y98" s="457">
        <v>12440</v>
      </c>
      <c r="Z98" s="459"/>
      <c r="AA98" s="459"/>
      <c r="AB98" s="457"/>
      <c r="AC98" s="457"/>
      <c r="AD98" s="459"/>
      <c r="AE98" s="459"/>
      <c r="AF98" s="457"/>
      <c r="AG98" s="457"/>
      <c r="AH98" s="459">
        <v>4004</v>
      </c>
      <c r="AI98" s="459">
        <v>17289</v>
      </c>
      <c r="AJ98" s="457"/>
      <c r="AK98" s="457"/>
      <c r="AL98" s="459"/>
      <c r="AM98" s="459"/>
      <c r="AN98" s="457"/>
      <c r="AO98" s="457"/>
      <c r="AP98" s="459"/>
      <c r="AQ98" s="459"/>
      <c r="AR98" s="457"/>
      <c r="AS98" s="457"/>
      <c r="AT98" s="459"/>
      <c r="AU98" s="459"/>
      <c r="AV98" s="457"/>
      <c r="AW98" s="457"/>
      <c r="AX98" s="459"/>
      <c r="AY98" s="459"/>
      <c r="AZ98" s="457"/>
      <c r="BA98" s="457"/>
      <c r="BB98" s="459"/>
      <c r="BC98" s="459"/>
      <c r="BD98" s="457">
        <v>150</v>
      </c>
      <c r="BE98" s="457">
        <v>206.25</v>
      </c>
      <c r="BF98" s="459"/>
      <c r="BG98" s="459"/>
      <c r="BH98" s="457"/>
      <c r="BI98" s="457"/>
      <c r="BJ98" s="459"/>
      <c r="BK98" s="459"/>
      <c r="BL98" s="457"/>
      <c r="BM98" s="457"/>
      <c r="BN98" s="459"/>
      <c r="BO98" s="459"/>
      <c r="BP98" s="457">
        <v>20</v>
      </c>
      <c r="BQ98" s="457">
        <v>800</v>
      </c>
      <c r="BR98" s="459"/>
      <c r="BS98" s="459"/>
      <c r="BT98" s="457"/>
      <c r="BU98" s="457"/>
      <c r="BV98" s="459"/>
      <c r="BW98" s="459"/>
      <c r="BX98" s="457">
        <v>20</v>
      </c>
      <c r="BY98" s="457">
        <v>800</v>
      </c>
      <c r="BZ98" s="459">
        <v>400</v>
      </c>
      <c r="CA98" s="459">
        <v>550</v>
      </c>
      <c r="CB98" s="457">
        <v>150</v>
      </c>
      <c r="CC98" s="457">
        <v>206.25</v>
      </c>
      <c r="CD98" s="459">
        <v>150</v>
      </c>
      <c r="CE98" s="459">
        <v>151</v>
      </c>
      <c r="CF98" s="457"/>
      <c r="CG98" s="457"/>
      <c r="CH98" s="459">
        <v>440</v>
      </c>
      <c r="CI98" s="459">
        <v>484</v>
      </c>
      <c r="CJ98" s="457">
        <v>350</v>
      </c>
      <c r="CK98" s="457">
        <v>385</v>
      </c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</row>
    <row r="99" spans="1:103" s="15" customFormat="1" ht="30" x14ac:dyDescent="0.25">
      <c r="A99" s="816"/>
      <c r="B99" s="82" t="s">
        <v>211</v>
      </c>
      <c r="C99" s="83" t="s">
        <v>212</v>
      </c>
      <c r="D99" s="83" t="s">
        <v>171</v>
      </c>
      <c r="E99" s="83" t="s">
        <v>42</v>
      </c>
      <c r="F99" s="459">
        <f>J99+N99+R99+V99+Z99+AD99+AH99+AL99+AP99+AT99+AX99+BB99+BF99+BJ99+BN99+BR99+BV99+BZ99+CD99+CH99</f>
        <v>0</v>
      </c>
      <c r="G99" s="459">
        <f>K99+O99+S99+W99+AA99+AE99+AI99+AM99+AQ99+AU99+AY99+BC99+BG99+BK99+BO99+BS99+BW99+CA99+CE99+CI99</f>
        <v>0</v>
      </c>
      <c r="H99" s="25">
        <f>L99+P99+T99+X99+AB99+AF99+AJ99+AN99+AR99+AV99+AZ99+BD99+BH99+BL99+BP99+BT99+BX99+CB99+CF99+CJ99</f>
        <v>0</v>
      </c>
      <c r="I99" s="25">
        <f>M99+Q99+U99+Y99+AC99+AG99+AK99+AO99+AS99+AW99+BA99+BE99+BI99+BM99+BQ99+BU99+BY99+CC99+CG99+CK99</f>
        <v>0</v>
      </c>
      <c r="J99" s="459"/>
      <c r="K99" s="459"/>
      <c r="L99" s="457"/>
      <c r="M99" s="457"/>
      <c r="N99" s="459"/>
      <c r="O99" s="459"/>
      <c r="P99" s="457"/>
      <c r="Q99" s="457"/>
      <c r="R99" s="459"/>
      <c r="S99" s="459"/>
      <c r="T99" s="457"/>
      <c r="U99" s="457"/>
      <c r="V99" s="459"/>
      <c r="W99" s="459"/>
      <c r="X99" s="457"/>
      <c r="Y99" s="457"/>
      <c r="Z99" s="459"/>
      <c r="AA99" s="459"/>
      <c r="AB99" s="457"/>
      <c r="AC99" s="457"/>
      <c r="AD99" s="459"/>
      <c r="AE99" s="459"/>
      <c r="AF99" s="457"/>
      <c r="AG99" s="457"/>
      <c r="AH99" s="459"/>
      <c r="AI99" s="459"/>
      <c r="AJ99" s="457"/>
      <c r="AK99" s="457"/>
      <c r="AL99" s="459"/>
      <c r="AM99" s="459"/>
      <c r="AN99" s="457"/>
      <c r="AO99" s="457"/>
      <c r="AP99" s="459"/>
      <c r="AQ99" s="459"/>
      <c r="AR99" s="457"/>
      <c r="AS99" s="457"/>
      <c r="AT99" s="459"/>
      <c r="AU99" s="459"/>
      <c r="AV99" s="457"/>
      <c r="AW99" s="457"/>
      <c r="AX99" s="459"/>
      <c r="AY99" s="459"/>
      <c r="AZ99" s="457"/>
      <c r="BA99" s="457"/>
      <c r="BB99" s="459"/>
      <c r="BC99" s="459"/>
      <c r="BD99" s="457"/>
      <c r="BE99" s="457"/>
      <c r="BF99" s="459"/>
      <c r="BG99" s="459"/>
      <c r="BH99" s="457"/>
      <c r="BI99" s="457"/>
      <c r="BJ99" s="459"/>
      <c r="BK99" s="459"/>
      <c r="BL99" s="457"/>
      <c r="BM99" s="457"/>
      <c r="BN99" s="459"/>
      <c r="BO99" s="459"/>
      <c r="BP99" s="457"/>
      <c r="BQ99" s="457"/>
      <c r="BR99" s="459"/>
      <c r="BS99" s="459"/>
      <c r="BT99" s="457"/>
      <c r="BU99" s="457"/>
      <c r="BV99" s="459"/>
      <c r="BW99" s="459"/>
      <c r="BX99" s="457"/>
      <c r="BY99" s="457"/>
      <c r="BZ99" s="459"/>
      <c r="CA99" s="459"/>
      <c r="CB99" s="457"/>
      <c r="CC99" s="457"/>
      <c r="CD99" s="459"/>
      <c r="CE99" s="459"/>
      <c r="CF99" s="457"/>
      <c r="CG99" s="457"/>
      <c r="CH99" s="459"/>
      <c r="CI99" s="459"/>
      <c r="CJ99" s="457"/>
      <c r="CK99" s="457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</row>
    <row r="100" spans="1:103" s="15" customFormat="1" ht="39" customHeight="1" x14ac:dyDescent="0.25">
      <c r="A100" s="816"/>
      <c r="B100" s="82" t="s">
        <v>211</v>
      </c>
      <c r="C100" s="83" t="s">
        <v>213</v>
      </c>
      <c r="D100" s="83" t="s">
        <v>171</v>
      </c>
      <c r="E100" s="83" t="s">
        <v>78</v>
      </c>
      <c r="F100" s="459">
        <f>J100+N100+R100+V100+Z100+AD100+AH100+AL100+AP100+AT100+AX100+BB100+BF100+BJ100+BN100+BR100+BV100+BZ100+CD100+CH100</f>
        <v>4320</v>
      </c>
      <c r="G100" s="459">
        <f>K100+O100+S100+W100+AA100+AE100+AI100+AM100+AQ100+AU100+AY100+BC100+BG100+BK100+BO100+BS100+BW100+CA100+CE100+CI100</f>
        <v>479968.8</v>
      </c>
      <c r="H100" s="25">
        <f>L100+P100+T100+X100+AB100+AF100+AJ100+AN100+AR100+AV100+AZ100+BD100+BH100+BL100+BP100+BT100+BX100+CB100+CF100+CJ100</f>
        <v>380</v>
      </c>
      <c r="I100" s="517">
        <f>M100+Q100+U100+Y100+AC100+AG100+AK100+AO100+AS100+AW100+BA100+BE100+BI100+BM100+BQ100+BU100+BY100+CC100+CG100+CK100</f>
        <v>38200</v>
      </c>
      <c r="J100" s="459"/>
      <c r="K100" s="459"/>
      <c r="L100" s="457"/>
      <c r="M100" s="457"/>
      <c r="N100" s="459">
        <v>1000</v>
      </c>
      <c r="O100" s="459">
        <v>102000</v>
      </c>
      <c r="P100" s="457"/>
      <c r="Q100" s="457"/>
      <c r="R100" s="459">
        <v>430</v>
      </c>
      <c r="S100" s="459">
        <v>50052</v>
      </c>
      <c r="T100" s="457"/>
      <c r="U100" s="457"/>
      <c r="V100" s="459"/>
      <c r="W100" s="459"/>
      <c r="X100" s="457"/>
      <c r="Y100" s="457"/>
      <c r="Z100" s="459">
        <v>365</v>
      </c>
      <c r="AA100" s="459">
        <v>42486</v>
      </c>
      <c r="AB100" s="457"/>
      <c r="AC100" s="457"/>
      <c r="AD100" s="459">
        <v>400</v>
      </c>
      <c r="AE100" s="459">
        <v>46560</v>
      </c>
      <c r="AF100" s="457"/>
      <c r="AG100" s="457"/>
      <c r="AH100" s="459">
        <v>330</v>
      </c>
      <c r="AI100" s="459">
        <v>38412</v>
      </c>
      <c r="AJ100" s="457"/>
      <c r="AK100" s="457"/>
      <c r="AL100" s="459">
        <v>635</v>
      </c>
      <c r="AM100" s="459">
        <v>69266.8</v>
      </c>
      <c r="AN100" s="457">
        <v>200</v>
      </c>
      <c r="AO100" s="457">
        <v>20800</v>
      </c>
      <c r="AP100" s="459"/>
      <c r="AQ100" s="459"/>
      <c r="AR100" s="457"/>
      <c r="AS100" s="457"/>
      <c r="AT100" s="459"/>
      <c r="AU100" s="459"/>
      <c r="AV100" s="457"/>
      <c r="AW100" s="457"/>
      <c r="AX100" s="459">
        <v>165</v>
      </c>
      <c r="AY100" s="459">
        <v>16530</v>
      </c>
      <c r="AZ100" s="457"/>
      <c r="BA100" s="457"/>
      <c r="BB100" s="459"/>
      <c r="BC100" s="459"/>
      <c r="BD100" s="457">
        <v>60</v>
      </c>
      <c r="BE100" s="457">
        <v>7200</v>
      </c>
      <c r="BF100" s="459"/>
      <c r="BG100" s="459"/>
      <c r="BH100" s="457"/>
      <c r="BI100" s="457"/>
      <c r="BJ100" s="459">
        <v>385</v>
      </c>
      <c r="BK100" s="459">
        <v>44814</v>
      </c>
      <c r="BL100" s="457"/>
      <c r="BM100" s="457"/>
      <c r="BN100" s="459"/>
      <c r="BO100" s="459"/>
      <c r="BP100" s="457">
        <v>30</v>
      </c>
      <c r="BQ100" s="457">
        <v>1500</v>
      </c>
      <c r="BR100" s="459"/>
      <c r="BS100" s="459"/>
      <c r="BT100" s="457"/>
      <c r="BU100" s="457"/>
      <c r="BV100" s="459"/>
      <c r="BW100" s="459"/>
      <c r="BX100" s="457">
        <v>30</v>
      </c>
      <c r="BY100" s="457">
        <v>1500</v>
      </c>
      <c r="BZ100" s="459">
        <v>160</v>
      </c>
      <c r="CA100" s="459">
        <v>17468</v>
      </c>
      <c r="CB100" s="457">
        <v>60</v>
      </c>
      <c r="CC100" s="457">
        <v>7200</v>
      </c>
      <c r="CD100" s="459">
        <v>450</v>
      </c>
      <c r="CE100" s="459">
        <v>52380</v>
      </c>
      <c r="CF100" s="457"/>
      <c r="CG100" s="457"/>
      <c r="CH100" s="459"/>
      <c r="CI100" s="459"/>
      <c r="CJ100" s="457"/>
      <c r="CK100" s="457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</row>
    <row r="101" spans="1:103" s="15" customFormat="1" ht="30" x14ac:dyDescent="0.25">
      <c r="A101" s="816">
        <v>37</v>
      </c>
      <c r="B101" s="82" t="s">
        <v>214</v>
      </c>
      <c r="C101" s="83" t="s">
        <v>215</v>
      </c>
      <c r="D101" s="83" t="s">
        <v>216</v>
      </c>
      <c r="E101" s="83" t="s">
        <v>42</v>
      </c>
      <c r="F101" s="459">
        <f>J101+N101+R101+V101+Z101+AD101+AH101+AL101+AP101+AT101+AX101+BB101+BF101+BJ101+BN101+BR101+BV101+BZ101+CD101+CH101</f>
        <v>5</v>
      </c>
      <c r="G101" s="459">
        <f>K101+O101+S101+W101+AA101+AE101+AI101+AM101+AQ101+AU101+AY101+BC101+BG101+BK101+BO101+BS101+BW101+CA101+CE101+CI101</f>
        <v>175</v>
      </c>
      <c r="H101" s="25">
        <f>L101+P101+T101+X101+AB101+AF101+AJ101+AN101+AR101+AV101+AZ101+BD101+BH101+BL101+BP101+BT101+BX101+CB101+CF101+CJ101</f>
        <v>0</v>
      </c>
      <c r="I101" s="25">
        <f>M101+Q101+U101+Y101+AC101+AG101+AK101+AO101+AS101+AW101+BA101+BE101+BI101+BM101+BQ101+BU101+BY101+CC101+CG101+CK101</f>
        <v>0</v>
      </c>
      <c r="J101" s="459"/>
      <c r="K101" s="459"/>
      <c r="L101" s="457"/>
      <c r="M101" s="457"/>
      <c r="N101" s="459"/>
      <c r="O101" s="459"/>
      <c r="P101" s="457"/>
      <c r="Q101" s="457"/>
      <c r="R101" s="459"/>
      <c r="S101" s="459"/>
      <c r="T101" s="457"/>
      <c r="U101" s="457"/>
      <c r="V101" s="459"/>
      <c r="W101" s="459"/>
      <c r="X101" s="457"/>
      <c r="Y101" s="457"/>
      <c r="Z101" s="459"/>
      <c r="AA101" s="459"/>
      <c r="AB101" s="457"/>
      <c r="AC101" s="457"/>
      <c r="AD101" s="459"/>
      <c r="AE101" s="459"/>
      <c r="AF101" s="457"/>
      <c r="AG101" s="457"/>
      <c r="AH101" s="459"/>
      <c r="AI101" s="459"/>
      <c r="AJ101" s="457"/>
      <c r="AK101" s="457"/>
      <c r="AL101" s="459"/>
      <c r="AM101" s="459"/>
      <c r="AN101" s="457"/>
      <c r="AO101" s="457"/>
      <c r="AP101" s="459"/>
      <c r="AQ101" s="459"/>
      <c r="AR101" s="457"/>
      <c r="AS101" s="457"/>
      <c r="AT101" s="459"/>
      <c r="AU101" s="459"/>
      <c r="AV101" s="457"/>
      <c r="AW101" s="457"/>
      <c r="AX101" s="459"/>
      <c r="AY101" s="459"/>
      <c r="AZ101" s="457"/>
      <c r="BA101" s="457"/>
      <c r="BB101" s="459"/>
      <c r="BC101" s="459"/>
      <c r="BD101" s="457"/>
      <c r="BE101" s="457"/>
      <c r="BF101" s="459"/>
      <c r="BG101" s="459"/>
      <c r="BH101" s="457"/>
      <c r="BI101" s="457"/>
      <c r="BJ101" s="459"/>
      <c r="BK101" s="459"/>
      <c r="BL101" s="457"/>
      <c r="BM101" s="457"/>
      <c r="BN101" s="459">
        <v>5</v>
      </c>
      <c r="BO101" s="459">
        <v>175</v>
      </c>
      <c r="BP101" s="457"/>
      <c r="BQ101" s="457"/>
      <c r="BR101" s="459"/>
      <c r="BS101" s="459"/>
      <c r="BT101" s="457"/>
      <c r="BU101" s="457"/>
      <c r="BV101" s="459"/>
      <c r="BW101" s="459"/>
      <c r="BX101" s="457"/>
      <c r="BY101" s="457"/>
      <c r="BZ101" s="459"/>
      <c r="CA101" s="459"/>
      <c r="CB101" s="457"/>
      <c r="CC101" s="457"/>
      <c r="CD101" s="459"/>
      <c r="CE101" s="459"/>
      <c r="CF101" s="457"/>
      <c r="CG101" s="457"/>
      <c r="CH101" s="459"/>
      <c r="CI101" s="459"/>
      <c r="CJ101" s="457"/>
      <c r="CK101" s="457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</row>
    <row r="102" spans="1:103" s="15" customFormat="1" ht="20.25" customHeight="1" x14ac:dyDescent="0.25">
      <c r="A102" s="816"/>
      <c r="B102" s="82" t="s">
        <v>217</v>
      </c>
      <c r="C102" s="83" t="s">
        <v>218</v>
      </c>
      <c r="D102" s="83" t="s">
        <v>216</v>
      </c>
      <c r="E102" s="83" t="s">
        <v>42</v>
      </c>
      <c r="F102" s="459">
        <f>J102+N102+R102+V102+Z102+AD102+AH102+AL102+AP102+AT102+AX102+BB102+BF102+BJ102+BN102+BR102+BV102+BZ102+CD102+CH102</f>
        <v>10</v>
      </c>
      <c r="G102" s="459">
        <f>K102+O102+S102+W102+AA102+AE102+AI102+AM102+AQ102+AU102+AY102+BC102+BG102+BK102+BO102+BS102+BW102+CA102+CE102+CI102</f>
        <v>350</v>
      </c>
      <c r="H102" s="25">
        <f>L102+P102+T102+X102+AB102+AF102+AJ102+AN102+AR102+AV102+AZ102+BD102+BH102+BL102+BP102+BT102+BX102+CB102+CF102+CJ102</f>
        <v>20</v>
      </c>
      <c r="I102" s="25">
        <f>M102+Q102+U102+Y102+AC102+AG102+AK102+AO102+AS102+AW102+BA102+BE102+BI102+BM102+BQ102+BU102+BY102+CC102+CG102+CK102</f>
        <v>700</v>
      </c>
      <c r="J102" s="459"/>
      <c r="K102" s="459"/>
      <c r="L102" s="457"/>
      <c r="M102" s="457"/>
      <c r="N102" s="459"/>
      <c r="O102" s="459"/>
      <c r="P102" s="457"/>
      <c r="Q102" s="457"/>
      <c r="R102" s="459"/>
      <c r="S102" s="459"/>
      <c r="T102" s="457"/>
      <c r="U102" s="457"/>
      <c r="V102" s="459"/>
      <c r="W102" s="459"/>
      <c r="X102" s="457"/>
      <c r="Y102" s="457"/>
      <c r="Z102" s="459"/>
      <c r="AA102" s="459"/>
      <c r="AB102" s="457"/>
      <c r="AC102" s="457"/>
      <c r="AD102" s="459"/>
      <c r="AE102" s="459"/>
      <c r="AF102" s="457"/>
      <c r="AG102" s="457"/>
      <c r="AH102" s="459"/>
      <c r="AI102" s="459"/>
      <c r="AJ102" s="457"/>
      <c r="AK102" s="457"/>
      <c r="AL102" s="459"/>
      <c r="AM102" s="459"/>
      <c r="AN102" s="457"/>
      <c r="AO102" s="457"/>
      <c r="AP102" s="459"/>
      <c r="AQ102" s="459"/>
      <c r="AR102" s="457"/>
      <c r="AS102" s="457"/>
      <c r="AT102" s="459"/>
      <c r="AU102" s="459"/>
      <c r="AV102" s="457"/>
      <c r="AW102" s="457"/>
      <c r="AX102" s="459"/>
      <c r="AY102" s="459"/>
      <c r="AZ102" s="457"/>
      <c r="BA102" s="457"/>
      <c r="BB102" s="459"/>
      <c r="BC102" s="459"/>
      <c r="BD102" s="457"/>
      <c r="BE102" s="457"/>
      <c r="BF102" s="459"/>
      <c r="BG102" s="459"/>
      <c r="BH102" s="457"/>
      <c r="BI102" s="457"/>
      <c r="BJ102" s="459"/>
      <c r="BK102" s="459"/>
      <c r="BL102" s="457"/>
      <c r="BM102" s="457"/>
      <c r="BN102" s="459"/>
      <c r="BO102" s="459"/>
      <c r="BP102" s="457">
        <v>10</v>
      </c>
      <c r="BQ102" s="457">
        <v>350</v>
      </c>
      <c r="BR102" s="459"/>
      <c r="BS102" s="459"/>
      <c r="BT102" s="457"/>
      <c r="BU102" s="457"/>
      <c r="BV102" s="459">
        <v>10</v>
      </c>
      <c r="BW102" s="459">
        <v>350</v>
      </c>
      <c r="BX102" s="457">
        <v>10</v>
      </c>
      <c r="BY102" s="457">
        <v>350</v>
      </c>
      <c r="BZ102" s="459"/>
      <c r="CA102" s="459"/>
      <c r="CB102" s="457"/>
      <c r="CC102" s="457"/>
      <c r="CD102" s="459"/>
      <c r="CE102" s="459"/>
      <c r="CF102" s="457"/>
      <c r="CG102" s="457"/>
      <c r="CH102" s="459"/>
      <c r="CI102" s="459"/>
      <c r="CJ102" s="457"/>
      <c r="CK102" s="457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</row>
    <row r="103" spans="1:103" s="15" customFormat="1" ht="19.5" customHeight="1" x14ac:dyDescent="0.25">
      <c r="A103" s="816"/>
      <c r="B103" s="82" t="s">
        <v>217</v>
      </c>
      <c r="C103" s="83" t="s">
        <v>219</v>
      </c>
      <c r="D103" s="83" t="s">
        <v>216</v>
      </c>
      <c r="E103" s="83" t="s">
        <v>42</v>
      </c>
      <c r="F103" s="459">
        <f>J103+N103+R103+V103+Z103+AD103+AH103+AL103+AP103+AT103+AX103+BB103+BF103+BJ103+BN103+BR103+BV103+BZ103+CD103+CH103</f>
        <v>756</v>
      </c>
      <c r="G103" s="459">
        <f>K103+O103+S103+W103+AA103+AE103+AI103+AM103+AQ103+AU103+AY103+BC103+BG103+BK103+BO103+BS103+BW103+CA103+CE103+CI103</f>
        <v>19180</v>
      </c>
      <c r="H103" s="25">
        <f>L103+P103+T103+X103+AB103+AF103+AJ103+AN103+AR103+AV103+AZ103+BD103+BH103+BL103+BP103+BT103+BX103+CB103+CF103+CJ103</f>
        <v>60</v>
      </c>
      <c r="I103" s="25">
        <f>M103+Q103+U103+Y103+AC103+AG103+AK103+AO103+AS103+AW103+BA103+BE103+BI103+BM103+BQ103+BU103+BY103+CC103+CG103+CK103</f>
        <v>14520</v>
      </c>
      <c r="J103" s="459"/>
      <c r="K103" s="459"/>
      <c r="L103" s="457"/>
      <c r="M103" s="457"/>
      <c r="N103" s="459"/>
      <c r="O103" s="459"/>
      <c r="P103" s="457"/>
      <c r="Q103" s="457"/>
      <c r="R103" s="459"/>
      <c r="S103" s="459"/>
      <c r="T103" s="457"/>
      <c r="U103" s="457"/>
      <c r="V103" s="459"/>
      <c r="W103" s="459"/>
      <c r="X103" s="457"/>
      <c r="Y103" s="457"/>
      <c r="Z103" s="459">
        <v>8</v>
      </c>
      <c r="AA103" s="459">
        <v>112</v>
      </c>
      <c r="AB103" s="457"/>
      <c r="AC103" s="457"/>
      <c r="AD103" s="459"/>
      <c r="AE103" s="459"/>
      <c r="AF103" s="457"/>
      <c r="AG103" s="457"/>
      <c r="AH103" s="459">
        <v>120</v>
      </c>
      <c r="AI103" s="459">
        <v>1800</v>
      </c>
      <c r="AJ103" s="457"/>
      <c r="AK103" s="457"/>
      <c r="AL103" s="459">
        <v>90</v>
      </c>
      <c r="AM103" s="459">
        <v>855</v>
      </c>
      <c r="AN103" s="457"/>
      <c r="AO103" s="457"/>
      <c r="AP103" s="459">
        <v>247</v>
      </c>
      <c r="AQ103" s="459">
        <v>2825</v>
      </c>
      <c r="AR103" s="457"/>
      <c r="AS103" s="457"/>
      <c r="AT103" s="459"/>
      <c r="AU103" s="459"/>
      <c r="AV103" s="457"/>
      <c r="AW103" s="457"/>
      <c r="AX103" s="459">
        <v>40</v>
      </c>
      <c r="AY103" s="459">
        <v>2000</v>
      </c>
      <c r="AZ103" s="457"/>
      <c r="BA103" s="457"/>
      <c r="BB103" s="459">
        <v>157</v>
      </c>
      <c r="BC103" s="459">
        <v>10178</v>
      </c>
      <c r="BD103" s="457"/>
      <c r="BE103" s="457"/>
      <c r="BF103" s="459"/>
      <c r="BG103" s="459"/>
      <c r="BH103" s="457"/>
      <c r="BI103" s="457"/>
      <c r="BJ103" s="459"/>
      <c r="BK103" s="459"/>
      <c r="BL103" s="457"/>
      <c r="BM103" s="457"/>
      <c r="BN103" s="459"/>
      <c r="BO103" s="459"/>
      <c r="BP103" s="457"/>
      <c r="BQ103" s="457"/>
      <c r="BR103" s="459"/>
      <c r="BS103" s="459"/>
      <c r="BT103" s="457"/>
      <c r="BU103" s="457"/>
      <c r="BV103" s="459"/>
      <c r="BW103" s="459"/>
      <c r="BX103" s="457"/>
      <c r="BY103" s="457"/>
      <c r="BZ103" s="459"/>
      <c r="CA103" s="459"/>
      <c r="CB103" s="457"/>
      <c r="CC103" s="457"/>
      <c r="CD103" s="459">
        <v>94</v>
      </c>
      <c r="CE103" s="459">
        <v>1410</v>
      </c>
      <c r="CF103" s="457"/>
      <c r="CG103" s="457"/>
      <c r="CH103" s="459"/>
      <c r="CI103" s="459"/>
      <c r="CJ103" s="457">
        <v>60</v>
      </c>
      <c r="CK103" s="457">
        <v>14520</v>
      </c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</row>
    <row r="104" spans="1:103" s="15" customFormat="1" ht="33.75" customHeight="1" x14ac:dyDescent="0.25">
      <c r="A104" s="816"/>
      <c r="B104" s="82" t="s">
        <v>217</v>
      </c>
      <c r="C104" s="83" t="s">
        <v>220</v>
      </c>
      <c r="D104" s="83" t="s">
        <v>216</v>
      </c>
      <c r="E104" s="83" t="s">
        <v>78</v>
      </c>
      <c r="F104" s="459">
        <f>J104+N104+R104+V104+Z104+AD104+AH104+AL104+AP104+AT104+AX104+BB104+BF104+BJ104+BN104+BR104+BV104+BZ104+CD104+CH104</f>
        <v>94</v>
      </c>
      <c r="G104" s="459">
        <f>K104+O104+S104+W104+AA104+AE104+AI104+AM104+AQ104+AU104+AY104+BC104+BG104+BK104+BO104+BS104+BW104+CA104+CE104+CI104</f>
        <v>16302</v>
      </c>
      <c r="H104" s="25">
        <f>L104+P104+T104+X104+AB104+AF104+AJ104+AN104+AR104+AV104+AZ104+BD104+BH104+BL104+BP104+BT104+BX104+CB104+CF104+CJ104</f>
        <v>0</v>
      </c>
      <c r="I104" s="25">
        <f>M104+Q104+U104+Y104+AC104+AG104+AK104+AO104+AS104+AW104+BA104+BE104+BI104+BM104+BQ104+BU104+BY104+CC104+CG104+CK104</f>
        <v>0</v>
      </c>
      <c r="J104" s="459">
        <v>0</v>
      </c>
      <c r="K104" s="459"/>
      <c r="L104" s="457"/>
      <c r="M104" s="457"/>
      <c r="N104" s="459"/>
      <c r="O104" s="459"/>
      <c r="P104" s="457"/>
      <c r="Q104" s="457"/>
      <c r="R104" s="459"/>
      <c r="S104" s="459"/>
      <c r="T104" s="457"/>
      <c r="U104" s="457"/>
      <c r="V104" s="459"/>
      <c r="W104" s="459"/>
      <c r="X104" s="457"/>
      <c r="Y104" s="457"/>
      <c r="Z104" s="459"/>
      <c r="AA104" s="459"/>
      <c r="AB104" s="457"/>
      <c r="AC104" s="457"/>
      <c r="AD104" s="459"/>
      <c r="AE104" s="459"/>
      <c r="AF104" s="457"/>
      <c r="AG104" s="457"/>
      <c r="AH104" s="459"/>
      <c r="AI104" s="459"/>
      <c r="AJ104" s="457"/>
      <c r="AK104" s="457"/>
      <c r="AL104" s="459"/>
      <c r="AM104" s="459"/>
      <c r="AN104" s="457"/>
      <c r="AO104" s="457"/>
      <c r="AP104" s="459">
        <v>14</v>
      </c>
      <c r="AQ104" s="459">
        <v>1302</v>
      </c>
      <c r="AR104" s="457"/>
      <c r="AS104" s="457"/>
      <c r="AT104" s="459"/>
      <c r="AU104" s="459"/>
      <c r="AV104" s="457"/>
      <c r="AW104" s="457"/>
      <c r="AX104" s="459"/>
      <c r="AY104" s="459"/>
      <c r="AZ104" s="457"/>
      <c r="BA104" s="457"/>
      <c r="BB104" s="459">
        <v>15</v>
      </c>
      <c r="BC104" s="459">
        <v>8955</v>
      </c>
      <c r="BD104" s="457"/>
      <c r="BE104" s="457"/>
      <c r="BF104" s="459"/>
      <c r="BG104" s="459"/>
      <c r="BH104" s="457"/>
      <c r="BI104" s="457"/>
      <c r="BJ104" s="459">
        <v>15</v>
      </c>
      <c r="BK104" s="459">
        <v>1395</v>
      </c>
      <c r="BL104" s="457"/>
      <c r="BM104" s="457"/>
      <c r="BN104" s="459"/>
      <c r="BO104" s="459"/>
      <c r="BP104" s="457"/>
      <c r="BQ104" s="457"/>
      <c r="BR104" s="459">
        <v>0</v>
      </c>
      <c r="BS104" s="459">
        <v>0</v>
      </c>
      <c r="BT104" s="457"/>
      <c r="BU104" s="457"/>
      <c r="BV104" s="459"/>
      <c r="BW104" s="459"/>
      <c r="BX104" s="457"/>
      <c r="BY104" s="457"/>
      <c r="BZ104" s="459"/>
      <c r="CA104" s="459"/>
      <c r="CB104" s="457"/>
      <c r="CC104" s="457"/>
      <c r="CD104" s="459">
        <v>50</v>
      </c>
      <c r="CE104" s="459">
        <v>4650</v>
      </c>
      <c r="CF104" s="457"/>
      <c r="CG104" s="457"/>
      <c r="CH104" s="459"/>
      <c r="CI104" s="459"/>
      <c r="CJ104" s="457"/>
      <c r="CK104" s="457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</row>
    <row r="105" spans="1:103" s="15" customFormat="1" x14ac:dyDescent="0.25">
      <c r="A105" s="816"/>
      <c r="B105" s="82" t="s">
        <v>217</v>
      </c>
      <c r="C105" s="83" t="s">
        <v>221</v>
      </c>
      <c r="D105" s="83" t="s">
        <v>216</v>
      </c>
      <c r="E105" s="83" t="s">
        <v>29</v>
      </c>
      <c r="F105" s="459">
        <f>J105+N105+R105+V105+Z105+AD105+AH105+AL105+AP105+AT105+AX105+BB105+BF105+BJ105+BN105+BR105+BV105+BZ105+CD105+CH105</f>
        <v>400</v>
      </c>
      <c r="G105" s="459">
        <f>K105+O105+S105+W105+AA105+AE105+AI105+AM105+AQ105+AU105+AY105+BC105+BG105+BK105+BO105+BS105+BW105+CA105+CE105+CI105</f>
        <v>41714</v>
      </c>
      <c r="H105" s="25">
        <f>L105+P105+T105+X105+AB105+AF105+AJ105+AN105+AR105+AV105+AZ105+BD105+BH105+BL105+BP105+BT105+BX105+CB105+CF105+CJ105</f>
        <v>0</v>
      </c>
      <c r="I105" s="25">
        <f>M105+Q105+U105+Y105+AC105+AG105+AK105+AO105+AS105+AW105+BA105+BE105+BI105+BM105+BQ105+BU105+BY105+CC105+CG105+CK105</f>
        <v>0</v>
      </c>
      <c r="J105" s="459"/>
      <c r="K105" s="459"/>
      <c r="L105" s="457"/>
      <c r="M105" s="457"/>
      <c r="N105" s="459">
        <v>200</v>
      </c>
      <c r="O105" s="459">
        <v>24000</v>
      </c>
      <c r="P105" s="457"/>
      <c r="Q105" s="457"/>
      <c r="R105" s="459">
        <v>40</v>
      </c>
      <c r="S105" s="459">
        <v>3720</v>
      </c>
      <c r="T105" s="457"/>
      <c r="U105" s="457"/>
      <c r="V105" s="459">
        <v>50</v>
      </c>
      <c r="W105" s="459">
        <v>4650</v>
      </c>
      <c r="X105" s="457"/>
      <c r="Y105" s="457"/>
      <c r="Z105" s="459">
        <v>10</v>
      </c>
      <c r="AA105" s="459">
        <v>44</v>
      </c>
      <c r="AB105" s="457"/>
      <c r="AC105" s="457"/>
      <c r="AD105" s="459"/>
      <c r="AE105" s="459"/>
      <c r="AF105" s="457"/>
      <c r="AG105" s="457"/>
      <c r="AH105" s="459">
        <v>50</v>
      </c>
      <c r="AI105" s="459">
        <v>4650</v>
      </c>
      <c r="AJ105" s="457"/>
      <c r="AK105" s="457"/>
      <c r="AL105" s="459"/>
      <c r="AM105" s="459"/>
      <c r="AN105" s="457"/>
      <c r="AO105" s="457"/>
      <c r="AP105" s="459"/>
      <c r="AQ105" s="459"/>
      <c r="AR105" s="457"/>
      <c r="AS105" s="457"/>
      <c r="AT105" s="459"/>
      <c r="AU105" s="459"/>
      <c r="AV105" s="457"/>
      <c r="AW105" s="457"/>
      <c r="AX105" s="459"/>
      <c r="AY105" s="459"/>
      <c r="AZ105" s="457"/>
      <c r="BA105" s="457"/>
      <c r="BB105" s="459"/>
      <c r="BC105" s="459"/>
      <c r="BD105" s="457"/>
      <c r="BE105" s="457"/>
      <c r="BF105" s="459"/>
      <c r="BG105" s="459"/>
      <c r="BH105" s="457"/>
      <c r="BI105" s="457"/>
      <c r="BJ105" s="459"/>
      <c r="BK105" s="459"/>
      <c r="BL105" s="457"/>
      <c r="BM105" s="457"/>
      <c r="BN105" s="459"/>
      <c r="BO105" s="459"/>
      <c r="BP105" s="457"/>
      <c r="BQ105" s="457"/>
      <c r="BR105" s="459">
        <v>50</v>
      </c>
      <c r="BS105" s="459">
        <v>4650</v>
      </c>
      <c r="BT105" s="457"/>
      <c r="BU105" s="457"/>
      <c r="BV105" s="459"/>
      <c r="BW105" s="459"/>
      <c r="BX105" s="457"/>
      <c r="BY105" s="457"/>
      <c r="BZ105" s="459"/>
      <c r="CA105" s="459"/>
      <c r="CB105" s="457"/>
      <c r="CC105" s="457"/>
      <c r="CD105" s="459"/>
      <c r="CE105" s="459"/>
      <c r="CF105" s="457"/>
      <c r="CG105" s="457"/>
      <c r="CH105" s="459"/>
      <c r="CI105" s="459"/>
      <c r="CJ105" s="457"/>
      <c r="CK105" s="457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</row>
    <row r="106" spans="1:103" s="15" customFormat="1" x14ac:dyDescent="0.25">
      <c r="A106" s="816">
        <v>38</v>
      </c>
      <c r="B106" s="88" t="s">
        <v>222</v>
      </c>
      <c r="C106" s="83" t="s">
        <v>223</v>
      </c>
      <c r="D106" s="83" t="s">
        <v>224</v>
      </c>
      <c r="E106" s="83" t="s">
        <v>78</v>
      </c>
      <c r="F106" s="459">
        <f>J106+N106+R106+V106+Z106+AD106+AH106+AL106+AP106+AT106+AX106+BB106+BF106+BJ106+BN106+BR106+BV106+BZ106+CD106+CH106</f>
        <v>17221</v>
      </c>
      <c r="G106" s="459">
        <f>K106+O106+S106+W106+AA106+AE106+AI106+AM106+AQ106+AU106+AY106+BC106+BG106+BK106+BO106+BS106+BW106+CA106+CE106+CI106</f>
        <v>89591.209999999992</v>
      </c>
      <c r="H106" s="25">
        <f>L106+P106+T106+X106+AB106+AF106+AJ106+AN106+AR106+AV106+AZ106+BD106+BH106+BL106+BP106+BT106+BX106+CB106+CF106+CJ106</f>
        <v>2180</v>
      </c>
      <c r="I106" s="25">
        <f>M106+Q106+U106+Y106+AC106+AG106+AK106+AO106+AS106+AW106+BA106+BE106+BI106+BM106+BQ106+BU106+BY106+CC106+CG106+CK106</f>
        <v>9270</v>
      </c>
      <c r="J106" s="459"/>
      <c r="K106" s="459"/>
      <c r="L106" s="457"/>
      <c r="M106" s="457"/>
      <c r="N106" s="459">
        <v>1750</v>
      </c>
      <c r="O106" s="459">
        <v>11300</v>
      </c>
      <c r="P106" s="457">
        <v>200</v>
      </c>
      <c r="Q106" s="457">
        <v>1000</v>
      </c>
      <c r="R106" s="459">
        <v>2050</v>
      </c>
      <c r="S106" s="459">
        <v>7585</v>
      </c>
      <c r="T106" s="457"/>
      <c r="U106" s="457"/>
      <c r="V106" s="459">
        <v>5090</v>
      </c>
      <c r="W106" s="459">
        <v>20010</v>
      </c>
      <c r="X106" s="457"/>
      <c r="Y106" s="457"/>
      <c r="Z106" s="459">
        <v>120</v>
      </c>
      <c r="AA106" s="459">
        <v>536</v>
      </c>
      <c r="AB106" s="457"/>
      <c r="AC106" s="457"/>
      <c r="AD106" s="459">
        <v>247</v>
      </c>
      <c r="AE106" s="459">
        <v>10488</v>
      </c>
      <c r="AF106" s="457"/>
      <c r="AG106" s="457"/>
      <c r="AH106" s="459">
        <v>3000</v>
      </c>
      <c r="AI106" s="459">
        <v>12600</v>
      </c>
      <c r="AJ106" s="457"/>
      <c r="AK106" s="457"/>
      <c r="AL106" s="459">
        <v>1350</v>
      </c>
      <c r="AM106" s="459">
        <v>5504.4</v>
      </c>
      <c r="AN106" s="457">
        <v>100</v>
      </c>
      <c r="AO106" s="457">
        <v>350</v>
      </c>
      <c r="AP106" s="459">
        <v>1580</v>
      </c>
      <c r="AQ106" s="459">
        <v>7110</v>
      </c>
      <c r="AR106" s="457"/>
      <c r="AS106" s="457"/>
      <c r="AT106" s="459">
        <v>50</v>
      </c>
      <c r="AU106" s="459">
        <v>132.5</v>
      </c>
      <c r="AV106" s="457"/>
      <c r="AW106" s="457"/>
      <c r="AX106" s="459"/>
      <c r="AY106" s="459"/>
      <c r="AZ106" s="457"/>
      <c r="BA106" s="457"/>
      <c r="BB106" s="459">
        <v>17</v>
      </c>
      <c r="BC106" s="459">
        <v>707.2</v>
      </c>
      <c r="BD106" s="457"/>
      <c r="BE106" s="457"/>
      <c r="BF106" s="459">
        <v>30</v>
      </c>
      <c r="BG106" s="459">
        <v>1315.5</v>
      </c>
      <c r="BH106" s="457"/>
      <c r="BI106" s="457"/>
      <c r="BJ106" s="459">
        <v>270</v>
      </c>
      <c r="BK106" s="459">
        <v>1475.61</v>
      </c>
      <c r="BL106" s="457"/>
      <c r="BM106" s="457"/>
      <c r="BN106" s="459">
        <v>0</v>
      </c>
      <c r="BO106" s="459">
        <v>0</v>
      </c>
      <c r="BP106" s="457">
        <v>100</v>
      </c>
      <c r="BQ106" s="457">
        <v>600</v>
      </c>
      <c r="BR106" s="459">
        <v>100</v>
      </c>
      <c r="BS106" s="459">
        <v>742</v>
      </c>
      <c r="BT106" s="457"/>
      <c r="BU106" s="457"/>
      <c r="BV106" s="459">
        <v>40</v>
      </c>
      <c r="BW106" s="459">
        <v>240</v>
      </c>
      <c r="BX106" s="457">
        <v>100</v>
      </c>
      <c r="BY106" s="457">
        <v>600</v>
      </c>
      <c r="BZ106" s="459">
        <v>170</v>
      </c>
      <c r="CA106" s="459">
        <v>748</v>
      </c>
      <c r="CB106" s="457"/>
      <c r="CC106" s="457"/>
      <c r="CD106" s="459">
        <v>1357</v>
      </c>
      <c r="CE106" s="459">
        <v>9097</v>
      </c>
      <c r="CF106" s="457"/>
      <c r="CG106" s="457"/>
      <c r="CH106" s="459">
        <v>0</v>
      </c>
      <c r="CI106" s="459">
        <v>0</v>
      </c>
      <c r="CJ106" s="457">
        <v>1680</v>
      </c>
      <c r="CK106" s="457">
        <v>6720</v>
      </c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</row>
    <row r="107" spans="1:103" s="15" customFormat="1" ht="23.25" customHeight="1" x14ac:dyDescent="0.25">
      <c r="A107" s="816"/>
      <c r="B107" s="88" t="s">
        <v>225</v>
      </c>
      <c r="C107" s="83" t="s">
        <v>226</v>
      </c>
      <c r="D107" s="83" t="s">
        <v>224</v>
      </c>
      <c r="E107" s="83" t="s">
        <v>42</v>
      </c>
      <c r="F107" s="459">
        <f>J107+N107+R107+V107+Z107+AD107+AH107+AL107+AP107+AT107+AX107+BB107+BF107+BJ107+BN107+BR107+BV107+BZ107+CD107+CH107</f>
        <v>2990</v>
      </c>
      <c r="G107" s="459">
        <f>K107+O107+S107+W107+AA107+AE107+AI107+AM107+AQ107+AU107+AY107+BC107+BG107+BK107+BO107+BS107+BW107+CA107+CE107+CI107</f>
        <v>2512.4</v>
      </c>
      <c r="H107" s="25">
        <f>L107+P107+T107+X107+AB107+AF107+AJ107+AN107+AR107+AV107+AZ107+BD107+BH107+BL107+BP107+BT107+BX107+CB107+CF107+CJ107</f>
        <v>0</v>
      </c>
      <c r="I107" s="25">
        <f>M107+Q107+U107+Y107+AC107+AG107+AK107+AO107+AS107+AW107+BA107+BE107+BI107+BM107+BQ107+BU107+BY107+CC107+CG107+CK107</f>
        <v>0</v>
      </c>
      <c r="J107" s="459"/>
      <c r="K107" s="459"/>
      <c r="L107" s="457"/>
      <c r="M107" s="566"/>
      <c r="N107" s="459"/>
      <c r="O107" s="459"/>
      <c r="P107" s="457"/>
      <c r="Q107" s="457"/>
      <c r="R107" s="459"/>
      <c r="S107" s="459"/>
      <c r="T107" s="457"/>
      <c r="U107" s="457"/>
      <c r="V107" s="459">
        <v>350</v>
      </c>
      <c r="W107" s="459">
        <v>336</v>
      </c>
      <c r="X107" s="457"/>
      <c r="Y107" s="457"/>
      <c r="Z107" s="459"/>
      <c r="AA107" s="459"/>
      <c r="AB107" s="457"/>
      <c r="AC107" s="457"/>
      <c r="AD107" s="459"/>
      <c r="AE107" s="459"/>
      <c r="AF107" s="457"/>
      <c r="AG107" s="457"/>
      <c r="AH107" s="459"/>
      <c r="AI107" s="459"/>
      <c r="AJ107" s="457"/>
      <c r="AK107" s="457"/>
      <c r="AL107" s="459">
        <v>640</v>
      </c>
      <c r="AM107" s="459">
        <v>496.4</v>
      </c>
      <c r="AN107" s="457"/>
      <c r="AO107" s="457"/>
      <c r="AP107" s="459"/>
      <c r="AQ107" s="459"/>
      <c r="AR107" s="457"/>
      <c r="AS107" s="457"/>
      <c r="AT107" s="459"/>
      <c r="AU107" s="459"/>
      <c r="AV107" s="457"/>
      <c r="AW107" s="457"/>
      <c r="AX107" s="459"/>
      <c r="AY107" s="459"/>
      <c r="AZ107" s="457"/>
      <c r="BA107" s="457"/>
      <c r="BB107" s="459"/>
      <c r="BC107" s="459"/>
      <c r="BD107" s="457"/>
      <c r="BE107" s="457"/>
      <c r="BF107" s="459"/>
      <c r="BG107" s="459"/>
      <c r="BH107" s="457"/>
      <c r="BI107" s="457"/>
      <c r="BJ107" s="459"/>
      <c r="BK107" s="459"/>
      <c r="BL107" s="457"/>
      <c r="BM107" s="457"/>
      <c r="BN107" s="459"/>
      <c r="BO107" s="459"/>
      <c r="BP107" s="457"/>
      <c r="BQ107" s="457"/>
      <c r="BR107" s="459">
        <v>2000</v>
      </c>
      <c r="BS107" s="459">
        <v>1680</v>
      </c>
      <c r="BT107" s="457"/>
      <c r="BU107" s="457"/>
      <c r="BV107" s="459"/>
      <c r="BW107" s="459"/>
      <c r="BX107" s="457"/>
      <c r="BY107" s="457"/>
      <c r="BZ107" s="459"/>
      <c r="CA107" s="459"/>
      <c r="CB107" s="457"/>
      <c r="CC107" s="457"/>
      <c r="CD107" s="459"/>
      <c r="CE107" s="459"/>
      <c r="CF107" s="457"/>
      <c r="CG107" s="457"/>
      <c r="CH107" s="459"/>
      <c r="CI107" s="459"/>
      <c r="CJ107" s="457"/>
      <c r="CK107" s="457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</row>
    <row r="108" spans="1:103" s="15" customFormat="1" x14ac:dyDescent="0.25">
      <c r="A108" s="816">
        <v>39</v>
      </c>
      <c r="B108" s="82" t="s">
        <v>227</v>
      </c>
      <c r="C108" s="83" t="s">
        <v>228</v>
      </c>
      <c r="D108" s="83"/>
      <c r="E108" s="83" t="s">
        <v>78</v>
      </c>
      <c r="F108" s="459">
        <f>J108+N108+R108+V108+Z108+AD108+AH108+AL108+AP108+AT108+AX108+BB108+BF108+BJ108+BN108+BR108+BV108+BZ108+CD108+CH108</f>
        <v>38520</v>
      </c>
      <c r="G108" s="459">
        <f>K108+O108+S108+W108+AA108+AE108+AI108+AM108+AQ108+AU108+AY108+BC108+BG108+BK108+BO108+BS108+BW108+CA108+CE108+CI108</f>
        <v>88879.6</v>
      </c>
      <c r="H108" s="25">
        <f>L108+P108+T108+X108+AB108+AF108+AJ108+AN108+AR108+AV108+AZ108+BD108+BH108+BL108+BP108+BT108+BX108+CB108+CF108+CJ108</f>
        <v>1100</v>
      </c>
      <c r="I108" s="25">
        <v>0</v>
      </c>
      <c r="J108" s="459"/>
      <c r="K108" s="459"/>
      <c r="L108" s="457"/>
      <c r="M108" s="457"/>
      <c r="N108" s="459"/>
      <c r="O108" s="459"/>
      <c r="P108" s="457"/>
      <c r="Q108" s="457"/>
      <c r="R108" s="459"/>
      <c r="S108" s="459"/>
      <c r="T108" s="457">
        <v>500</v>
      </c>
      <c r="U108" s="457">
        <v>1450</v>
      </c>
      <c r="V108" s="459">
        <v>22640</v>
      </c>
      <c r="W108" s="459">
        <v>40986</v>
      </c>
      <c r="X108" s="457"/>
      <c r="Y108" s="457"/>
      <c r="Z108" s="459">
        <v>3000</v>
      </c>
      <c r="AA108" s="459">
        <v>8550</v>
      </c>
      <c r="AB108" s="457"/>
      <c r="AC108" s="457"/>
      <c r="AD108" s="459"/>
      <c r="AE108" s="459"/>
      <c r="AF108" s="459"/>
      <c r="AG108" s="459"/>
      <c r="AH108" s="459">
        <v>2300</v>
      </c>
      <c r="AI108" s="459">
        <v>4393</v>
      </c>
      <c r="AJ108" s="457"/>
      <c r="AK108" s="457"/>
      <c r="AL108" s="459"/>
      <c r="AM108" s="459"/>
      <c r="AN108" s="457"/>
      <c r="AO108" s="457"/>
      <c r="AP108" s="459"/>
      <c r="AQ108" s="459"/>
      <c r="AR108" s="457"/>
      <c r="AS108" s="457"/>
      <c r="AT108" s="459"/>
      <c r="AU108" s="459"/>
      <c r="AV108" s="457">
        <v>300</v>
      </c>
      <c r="AW108" s="457">
        <v>900</v>
      </c>
      <c r="AX108" s="459"/>
      <c r="AY108" s="459"/>
      <c r="AZ108" s="457"/>
      <c r="BA108" s="457"/>
      <c r="BB108" s="459"/>
      <c r="BC108" s="459"/>
      <c r="BD108" s="457"/>
      <c r="BE108" s="457"/>
      <c r="BF108" s="459">
        <v>1140</v>
      </c>
      <c r="BG108" s="459">
        <v>5130</v>
      </c>
      <c r="BH108" s="457">
        <v>300</v>
      </c>
      <c r="BI108" s="457">
        <v>900</v>
      </c>
      <c r="BJ108" s="459"/>
      <c r="BK108" s="459"/>
      <c r="BL108" s="457"/>
      <c r="BM108" s="457"/>
      <c r="BN108" s="459">
        <v>0</v>
      </c>
      <c r="BO108" s="459">
        <v>0</v>
      </c>
      <c r="BP108" s="457"/>
      <c r="BQ108" s="457"/>
      <c r="BR108" s="459">
        <v>240</v>
      </c>
      <c r="BS108" s="459">
        <v>816</v>
      </c>
      <c r="BT108" s="457"/>
      <c r="BU108" s="457"/>
      <c r="BV108" s="459">
        <v>500</v>
      </c>
      <c r="BW108" s="459">
        <v>1750</v>
      </c>
      <c r="BX108" s="457"/>
      <c r="BY108" s="457"/>
      <c r="BZ108" s="459">
        <v>1940</v>
      </c>
      <c r="CA108" s="459">
        <v>3594.6</v>
      </c>
      <c r="CB108" s="457"/>
      <c r="CC108" s="457"/>
      <c r="CD108" s="459"/>
      <c r="CE108" s="459"/>
      <c r="CF108" s="457"/>
      <c r="CG108" s="457"/>
      <c r="CH108" s="459">
        <v>6760</v>
      </c>
      <c r="CI108" s="459">
        <v>23660</v>
      </c>
      <c r="CJ108" s="457"/>
      <c r="CK108" s="457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</row>
    <row r="109" spans="1:103" s="15" customFormat="1" ht="30" x14ac:dyDescent="0.25">
      <c r="A109" s="816"/>
      <c r="B109" s="82" t="s">
        <v>229</v>
      </c>
      <c r="C109" s="83" t="s">
        <v>230</v>
      </c>
      <c r="D109" s="83"/>
      <c r="E109" s="83" t="s">
        <v>78</v>
      </c>
      <c r="F109" s="459">
        <f>J109+N109+R109+V109+Z109+AD109+AH109+AL109+AP109+AT109+AX109+BB109+BF109+BJ109+BN109+BR109+BV109+BZ109+CD109+CH109</f>
        <v>1710</v>
      </c>
      <c r="G109" s="459">
        <f>K109+O109+S109+W109+AA109+AE109+AI109+AM109+AQ109+AU109+AY109+BC109+BG109+BK109+BO109+BS109+BW109+CA109+CE109+CI109</f>
        <v>5094</v>
      </c>
      <c r="H109" s="25"/>
      <c r="I109" s="25">
        <f>M109+Q109+U109+Y109+AC109+AG109+AK109+AO109+AS109+AW109+BA109+BE109+BI109+BM109+BQ109+BU109+BY109+CC109+CG109+CK109</f>
        <v>6100</v>
      </c>
      <c r="J109" s="459"/>
      <c r="K109" s="459"/>
      <c r="L109" s="457"/>
      <c r="M109" s="457"/>
      <c r="N109" s="459"/>
      <c r="O109" s="459"/>
      <c r="P109" s="457"/>
      <c r="Q109" s="457"/>
      <c r="R109" s="459"/>
      <c r="S109" s="459"/>
      <c r="T109" s="457"/>
      <c r="U109" s="457"/>
      <c r="V109" s="459"/>
      <c r="W109" s="459"/>
      <c r="X109" s="457"/>
      <c r="Y109" s="457"/>
      <c r="Z109" s="459"/>
      <c r="AA109" s="459"/>
      <c r="AB109" s="457"/>
      <c r="AC109" s="457"/>
      <c r="AD109" s="459"/>
      <c r="AE109" s="459"/>
      <c r="AF109" s="457"/>
      <c r="AG109" s="457"/>
      <c r="AH109" s="459"/>
      <c r="AI109" s="459"/>
      <c r="AJ109" s="457"/>
      <c r="AK109" s="457"/>
      <c r="AL109" s="459"/>
      <c r="AM109" s="459"/>
      <c r="AN109" s="457"/>
      <c r="AO109" s="457"/>
      <c r="AP109" s="459"/>
      <c r="AQ109" s="459"/>
      <c r="AR109" s="457"/>
      <c r="AS109" s="457"/>
      <c r="AT109" s="459"/>
      <c r="AU109" s="459"/>
      <c r="AV109" s="457"/>
      <c r="AW109" s="457"/>
      <c r="AX109" s="459"/>
      <c r="AY109" s="459"/>
      <c r="AZ109" s="457"/>
      <c r="BA109" s="457"/>
      <c r="BB109" s="459"/>
      <c r="BC109" s="459"/>
      <c r="BD109" s="457"/>
      <c r="BE109" s="457"/>
      <c r="BF109" s="459"/>
      <c r="BG109" s="459"/>
      <c r="BH109" s="457"/>
      <c r="BI109" s="457"/>
      <c r="BJ109" s="459">
        <v>110</v>
      </c>
      <c r="BK109" s="459">
        <v>374</v>
      </c>
      <c r="BL109" s="457"/>
      <c r="BM109" s="457"/>
      <c r="BN109" s="459">
        <v>0</v>
      </c>
      <c r="BO109" s="459">
        <v>0</v>
      </c>
      <c r="BP109" s="457">
        <v>300</v>
      </c>
      <c r="BQ109" s="457">
        <v>2100</v>
      </c>
      <c r="BR109" s="459">
        <v>800</v>
      </c>
      <c r="BS109" s="459">
        <v>880</v>
      </c>
      <c r="BT109" s="457"/>
      <c r="BU109" s="457"/>
      <c r="BV109" s="459"/>
      <c r="BW109" s="459"/>
      <c r="BX109" s="457">
        <v>300</v>
      </c>
      <c r="BY109" s="457">
        <v>2100</v>
      </c>
      <c r="BZ109" s="459"/>
      <c r="CA109" s="459"/>
      <c r="CB109" s="457"/>
      <c r="CC109" s="457"/>
      <c r="CD109" s="459"/>
      <c r="CE109" s="459"/>
      <c r="CF109" s="457"/>
      <c r="CG109" s="457"/>
      <c r="CH109" s="459">
        <v>800</v>
      </c>
      <c r="CI109" s="459">
        <v>3840</v>
      </c>
      <c r="CJ109" s="457">
        <v>500</v>
      </c>
      <c r="CK109" s="457">
        <v>1900</v>
      </c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</row>
    <row r="110" spans="1:103" s="15" customFormat="1" ht="30" x14ac:dyDescent="0.25">
      <c r="A110" s="816"/>
      <c r="B110" s="82" t="s">
        <v>229</v>
      </c>
      <c r="C110" s="83" t="s">
        <v>231</v>
      </c>
      <c r="D110" s="83"/>
      <c r="E110" s="83" t="s">
        <v>29</v>
      </c>
      <c r="F110" s="459">
        <f>J110+N110+R110+V110+Z110+AD110+AH110+AL110+AP110+AT110+AX110+BB110+BF110+BJ110+BN110+BR110+BV110+BZ110+CD110+CH110</f>
        <v>38216</v>
      </c>
      <c r="G110" s="459">
        <f>K110+O110+S110+W110+AA110+AE110+AI110+AM110+AQ110+AU110+AY110+BC110+BG110+BK110+BO110+BS110+BW110+CA110+CE110+CI110</f>
        <v>589083.11</v>
      </c>
      <c r="H110" s="25">
        <f>L110+P110+T110+X110+AB110+AF110+AJ110+AN110+AR110+AV110+AZ110+BD110+BH110+BL110+BP110+BT110+BX110+CB110+CF110+CJ110</f>
        <v>800</v>
      </c>
      <c r="I110" s="25">
        <f>M110+Q110+U110+Y110+AC110+AG110+AK110+AO110+AS110+AW110+BA110+BE110+BI110+BM110+BQ110+BU110+BY110+CC110+CG110+CK110</f>
        <v>12450</v>
      </c>
      <c r="J110" s="459">
        <v>14200</v>
      </c>
      <c r="K110" s="459">
        <v>222036.11</v>
      </c>
      <c r="L110" s="457"/>
      <c r="M110" s="457"/>
      <c r="N110" s="459">
        <v>200</v>
      </c>
      <c r="O110" s="459">
        <v>2400</v>
      </c>
      <c r="P110" s="457">
        <v>500</v>
      </c>
      <c r="Q110" s="457">
        <v>8250</v>
      </c>
      <c r="R110" s="459"/>
      <c r="S110" s="459"/>
      <c r="T110" s="457"/>
      <c r="U110" s="457"/>
      <c r="V110" s="459">
        <v>0</v>
      </c>
      <c r="W110" s="459">
        <v>0</v>
      </c>
      <c r="X110" s="457"/>
      <c r="Y110" s="457"/>
      <c r="Z110" s="459">
        <v>2460</v>
      </c>
      <c r="AA110" s="459">
        <v>36439</v>
      </c>
      <c r="AB110" s="457"/>
      <c r="AC110" s="457"/>
      <c r="AD110" s="459">
        <v>2279</v>
      </c>
      <c r="AE110" s="459">
        <v>35784.800000000003</v>
      </c>
      <c r="AF110" s="457"/>
      <c r="AG110" s="457"/>
      <c r="AH110" s="459">
        <v>3160</v>
      </c>
      <c r="AI110" s="459">
        <v>53156</v>
      </c>
      <c r="AJ110" s="457"/>
      <c r="AK110" s="457"/>
      <c r="AL110" s="459">
        <v>1440</v>
      </c>
      <c r="AM110" s="459">
        <v>18921.599999999999</v>
      </c>
      <c r="AN110" s="457">
        <v>300</v>
      </c>
      <c r="AO110" s="457">
        <v>4200</v>
      </c>
      <c r="AP110" s="459">
        <v>4000</v>
      </c>
      <c r="AQ110" s="459">
        <v>51560</v>
      </c>
      <c r="AR110" s="457"/>
      <c r="AS110" s="457"/>
      <c r="AT110" s="459">
        <v>1400</v>
      </c>
      <c r="AU110" s="459">
        <v>24360</v>
      </c>
      <c r="AV110" s="457"/>
      <c r="AW110" s="457"/>
      <c r="AX110" s="459">
        <v>1000</v>
      </c>
      <c r="AY110" s="459">
        <v>12790</v>
      </c>
      <c r="AZ110" s="457"/>
      <c r="BA110" s="457"/>
      <c r="BB110" s="459">
        <v>340</v>
      </c>
      <c r="BC110" s="459">
        <v>4144.6000000000004</v>
      </c>
      <c r="BD110" s="457"/>
      <c r="BE110" s="457"/>
      <c r="BF110" s="459">
        <v>1143</v>
      </c>
      <c r="BG110" s="459">
        <v>19888</v>
      </c>
      <c r="BH110" s="457"/>
      <c r="BI110" s="457"/>
      <c r="BJ110" s="459">
        <v>1527</v>
      </c>
      <c r="BK110" s="459">
        <v>18324</v>
      </c>
      <c r="BL110" s="457"/>
      <c r="BM110" s="457"/>
      <c r="BN110" s="459">
        <v>150</v>
      </c>
      <c r="BO110" s="459">
        <v>3600</v>
      </c>
      <c r="BP110" s="457"/>
      <c r="BQ110" s="457"/>
      <c r="BR110" s="459">
        <v>905</v>
      </c>
      <c r="BS110" s="459">
        <v>14504.400000000001</v>
      </c>
      <c r="BT110" s="457"/>
      <c r="BU110" s="457"/>
      <c r="BV110" s="459">
        <v>900</v>
      </c>
      <c r="BW110" s="459">
        <v>22500</v>
      </c>
      <c r="BX110" s="457"/>
      <c r="BY110" s="457"/>
      <c r="BZ110" s="459">
        <v>941</v>
      </c>
      <c r="CA110" s="459">
        <v>12358.6</v>
      </c>
      <c r="CB110" s="457"/>
      <c r="CC110" s="457"/>
      <c r="CD110" s="459">
        <v>2171</v>
      </c>
      <c r="CE110" s="459">
        <v>36316</v>
      </c>
      <c r="CF110" s="457"/>
      <c r="CG110" s="457"/>
      <c r="CH110" s="459">
        <v>0</v>
      </c>
      <c r="CI110" s="459">
        <v>0</v>
      </c>
      <c r="CJ110" s="457"/>
      <c r="CK110" s="457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</row>
    <row r="111" spans="1:103" s="15" customFormat="1" ht="30" x14ac:dyDescent="0.25">
      <c r="A111" s="816"/>
      <c r="B111" s="82" t="s">
        <v>229</v>
      </c>
      <c r="C111" s="83" t="s">
        <v>232</v>
      </c>
      <c r="D111" s="83"/>
      <c r="E111" s="83" t="s">
        <v>29</v>
      </c>
      <c r="F111" s="459">
        <f>J111+N111+R111+V111+Z111+AD111+AH111+AL111+AP111+AT111+AX111+BB111+BF111+BJ111+BN111+BR111+BV111+BZ111+CD111+CH111</f>
        <v>38096</v>
      </c>
      <c r="G111" s="459">
        <f>K111+O111+S111+W111+AA111+AE111+AI111+AM111+AQ111+AU111+AY111+BC111+BG111+BK111+BO111+BS111+BW111+CA111+CE111+CI111</f>
        <v>620372.29</v>
      </c>
      <c r="H111" s="25">
        <f>L111+P111+T111+X111+AB111+AF111+AJ111+AN111+AR111+AV111+AZ111+BD111+BH111+BL111+BP111+BT111+BX111+CB111+CF111+CJ111</f>
        <v>6800</v>
      </c>
      <c r="I111" s="25">
        <f>M111+Q111+U111+Y111+AC111+AG111+AK111+AO111+AS111+AW111+BA111+BE111+BI111+BM111+BQ111+BU111+BY111+CC111+CG111+CK111</f>
        <v>101200</v>
      </c>
      <c r="J111" s="459"/>
      <c r="K111" s="459"/>
      <c r="L111" s="457">
        <v>4000</v>
      </c>
      <c r="M111" s="457">
        <v>51200</v>
      </c>
      <c r="N111" s="459">
        <v>500</v>
      </c>
      <c r="O111" s="459">
        <v>6500</v>
      </c>
      <c r="P111" s="457"/>
      <c r="Q111" s="457"/>
      <c r="R111" s="459">
        <v>3388</v>
      </c>
      <c r="S111" s="459">
        <v>59628</v>
      </c>
      <c r="T111" s="457">
        <v>800</v>
      </c>
      <c r="U111" s="457">
        <v>16000</v>
      </c>
      <c r="V111" s="459">
        <v>12020</v>
      </c>
      <c r="W111" s="459">
        <v>164619</v>
      </c>
      <c r="X111" s="457"/>
      <c r="Y111" s="457"/>
      <c r="Z111" s="459">
        <v>3279</v>
      </c>
      <c r="AA111" s="459">
        <v>53817</v>
      </c>
      <c r="AB111" s="457"/>
      <c r="AC111" s="457"/>
      <c r="AD111" s="459">
        <v>210</v>
      </c>
      <c r="AE111" s="459">
        <v>3000.9</v>
      </c>
      <c r="AF111" s="457"/>
      <c r="AG111" s="457"/>
      <c r="AH111" s="459">
        <v>60</v>
      </c>
      <c r="AI111" s="459">
        <v>794</v>
      </c>
      <c r="AJ111" s="457"/>
      <c r="AK111" s="457"/>
      <c r="AL111" s="459">
        <v>1000</v>
      </c>
      <c r="AM111" s="459">
        <v>14200</v>
      </c>
      <c r="AN111" s="457">
        <v>2000</v>
      </c>
      <c r="AO111" s="457">
        <v>34000</v>
      </c>
      <c r="AP111" s="459">
        <v>3240</v>
      </c>
      <c r="AQ111" s="459">
        <v>48600</v>
      </c>
      <c r="AR111" s="457"/>
      <c r="AS111" s="457"/>
      <c r="AT111" s="459">
        <v>3280</v>
      </c>
      <c r="AU111" s="459">
        <v>64944</v>
      </c>
      <c r="AV111" s="457"/>
      <c r="AW111" s="457"/>
      <c r="AX111" s="459">
        <v>720</v>
      </c>
      <c r="AY111" s="459">
        <v>10360</v>
      </c>
      <c r="AZ111" s="457"/>
      <c r="BA111" s="457"/>
      <c r="BB111" s="459">
        <v>348</v>
      </c>
      <c r="BC111" s="459">
        <v>4346.5200000000004</v>
      </c>
      <c r="BD111" s="457"/>
      <c r="BE111" s="457"/>
      <c r="BF111" s="459">
        <v>2453</v>
      </c>
      <c r="BG111" s="459">
        <v>48569.4</v>
      </c>
      <c r="BH111" s="457"/>
      <c r="BI111" s="457"/>
      <c r="BJ111" s="459">
        <v>40</v>
      </c>
      <c r="BK111" s="459">
        <v>648</v>
      </c>
      <c r="BL111" s="457"/>
      <c r="BM111" s="457"/>
      <c r="BN111" s="459">
        <v>0</v>
      </c>
      <c r="BO111" s="459">
        <v>0</v>
      </c>
      <c r="BP111" s="457"/>
      <c r="BQ111" s="457"/>
      <c r="BR111" s="459"/>
      <c r="BS111" s="459"/>
      <c r="BT111" s="457"/>
      <c r="BU111" s="457"/>
      <c r="BV111" s="459">
        <v>500</v>
      </c>
      <c r="BW111" s="459">
        <v>18000</v>
      </c>
      <c r="BX111" s="457"/>
      <c r="BY111" s="457"/>
      <c r="BZ111" s="459">
        <v>3623</v>
      </c>
      <c r="CA111" s="459">
        <v>51848.47</v>
      </c>
      <c r="CB111" s="457"/>
      <c r="CC111" s="457"/>
      <c r="CD111" s="459">
        <v>1240</v>
      </c>
      <c r="CE111" s="459">
        <v>17817</v>
      </c>
      <c r="CF111" s="457"/>
      <c r="CG111" s="457"/>
      <c r="CH111" s="459">
        <v>2195</v>
      </c>
      <c r="CI111" s="459">
        <v>52680</v>
      </c>
      <c r="CJ111" s="457"/>
      <c r="CK111" s="457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</row>
    <row r="112" spans="1:103" s="15" customFormat="1" ht="30" x14ac:dyDescent="0.25">
      <c r="A112" s="816"/>
      <c r="B112" s="82" t="s">
        <v>229</v>
      </c>
      <c r="C112" s="83" t="s">
        <v>233</v>
      </c>
      <c r="D112" s="83"/>
      <c r="E112" s="83" t="s">
        <v>29</v>
      </c>
      <c r="F112" s="459">
        <f>J112+N112+R112+V112+Z112+AD112+AH112+AL112+AP112+AT112+AX112+BB112+BF112+BJ112+BN112+BR112+BV112+BZ112+CD112+CH112</f>
        <v>25824</v>
      </c>
      <c r="G112" s="459">
        <f>K112+O112+S112+W112+AA112+AE112+AI112+AM112+AQ112+AU112+AY112+BC112+BG112+BK112+BO112+BS112+BW112+CA112+CE112+CI112</f>
        <v>485287.69999999995</v>
      </c>
      <c r="H112" s="25">
        <f>L112+P112+T112+X112+AB112+AF112+AJ112+AN112+AR112+AV112+AZ112+BD112+BH112+BL112+BP112+BT112+BX112+CB112+CF112+CJ112</f>
        <v>1500</v>
      </c>
      <c r="I112" s="25">
        <f>M112+Q112+U112+Y112+AC112+AG112+AK112+AO112+AS112+AW112+BA112+BE112+BI112+BM112+BQ112+BU112+BY112+CC112+CG112+CK112</f>
        <v>35000</v>
      </c>
      <c r="J112" s="459"/>
      <c r="K112" s="459"/>
      <c r="L112" s="457"/>
      <c r="M112" s="457"/>
      <c r="N112" s="459">
        <v>300</v>
      </c>
      <c r="O112" s="459">
        <v>4200</v>
      </c>
      <c r="P112" s="457">
        <v>1000</v>
      </c>
      <c r="Q112" s="457">
        <v>20000</v>
      </c>
      <c r="R112" s="459">
        <v>3133</v>
      </c>
      <c r="S112" s="459">
        <v>60780</v>
      </c>
      <c r="T112" s="457">
        <v>500</v>
      </c>
      <c r="U112" s="457">
        <v>15000</v>
      </c>
      <c r="V112" s="459">
        <v>11510</v>
      </c>
      <c r="W112" s="459">
        <v>199741</v>
      </c>
      <c r="X112" s="457"/>
      <c r="Y112" s="457"/>
      <c r="Z112" s="459">
        <v>1427</v>
      </c>
      <c r="AA112" s="459">
        <v>35098</v>
      </c>
      <c r="AB112" s="457"/>
      <c r="AC112" s="457"/>
      <c r="AD112" s="459"/>
      <c r="AE112" s="459"/>
      <c r="AF112" s="457"/>
      <c r="AG112" s="457"/>
      <c r="AH112" s="459">
        <v>3600</v>
      </c>
      <c r="AI112" s="459">
        <v>67500</v>
      </c>
      <c r="AJ112" s="457"/>
      <c r="AK112" s="457"/>
      <c r="AL112" s="459"/>
      <c r="AM112" s="459"/>
      <c r="AN112" s="457"/>
      <c r="AO112" s="457"/>
      <c r="AP112" s="459">
        <v>2120</v>
      </c>
      <c r="AQ112" s="459">
        <v>37216.6</v>
      </c>
      <c r="AR112" s="457"/>
      <c r="AS112" s="457"/>
      <c r="AT112" s="459"/>
      <c r="AU112" s="459"/>
      <c r="AV112" s="457"/>
      <c r="AW112" s="457"/>
      <c r="AX112" s="459">
        <v>385</v>
      </c>
      <c r="AY112" s="459">
        <v>8221</v>
      </c>
      <c r="AZ112" s="457"/>
      <c r="BA112" s="457"/>
      <c r="BB112" s="459">
        <v>406</v>
      </c>
      <c r="BC112" s="459">
        <v>6694.94</v>
      </c>
      <c r="BD112" s="457"/>
      <c r="BE112" s="457"/>
      <c r="BF112" s="459">
        <v>51</v>
      </c>
      <c r="BG112" s="459">
        <v>826.96</v>
      </c>
      <c r="BH112" s="457"/>
      <c r="BI112" s="457"/>
      <c r="BJ112" s="459">
        <v>970</v>
      </c>
      <c r="BK112" s="459">
        <v>18042</v>
      </c>
      <c r="BL112" s="457"/>
      <c r="BM112" s="457"/>
      <c r="BN112" s="459">
        <v>50</v>
      </c>
      <c r="BO112" s="459">
        <v>1250</v>
      </c>
      <c r="BP112" s="457"/>
      <c r="BQ112" s="457"/>
      <c r="BR112" s="459">
        <v>197</v>
      </c>
      <c r="BS112" s="459">
        <v>4097.6000000000004</v>
      </c>
      <c r="BT112" s="457"/>
      <c r="BU112" s="457"/>
      <c r="BV112" s="459">
        <v>500</v>
      </c>
      <c r="BW112" s="459">
        <v>21000</v>
      </c>
      <c r="BX112" s="457"/>
      <c r="BY112" s="457"/>
      <c r="BZ112" s="459">
        <v>992</v>
      </c>
      <c r="CA112" s="459">
        <v>17161.599999999999</v>
      </c>
      <c r="CB112" s="457"/>
      <c r="CC112" s="457"/>
      <c r="CD112" s="459">
        <v>183</v>
      </c>
      <c r="CE112" s="459">
        <v>3458</v>
      </c>
      <c r="CF112" s="457"/>
      <c r="CG112" s="457"/>
      <c r="CH112" s="459">
        <v>0</v>
      </c>
      <c r="CI112" s="459">
        <v>0</v>
      </c>
      <c r="CJ112" s="457"/>
      <c r="CK112" s="457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</row>
    <row r="113" spans="1:103" s="15" customFormat="1" ht="30" x14ac:dyDescent="0.25">
      <c r="A113" s="86">
        <v>40</v>
      </c>
      <c r="B113" s="88" t="s">
        <v>234</v>
      </c>
      <c r="C113" s="88" t="s">
        <v>235</v>
      </c>
      <c r="D113" s="88" t="s">
        <v>236</v>
      </c>
      <c r="E113" s="88" t="s">
        <v>29</v>
      </c>
      <c r="F113" s="459">
        <f>J113+N113+R113+V113+Z113+AD113+AH113+AL113+AP113+AT113+AX113+BB113+BF113+BJ113+BN113+BR113+BV113+BZ113+CD113+CH113</f>
        <v>7470</v>
      </c>
      <c r="G113" s="459">
        <f>K113+O113+S113+W113+AA113+AE113+AI113+AM113+AQ113+AU113+AY113+BC113+BG113+BK113+BO113+BS113+BW113+CA113+CE113+CI113</f>
        <v>866150</v>
      </c>
      <c r="H113" s="25">
        <f>L113+P113+T113+X113+AB113+AF113+AJ113+AN113+AR113+AV113+AZ113+BD113+BH113+BL113+BP113+BT113+BX113+CB113+CF113+CJ113</f>
        <v>492</v>
      </c>
      <c r="I113" s="25">
        <f>M113+Q113+U113+Y113+AC113+AG113+AK113+AO113+AS113+AW113+BA113+BE113+BI113+BM113+BQ113+BU113+BY113+CC113+CG113+CK113</f>
        <v>86256</v>
      </c>
      <c r="J113" s="459">
        <v>2030</v>
      </c>
      <c r="K113" s="459">
        <v>131759</v>
      </c>
      <c r="L113" s="457"/>
      <c r="M113" s="457"/>
      <c r="N113" s="459">
        <v>600</v>
      </c>
      <c r="O113" s="459">
        <v>60000</v>
      </c>
      <c r="P113" s="457"/>
      <c r="Q113" s="457"/>
      <c r="R113" s="459"/>
      <c r="S113" s="459"/>
      <c r="T113" s="457">
        <v>100</v>
      </c>
      <c r="U113" s="457">
        <v>40000</v>
      </c>
      <c r="V113" s="459">
        <v>0</v>
      </c>
      <c r="W113" s="459">
        <v>0</v>
      </c>
      <c r="X113" s="457"/>
      <c r="Y113" s="457"/>
      <c r="Z113" s="459">
        <v>22</v>
      </c>
      <c r="AA113" s="459">
        <v>2423</v>
      </c>
      <c r="AB113" s="457"/>
      <c r="AC113" s="457"/>
      <c r="AD113" s="459"/>
      <c r="AE113" s="459"/>
      <c r="AF113" s="457"/>
      <c r="AG113" s="457"/>
      <c r="AH113" s="459">
        <v>47</v>
      </c>
      <c r="AI113" s="459">
        <v>14786</v>
      </c>
      <c r="AJ113" s="457"/>
      <c r="AK113" s="457"/>
      <c r="AL113" s="459">
        <v>936</v>
      </c>
      <c r="AM113" s="459">
        <v>128232</v>
      </c>
      <c r="AN113" s="457"/>
      <c r="AO113" s="457"/>
      <c r="AP113" s="459">
        <v>290</v>
      </c>
      <c r="AQ113" s="459">
        <v>39150</v>
      </c>
      <c r="AR113" s="457"/>
      <c r="AS113" s="457"/>
      <c r="AT113" s="459"/>
      <c r="AU113" s="459"/>
      <c r="AV113" s="457"/>
      <c r="AW113" s="457"/>
      <c r="AX113" s="459">
        <v>380</v>
      </c>
      <c r="AY113" s="459">
        <v>49400</v>
      </c>
      <c r="AZ113" s="457"/>
      <c r="BA113" s="457"/>
      <c r="BB113" s="459">
        <v>780</v>
      </c>
      <c r="BC113" s="459">
        <v>101400</v>
      </c>
      <c r="BD113" s="457"/>
      <c r="BE113" s="457"/>
      <c r="BF113" s="459"/>
      <c r="BG113" s="459"/>
      <c r="BH113" s="457"/>
      <c r="BI113" s="457"/>
      <c r="BJ113" s="459"/>
      <c r="BK113" s="459"/>
      <c r="BL113" s="457"/>
      <c r="BM113" s="457"/>
      <c r="BN113" s="459"/>
      <c r="BO113" s="459"/>
      <c r="BP113" s="457"/>
      <c r="BQ113" s="457"/>
      <c r="BR113" s="459">
        <v>1750</v>
      </c>
      <c r="BS113" s="459">
        <v>238000</v>
      </c>
      <c r="BT113" s="457"/>
      <c r="BU113" s="457"/>
      <c r="BV113" s="459">
        <v>50</v>
      </c>
      <c r="BW113" s="459">
        <v>19000</v>
      </c>
      <c r="BX113" s="457"/>
      <c r="BY113" s="457"/>
      <c r="BZ113" s="459">
        <v>85</v>
      </c>
      <c r="CA113" s="459">
        <v>17000</v>
      </c>
      <c r="CB113" s="457"/>
      <c r="CC113" s="457"/>
      <c r="CD113" s="459">
        <v>500</v>
      </c>
      <c r="CE113" s="459">
        <v>65000</v>
      </c>
      <c r="CF113" s="457"/>
      <c r="CG113" s="457"/>
      <c r="CH113" s="459">
        <v>0</v>
      </c>
      <c r="CI113" s="459">
        <v>0</v>
      </c>
      <c r="CJ113" s="457">
        <v>392</v>
      </c>
      <c r="CK113" s="457">
        <v>46256</v>
      </c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</row>
    <row r="114" spans="1:103" s="15" customFormat="1" ht="32.25" customHeight="1" x14ac:dyDescent="0.25">
      <c r="A114" s="816">
        <v>41</v>
      </c>
      <c r="B114" s="82" t="s">
        <v>237</v>
      </c>
      <c r="C114" s="83" t="s">
        <v>238</v>
      </c>
      <c r="D114" s="88" t="s">
        <v>236</v>
      </c>
      <c r="E114" s="83" t="s">
        <v>29</v>
      </c>
      <c r="F114" s="459">
        <f>J114+N114+R114+V114+Z114+AD114+AH114+AL114+AP114+AT114+AX114+BB114+BF114+BJ114+BN114+BR114+BV114+BZ114+CD114+CH114</f>
        <v>0</v>
      </c>
      <c r="G114" s="459">
        <f>K114+O114+S114+W114+AA114+AE114+AI114+AM114+AQ114+AU114+AY114+BC114+BG114+BK114+BO114+BS114+BW114+CA114+CE114+CI114</f>
        <v>0</v>
      </c>
      <c r="H114" s="25">
        <f>L114+P114+T114+X114+AB114+AF114+AJ114+AN114+AR114+AV114+AZ114+BD114+BH114+BL114+BP114+BT114+BX114+CB114+CF114+CJ114</f>
        <v>0</v>
      </c>
      <c r="I114" s="25">
        <f>M114+Q114+U114+Y114+AC114+AG114+AK114+AO114+AS114+AW114+BA114+BE114+BI114+BM114+BQ114+BU114+BY114+CC114+CG114+CK114</f>
        <v>0</v>
      </c>
      <c r="J114" s="459"/>
      <c r="K114" s="459"/>
      <c r="L114" s="457"/>
      <c r="M114" s="457"/>
      <c r="N114" s="459"/>
      <c r="O114" s="459"/>
      <c r="P114" s="457"/>
      <c r="Q114" s="457"/>
      <c r="R114" s="459"/>
      <c r="S114" s="459"/>
      <c r="T114" s="457"/>
      <c r="U114" s="457"/>
      <c r="V114" s="459"/>
      <c r="W114" s="459"/>
      <c r="X114" s="457"/>
      <c r="Y114" s="457"/>
      <c r="Z114" s="459"/>
      <c r="AA114" s="459"/>
      <c r="AB114" s="457"/>
      <c r="AC114" s="457"/>
      <c r="AD114" s="459"/>
      <c r="AE114" s="459"/>
      <c r="AF114" s="457"/>
      <c r="AG114" s="457"/>
      <c r="AH114" s="459"/>
      <c r="AI114" s="459"/>
      <c r="AJ114" s="457"/>
      <c r="AK114" s="457"/>
      <c r="AL114" s="459"/>
      <c r="AM114" s="459"/>
      <c r="AN114" s="457"/>
      <c r="AO114" s="457"/>
      <c r="AP114" s="459"/>
      <c r="AQ114" s="459"/>
      <c r="AR114" s="457"/>
      <c r="AS114" s="457"/>
      <c r="AT114" s="459"/>
      <c r="AU114" s="459"/>
      <c r="AV114" s="457"/>
      <c r="AW114" s="457"/>
      <c r="AX114" s="459"/>
      <c r="AY114" s="459"/>
      <c r="AZ114" s="457"/>
      <c r="BA114" s="457"/>
      <c r="BB114" s="459"/>
      <c r="BC114" s="459"/>
      <c r="BD114" s="457"/>
      <c r="BE114" s="457"/>
      <c r="BF114" s="459"/>
      <c r="BG114" s="459"/>
      <c r="BH114" s="457"/>
      <c r="BI114" s="457"/>
      <c r="BJ114" s="459"/>
      <c r="BK114" s="459"/>
      <c r="BL114" s="457"/>
      <c r="BM114" s="457"/>
      <c r="BN114" s="459"/>
      <c r="BO114" s="459"/>
      <c r="BP114" s="457"/>
      <c r="BQ114" s="457"/>
      <c r="BR114" s="459"/>
      <c r="BS114" s="459"/>
      <c r="BT114" s="457"/>
      <c r="BU114" s="457"/>
      <c r="BV114" s="459"/>
      <c r="BW114" s="459"/>
      <c r="BX114" s="457"/>
      <c r="BY114" s="457"/>
      <c r="BZ114" s="459"/>
      <c r="CA114" s="459"/>
      <c r="CB114" s="457"/>
      <c r="CC114" s="457"/>
      <c r="CD114" s="459"/>
      <c r="CE114" s="459"/>
      <c r="CF114" s="457"/>
      <c r="CG114" s="457"/>
      <c r="CH114" s="459"/>
      <c r="CI114" s="459"/>
      <c r="CJ114" s="457"/>
      <c r="CK114" s="457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</row>
    <row r="115" spans="1:103" s="15" customFormat="1" x14ac:dyDescent="0.25">
      <c r="A115" s="816"/>
      <c r="B115" s="82" t="s">
        <v>239</v>
      </c>
      <c r="C115" s="83" t="s">
        <v>240</v>
      </c>
      <c r="D115" s="88" t="s">
        <v>236</v>
      </c>
      <c r="E115" s="83" t="s">
        <v>29</v>
      </c>
      <c r="F115" s="459">
        <f>J115+N115+R115+V115+Z115+AD115+AH115+AL115+AP115+AT115+AX115+BB115+BF115+BJ115+BN115+BR115+BV115+BZ115+CD115+CH115</f>
        <v>9280</v>
      </c>
      <c r="G115" s="459">
        <f>K115+O115+S115+W115+AA115+AE115+AI115+AM115+AQ115+AU115+AY115+BC115+BG115+BK115+BO115+BS115+BW115+CA115+CE115+CI115</f>
        <v>186105</v>
      </c>
      <c r="H115" s="25">
        <f>L115+P115+T115+X115+AB115+AF115+AJ115+AN115+AR115+AV115+AZ115+BD115+BH115+BL115+BP115+BT115+BX115+CB115+CF115+CJ115</f>
        <v>1000</v>
      </c>
      <c r="I115" s="25">
        <f>M115+Q115+U115+Y115+AC115+AG115+AK115+AO115+AS115+AW115+BA115+BE115+BI115+BM115+BQ115+BU115+BY115+CC115+CG115+CK115</f>
        <v>20000</v>
      </c>
      <c r="J115" s="459">
        <v>2500</v>
      </c>
      <c r="K115" s="459">
        <v>46800</v>
      </c>
      <c r="L115" s="457"/>
      <c r="M115" s="457"/>
      <c r="N115" s="459">
        <v>1600</v>
      </c>
      <c r="O115" s="459">
        <v>31200</v>
      </c>
      <c r="P115" s="457"/>
      <c r="Q115" s="457"/>
      <c r="R115" s="459"/>
      <c r="S115" s="459"/>
      <c r="T115" s="457">
        <v>1000</v>
      </c>
      <c r="U115" s="457">
        <v>20000</v>
      </c>
      <c r="V115" s="459">
        <v>0</v>
      </c>
      <c r="W115" s="459">
        <v>0</v>
      </c>
      <c r="X115" s="457"/>
      <c r="Y115" s="457"/>
      <c r="Z115" s="459">
        <v>1270</v>
      </c>
      <c r="AA115" s="459">
        <v>26670</v>
      </c>
      <c r="AB115" s="457"/>
      <c r="AC115" s="457"/>
      <c r="AD115" s="459"/>
      <c r="AE115" s="459"/>
      <c r="AF115" s="457"/>
      <c r="AG115" s="457"/>
      <c r="AH115" s="459">
        <v>50</v>
      </c>
      <c r="AI115" s="459">
        <v>1777</v>
      </c>
      <c r="AJ115" s="457"/>
      <c r="AK115" s="457"/>
      <c r="AL115" s="459"/>
      <c r="AM115" s="459"/>
      <c r="AN115" s="457"/>
      <c r="AO115" s="457"/>
      <c r="AP115" s="459">
        <v>1520</v>
      </c>
      <c r="AQ115" s="459">
        <v>29412</v>
      </c>
      <c r="AR115" s="457"/>
      <c r="AS115" s="457"/>
      <c r="AT115" s="459"/>
      <c r="AU115" s="459"/>
      <c r="AV115" s="457"/>
      <c r="AW115" s="457"/>
      <c r="AX115" s="459"/>
      <c r="AY115" s="459"/>
      <c r="AZ115" s="457"/>
      <c r="BA115" s="457"/>
      <c r="BB115" s="459"/>
      <c r="BC115" s="459"/>
      <c r="BD115" s="457"/>
      <c r="BE115" s="457"/>
      <c r="BF115" s="459"/>
      <c r="BG115" s="459"/>
      <c r="BH115" s="457"/>
      <c r="BI115" s="457"/>
      <c r="BJ115" s="459">
        <v>1000</v>
      </c>
      <c r="BK115" s="459">
        <v>19500</v>
      </c>
      <c r="BL115" s="457"/>
      <c r="BM115" s="457"/>
      <c r="BN115" s="459"/>
      <c r="BO115" s="459"/>
      <c r="BP115" s="457"/>
      <c r="BQ115" s="457"/>
      <c r="BR115" s="459"/>
      <c r="BS115" s="459"/>
      <c r="BT115" s="457"/>
      <c r="BU115" s="457"/>
      <c r="BV115" s="459">
        <v>30</v>
      </c>
      <c r="BW115" s="459">
        <v>1200</v>
      </c>
      <c r="BX115" s="457"/>
      <c r="BY115" s="457"/>
      <c r="BZ115" s="459">
        <v>50</v>
      </c>
      <c r="CA115" s="459">
        <v>1300</v>
      </c>
      <c r="CB115" s="457"/>
      <c r="CC115" s="457"/>
      <c r="CD115" s="459">
        <v>980</v>
      </c>
      <c r="CE115" s="459">
        <v>19846</v>
      </c>
      <c r="CF115" s="457"/>
      <c r="CG115" s="457"/>
      <c r="CH115" s="459">
        <v>280</v>
      </c>
      <c r="CI115" s="459">
        <v>8400</v>
      </c>
      <c r="CJ115" s="457"/>
      <c r="CK115" s="457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</row>
    <row r="116" spans="1:103" s="15" customFormat="1" x14ac:dyDescent="0.25">
      <c r="A116" s="816">
        <v>42</v>
      </c>
      <c r="B116" s="82" t="s">
        <v>241</v>
      </c>
      <c r="C116" s="83" t="s">
        <v>240</v>
      </c>
      <c r="D116" s="88" t="s">
        <v>236</v>
      </c>
      <c r="E116" s="83" t="s">
        <v>29</v>
      </c>
      <c r="F116" s="459">
        <f>J116+N116+R116+V116+Z116+AD116+AH116+AL116+AP116+AT116+AX116+BB116+BF116+BJ116+BN116+BR116+BV116+BZ116+CD116+CH116</f>
        <v>10048</v>
      </c>
      <c r="G116" s="459">
        <f>K116+O116+S116+W116+AA116+AE116+AI116+AM116+AQ116+AU116+AY116+BC116+BG116+BK116+BO116+BS116+BW116+CA116+CE116+CI116</f>
        <v>1281376</v>
      </c>
      <c r="H116" s="25">
        <f>L116+P116+T116+X116+AB116+AF116+AJ116+AN116+AR116+AV116+AZ116+BD116+BH116+BL116+BP116+BT116+BX116+CB116+CF116+CJ116</f>
        <v>1392</v>
      </c>
      <c r="I116" s="25">
        <f>M116+Q116+U116+Y116+AC116+AG116+AK116+AO116+AS116+AW116+BA116+BE116+BI116+BM116+BQ116+BU116+BY116+CC116+CG116+CK116</f>
        <v>183488</v>
      </c>
      <c r="J116" s="459">
        <v>1000</v>
      </c>
      <c r="K116" s="459">
        <v>360000</v>
      </c>
      <c r="L116" s="457"/>
      <c r="M116" s="457"/>
      <c r="N116" s="459">
        <v>360</v>
      </c>
      <c r="O116" s="459">
        <v>80900</v>
      </c>
      <c r="P116" s="457"/>
      <c r="Q116" s="457"/>
      <c r="R116" s="459">
        <v>500</v>
      </c>
      <c r="S116" s="459">
        <v>40000</v>
      </c>
      <c r="T116" s="457">
        <v>1000</v>
      </c>
      <c r="U116" s="457">
        <v>80000</v>
      </c>
      <c r="V116" s="459">
        <v>1668</v>
      </c>
      <c r="W116" s="459">
        <v>113125</v>
      </c>
      <c r="X116" s="457"/>
      <c r="Y116" s="457"/>
      <c r="Z116" s="459">
        <v>1000</v>
      </c>
      <c r="AA116" s="459">
        <v>80000</v>
      </c>
      <c r="AB116" s="457"/>
      <c r="AC116" s="457"/>
      <c r="AD116" s="459">
        <v>2200</v>
      </c>
      <c r="AE116" s="459">
        <v>176000</v>
      </c>
      <c r="AF116" s="457"/>
      <c r="AG116" s="457"/>
      <c r="AH116" s="459">
        <v>880</v>
      </c>
      <c r="AI116" s="459">
        <v>97376</v>
      </c>
      <c r="AJ116" s="457"/>
      <c r="AK116" s="457"/>
      <c r="AL116" s="459">
        <v>500</v>
      </c>
      <c r="AM116" s="459">
        <v>54500</v>
      </c>
      <c r="AN116" s="457"/>
      <c r="AO116" s="457"/>
      <c r="AP116" s="459">
        <v>700</v>
      </c>
      <c r="AQ116" s="459">
        <v>56000</v>
      </c>
      <c r="AR116" s="457"/>
      <c r="AS116" s="457"/>
      <c r="AT116" s="459"/>
      <c r="AU116" s="459"/>
      <c r="AV116" s="457"/>
      <c r="AW116" s="457"/>
      <c r="AX116" s="459"/>
      <c r="AY116" s="459"/>
      <c r="AZ116" s="457"/>
      <c r="BA116" s="457"/>
      <c r="BB116" s="459">
        <v>600</v>
      </c>
      <c r="BC116" s="459">
        <v>135600</v>
      </c>
      <c r="BD116" s="457"/>
      <c r="BE116" s="457"/>
      <c r="BF116" s="459"/>
      <c r="BG116" s="459"/>
      <c r="BH116" s="457"/>
      <c r="BI116" s="457"/>
      <c r="BJ116" s="459">
        <v>185</v>
      </c>
      <c r="BK116" s="459">
        <v>37000</v>
      </c>
      <c r="BL116" s="457"/>
      <c r="BM116" s="457"/>
      <c r="BN116" s="459">
        <v>100</v>
      </c>
      <c r="BO116" s="459">
        <v>3000</v>
      </c>
      <c r="BP116" s="457"/>
      <c r="BQ116" s="457"/>
      <c r="BR116" s="459"/>
      <c r="BS116" s="459"/>
      <c r="BT116" s="457"/>
      <c r="BU116" s="457"/>
      <c r="BV116" s="459"/>
      <c r="BW116" s="459"/>
      <c r="BX116" s="457"/>
      <c r="BY116" s="457"/>
      <c r="BZ116" s="459">
        <v>80</v>
      </c>
      <c r="CA116" s="459">
        <v>8000</v>
      </c>
      <c r="CB116" s="457"/>
      <c r="CC116" s="457"/>
      <c r="CD116" s="459"/>
      <c r="CE116" s="459"/>
      <c r="CF116" s="457"/>
      <c r="CG116" s="457"/>
      <c r="CH116" s="459">
        <v>275</v>
      </c>
      <c r="CI116" s="459">
        <v>39875</v>
      </c>
      <c r="CJ116" s="457">
        <v>392</v>
      </c>
      <c r="CK116" s="457">
        <v>103488</v>
      </c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</row>
    <row r="117" spans="1:103" s="15" customFormat="1" x14ac:dyDescent="0.25">
      <c r="A117" s="816"/>
      <c r="B117" s="82" t="s">
        <v>242</v>
      </c>
      <c r="C117" s="83" t="s">
        <v>243</v>
      </c>
      <c r="D117" s="88" t="s">
        <v>236</v>
      </c>
      <c r="E117" s="83" t="s">
        <v>29</v>
      </c>
      <c r="F117" s="459">
        <f>J117+N117+R117+V117+Z117+AD117+AH117+AL117+AP117+AT117+AX117+BB117+BF117+BJ117+BN117+BR117+BV117+BZ117+CD117+CH117</f>
        <v>13270</v>
      </c>
      <c r="G117" s="459">
        <f>K117+O117+S117+W117+AA117+AE117+AI117+AM117+AQ117+AU117+AY117+BC117+BG117+BK117+BO117+BS117+BW117+CA117+CE117+CI117</f>
        <v>433601</v>
      </c>
      <c r="H117" s="25">
        <f>L117+P117+T117+X117+AB117+AF117+AJ117+AN117+AR117+AV117+AZ117+BD117+BH117+BL117+BP117+BT117+BX117+CB117+CF117+CJ117</f>
        <v>0</v>
      </c>
      <c r="I117" s="25">
        <f>M117+Q117+U117+Y117+AC117+AG117+AK117+AO117+AS117+AW117+BA117+BE117+BI117+BM117+BQ117+BU117+BY117+CC117+CG117+CK117</f>
        <v>0</v>
      </c>
      <c r="J117" s="459">
        <v>2500</v>
      </c>
      <c r="K117" s="459">
        <v>200000</v>
      </c>
      <c r="L117" s="457"/>
      <c r="M117" s="457"/>
      <c r="N117" s="459"/>
      <c r="O117" s="459"/>
      <c r="P117" s="457"/>
      <c r="Q117" s="457"/>
      <c r="R117" s="459"/>
      <c r="S117" s="459"/>
      <c r="T117" s="457"/>
      <c r="U117" s="457"/>
      <c r="V117" s="459"/>
      <c r="W117" s="459"/>
      <c r="X117" s="457"/>
      <c r="Y117" s="457"/>
      <c r="Z117" s="459"/>
      <c r="AA117" s="459"/>
      <c r="AB117" s="457"/>
      <c r="AC117" s="457"/>
      <c r="AD117" s="459"/>
      <c r="AE117" s="459"/>
      <c r="AF117" s="457"/>
      <c r="AG117" s="457"/>
      <c r="AH117" s="459">
        <v>10000</v>
      </c>
      <c r="AI117" s="459">
        <v>175165</v>
      </c>
      <c r="AJ117" s="457"/>
      <c r="AK117" s="457"/>
      <c r="AL117" s="459"/>
      <c r="AM117" s="459"/>
      <c r="AN117" s="457"/>
      <c r="AO117" s="457"/>
      <c r="AP117" s="459"/>
      <c r="AQ117" s="459"/>
      <c r="AR117" s="457"/>
      <c r="AS117" s="457"/>
      <c r="AT117" s="459"/>
      <c r="AU117" s="459"/>
      <c r="AV117" s="457"/>
      <c r="AW117" s="457"/>
      <c r="AX117" s="459"/>
      <c r="AY117" s="459"/>
      <c r="AZ117" s="457"/>
      <c r="BA117" s="457"/>
      <c r="BB117" s="459"/>
      <c r="BC117" s="459"/>
      <c r="BD117" s="457"/>
      <c r="BE117" s="457"/>
      <c r="BF117" s="459"/>
      <c r="BG117" s="459"/>
      <c r="BH117" s="457"/>
      <c r="BI117" s="457"/>
      <c r="BJ117" s="459">
        <v>700</v>
      </c>
      <c r="BK117" s="459">
        <v>56000</v>
      </c>
      <c r="BL117" s="457"/>
      <c r="BM117" s="457"/>
      <c r="BN117" s="459"/>
      <c r="BO117" s="459"/>
      <c r="BP117" s="457"/>
      <c r="BQ117" s="457"/>
      <c r="BR117" s="459">
        <v>70</v>
      </c>
      <c r="BS117" s="459">
        <v>2436</v>
      </c>
      <c r="BT117" s="457"/>
      <c r="BU117" s="457"/>
      <c r="BV117" s="459"/>
      <c r="BW117" s="459"/>
      <c r="BX117" s="457"/>
      <c r="BY117" s="457"/>
      <c r="BZ117" s="459"/>
      <c r="CA117" s="459"/>
      <c r="CB117" s="457"/>
      <c r="CC117" s="457"/>
      <c r="CD117" s="459"/>
      <c r="CE117" s="459"/>
      <c r="CF117" s="457"/>
      <c r="CG117" s="457"/>
      <c r="CH117" s="459"/>
      <c r="CI117" s="459"/>
      <c r="CJ117" s="457"/>
      <c r="CK117" s="457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</row>
    <row r="118" spans="1:103" s="15" customFormat="1" x14ac:dyDescent="0.25">
      <c r="A118" s="816">
        <v>43</v>
      </c>
      <c r="B118" s="82" t="s">
        <v>244</v>
      </c>
      <c r="C118" s="83" t="s">
        <v>245</v>
      </c>
      <c r="D118" s="88" t="s">
        <v>236</v>
      </c>
      <c r="E118" s="83" t="s">
        <v>29</v>
      </c>
      <c r="F118" s="459">
        <f>J118+N118+R118+V118+Z118+AD118+AH118+AL118+AP118+AT118+AX118+BB118+BF118+BJ118+BN118+BR118+BV118+BZ118+CD118+CH118</f>
        <v>0</v>
      </c>
      <c r="G118" s="459">
        <f>K118+O118+S118+W118+AA118+AE118+AI118+AM118+AQ118+AU118+AY118+BC118+BG118+BK118+BO118+BS118+BW118+CA118+CE118+CI118</f>
        <v>0</v>
      </c>
      <c r="H118" s="25">
        <f>L118+P118+T118+X118+AB118+AF118+AJ118+AN118+AR118+AV118+AZ118+BD118+BH118+BL118+BP118+BT118+BX118+CB118+CF118+CJ118</f>
        <v>0</v>
      </c>
      <c r="I118" s="25">
        <f>M118+Q118+U118+Y118+AC118+AG118+AK118+AO118+AS118+AW118+BA118+BE118+BI118+BM118+BQ118+BU118+BY118+CC118+CG118+CK118</f>
        <v>0</v>
      </c>
      <c r="J118" s="459"/>
      <c r="K118" s="459"/>
      <c r="L118" s="457"/>
      <c r="M118" s="457"/>
      <c r="N118" s="459"/>
      <c r="O118" s="459"/>
      <c r="P118" s="457"/>
      <c r="Q118" s="457"/>
      <c r="R118" s="459"/>
      <c r="S118" s="459"/>
      <c r="T118" s="457"/>
      <c r="U118" s="457"/>
      <c r="V118" s="459"/>
      <c r="W118" s="459"/>
      <c r="X118" s="457"/>
      <c r="Y118" s="457"/>
      <c r="Z118" s="459"/>
      <c r="AA118" s="459"/>
      <c r="AB118" s="457"/>
      <c r="AC118" s="457"/>
      <c r="AD118" s="459"/>
      <c r="AE118" s="459"/>
      <c r="AF118" s="457"/>
      <c r="AG118" s="457"/>
      <c r="AH118" s="459"/>
      <c r="AI118" s="459"/>
      <c r="AJ118" s="457"/>
      <c r="AK118" s="457"/>
      <c r="AL118" s="459"/>
      <c r="AM118" s="459"/>
      <c r="AN118" s="457"/>
      <c r="AO118" s="457"/>
      <c r="AP118" s="459"/>
      <c r="AQ118" s="459"/>
      <c r="AR118" s="457"/>
      <c r="AS118" s="457"/>
      <c r="AT118" s="459"/>
      <c r="AU118" s="459"/>
      <c r="AV118" s="457"/>
      <c r="AW118" s="457"/>
      <c r="AX118" s="459"/>
      <c r="AY118" s="459"/>
      <c r="AZ118" s="457"/>
      <c r="BA118" s="457"/>
      <c r="BB118" s="459"/>
      <c r="BC118" s="459"/>
      <c r="BD118" s="457"/>
      <c r="BE118" s="457"/>
      <c r="BF118" s="459"/>
      <c r="BG118" s="459"/>
      <c r="BH118" s="457"/>
      <c r="BI118" s="457"/>
      <c r="BJ118" s="459"/>
      <c r="BK118" s="459"/>
      <c r="BL118" s="457"/>
      <c r="BM118" s="457"/>
      <c r="BN118" s="459"/>
      <c r="BO118" s="459"/>
      <c r="BP118" s="457"/>
      <c r="BQ118" s="457"/>
      <c r="BR118" s="459"/>
      <c r="BS118" s="459"/>
      <c r="BT118" s="457"/>
      <c r="BU118" s="457"/>
      <c r="BV118" s="459"/>
      <c r="BW118" s="459"/>
      <c r="BX118" s="457"/>
      <c r="BY118" s="457"/>
      <c r="BZ118" s="459"/>
      <c r="CA118" s="459"/>
      <c r="CB118" s="457"/>
      <c r="CC118" s="457"/>
      <c r="CD118" s="459"/>
      <c r="CE118" s="459"/>
      <c r="CF118" s="457"/>
      <c r="CG118" s="457"/>
      <c r="CH118" s="459"/>
      <c r="CI118" s="459"/>
      <c r="CJ118" s="457"/>
      <c r="CK118" s="457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</row>
    <row r="119" spans="1:103" s="15" customFormat="1" x14ac:dyDescent="0.25">
      <c r="A119" s="816"/>
      <c r="B119" s="82" t="s">
        <v>246</v>
      </c>
      <c r="C119" s="83" t="s">
        <v>247</v>
      </c>
      <c r="D119" s="88" t="s">
        <v>236</v>
      </c>
      <c r="E119" s="83" t="s">
        <v>29</v>
      </c>
      <c r="F119" s="459">
        <f>J119+N119+R119+V119+Z119+AD119+AH119+AL119+AP119+AT119+AX119+BB119+BF119+BJ119+BN119+BR119+BV119+BZ119+CD119+CH119</f>
        <v>37199</v>
      </c>
      <c r="G119" s="459">
        <f>K119+O119+S119+W119+AA119+AE119+AI119+AM119+AQ119+AU119+AY119+BC119+BG119+BK119+BO119+BS119+BW119+CA119+CE119+CI119</f>
        <v>757940.2</v>
      </c>
      <c r="H119" s="25">
        <f>L119+P119+T119+X119+AB119+AF119+AJ119+AN119+AR119+AV119+AZ119+BD119+BH119+BL119+BP119+BT119+BX119+CB119+CF119+CJ119</f>
        <v>23600</v>
      </c>
      <c r="I119" s="25">
        <f>M119+Q119+U119+Y119+AC119+AG119+AK119+AO119+AS119+AW119+BA119+BE119+BI119+BM119+BQ119+BU119+BY119+CC119+CG119+CK119</f>
        <v>29400</v>
      </c>
      <c r="J119" s="459"/>
      <c r="K119" s="459"/>
      <c r="L119" s="457"/>
      <c r="M119" s="457"/>
      <c r="N119" s="459">
        <v>5730</v>
      </c>
      <c r="O119" s="459">
        <v>111600</v>
      </c>
      <c r="P119" s="457"/>
      <c r="Q119" s="457"/>
      <c r="R119" s="459">
        <v>8150</v>
      </c>
      <c r="S119" s="459">
        <v>154524</v>
      </c>
      <c r="T119" s="457">
        <v>1000</v>
      </c>
      <c r="U119" s="457">
        <v>15000</v>
      </c>
      <c r="V119" s="459">
        <v>2000</v>
      </c>
      <c r="W119" s="459">
        <v>39000</v>
      </c>
      <c r="X119" s="457"/>
      <c r="Y119" s="457"/>
      <c r="Z119" s="459">
        <v>3260</v>
      </c>
      <c r="AA119" s="459">
        <v>68978</v>
      </c>
      <c r="AB119" s="457"/>
      <c r="AC119" s="457"/>
      <c r="AD119" s="459"/>
      <c r="AE119" s="459"/>
      <c r="AF119" s="457"/>
      <c r="AG119" s="457"/>
      <c r="AH119" s="459"/>
      <c r="AI119" s="459"/>
      <c r="AJ119" s="457"/>
      <c r="AK119" s="457"/>
      <c r="AL119" s="459">
        <v>600</v>
      </c>
      <c r="AM119" s="459">
        <v>11160</v>
      </c>
      <c r="AN119" s="457"/>
      <c r="AO119" s="457"/>
      <c r="AP119" s="459">
        <v>1250</v>
      </c>
      <c r="AQ119" s="459">
        <v>22375</v>
      </c>
      <c r="AR119" s="457"/>
      <c r="AS119" s="457"/>
      <c r="AT119" s="459">
        <v>1000</v>
      </c>
      <c r="AU119" s="459">
        <v>44878.8</v>
      </c>
      <c r="AV119" s="457">
        <v>22000</v>
      </c>
      <c r="AW119" s="457"/>
      <c r="AX119" s="459">
        <v>1600</v>
      </c>
      <c r="AY119" s="459">
        <v>37280</v>
      </c>
      <c r="AZ119" s="457"/>
      <c r="BA119" s="457"/>
      <c r="BB119" s="459"/>
      <c r="BC119" s="459"/>
      <c r="BD119" s="457"/>
      <c r="BE119" s="457"/>
      <c r="BF119" s="459">
        <v>618</v>
      </c>
      <c r="BG119" s="459">
        <v>18416.400000000001</v>
      </c>
      <c r="BH119" s="457"/>
      <c r="BI119" s="457"/>
      <c r="BJ119" s="459">
        <v>1070</v>
      </c>
      <c r="BK119" s="459">
        <v>16050</v>
      </c>
      <c r="BL119" s="457"/>
      <c r="BM119" s="457"/>
      <c r="BN119" s="459">
        <v>570</v>
      </c>
      <c r="BO119" s="459">
        <v>16886</v>
      </c>
      <c r="BP119" s="457"/>
      <c r="BQ119" s="457"/>
      <c r="BR119" s="459">
        <v>1000</v>
      </c>
      <c r="BS119" s="459">
        <v>15000</v>
      </c>
      <c r="BT119" s="457"/>
      <c r="BU119" s="457"/>
      <c r="BV119" s="459">
        <v>1368</v>
      </c>
      <c r="BW119" s="459">
        <v>37620</v>
      </c>
      <c r="BX119" s="457"/>
      <c r="BY119" s="457"/>
      <c r="BZ119" s="459">
        <v>2000</v>
      </c>
      <c r="CA119" s="459">
        <v>37780</v>
      </c>
      <c r="CB119" s="457"/>
      <c r="CC119" s="457"/>
      <c r="CD119" s="459">
        <v>6983</v>
      </c>
      <c r="CE119" s="459">
        <v>126392</v>
      </c>
      <c r="CF119" s="457"/>
      <c r="CG119" s="457"/>
      <c r="CH119" s="459">
        <v>0</v>
      </c>
      <c r="CI119" s="459">
        <v>0</v>
      </c>
      <c r="CJ119" s="457">
        <v>600</v>
      </c>
      <c r="CK119" s="457">
        <v>14400</v>
      </c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</row>
    <row r="120" spans="1:103" s="15" customFormat="1" x14ac:dyDescent="0.25">
      <c r="A120" s="816">
        <v>44</v>
      </c>
      <c r="B120" s="82" t="s">
        <v>248</v>
      </c>
      <c r="C120" s="83" t="s">
        <v>249</v>
      </c>
      <c r="D120" s="83" t="s">
        <v>250</v>
      </c>
      <c r="E120" s="83" t="s">
        <v>29</v>
      </c>
      <c r="F120" s="459">
        <f>J120+N120+R120+V120+Z120+AD120+AH120+AL120+AP120+AT120+AX120+BB120+BF120+BJ120+BN120+BR120+BV120+BZ120+CD120+CH120</f>
        <v>1213</v>
      </c>
      <c r="G120" s="459">
        <f>K120+O120+S120+W120+AA120+AE120+AI120+AM120+AQ120+AU120+AY120+BC120+BG120+BK120+BO120+BS120+BW120+CA120+CE120+CI120</f>
        <v>43939</v>
      </c>
      <c r="H120" s="25">
        <f>L120+P120+T120+X120+AB120+AF120+AJ120+AN120+AR120+AV120+AZ120+BD120+BH120+BL120+BP120+BT120+BX120+CB120+CF120+CJ120</f>
        <v>0</v>
      </c>
      <c r="I120" s="25">
        <f>M120+Q120+U120+Y120+AC120+AG120+AK120+AO120+AS120+AW120+BA120+BE120+BI120+BM120+BQ120+BU120+BY120+CC120+CG120+CK120</f>
        <v>0</v>
      </c>
      <c r="J120" s="459"/>
      <c r="K120" s="459"/>
      <c r="L120" s="457"/>
      <c r="M120" s="457"/>
      <c r="N120" s="459">
        <v>540</v>
      </c>
      <c r="O120" s="459">
        <v>15000</v>
      </c>
      <c r="P120" s="457"/>
      <c r="Q120" s="457"/>
      <c r="R120" s="459"/>
      <c r="S120" s="459"/>
      <c r="T120" s="457"/>
      <c r="U120" s="457"/>
      <c r="V120" s="459"/>
      <c r="W120" s="459"/>
      <c r="X120" s="457"/>
      <c r="Y120" s="457"/>
      <c r="Z120" s="459"/>
      <c r="AA120" s="459"/>
      <c r="AB120" s="457"/>
      <c r="AC120" s="457"/>
      <c r="AD120" s="459"/>
      <c r="AE120" s="459"/>
      <c r="AF120" s="457"/>
      <c r="AG120" s="457"/>
      <c r="AH120" s="459"/>
      <c r="AI120" s="459"/>
      <c r="AJ120" s="457"/>
      <c r="AK120" s="457"/>
      <c r="AL120" s="459"/>
      <c r="AM120" s="459"/>
      <c r="AN120" s="457"/>
      <c r="AO120" s="457"/>
      <c r="AP120" s="459"/>
      <c r="AQ120" s="459"/>
      <c r="AR120" s="457"/>
      <c r="AS120" s="457"/>
      <c r="AT120" s="459"/>
      <c r="AU120" s="459"/>
      <c r="AV120" s="457"/>
      <c r="AW120" s="457"/>
      <c r="AX120" s="459"/>
      <c r="AY120" s="459"/>
      <c r="AZ120" s="457"/>
      <c r="BA120" s="457"/>
      <c r="BB120" s="459"/>
      <c r="BC120" s="459"/>
      <c r="BD120" s="457"/>
      <c r="BE120" s="457"/>
      <c r="BF120" s="459">
        <v>673</v>
      </c>
      <c r="BG120" s="459">
        <v>28939</v>
      </c>
      <c r="BH120" s="457"/>
      <c r="BI120" s="457"/>
      <c r="BJ120" s="459"/>
      <c r="BK120" s="459"/>
      <c r="BL120" s="457"/>
      <c r="BM120" s="457"/>
      <c r="BN120" s="459"/>
      <c r="BO120" s="459"/>
      <c r="BP120" s="457"/>
      <c r="BQ120" s="457"/>
      <c r="BR120" s="459"/>
      <c r="BS120" s="459"/>
      <c r="BT120" s="457"/>
      <c r="BU120" s="457"/>
      <c r="BV120" s="459"/>
      <c r="BW120" s="459"/>
      <c r="BX120" s="457"/>
      <c r="BY120" s="457"/>
      <c r="BZ120" s="459"/>
      <c r="CA120" s="459"/>
      <c r="CB120" s="457"/>
      <c r="CC120" s="457"/>
      <c r="CD120" s="459"/>
      <c r="CE120" s="459"/>
      <c r="CF120" s="457"/>
      <c r="CG120" s="457"/>
      <c r="CH120" s="459"/>
      <c r="CI120" s="459"/>
      <c r="CJ120" s="457"/>
      <c r="CK120" s="457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</row>
    <row r="121" spans="1:103" s="15" customFormat="1" x14ac:dyDescent="0.25">
      <c r="A121" s="816"/>
      <c r="B121" s="82" t="s">
        <v>251</v>
      </c>
      <c r="C121" s="83" t="s">
        <v>252</v>
      </c>
      <c r="D121" s="83" t="s">
        <v>250</v>
      </c>
      <c r="E121" s="83" t="s">
        <v>29</v>
      </c>
      <c r="F121" s="459">
        <f>J121+N121+R121+V121+Z121+AD121+AH121+AL121+AP121+AT121+AX121+BB121+BF121+BJ121+BN121+BR121+BV121+BZ121+CD121+CH121</f>
        <v>8280</v>
      </c>
      <c r="G121" s="459">
        <f>K121+O121+S121+W121+AA121+AE121+AI121+AM121+AQ121+AU121+AY121+BC121+BG121+BK121+BO121+BS121+BW121+CA121+CE121+CI121</f>
        <v>187493.4</v>
      </c>
      <c r="H121" s="25">
        <f>L121+P121+T121+X121+AB121+AF121+AJ121+AN121+AR121+AV121+AZ121+BD121+BH121+BL121+BP121+BT121+BX121+CB121+CF121+CJ121</f>
        <v>1260</v>
      </c>
      <c r="I121" s="25">
        <f>M121+Q121+U121+Y121+AC121+AG121+AK121+AO121+AS121+AW121+BA121+BE121+BI121+BM121+BQ121+BU121+BY121+CC121+CG121+CK121</f>
        <v>32676</v>
      </c>
      <c r="J121" s="459">
        <v>300</v>
      </c>
      <c r="K121" s="459">
        <v>6852</v>
      </c>
      <c r="L121" s="457"/>
      <c r="M121" s="457"/>
      <c r="N121" s="459"/>
      <c r="O121" s="459"/>
      <c r="P121" s="457"/>
      <c r="Q121" s="457"/>
      <c r="R121" s="459">
        <v>590</v>
      </c>
      <c r="S121" s="459">
        <v>13475</v>
      </c>
      <c r="T121" s="457"/>
      <c r="U121" s="457"/>
      <c r="V121" s="459">
        <v>3940</v>
      </c>
      <c r="W121" s="459">
        <v>83528</v>
      </c>
      <c r="X121" s="457"/>
      <c r="Y121" s="457"/>
      <c r="Z121" s="459"/>
      <c r="AA121" s="459"/>
      <c r="AB121" s="457"/>
      <c r="AC121" s="457"/>
      <c r="AD121" s="459"/>
      <c r="AE121" s="459"/>
      <c r="AF121" s="457"/>
      <c r="AG121" s="457"/>
      <c r="AH121" s="459">
        <v>900</v>
      </c>
      <c r="AI121" s="459">
        <v>20556</v>
      </c>
      <c r="AJ121" s="457"/>
      <c r="AK121" s="457"/>
      <c r="AL121" s="459"/>
      <c r="AM121" s="459"/>
      <c r="AN121" s="457"/>
      <c r="AO121" s="457"/>
      <c r="AP121" s="459">
        <v>65</v>
      </c>
      <c r="AQ121" s="459">
        <v>1755</v>
      </c>
      <c r="AR121" s="457"/>
      <c r="AS121" s="457"/>
      <c r="AT121" s="459"/>
      <c r="AU121" s="459"/>
      <c r="AV121" s="457"/>
      <c r="AW121" s="457"/>
      <c r="AX121" s="459"/>
      <c r="AY121" s="459"/>
      <c r="AZ121" s="457"/>
      <c r="BA121" s="457"/>
      <c r="BB121" s="459">
        <v>385</v>
      </c>
      <c r="BC121" s="459">
        <v>7500</v>
      </c>
      <c r="BD121" s="457">
        <v>70</v>
      </c>
      <c r="BE121" s="457">
        <v>2450</v>
      </c>
      <c r="BF121" s="459"/>
      <c r="BG121" s="459"/>
      <c r="BH121" s="457"/>
      <c r="BI121" s="457"/>
      <c r="BJ121" s="459">
        <v>270</v>
      </c>
      <c r="BK121" s="459">
        <v>6210</v>
      </c>
      <c r="BL121" s="457"/>
      <c r="BM121" s="457"/>
      <c r="BN121" s="459"/>
      <c r="BO121" s="459"/>
      <c r="BP121" s="457"/>
      <c r="BQ121" s="457"/>
      <c r="BR121" s="459">
        <v>800</v>
      </c>
      <c r="BS121" s="459">
        <v>18272</v>
      </c>
      <c r="BT121" s="457"/>
      <c r="BU121" s="457"/>
      <c r="BV121" s="459"/>
      <c r="BW121" s="459"/>
      <c r="BX121" s="457"/>
      <c r="BY121" s="457"/>
      <c r="BZ121" s="459">
        <v>60</v>
      </c>
      <c r="CA121" s="459">
        <v>1043.4000000000001</v>
      </c>
      <c r="CB121" s="457">
        <v>70</v>
      </c>
      <c r="CC121" s="457">
        <v>2450</v>
      </c>
      <c r="CD121" s="459">
        <v>970</v>
      </c>
      <c r="CE121" s="459">
        <v>28302</v>
      </c>
      <c r="CF121" s="457"/>
      <c r="CG121" s="457"/>
      <c r="CH121" s="459">
        <v>0</v>
      </c>
      <c r="CI121" s="459">
        <v>0</v>
      </c>
      <c r="CJ121" s="457">
        <v>1120</v>
      </c>
      <c r="CK121" s="457">
        <v>27776</v>
      </c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</row>
    <row r="122" spans="1:103" s="15" customFormat="1" ht="27.75" customHeight="1" x14ac:dyDescent="0.25">
      <c r="A122" s="816"/>
      <c r="B122" s="82" t="s">
        <v>251</v>
      </c>
      <c r="C122" s="83" t="s">
        <v>180</v>
      </c>
      <c r="D122" s="83" t="s">
        <v>250</v>
      </c>
      <c r="E122" s="83" t="s">
        <v>42</v>
      </c>
      <c r="F122" s="459">
        <f>J122+N122+R122+V122+Z122+AD122+AH122+AL122+AP122+AT122+AX122+BB122+BF122+BJ122+BN122+BR122+BV122+BZ122+CD122+CH122</f>
        <v>10103</v>
      </c>
      <c r="G122" s="459">
        <f>K122+O122+S122+W122+AA122+AE122+AI122+AM122+AQ122+AU122+AY122+BC122+BG122+BK122+BO122+BS122+BW122+CA122+CE122+CI122</f>
        <v>37892.9</v>
      </c>
      <c r="H122" s="25">
        <f>L122+P122+T122+X122+AB122+AF122+AJ122+AN122+AR122+AV122+AZ122+BD122+BH122+BL122+BP122+BT122+BX122+CB122+CF122+CJ122</f>
        <v>400</v>
      </c>
      <c r="I122" s="25">
        <f>M122+Q122+U122+Y122+AC122+AG122+AK122+AO122+AS122+AW122+BA122+BE122+BI122+BM122+BQ122+BU122+BY122+CC122+CG122+CK122</f>
        <v>2000</v>
      </c>
      <c r="J122" s="459"/>
      <c r="K122" s="459"/>
      <c r="L122" s="457"/>
      <c r="M122" s="566"/>
      <c r="N122" s="459"/>
      <c r="O122" s="459"/>
      <c r="P122" s="457"/>
      <c r="Q122" s="457"/>
      <c r="R122" s="459">
        <v>800</v>
      </c>
      <c r="S122" s="459">
        <v>2952</v>
      </c>
      <c r="T122" s="457"/>
      <c r="U122" s="457"/>
      <c r="V122" s="459"/>
      <c r="W122" s="459"/>
      <c r="X122" s="457"/>
      <c r="Y122" s="457"/>
      <c r="Z122" s="459"/>
      <c r="AA122" s="459"/>
      <c r="AB122" s="457"/>
      <c r="AC122" s="457"/>
      <c r="AD122" s="459"/>
      <c r="AE122" s="459"/>
      <c r="AF122" s="457"/>
      <c r="AG122" s="457"/>
      <c r="AH122" s="459"/>
      <c r="AI122" s="459"/>
      <c r="AJ122" s="457"/>
      <c r="AK122" s="457"/>
      <c r="AL122" s="459">
        <v>220</v>
      </c>
      <c r="AM122" s="459">
        <v>755</v>
      </c>
      <c r="AN122" s="457">
        <v>400</v>
      </c>
      <c r="AO122" s="457">
        <v>2000</v>
      </c>
      <c r="AP122" s="459"/>
      <c r="AQ122" s="459"/>
      <c r="AR122" s="457"/>
      <c r="AS122" s="457"/>
      <c r="AT122" s="459">
        <v>250</v>
      </c>
      <c r="AU122" s="459">
        <v>1250</v>
      </c>
      <c r="AV122" s="457"/>
      <c r="AW122" s="457"/>
      <c r="AX122" s="459">
        <v>300</v>
      </c>
      <c r="AY122" s="459">
        <v>1200</v>
      </c>
      <c r="AZ122" s="457"/>
      <c r="BA122" s="457"/>
      <c r="BB122" s="459">
        <v>430</v>
      </c>
      <c r="BC122" s="459">
        <v>1857.9</v>
      </c>
      <c r="BD122" s="457"/>
      <c r="BE122" s="457"/>
      <c r="BF122" s="459">
        <v>243</v>
      </c>
      <c r="BG122" s="459">
        <v>1150</v>
      </c>
      <c r="BH122" s="457"/>
      <c r="BI122" s="457"/>
      <c r="BJ122" s="459"/>
      <c r="BK122" s="459"/>
      <c r="BL122" s="457"/>
      <c r="BM122" s="457"/>
      <c r="BN122" s="459"/>
      <c r="BO122" s="459"/>
      <c r="BP122" s="457"/>
      <c r="BQ122" s="457"/>
      <c r="BR122" s="459"/>
      <c r="BS122" s="459"/>
      <c r="BT122" s="457"/>
      <c r="BU122" s="457"/>
      <c r="BV122" s="459">
        <v>800</v>
      </c>
      <c r="BW122" s="459">
        <v>4000</v>
      </c>
      <c r="BX122" s="457"/>
      <c r="BY122" s="457"/>
      <c r="BZ122" s="459">
        <v>90</v>
      </c>
      <c r="CA122" s="459">
        <v>333</v>
      </c>
      <c r="CB122" s="457"/>
      <c r="CC122" s="457"/>
      <c r="CD122" s="459"/>
      <c r="CE122" s="459"/>
      <c r="CF122" s="457"/>
      <c r="CG122" s="457"/>
      <c r="CH122" s="459">
        <v>6970</v>
      </c>
      <c r="CI122" s="459">
        <v>24395</v>
      </c>
      <c r="CJ122" s="457"/>
      <c r="CK122" s="457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</row>
    <row r="123" spans="1:103" s="15" customFormat="1" ht="23.25" customHeight="1" x14ac:dyDescent="0.25">
      <c r="A123" s="816"/>
      <c r="B123" s="82" t="s">
        <v>251</v>
      </c>
      <c r="C123" s="83" t="s">
        <v>253</v>
      </c>
      <c r="D123" s="83" t="s">
        <v>250</v>
      </c>
      <c r="E123" s="83" t="s">
        <v>42</v>
      </c>
      <c r="F123" s="459">
        <f>J123+N123+R123+V123+Z123+AD123+AH123+AL123+AP123+AT123+AX123+BB123+BF123+BJ123+BN123+BR123+BV123+BZ123+CD123+CH123</f>
        <v>19235</v>
      </c>
      <c r="G123" s="459">
        <f>K123+O123+S123+W123+AA123+AE123+AI123+AM123+AQ123+AU123+AY123+BC123+BG123+BK123+BO123+BS123+BW123+CA123+CE123+CI123</f>
        <v>49009.16</v>
      </c>
      <c r="H123" s="25">
        <f>L123+P123+T123+X123+AB123+AF123+AJ123+AN123+AR123+AV123+AZ123+BD123+BH123+BL123+BP123+BT123+BX123+CB123+CF123+CJ123</f>
        <v>100</v>
      </c>
      <c r="I123" s="25">
        <f>M123+Q123+U123+Y123+AC123+AG123+AK123+AO123+AS123+AW123+BA123+BE123+BI123+BM123+BQ123+BU123+BY123+CC123+CG123+CK123</f>
        <v>300</v>
      </c>
      <c r="J123" s="459">
        <v>8000</v>
      </c>
      <c r="K123" s="459">
        <v>24000</v>
      </c>
      <c r="L123" s="457"/>
      <c r="M123" s="457"/>
      <c r="N123" s="459"/>
      <c r="O123" s="459"/>
      <c r="P123" s="457"/>
      <c r="Q123" s="457"/>
      <c r="R123" s="459"/>
      <c r="S123" s="459"/>
      <c r="T123" s="457">
        <v>100</v>
      </c>
      <c r="U123" s="457">
        <v>300</v>
      </c>
      <c r="V123" s="459">
        <v>290</v>
      </c>
      <c r="W123" s="459">
        <v>507</v>
      </c>
      <c r="X123" s="457"/>
      <c r="Y123" s="457"/>
      <c r="Z123" s="459"/>
      <c r="AA123" s="459"/>
      <c r="AB123" s="457"/>
      <c r="AC123" s="457"/>
      <c r="AD123" s="459">
        <v>450</v>
      </c>
      <c r="AE123" s="459">
        <v>1837.36</v>
      </c>
      <c r="AF123" s="457"/>
      <c r="AG123" s="457"/>
      <c r="AH123" s="459"/>
      <c r="AI123" s="459"/>
      <c r="AJ123" s="457"/>
      <c r="AK123" s="457"/>
      <c r="AL123" s="459"/>
      <c r="AM123" s="459"/>
      <c r="AN123" s="457"/>
      <c r="AO123" s="457"/>
      <c r="AP123" s="459"/>
      <c r="AQ123" s="459"/>
      <c r="AR123" s="457"/>
      <c r="AS123" s="457"/>
      <c r="AT123" s="459">
        <v>370</v>
      </c>
      <c r="AU123" s="459">
        <v>717.8</v>
      </c>
      <c r="AV123" s="457"/>
      <c r="AW123" s="457"/>
      <c r="AX123" s="459">
        <v>30</v>
      </c>
      <c r="AY123" s="459">
        <v>110</v>
      </c>
      <c r="AZ123" s="457"/>
      <c r="BA123" s="457"/>
      <c r="BB123" s="459">
        <v>200</v>
      </c>
      <c r="BC123" s="459">
        <v>440</v>
      </c>
      <c r="BD123" s="457"/>
      <c r="BE123" s="457"/>
      <c r="BF123" s="459">
        <v>100</v>
      </c>
      <c r="BG123" s="459">
        <v>190</v>
      </c>
      <c r="BH123" s="457"/>
      <c r="BI123" s="457"/>
      <c r="BJ123" s="459">
        <v>220</v>
      </c>
      <c r="BK123" s="459">
        <v>594</v>
      </c>
      <c r="BL123" s="457"/>
      <c r="BM123" s="457"/>
      <c r="BN123" s="459">
        <v>520</v>
      </c>
      <c r="BO123" s="459">
        <v>1330</v>
      </c>
      <c r="BP123" s="457"/>
      <c r="BQ123" s="457"/>
      <c r="BR123" s="459"/>
      <c r="BS123" s="459"/>
      <c r="BT123" s="457"/>
      <c r="BU123" s="457"/>
      <c r="BV123" s="459">
        <v>1220</v>
      </c>
      <c r="BW123" s="459">
        <v>3123.2</v>
      </c>
      <c r="BX123" s="457"/>
      <c r="BY123" s="457"/>
      <c r="BZ123" s="459"/>
      <c r="CA123" s="459"/>
      <c r="CB123" s="457"/>
      <c r="CC123" s="457"/>
      <c r="CD123" s="459">
        <v>315</v>
      </c>
      <c r="CE123" s="459">
        <v>819</v>
      </c>
      <c r="CF123" s="457"/>
      <c r="CG123" s="457"/>
      <c r="CH123" s="459">
        <v>7520</v>
      </c>
      <c r="CI123" s="459">
        <v>15340.8</v>
      </c>
      <c r="CJ123" s="457"/>
      <c r="CK123" s="457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</row>
    <row r="124" spans="1:103" s="15" customFormat="1" ht="26.25" customHeight="1" x14ac:dyDescent="0.25">
      <c r="A124" s="816">
        <v>45</v>
      </c>
      <c r="B124" s="82" t="s">
        <v>254</v>
      </c>
      <c r="C124" s="83" t="s">
        <v>255</v>
      </c>
      <c r="D124" s="83" t="s">
        <v>77</v>
      </c>
      <c r="E124" s="83" t="s">
        <v>256</v>
      </c>
      <c r="F124" s="459">
        <f>J124+N124+R124+V124+Z124+AD124+AH124+AL124+AP124+AT124+AX124+BB124+BF124+BJ124+BN124+BR124+BV124+BZ124+CD124+CH124</f>
        <v>100</v>
      </c>
      <c r="G124" s="459">
        <f>K124+O124+S124+W124+AA124+AE124+AI124+AM124+AQ124+AU124+AY124+BC124+BG124+BK124+BO124+BS124+BW124+CA124+CE124+CI124</f>
        <v>19200</v>
      </c>
      <c r="H124" s="25">
        <f>L124+P124+T124+X124+AB124+AF124+AJ124+AN124+AR124+AV124+AZ124+BD124+BH124+BL124+BP124+BT124+BX124+CB124+CF124+CJ124</f>
        <v>400</v>
      </c>
      <c r="I124" s="25">
        <f>M124+Q124+U124+Y124+AC124+AG124+AK124+AO124+AS124+AW124+BA124+BE124+BI124+BM124+BQ124+BU124+BY124+CC124+CG124+CK124</f>
        <v>104000</v>
      </c>
      <c r="J124" s="459"/>
      <c r="K124" s="459"/>
      <c r="L124" s="457"/>
      <c r="M124" s="457"/>
      <c r="N124" s="459"/>
      <c r="O124" s="459"/>
      <c r="P124" s="457"/>
      <c r="Q124" s="457"/>
      <c r="R124" s="459"/>
      <c r="S124" s="459"/>
      <c r="T124" s="457"/>
      <c r="U124" s="457"/>
      <c r="V124" s="459"/>
      <c r="W124" s="459"/>
      <c r="X124" s="457"/>
      <c r="Y124" s="457"/>
      <c r="Z124" s="459"/>
      <c r="AA124" s="459"/>
      <c r="AB124" s="457"/>
      <c r="AC124" s="457"/>
      <c r="AD124" s="459"/>
      <c r="AE124" s="459"/>
      <c r="AF124" s="457"/>
      <c r="AG124" s="457"/>
      <c r="AH124" s="459"/>
      <c r="AI124" s="459"/>
      <c r="AJ124" s="457"/>
      <c r="AK124" s="457"/>
      <c r="AL124" s="459"/>
      <c r="AM124" s="459"/>
      <c r="AN124" s="457"/>
      <c r="AO124" s="457"/>
      <c r="AP124" s="459"/>
      <c r="AQ124" s="459"/>
      <c r="AR124" s="457"/>
      <c r="AS124" s="457"/>
      <c r="AT124" s="459"/>
      <c r="AU124" s="459"/>
      <c r="AV124" s="457"/>
      <c r="AW124" s="457"/>
      <c r="AX124" s="459"/>
      <c r="AY124" s="459"/>
      <c r="AZ124" s="457"/>
      <c r="BA124" s="457"/>
      <c r="BB124" s="459"/>
      <c r="BC124" s="459"/>
      <c r="BD124" s="457">
        <v>200</v>
      </c>
      <c r="BE124" s="457">
        <v>52000</v>
      </c>
      <c r="BF124" s="459"/>
      <c r="BG124" s="459"/>
      <c r="BH124" s="457"/>
      <c r="BI124" s="457"/>
      <c r="BJ124" s="459"/>
      <c r="BK124" s="459"/>
      <c r="BL124" s="457"/>
      <c r="BM124" s="457"/>
      <c r="BN124" s="459"/>
      <c r="BO124" s="459"/>
      <c r="BP124" s="457"/>
      <c r="BQ124" s="457"/>
      <c r="BR124" s="459">
        <v>100</v>
      </c>
      <c r="BS124" s="459">
        <v>19200</v>
      </c>
      <c r="BT124" s="457"/>
      <c r="BU124" s="457"/>
      <c r="BV124" s="459"/>
      <c r="BW124" s="459"/>
      <c r="BX124" s="457"/>
      <c r="BY124" s="457"/>
      <c r="BZ124" s="459"/>
      <c r="CA124" s="459"/>
      <c r="CB124" s="457">
        <v>200</v>
      </c>
      <c r="CC124" s="457">
        <v>52000</v>
      </c>
      <c r="CD124" s="459"/>
      <c r="CE124" s="459"/>
      <c r="CF124" s="457"/>
      <c r="CG124" s="457"/>
      <c r="CH124" s="459"/>
      <c r="CI124" s="459"/>
      <c r="CJ124" s="457"/>
      <c r="CK124" s="457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</row>
    <row r="125" spans="1:103" s="15" customFormat="1" ht="27" customHeight="1" x14ac:dyDescent="0.25">
      <c r="A125" s="816"/>
      <c r="B125" s="82" t="s">
        <v>257</v>
      </c>
      <c r="C125" s="83" t="s">
        <v>258</v>
      </c>
      <c r="D125" s="83" t="s">
        <v>77</v>
      </c>
      <c r="E125" s="83" t="s">
        <v>256</v>
      </c>
      <c r="F125" s="459">
        <f>J125+N125+R125+V125+Z125+AD125+AH125+AL125+AP125+AT125+AX125+BB125+BF125+BJ125+BN125+BR125+BV125+BZ125+CD125+CH125</f>
        <v>4098</v>
      </c>
      <c r="G125" s="459">
        <f>K125+O125+S125+W125+AA125+AE125+AI125+AM125+AQ125+AU125+AY125+BC125+BG125+BK125+BO125+BS125+BW125+CA125+CE125+CI125</f>
        <v>1350537.6</v>
      </c>
      <c r="H125" s="25">
        <f>L125+P125+T125+X125+AB125+AF125+AJ125+AN125+AR125+AV125+AZ125+BD125+BH125+BL125+BP125+BT125+BX125+CB125+CF125+CJ125</f>
        <v>600</v>
      </c>
      <c r="I125" s="25">
        <f>M125+Q125+U125+Y125+AC125+AG125+AK125+AO125+AS125+AW125+BA125+BE125+BI125+BM125+BQ125+BU125+BY125+CC125+CG125+CK125</f>
        <v>208000</v>
      </c>
      <c r="J125" s="459"/>
      <c r="K125" s="459"/>
      <c r="L125" s="457"/>
      <c r="M125" s="457"/>
      <c r="N125" s="459"/>
      <c r="O125" s="459"/>
      <c r="P125" s="457"/>
      <c r="Q125" s="457"/>
      <c r="R125" s="459">
        <v>750</v>
      </c>
      <c r="S125" s="459">
        <v>144000</v>
      </c>
      <c r="T125" s="457"/>
      <c r="U125" s="457"/>
      <c r="V125" s="459">
        <v>0</v>
      </c>
      <c r="W125" s="459">
        <v>0</v>
      </c>
      <c r="X125" s="457"/>
      <c r="Y125" s="457"/>
      <c r="Z125" s="459">
        <v>300</v>
      </c>
      <c r="AA125" s="459">
        <v>57600</v>
      </c>
      <c r="AB125" s="457"/>
      <c r="AC125" s="457"/>
      <c r="AD125" s="459"/>
      <c r="AE125" s="459"/>
      <c r="AF125" s="457"/>
      <c r="AG125" s="457"/>
      <c r="AH125" s="459">
        <v>250</v>
      </c>
      <c r="AI125" s="459">
        <v>36000</v>
      </c>
      <c r="AJ125" s="457"/>
      <c r="AK125" s="457"/>
      <c r="AL125" s="459"/>
      <c r="AM125" s="459"/>
      <c r="AN125" s="457"/>
      <c r="AO125" s="457"/>
      <c r="AP125" s="459">
        <v>770</v>
      </c>
      <c r="AQ125" s="459">
        <v>641394.6</v>
      </c>
      <c r="AR125" s="457"/>
      <c r="AS125" s="457"/>
      <c r="AT125" s="459"/>
      <c r="AU125" s="459"/>
      <c r="AV125" s="457"/>
      <c r="AW125" s="457"/>
      <c r="AX125" s="459">
        <v>1208</v>
      </c>
      <c r="AY125" s="459">
        <v>218563</v>
      </c>
      <c r="AZ125" s="457"/>
      <c r="BA125" s="457"/>
      <c r="BB125" s="459">
        <v>230</v>
      </c>
      <c r="BC125" s="459">
        <v>88780</v>
      </c>
      <c r="BD125" s="457">
        <v>300</v>
      </c>
      <c r="BE125" s="457">
        <v>104000</v>
      </c>
      <c r="BF125" s="459">
        <v>40</v>
      </c>
      <c r="BG125" s="459">
        <v>200</v>
      </c>
      <c r="BH125" s="457"/>
      <c r="BI125" s="457"/>
      <c r="BJ125" s="459"/>
      <c r="BK125" s="459"/>
      <c r="BL125" s="457"/>
      <c r="BM125" s="457"/>
      <c r="BN125" s="459"/>
      <c r="BO125" s="459"/>
      <c r="BP125" s="457"/>
      <c r="BQ125" s="457"/>
      <c r="BR125" s="459"/>
      <c r="BS125" s="459"/>
      <c r="BT125" s="457"/>
      <c r="BU125" s="457"/>
      <c r="BV125" s="459"/>
      <c r="BW125" s="459"/>
      <c r="BX125" s="457"/>
      <c r="BY125" s="457"/>
      <c r="BZ125" s="459">
        <v>50</v>
      </c>
      <c r="CA125" s="459">
        <v>9000</v>
      </c>
      <c r="CB125" s="457">
        <v>300</v>
      </c>
      <c r="CC125" s="457">
        <v>104000</v>
      </c>
      <c r="CD125" s="459">
        <v>500</v>
      </c>
      <c r="CE125" s="459">
        <v>155000</v>
      </c>
      <c r="CF125" s="457"/>
      <c r="CG125" s="457"/>
      <c r="CH125" s="459"/>
      <c r="CI125" s="459"/>
      <c r="CJ125" s="457"/>
      <c r="CK125" s="457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</row>
    <row r="126" spans="1:103" s="15" customFormat="1" ht="39.75" customHeight="1" x14ac:dyDescent="0.25">
      <c r="A126" s="816"/>
      <c r="B126" s="82" t="s">
        <v>257</v>
      </c>
      <c r="C126" s="83" t="s">
        <v>259</v>
      </c>
      <c r="D126" s="83" t="s">
        <v>77</v>
      </c>
      <c r="E126" s="83" t="s">
        <v>256</v>
      </c>
      <c r="F126" s="459">
        <f>J126+N126+R126+V126+Z126+AD126+AH126+AL126+AP126+AT126+AX126+BB126+BF126+BJ126+BN126+BR126+BV126+BZ126+CD126+CH126</f>
        <v>0</v>
      </c>
      <c r="G126" s="459">
        <f>K126+O126+S126+W126+AA126+AE126+AI126+AM126+AQ126+AU126+AY126+BC126+BG126+BK126+BO126+BS126+BW126+CA126+CE126+CI126</f>
        <v>0</v>
      </c>
      <c r="H126" s="25">
        <f>L126+P126+T126+X126+AB126+AF126+AJ126+AN126+AR126+AV126+AZ126+BD126+BH126+BL126+BP126+BT126+BX126+CB126+CF126+CJ126</f>
        <v>2300</v>
      </c>
      <c r="I126" s="25">
        <f>M126+Q126+U126+Y126+AC126+AG126+AK126+AO126+AS126+AW126+BA126+BE126+BI126+BM126+BQ126+BU126+BY126+CC126+CG126+CK126</f>
        <v>569250</v>
      </c>
      <c r="J126" s="459"/>
      <c r="K126" s="459"/>
      <c r="L126" s="457"/>
      <c r="M126" s="457"/>
      <c r="N126" s="459"/>
      <c r="O126" s="459"/>
      <c r="P126" s="457"/>
      <c r="Q126" s="457"/>
      <c r="R126" s="459"/>
      <c r="S126" s="459"/>
      <c r="T126" s="457"/>
      <c r="U126" s="457"/>
      <c r="V126" s="459"/>
      <c r="W126" s="459"/>
      <c r="X126" s="457"/>
      <c r="Y126" s="457"/>
      <c r="Z126" s="459"/>
      <c r="AA126" s="459"/>
      <c r="AB126" s="457"/>
      <c r="AC126" s="457"/>
      <c r="AD126" s="459"/>
      <c r="AE126" s="459"/>
      <c r="AF126" s="457"/>
      <c r="AG126" s="457"/>
      <c r="AH126" s="459"/>
      <c r="AI126" s="459"/>
      <c r="AJ126" s="457"/>
      <c r="AK126" s="457"/>
      <c r="AL126" s="459"/>
      <c r="AM126" s="459"/>
      <c r="AN126" s="457"/>
      <c r="AO126" s="457"/>
      <c r="AP126" s="459"/>
      <c r="AQ126" s="459"/>
      <c r="AR126" s="457"/>
      <c r="AS126" s="457"/>
      <c r="AT126" s="459"/>
      <c r="AU126" s="459"/>
      <c r="AV126" s="457"/>
      <c r="AW126" s="457"/>
      <c r="AX126" s="459"/>
      <c r="AY126" s="459"/>
      <c r="AZ126" s="457"/>
      <c r="BA126" s="457"/>
      <c r="BB126" s="459"/>
      <c r="BC126" s="459"/>
      <c r="BD126" s="457"/>
      <c r="BE126" s="457"/>
      <c r="BF126" s="459"/>
      <c r="BG126" s="459"/>
      <c r="BH126" s="457"/>
      <c r="BI126" s="457"/>
      <c r="BJ126" s="459"/>
      <c r="BK126" s="459"/>
      <c r="BL126" s="457"/>
      <c r="BM126" s="457"/>
      <c r="BN126" s="459"/>
      <c r="BO126" s="459"/>
      <c r="BP126" s="457"/>
      <c r="BQ126" s="457"/>
      <c r="BR126" s="459"/>
      <c r="BS126" s="459"/>
      <c r="BT126" s="457"/>
      <c r="BU126" s="457"/>
      <c r="BV126" s="459"/>
      <c r="BW126" s="459"/>
      <c r="BX126" s="457"/>
      <c r="BY126" s="457"/>
      <c r="BZ126" s="459"/>
      <c r="CA126" s="459"/>
      <c r="CB126" s="457"/>
      <c r="CC126" s="457"/>
      <c r="CD126" s="459"/>
      <c r="CE126" s="459"/>
      <c r="CF126" s="457"/>
      <c r="CG126" s="457"/>
      <c r="CH126" s="459"/>
      <c r="CI126" s="459"/>
      <c r="CJ126" s="457">
        <v>2300</v>
      </c>
      <c r="CK126" s="457">
        <v>569250</v>
      </c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</row>
    <row r="127" spans="1:103" s="15" customFormat="1" ht="30.75" customHeight="1" x14ac:dyDescent="0.25">
      <c r="A127" s="816"/>
      <c r="B127" s="82" t="s">
        <v>257</v>
      </c>
      <c r="C127" s="83" t="s">
        <v>260</v>
      </c>
      <c r="D127" s="83" t="s">
        <v>77</v>
      </c>
      <c r="E127" s="83" t="s">
        <v>256</v>
      </c>
      <c r="F127" s="459">
        <f>J127+N127+R127+V127+Z127+AD127+AH127+AL127+AP127+AT127+AX127+BB127+BF127+BJ127+BN127+BR127+BV127+BZ127+CD127+CH127</f>
        <v>250</v>
      </c>
      <c r="G127" s="459">
        <f>K127+O127+S127+W127+AA127+AE127+AI127+AM127+AQ127+AU127+AY127+BC127+BG127+BK127+BO127+BS127+BW127+CA127+CE127+CI127</f>
        <v>80000</v>
      </c>
      <c r="H127" s="25">
        <f>L127+P127+T127+X127+AB127+AF127+AJ127+AN127+AR127+AV127+AZ127+BD127+BH127+BL127+BP127+BT127+BX127+CB127+CF127+CJ127</f>
        <v>0</v>
      </c>
      <c r="I127" s="25">
        <f>M127+Q127+U127+Y127+AC127+AG127+AK127+AO127+AS127+AW127+BA127+BE127+BI127+BM127+BQ127+BU127+BY127+CC127+CG127+CK127</f>
        <v>0</v>
      </c>
      <c r="J127" s="459"/>
      <c r="K127" s="459"/>
      <c r="L127" s="457"/>
      <c r="M127" s="457"/>
      <c r="N127" s="459">
        <v>250</v>
      </c>
      <c r="O127" s="459">
        <v>80000</v>
      </c>
      <c r="P127" s="457"/>
      <c r="Q127" s="457"/>
      <c r="R127" s="459"/>
      <c r="S127" s="459"/>
      <c r="T127" s="457"/>
      <c r="U127" s="457"/>
      <c r="V127" s="459"/>
      <c r="W127" s="459"/>
      <c r="X127" s="457"/>
      <c r="Y127" s="457"/>
      <c r="Z127" s="459"/>
      <c r="AA127" s="459"/>
      <c r="AB127" s="457"/>
      <c r="AC127" s="457"/>
      <c r="AD127" s="459"/>
      <c r="AE127" s="459"/>
      <c r="AF127" s="457"/>
      <c r="AG127" s="457"/>
      <c r="AH127" s="459"/>
      <c r="AI127" s="459"/>
      <c r="AJ127" s="457"/>
      <c r="AK127" s="457"/>
      <c r="AL127" s="459"/>
      <c r="AM127" s="459"/>
      <c r="AN127" s="457"/>
      <c r="AO127" s="457"/>
      <c r="AP127" s="459"/>
      <c r="AQ127" s="459"/>
      <c r="AR127" s="457"/>
      <c r="AS127" s="457"/>
      <c r="AT127" s="459"/>
      <c r="AU127" s="459"/>
      <c r="AV127" s="457"/>
      <c r="AW127" s="457"/>
      <c r="AX127" s="459"/>
      <c r="AY127" s="459"/>
      <c r="AZ127" s="457"/>
      <c r="BA127" s="457"/>
      <c r="BB127" s="459"/>
      <c r="BC127" s="459"/>
      <c r="BD127" s="457"/>
      <c r="BE127" s="457"/>
      <c r="BF127" s="459"/>
      <c r="BG127" s="459"/>
      <c r="BH127" s="457"/>
      <c r="BI127" s="457"/>
      <c r="BJ127" s="459"/>
      <c r="BK127" s="459"/>
      <c r="BL127" s="457"/>
      <c r="BM127" s="457"/>
      <c r="BN127" s="459"/>
      <c r="BO127" s="459"/>
      <c r="BP127" s="457"/>
      <c r="BQ127" s="457"/>
      <c r="BR127" s="459"/>
      <c r="BS127" s="459"/>
      <c r="BT127" s="457"/>
      <c r="BU127" s="457"/>
      <c r="BV127" s="459"/>
      <c r="BW127" s="459"/>
      <c r="BX127" s="457"/>
      <c r="BY127" s="457"/>
      <c r="BZ127" s="459"/>
      <c r="CA127" s="459"/>
      <c r="CB127" s="457"/>
      <c r="CC127" s="457"/>
      <c r="CD127" s="459"/>
      <c r="CE127" s="459"/>
      <c r="CF127" s="457"/>
      <c r="CG127" s="457"/>
      <c r="CH127" s="459"/>
      <c r="CI127" s="459"/>
      <c r="CJ127" s="457"/>
      <c r="CK127" s="457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</row>
    <row r="128" spans="1:103" s="15" customFormat="1" ht="24" customHeight="1" x14ac:dyDescent="0.25">
      <c r="A128" s="816"/>
      <c r="B128" s="82" t="s">
        <v>257</v>
      </c>
      <c r="C128" s="83" t="s">
        <v>261</v>
      </c>
      <c r="D128" s="83" t="s">
        <v>77</v>
      </c>
      <c r="E128" s="83" t="s">
        <v>256</v>
      </c>
      <c r="F128" s="459">
        <f>J128+N128+R128+V128+Z128+AD128+AH128+AL128+AP128+AT128+AX128+BB128+BF128+BJ128+BN128+BR128+BV128+BZ128+CD128+CH128</f>
        <v>0</v>
      </c>
      <c r="G128" s="459">
        <f>K128+O128+S128+W128+AA128+AE128+AI128+AM128+AQ128+AU128+AY128+BC128+BG128+BK128+BO128+BS128+BW128+CA128+CE128+CI128</f>
        <v>0</v>
      </c>
      <c r="H128" s="25">
        <f>L128+P128+T128+X128+AB128+AF128+AJ128+AN128+AR128+AV128+AZ128+BD128+BH128+BL128+BP128+BT128+BX128+CB128+CF128+CJ128</f>
        <v>0</v>
      </c>
      <c r="I128" s="25">
        <f>M128+Q128+U128+Y128+AC128+AG128+AK128+AO128+AS128+AW128+BA128+BE128+BI128+BM128+BQ128+BU128+BY128+CC128+CG128+CK128</f>
        <v>0</v>
      </c>
      <c r="J128" s="459"/>
      <c r="K128" s="459"/>
      <c r="L128" s="457"/>
      <c r="M128" s="457"/>
      <c r="N128" s="459"/>
      <c r="O128" s="459"/>
      <c r="P128" s="457"/>
      <c r="Q128" s="457"/>
      <c r="R128" s="459"/>
      <c r="S128" s="459"/>
      <c r="T128" s="457"/>
      <c r="U128" s="457"/>
      <c r="V128" s="459"/>
      <c r="W128" s="459"/>
      <c r="X128" s="457"/>
      <c r="Y128" s="457"/>
      <c r="Z128" s="459"/>
      <c r="AA128" s="459"/>
      <c r="AB128" s="457"/>
      <c r="AC128" s="457"/>
      <c r="AD128" s="459"/>
      <c r="AE128" s="459"/>
      <c r="AF128" s="457"/>
      <c r="AG128" s="457"/>
      <c r="AH128" s="459"/>
      <c r="AI128" s="459"/>
      <c r="AJ128" s="457"/>
      <c r="AK128" s="457"/>
      <c r="AL128" s="459"/>
      <c r="AM128" s="459"/>
      <c r="AN128" s="457"/>
      <c r="AO128" s="457"/>
      <c r="AP128" s="459"/>
      <c r="AQ128" s="459"/>
      <c r="AR128" s="457"/>
      <c r="AS128" s="457"/>
      <c r="AT128" s="459"/>
      <c r="AU128" s="459"/>
      <c r="AV128" s="457"/>
      <c r="AW128" s="457"/>
      <c r="AX128" s="459"/>
      <c r="AY128" s="459"/>
      <c r="AZ128" s="457"/>
      <c r="BA128" s="457"/>
      <c r="BB128" s="459"/>
      <c r="BC128" s="459"/>
      <c r="BD128" s="457"/>
      <c r="BE128" s="457"/>
      <c r="BF128" s="459"/>
      <c r="BG128" s="459"/>
      <c r="BH128" s="457"/>
      <c r="BI128" s="457"/>
      <c r="BJ128" s="459"/>
      <c r="BK128" s="459"/>
      <c r="BL128" s="457"/>
      <c r="BM128" s="457"/>
      <c r="BN128" s="459"/>
      <c r="BO128" s="459"/>
      <c r="BP128" s="457"/>
      <c r="BQ128" s="457"/>
      <c r="BR128" s="459"/>
      <c r="BS128" s="459">
        <v>0</v>
      </c>
      <c r="BT128" s="457"/>
      <c r="BU128" s="457"/>
      <c r="BV128" s="459"/>
      <c r="BW128" s="459"/>
      <c r="BX128" s="457"/>
      <c r="BY128" s="457"/>
      <c r="BZ128" s="459"/>
      <c r="CA128" s="459"/>
      <c r="CB128" s="457"/>
      <c r="CC128" s="457"/>
      <c r="CD128" s="459"/>
      <c r="CE128" s="459"/>
      <c r="CF128" s="457"/>
      <c r="CG128" s="457"/>
      <c r="CH128" s="459"/>
      <c r="CI128" s="459"/>
      <c r="CJ128" s="457"/>
      <c r="CK128" s="457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</row>
    <row r="129" spans="1:103" s="15" customFormat="1" ht="30" x14ac:dyDescent="0.25">
      <c r="A129" s="816"/>
      <c r="B129" s="82" t="s">
        <v>257</v>
      </c>
      <c r="C129" s="83" t="s">
        <v>262</v>
      </c>
      <c r="D129" s="83" t="s">
        <v>77</v>
      </c>
      <c r="E129" s="83" t="s">
        <v>256</v>
      </c>
      <c r="F129" s="459">
        <f>J129+N129+R129+V129+Z129+AD129+AH129+AL129+AP129+AT129+AX129+BB129+BF129+BJ129+BN129+BR129+BV129+BZ129+CD129+CH129</f>
        <v>0</v>
      </c>
      <c r="G129" s="459">
        <f>K129+O129+S129+W129+AA129+AE129+AI129+AM129+AQ129+AU129+AY129+BC129+BG129+BK129+BO129+BS129+BW129+CA129+CE129+CI129</f>
        <v>0</v>
      </c>
      <c r="H129" s="25">
        <f>L129+P129+T129+X129+AB129+AF129+AJ129+AN129+AR129+AV129+AZ129+BD129+BH129+BL129+BP129+BT129+BX129+CB129+CF129+CJ129</f>
        <v>0</v>
      </c>
      <c r="I129" s="25">
        <f>M129+Q129+U129+Y129+AC129+AG129+AK129+AO129+AS129+AW129+BA129+BE129+BI129+BM129+BQ129+BU129+BY129+CC129+CG129+CK129</f>
        <v>0</v>
      </c>
      <c r="J129" s="459"/>
      <c r="K129" s="459"/>
      <c r="L129" s="457"/>
      <c r="M129" s="457"/>
      <c r="N129" s="459"/>
      <c r="O129" s="459"/>
      <c r="P129" s="457"/>
      <c r="Q129" s="457"/>
      <c r="R129" s="459"/>
      <c r="S129" s="459"/>
      <c r="T129" s="457"/>
      <c r="U129" s="457"/>
      <c r="V129" s="459"/>
      <c r="W129" s="459"/>
      <c r="X129" s="457"/>
      <c r="Y129" s="457"/>
      <c r="Z129" s="459"/>
      <c r="AA129" s="459"/>
      <c r="AB129" s="457"/>
      <c r="AC129" s="457"/>
      <c r="AD129" s="459"/>
      <c r="AE129" s="459"/>
      <c r="AF129" s="457"/>
      <c r="AG129" s="457"/>
      <c r="AH129" s="459"/>
      <c r="AI129" s="459"/>
      <c r="AJ129" s="457"/>
      <c r="AK129" s="457"/>
      <c r="AL129" s="459"/>
      <c r="AM129" s="459"/>
      <c r="AN129" s="457"/>
      <c r="AO129" s="457"/>
      <c r="AP129" s="459"/>
      <c r="AQ129" s="459"/>
      <c r="AR129" s="457"/>
      <c r="AS129" s="457"/>
      <c r="AT129" s="459"/>
      <c r="AU129" s="459"/>
      <c r="AV129" s="457"/>
      <c r="AW129" s="457"/>
      <c r="AX129" s="459"/>
      <c r="AY129" s="459"/>
      <c r="AZ129" s="457"/>
      <c r="BA129" s="457"/>
      <c r="BB129" s="459"/>
      <c r="BC129" s="459"/>
      <c r="BD129" s="457"/>
      <c r="BE129" s="457"/>
      <c r="BF129" s="459"/>
      <c r="BG129" s="459"/>
      <c r="BH129" s="457"/>
      <c r="BI129" s="457"/>
      <c r="BJ129" s="459"/>
      <c r="BK129" s="459"/>
      <c r="BL129" s="457"/>
      <c r="BM129" s="457"/>
      <c r="BN129" s="459"/>
      <c r="BO129" s="459"/>
      <c r="BP129" s="457"/>
      <c r="BQ129" s="457"/>
      <c r="BR129" s="459"/>
      <c r="BS129" s="459"/>
      <c r="BT129" s="457"/>
      <c r="BU129" s="457"/>
      <c r="BV129" s="459"/>
      <c r="BW129" s="459"/>
      <c r="BX129" s="457"/>
      <c r="BY129" s="457"/>
      <c r="BZ129" s="459"/>
      <c r="CA129" s="459"/>
      <c r="CB129" s="457"/>
      <c r="CC129" s="457"/>
      <c r="CD129" s="459"/>
      <c r="CE129" s="459"/>
      <c r="CF129" s="457"/>
      <c r="CG129" s="457"/>
      <c r="CH129" s="459"/>
      <c r="CI129" s="459"/>
      <c r="CJ129" s="457"/>
      <c r="CK129" s="457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</row>
    <row r="130" spans="1:103" s="15" customFormat="1" ht="37.5" customHeight="1" x14ac:dyDescent="0.25">
      <c r="A130" s="816"/>
      <c r="B130" s="82" t="s">
        <v>257</v>
      </c>
      <c r="C130" s="83" t="s">
        <v>263</v>
      </c>
      <c r="D130" s="83" t="s">
        <v>77</v>
      </c>
      <c r="E130" s="83" t="s">
        <v>256</v>
      </c>
      <c r="F130" s="459">
        <f>J130+N130+R130+V130+Z130+AD130+AH130+AL130+AP130+AT130+AX130+BB130+BF130+BJ130+BN130+BR130+BV130+BZ130+CD130+CH130</f>
        <v>780</v>
      </c>
      <c r="G130" s="459">
        <f>K130+O130+S130+W130+AA130+AE130+AI130+AM130+AQ130+AU130+AY130+BC130+BG130+BK130+BO130+BS130+BW130+CA130+CE130+CI130</f>
        <v>153270</v>
      </c>
      <c r="H130" s="25">
        <f>L130+P130+T130+X130+AB130+AF130+AJ130+AN130+AR130+AV130+AZ130+BD130+BH130+BL130+BP130+BT130+BX130+CB130+CF130+CJ130</f>
        <v>0</v>
      </c>
      <c r="I130" s="25">
        <f>M130+Q130+U130+Y130+AC130+AG130+AK130+AO130+AS130+AW130+BA130+BE130+BI130+BM130+BQ130+BU130+BY130+CC130+CG130+CK130</f>
        <v>0</v>
      </c>
      <c r="J130" s="459">
        <v>780</v>
      </c>
      <c r="K130" s="459">
        <v>153270</v>
      </c>
      <c r="L130" s="457"/>
      <c r="M130" s="457"/>
      <c r="N130" s="459"/>
      <c r="O130" s="459"/>
      <c r="P130" s="457"/>
      <c r="Q130" s="457"/>
      <c r="R130" s="459"/>
      <c r="S130" s="459"/>
      <c r="T130" s="457"/>
      <c r="U130" s="457"/>
      <c r="V130" s="459"/>
      <c r="W130" s="459"/>
      <c r="X130" s="457"/>
      <c r="Y130" s="457"/>
      <c r="Z130" s="459"/>
      <c r="AA130" s="459"/>
      <c r="AB130" s="457"/>
      <c r="AC130" s="457"/>
      <c r="AD130" s="459"/>
      <c r="AE130" s="459"/>
      <c r="AF130" s="457"/>
      <c r="AG130" s="457"/>
      <c r="AH130" s="459"/>
      <c r="AI130" s="459"/>
      <c r="AJ130" s="457"/>
      <c r="AK130" s="457"/>
      <c r="AL130" s="459"/>
      <c r="AM130" s="459"/>
      <c r="AN130" s="457"/>
      <c r="AO130" s="457"/>
      <c r="AP130" s="459"/>
      <c r="AQ130" s="459"/>
      <c r="AR130" s="457"/>
      <c r="AS130" s="457"/>
      <c r="AT130" s="459"/>
      <c r="AU130" s="459"/>
      <c r="AV130" s="457"/>
      <c r="AW130" s="457"/>
      <c r="AX130" s="459"/>
      <c r="AY130" s="459"/>
      <c r="AZ130" s="457"/>
      <c r="BA130" s="457"/>
      <c r="BB130" s="459"/>
      <c r="BC130" s="459"/>
      <c r="BD130" s="457"/>
      <c r="BE130" s="457"/>
      <c r="BF130" s="459"/>
      <c r="BG130" s="459"/>
      <c r="BH130" s="457"/>
      <c r="BI130" s="457"/>
      <c r="BJ130" s="459"/>
      <c r="BK130" s="459"/>
      <c r="BL130" s="457"/>
      <c r="BM130" s="457"/>
      <c r="BN130" s="459"/>
      <c r="BO130" s="459"/>
      <c r="BP130" s="457"/>
      <c r="BQ130" s="457"/>
      <c r="BR130" s="459">
        <v>0</v>
      </c>
      <c r="BS130" s="459">
        <v>0</v>
      </c>
      <c r="BT130" s="457"/>
      <c r="BU130" s="457"/>
      <c r="BV130" s="459"/>
      <c r="BW130" s="459"/>
      <c r="BX130" s="457"/>
      <c r="BY130" s="457"/>
      <c r="BZ130" s="459"/>
      <c r="CA130" s="459"/>
      <c r="CB130" s="457"/>
      <c r="CC130" s="457"/>
      <c r="CD130" s="459"/>
      <c r="CE130" s="459"/>
      <c r="CF130" s="457"/>
      <c r="CG130" s="457"/>
      <c r="CH130" s="459"/>
      <c r="CI130" s="459"/>
      <c r="CJ130" s="457"/>
      <c r="CK130" s="457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</row>
    <row r="131" spans="1:103" s="15" customFormat="1" x14ac:dyDescent="0.25">
      <c r="A131" s="86">
        <v>46</v>
      </c>
      <c r="B131" s="82" t="s">
        <v>264</v>
      </c>
      <c r="C131" s="83" t="s">
        <v>265</v>
      </c>
      <c r="D131" s="83" t="s">
        <v>266</v>
      </c>
      <c r="E131" s="83" t="s">
        <v>78</v>
      </c>
      <c r="F131" s="459">
        <f>J131+N131+R131+V131+Z131+AD131+AH131+AL131+AP131+AT131+AX131+BB131+BF131+BJ131+BN131+BR131+BV131+BZ131+CD131+CH131</f>
        <v>2860</v>
      </c>
      <c r="G131" s="459">
        <f>K131+O131+S131+W131+AA131+AE131+AI131+AM131+AQ131+AU131+AY131+BC131+BG131+BK131+BO131+BS131+BW131+CA131+CE131+CI131</f>
        <v>42024.72</v>
      </c>
      <c r="H131" s="25">
        <f>L131+P131+T131+X131+AB131+AF131+AJ131+AN131+AR131+AV131+AZ131+BD131+BH131+BL131+BP131+BT131+BX131+CB131+CF131+CJ131</f>
        <v>1060</v>
      </c>
      <c r="I131" s="25">
        <f>M131+Q131+U131+Y131+AC131+AG131+AK131+AO131+AS131+AW131+BA131+BE131+BI131+BM131+BQ131+BU131+BY131+CC131+CG131+CK131</f>
        <v>4520</v>
      </c>
      <c r="J131" s="459"/>
      <c r="K131" s="459"/>
      <c r="L131" s="457"/>
      <c r="M131" s="457"/>
      <c r="N131" s="459"/>
      <c r="O131" s="459"/>
      <c r="P131" s="457"/>
      <c r="Q131" s="457"/>
      <c r="R131" s="459">
        <v>50</v>
      </c>
      <c r="S131" s="459">
        <v>690</v>
      </c>
      <c r="T131" s="457"/>
      <c r="U131" s="457"/>
      <c r="V131" s="459"/>
      <c r="W131" s="459"/>
      <c r="X131" s="457"/>
      <c r="Y131" s="457"/>
      <c r="Z131" s="459">
        <v>410</v>
      </c>
      <c r="AA131" s="459">
        <v>5227</v>
      </c>
      <c r="AB131" s="457"/>
      <c r="AC131" s="457"/>
      <c r="AD131" s="459"/>
      <c r="AE131" s="459"/>
      <c r="AF131" s="457"/>
      <c r="AG131" s="457"/>
      <c r="AH131" s="459">
        <v>660</v>
      </c>
      <c r="AI131" s="459">
        <v>11948</v>
      </c>
      <c r="AJ131" s="457"/>
      <c r="AK131" s="457"/>
      <c r="AL131" s="459">
        <v>200</v>
      </c>
      <c r="AM131" s="459">
        <v>2580</v>
      </c>
      <c r="AN131" s="457">
        <v>100</v>
      </c>
      <c r="AO131" s="457">
        <v>1850</v>
      </c>
      <c r="AP131" s="459"/>
      <c r="AQ131" s="459"/>
      <c r="AR131" s="457"/>
      <c r="AS131" s="457"/>
      <c r="AT131" s="459"/>
      <c r="AU131" s="459"/>
      <c r="AV131" s="457"/>
      <c r="AW131" s="457"/>
      <c r="AX131" s="459">
        <v>490</v>
      </c>
      <c r="AY131" s="459">
        <v>6296</v>
      </c>
      <c r="AZ131" s="457">
        <v>900</v>
      </c>
      <c r="BA131" s="457">
        <v>2520</v>
      </c>
      <c r="BB131" s="459"/>
      <c r="BC131" s="459"/>
      <c r="BD131" s="457">
        <v>30</v>
      </c>
      <c r="BE131" s="457">
        <v>75</v>
      </c>
      <c r="BF131" s="459">
        <v>160</v>
      </c>
      <c r="BG131" s="459">
        <v>2081.52</v>
      </c>
      <c r="BH131" s="457"/>
      <c r="BI131" s="457"/>
      <c r="BJ131" s="459"/>
      <c r="BK131" s="459"/>
      <c r="BL131" s="457"/>
      <c r="BM131" s="457"/>
      <c r="BN131" s="459">
        <v>0</v>
      </c>
      <c r="BO131" s="459">
        <v>0</v>
      </c>
      <c r="BP131" s="457"/>
      <c r="BQ131" s="457"/>
      <c r="BR131" s="459">
        <v>0</v>
      </c>
      <c r="BS131" s="459">
        <v>0</v>
      </c>
      <c r="BT131" s="457"/>
      <c r="BU131" s="457"/>
      <c r="BV131" s="459">
        <v>150</v>
      </c>
      <c r="BW131" s="459">
        <v>1700</v>
      </c>
      <c r="BX131" s="457"/>
      <c r="BY131" s="457"/>
      <c r="BZ131" s="459">
        <v>70</v>
      </c>
      <c r="CA131" s="459">
        <v>959.2</v>
      </c>
      <c r="CB131" s="457">
        <v>30</v>
      </c>
      <c r="CC131" s="457">
        <v>75</v>
      </c>
      <c r="CD131" s="459">
        <v>160</v>
      </c>
      <c r="CE131" s="459">
        <v>2128</v>
      </c>
      <c r="CF131" s="457"/>
      <c r="CG131" s="457"/>
      <c r="CH131" s="459">
        <v>510</v>
      </c>
      <c r="CI131" s="459">
        <v>8415</v>
      </c>
      <c r="CJ131" s="457"/>
      <c r="CK131" s="457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</row>
    <row r="132" spans="1:103" s="15" customFormat="1" ht="30" x14ac:dyDescent="0.25">
      <c r="A132" s="816">
        <v>47</v>
      </c>
      <c r="B132" s="82" t="s">
        <v>267</v>
      </c>
      <c r="C132" s="83" t="s">
        <v>268</v>
      </c>
      <c r="D132" s="83" t="s">
        <v>77</v>
      </c>
      <c r="E132" s="83" t="s">
        <v>256</v>
      </c>
      <c r="F132" s="459">
        <f>J132+N132+R132+V132+Z132+AD132+AH132+AL132+AP132+AT132+AX132+BB132+BF132+BJ132+BN132+BR132+BV132+BZ132+CD132+CH132</f>
        <v>0</v>
      </c>
      <c r="G132" s="459">
        <f>K132+O132+S132+W132+AA132+AE132+AI132+AM132+AQ132+AU132+AY132+BC132+BG132+BK132+BO132+BS132+BW132+CA132+CE132+CI132</f>
        <v>0</v>
      </c>
      <c r="H132" s="25">
        <f>L132+P132+T132+X132+AB132+AF132+AJ132+AN132+AR132+AV132+AZ132+BD132+BH132+BL132+BP132+BT132+BX132+CB132+CF132+CJ132</f>
        <v>50</v>
      </c>
      <c r="I132" s="25">
        <f>M132+Q132+U132+Y132+AC132+AG132+AK132+AO132+AS132+AW132+BA132+BE132+BI132+BM132+BQ132+BU132+BY132+CC132+CG132+CK132</f>
        <v>30000</v>
      </c>
      <c r="J132" s="459"/>
      <c r="K132" s="459"/>
      <c r="L132" s="457"/>
      <c r="M132" s="457"/>
      <c r="N132" s="459"/>
      <c r="O132" s="459"/>
      <c r="P132" s="457"/>
      <c r="Q132" s="457"/>
      <c r="R132" s="459"/>
      <c r="S132" s="459"/>
      <c r="T132" s="457">
        <v>50</v>
      </c>
      <c r="U132" s="457">
        <v>30000</v>
      </c>
      <c r="V132" s="459"/>
      <c r="W132" s="459"/>
      <c r="X132" s="457"/>
      <c r="Y132" s="457"/>
      <c r="Z132" s="459"/>
      <c r="AA132" s="459"/>
      <c r="AB132" s="457"/>
      <c r="AC132" s="457"/>
      <c r="AD132" s="459"/>
      <c r="AE132" s="459"/>
      <c r="AF132" s="457"/>
      <c r="AG132" s="457"/>
      <c r="AH132" s="459"/>
      <c r="AI132" s="459"/>
      <c r="AJ132" s="457"/>
      <c r="AK132" s="457"/>
      <c r="AL132" s="459"/>
      <c r="AM132" s="459"/>
      <c r="AN132" s="457"/>
      <c r="AO132" s="457"/>
      <c r="AP132" s="459"/>
      <c r="AQ132" s="459"/>
      <c r="AR132" s="457"/>
      <c r="AS132" s="457"/>
      <c r="AT132" s="459"/>
      <c r="AU132" s="459"/>
      <c r="AV132" s="457"/>
      <c r="AW132" s="457"/>
      <c r="AX132" s="459"/>
      <c r="AY132" s="459"/>
      <c r="AZ132" s="457"/>
      <c r="BA132" s="457"/>
      <c r="BB132" s="459"/>
      <c r="BC132" s="459"/>
      <c r="BD132" s="457"/>
      <c r="BE132" s="457"/>
      <c r="BF132" s="459"/>
      <c r="BG132" s="459"/>
      <c r="BH132" s="457"/>
      <c r="BI132" s="457"/>
      <c r="BJ132" s="459"/>
      <c r="BK132" s="459"/>
      <c r="BL132" s="457"/>
      <c r="BM132" s="457"/>
      <c r="BN132" s="459"/>
      <c r="BO132" s="459"/>
      <c r="BP132" s="457"/>
      <c r="BQ132" s="457"/>
      <c r="BR132" s="459">
        <v>0</v>
      </c>
      <c r="BS132" s="459">
        <v>0</v>
      </c>
      <c r="BT132" s="457"/>
      <c r="BU132" s="457"/>
      <c r="BV132" s="459"/>
      <c r="BW132" s="459"/>
      <c r="BX132" s="457"/>
      <c r="BY132" s="457"/>
      <c r="BZ132" s="459"/>
      <c r="CA132" s="459"/>
      <c r="CB132" s="457"/>
      <c r="CC132" s="457"/>
      <c r="CD132" s="459"/>
      <c r="CE132" s="459"/>
      <c r="CF132" s="457"/>
      <c r="CG132" s="457"/>
      <c r="CH132" s="459"/>
      <c r="CI132" s="459"/>
      <c r="CJ132" s="457"/>
      <c r="CK132" s="457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</row>
    <row r="133" spans="1:103" s="15" customFormat="1" ht="24" customHeight="1" x14ac:dyDescent="0.25">
      <c r="A133" s="816"/>
      <c r="B133" s="82" t="s">
        <v>267</v>
      </c>
      <c r="C133" s="83" t="s">
        <v>269</v>
      </c>
      <c r="D133" s="83" t="s">
        <v>77</v>
      </c>
      <c r="E133" s="83" t="s">
        <v>256</v>
      </c>
      <c r="F133" s="459">
        <f>J133+N133+R133+V133+Z133+AD133+AH133+AL133+AP133+AT133+AX133+BB133+BF133+BJ133+BN133+BR133+BV133+BZ133+CD133+CH133</f>
        <v>0</v>
      </c>
      <c r="G133" s="459">
        <f>K133+O133+S133+W133+AA133+AE133+AI133+AM133+AQ133+AU133+AY133+BC133+BG133+BK133+BO133+BS133+BW133+CA133+CE133+CI133</f>
        <v>0</v>
      </c>
      <c r="H133" s="25">
        <f>L133+P133+T133+X133+AB133+AF133+AJ133+AN133+AR133+AV133+AZ133+BD133+BH133+BL133+BP133+BT133+BX133+CB133+CF133+CJ133</f>
        <v>200</v>
      </c>
      <c r="I133" s="25">
        <f>M133+Q133+U133+Y133+AC133+AG133+AK133+AO133+AS133+AW133+BA133+BE133+BI133+BM133+BQ133+BU133+BY133+CC133+CG133+CK133</f>
        <v>2440</v>
      </c>
      <c r="J133" s="459"/>
      <c r="K133" s="459"/>
      <c r="L133" s="457"/>
      <c r="M133" s="457"/>
      <c r="N133" s="459"/>
      <c r="O133" s="459"/>
      <c r="P133" s="457"/>
      <c r="Q133" s="457"/>
      <c r="R133" s="459"/>
      <c r="S133" s="459"/>
      <c r="T133" s="457"/>
      <c r="U133" s="457"/>
      <c r="V133" s="459"/>
      <c r="W133" s="459"/>
      <c r="X133" s="457"/>
      <c r="Y133" s="457"/>
      <c r="Z133" s="459"/>
      <c r="AA133" s="459"/>
      <c r="AB133" s="457"/>
      <c r="AC133" s="457"/>
      <c r="AD133" s="459"/>
      <c r="AE133" s="459"/>
      <c r="AF133" s="457"/>
      <c r="AG133" s="457"/>
      <c r="AH133" s="459"/>
      <c r="AI133" s="459"/>
      <c r="AJ133" s="457"/>
      <c r="AK133" s="457"/>
      <c r="AL133" s="459"/>
      <c r="AM133" s="459"/>
      <c r="AN133" s="457"/>
      <c r="AO133" s="457"/>
      <c r="AP133" s="459"/>
      <c r="AQ133" s="459"/>
      <c r="AR133" s="457"/>
      <c r="AS133" s="457"/>
      <c r="AT133" s="459"/>
      <c r="AU133" s="459"/>
      <c r="AV133" s="457"/>
      <c r="AW133" s="457"/>
      <c r="AX133" s="459"/>
      <c r="AY133" s="459"/>
      <c r="AZ133" s="457"/>
      <c r="BA133" s="457"/>
      <c r="BB133" s="459"/>
      <c r="BC133" s="459"/>
      <c r="BD133" s="457"/>
      <c r="BE133" s="457"/>
      <c r="BF133" s="459"/>
      <c r="BG133" s="459"/>
      <c r="BH133" s="457"/>
      <c r="BI133" s="457"/>
      <c r="BJ133" s="459"/>
      <c r="BK133" s="459"/>
      <c r="BL133" s="457"/>
      <c r="BM133" s="457"/>
      <c r="BN133" s="459"/>
      <c r="BO133" s="459"/>
      <c r="BP133" s="457"/>
      <c r="BQ133" s="457"/>
      <c r="BR133" s="459">
        <v>0</v>
      </c>
      <c r="BS133" s="459">
        <v>0</v>
      </c>
      <c r="BT133" s="457"/>
      <c r="BU133" s="457"/>
      <c r="BV133" s="459"/>
      <c r="BW133" s="459"/>
      <c r="BX133" s="457"/>
      <c r="BY133" s="457"/>
      <c r="BZ133" s="459"/>
      <c r="CA133" s="459"/>
      <c r="CB133" s="457"/>
      <c r="CC133" s="457"/>
      <c r="CD133" s="459"/>
      <c r="CE133" s="459"/>
      <c r="CF133" s="457"/>
      <c r="CG133" s="457"/>
      <c r="CH133" s="459"/>
      <c r="CI133" s="459"/>
      <c r="CJ133" s="457">
        <v>200</v>
      </c>
      <c r="CK133" s="457">
        <v>2440</v>
      </c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</row>
    <row r="134" spans="1:103" s="15" customFormat="1" ht="30" x14ac:dyDescent="0.25">
      <c r="A134" s="816"/>
      <c r="B134" s="82" t="s">
        <v>267</v>
      </c>
      <c r="C134" s="83" t="s">
        <v>270</v>
      </c>
      <c r="D134" s="83" t="s">
        <v>77</v>
      </c>
      <c r="E134" s="83" t="s">
        <v>256</v>
      </c>
      <c r="F134" s="459">
        <f>J134+N134+R134+V134+Z134+AD134+AH134+AL134+AP134+AT134+AX134+BB134+BF134+BJ134+BN134+BR134+BV134+BZ134+CD134+CH134</f>
        <v>0</v>
      </c>
      <c r="G134" s="459">
        <f>K134+O134+S134+W134+AA134+AE134+AI134+AM134+AQ134+AU134+AY134+BC134+BG134+BK134+BO134+BS134+BW134+CA134+CE134+CI134</f>
        <v>0</v>
      </c>
      <c r="H134" s="25">
        <f>L134+P134+T134+X134+AB134+AF134+AJ134+AN134+AR134+AV134+AZ134+BD134+BH134+BL134+BP134+BT134+BX134+CB134+CF134+CJ134</f>
        <v>0</v>
      </c>
      <c r="I134" s="25">
        <f>M134+Q134+U134+Y134+AC134+AG134+AK134+AO134+AS134+AW134+BA134+BE134+BI134+BM134+BQ134+BU134+BY134+CC134+CG134+CK134</f>
        <v>0</v>
      </c>
      <c r="J134" s="459"/>
      <c r="K134" s="459"/>
      <c r="L134" s="457"/>
      <c r="M134" s="457"/>
      <c r="N134" s="459"/>
      <c r="O134" s="459"/>
      <c r="P134" s="457"/>
      <c r="Q134" s="457"/>
      <c r="R134" s="459"/>
      <c r="S134" s="459"/>
      <c r="T134" s="457"/>
      <c r="U134" s="457"/>
      <c r="V134" s="459"/>
      <c r="W134" s="459"/>
      <c r="X134" s="457"/>
      <c r="Y134" s="457"/>
      <c r="Z134" s="459"/>
      <c r="AA134" s="459"/>
      <c r="AB134" s="457"/>
      <c r="AC134" s="457"/>
      <c r="AD134" s="459"/>
      <c r="AE134" s="459"/>
      <c r="AF134" s="457"/>
      <c r="AG134" s="457"/>
      <c r="AH134" s="459"/>
      <c r="AI134" s="459"/>
      <c r="AJ134" s="457"/>
      <c r="AK134" s="457"/>
      <c r="AL134" s="459"/>
      <c r="AM134" s="459"/>
      <c r="AN134" s="457"/>
      <c r="AO134" s="457"/>
      <c r="AP134" s="459"/>
      <c r="AQ134" s="459"/>
      <c r="AR134" s="457"/>
      <c r="AS134" s="457"/>
      <c r="AT134" s="459"/>
      <c r="AU134" s="459"/>
      <c r="AV134" s="457"/>
      <c r="AW134" s="457"/>
      <c r="AX134" s="459"/>
      <c r="AY134" s="459"/>
      <c r="AZ134" s="457"/>
      <c r="BA134" s="457"/>
      <c r="BB134" s="459"/>
      <c r="BC134" s="459"/>
      <c r="BD134" s="457"/>
      <c r="BE134" s="457"/>
      <c r="BF134" s="459"/>
      <c r="BG134" s="459"/>
      <c r="BH134" s="457"/>
      <c r="BI134" s="457"/>
      <c r="BJ134" s="459"/>
      <c r="BK134" s="459"/>
      <c r="BL134" s="457"/>
      <c r="BM134" s="457"/>
      <c r="BN134" s="459"/>
      <c r="BO134" s="459"/>
      <c r="BP134" s="457"/>
      <c r="BQ134" s="457"/>
      <c r="BR134" s="459"/>
      <c r="BS134" s="459"/>
      <c r="BT134" s="457"/>
      <c r="BU134" s="457"/>
      <c r="BV134" s="459"/>
      <c r="BW134" s="459"/>
      <c r="BX134" s="457"/>
      <c r="BY134" s="457"/>
      <c r="BZ134" s="459"/>
      <c r="CA134" s="459"/>
      <c r="CB134" s="457"/>
      <c r="CC134" s="457"/>
      <c r="CD134" s="459"/>
      <c r="CE134" s="459"/>
      <c r="CF134" s="457"/>
      <c r="CG134" s="457"/>
      <c r="CH134" s="459"/>
      <c r="CI134" s="459"/>
      <c r="CJ134" s="457"/>
      <c r="CK134" s="457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</row>
    <row r="135" spans="1:103" s="15" customFormat="1" ht="30" x14ac:dyDescent="0.25">
      <c r="A135" s="816"/>
      <c r="B135" s="82" t="s">
        <v>271</v>
      </c>
      <c r="C135" s="83" t="s">
        <v>272</v>
      </c>
      <c r="D135" s="83" t="s">
        <v>77</v>
      </c>
      <c r="E135" s="83" t="s">
        <v>256</v>
      </c>
      <c r="F135" s="459">
        <f>J135+N135+R135+V135+Z135+AD135+AH135+AL135+AP135+AT135+AX135+BB135+BF135+BJ135+BN135+BR135+BV135+BZ135+CD135+CH135</f>
        <v>0</v>
      </c>
      <c r="G135" s="459">
        <f>K135+O135+S135+W135+AA135+AE135+AI135+AM135+AQ135+AU135+AY135+BC135+BG135+BK135+BO135+BS135+BW135+CA135+CE135+CI135</f>
        <v>0</v>
      </c>
      <c r="H135" s="25">
        <f>L135+P135+T135+X135+AB135+AF135+AJ135+AN135+AR135+AV135+AZ135+BD135+BH135+BL135+BP135+BT135+BX135+CB135+CF135+CJ135</f>
        <v>0</v>
      </c>
      <c r="I135" s="25">
        <f>M135+Q135+U135+Y135+AC135+AG135+AK135+AO135+AS135+AW135+BA135+BE135+BI135+BM135+BQ135+BU135+BY135+CC135+CG135+CK135</f>
        <v>0</v>
      </c>
      <c r="J135" s="459"/>
      <c r="K135" s="459"/>
      <c r="L135" s="457"/>
      <c r="M135" s="457"/>
      <c r="N135" s="459"/>
      <c r="O135" s="459"/>
      <c r="P135" s="457"/>
      <c r="Q135" s="457"/>
      <c r="R135" s="459"/>
      <c r="S135" s="459"/>
      <c r="T135" s="457"/>
      <c r="U135" s="457"/>
      <c r="V135" s="459"/>
      <c r="W135" s="459"/>
      <c r="X135" s="457"/>
      <c r="Y135" s="457"/>
      <c r="Z135" s="459"/>
      <c r="AA135" s="459"/>
      <c r="AB135" s="457"/>
      <c r="AC135" s="457"/>
      <c r="AD135" s="459"/>
      <c r="AE135" s="459"/>
      <c r="AF135" s="457"/>
      <c r="AG135" s="457"/>
      <c r="AH135" s="459"/>
      <c r="AI135" s="459"/>
      <c r="AJ135" s="457"/>
      <c r="AK135" s="457"/>
      <c r="AL135" s="459"/>
      <c r="AM135" s="459"/>
      <c r="AN135" s="457"/>
      <c r="AO135" s="457"/>
      <c r="AP135" s="459"/>
      <c r="AQ135" s="459"/>
      <c r="AR135" s="457"/>
      <c r="AS135" s="457"/>
      <c r="AT135" s="459"/>
      <c r="AU135" s="459"/>
      <c r="AV135" s="457"/>
      <c r="AW135" s="457"/>
      <c r="AX135" s="459"/>
      <c r="AY135" s="459"/>
      <c r="AZ135" s="457"/>
      <c r="BA135" s="457"/>
      <c r="BB135" s="459"/>
      <c r="BC135" s="459"/>
      <c r="BD135" s="457"/>
      <c r="BE135" s="457"/>
      <c r="BF135" s="459"/>
      <c r="BG135" s="459"/>
      <c r="BH135" s="457"/>
      <c r="BI135" s="457"/>
      <c r="BJ135" s="459"/>
      <c r="BK135" s="459"/>
      <c r="BL135" s="457"/>
      <c r="BM135" s="457"/>
      <c r="BN135" s="459"/>
      <c r="BO135" s="459"/>
      <c r="BP135" s="457"/>
      <c r="BQ135" s="457"/>
      <c r="BR135" s="459"/>
      <c r="BS135" s="459"/>
      <c r="BT135" s="457"/>
      <c r="BU135" s="457"/>
      <c r="BV135" s="459"/>
      <c r="BW135" s="459"/>
      <c r="BX135" s="457"/>
      <c r="BY135" s="457"/>
      <c r="BZ135" s="459"/>
      <c r="CA135" s="459"/>
      <c r="CB135" s="457"/>
      <c r="CC135" s="457"/>
      <c r="CD135" s="459"/>
      <c r="CE135" s="459"/>
      <c r="CF135" s="457"/>
      <c r="CG135" s="457"/>
      <c r="CH135" s="459"/>
      <c r="CI135" s="459"/>
      <c r="CJ135" s="457"/>
      <c r="CK135" s="457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</row>
    <row r="136" spans="1:103" s="15" customFormat="1" ht="30" customHeight="1" x14ac:dyDescent="0.25">
      <c r="A136" s="816"/>
      <c r="B136" s="82" t="s">
        <v>267</v>
      </c>
      <c r="C136" s="83" t="s">
        <v>273</v>
      </c>
      <c r="D136" s="83" t="s">
        <v>77</v>
      </c>
      <c r="E136" s="83" t="s">
        <v>256</v>
      </c>
      <c r="F136" s="459">
        <f>J136+N136+R136+V136+Z136+AD136+AH136+AL136+AP136+AT136+AX136+BB136+BF136+BJ136+BN136+BR136+BV136+BZ136+CD136+CH136</f>
        <v>0</v>
      </c>
      <c r="G136" s="459">
        <f>K136+O136+S136+W136+AA136+AE136+AI136+AM136+AQ136+AU136+AY136+BC136+BG136+BK136+BO136+BS136+BW136+CA136+CE136+CI136</f>
        <v>0</v>
      </c>
      <c r="H136" s="25">
        <f>L136+P136+T136+X136+AB136+AF136+AJ136+AN136+AR136+AV136+AZ136+BD136+BH136+BL136+BP136+BT136+BX136+CB136+CF136+CJ136</f>
        <v>0</v>
      </c>
      <c r="I136" s="25">
        <f>M136+Q136+U136+Y136+AC136+AG136+AK136+AO136+AS136+AW136+BA136+BE136+BI136+BM136+BQ136+BU136+BY136+CC136+CG136+CK136</f>
        <v>0</v>
      </c>
      <c r="J136" s="459"/>
      <c r="K136" s="459"/>
      <c r="L136" s="457"/>
      <c r="M136" s="457"/>
      <c r="N136" s="459"/>
      <c r="O136" s="459"/>
      <c r="P136" s="457"/>
      <c r="Q136" s="457"/>
      <c r="R136" s="459"/>
      <c r="S136" s="459"/>
      <c r="T136" s="457"/>
      <c r="U136" s="457"/>
      <c r="V136" s="459"/>
      <c r="W136" s="459"/>
      <c r="X136" s="457"/>
      <c r="Y136" s="457"/>
      <c r="Z136" s="459"/>
      <c r="AA136" s="459"/>
      <c r="AB136" s="457"/>
      <c r="AC136" s="457"/>
      <c r="AD136" s="459"/>
      <c r="AE136" s="459"/>
      <c r="AF136" s="457"/>
      <c r="AG136" s="457"/>
      <c r="AH136" s="459"/>
      <c r="AI136" s="459"/>
      <c r="AJ136" s="457"/>
      <c r="AK136" s="457"/>
      <c r="AL136" s="459"/>
      <c r="AM136" s="459"/>
      <c r="AN136" s="457"/>
      <c r="AO136" s="457"/>
      <c r="AP136" s="459"/>
      <c r="AQ136" s="459"/>
      <c r="AR136" s="457"/>
      <c r="AS136" s="457"/>
      <c r="AT136" s="459"/>
      <c r="AU136" s="459"/>
      <c r="AV136" s="457"/>
      <c r="AW136" s="457"/>
      <c r="AX136" s="459"/>
      <c r="AY136" s="459"/>
      <c r="AZ136" s="457"/>
      <c r="BA136" s="457"/>
      <c r="BB136" s="459"/>
      <c r="BC136" s="459"/>
      <c r="BD136" s="457"/>
      <c r="BE136" s="457"/>
      <c r="BF136" s="459"/>
      <c r="BG136" s="459"/>
      <c r="BH136" s="457"/>
      <c r="BI136" s="457"/>
      <c r="BJ136" s="459"/>
      <c r="BK136" s="459"/>
      <c r="BL136" s="457"/>
      <c r="BM136" s="457"/>
      <c r="BN136" s="459"/>
      <c r="BO136" s="459"/>
      <c r="BP136" s="457"/>
      <c r="BQ136" s="457"/>
      <c r="BR136" s="459"/>
      <c r="BS136" s="459"/>
      <c r="BT136" s="457"/>
      <c r="BU136" s="457"/>
      <c r="BV136" s="459"/>
      <c r="BW136" s="459"/>
      <c r="BX136" s="457"/>
      <c r="BY136" s="457"/>
      <c r="BZ136" s="459"/>
      <c r="CA136" s="459"/>
      <c r="CB136" s="457"/>
      <c r="CC136" s="457"/>
      <c r="CD136" s="459"/>
      <c r="CE136" s="459"/>
      <c r="CF136" s="457"/>
      <c r="CG136" s="457"/>
      <c r="CH136" s="459"/>
      <c r="CI136" s="459"/>
      <c r="CJ136" s="457"/>
      <c r="CK136" s="457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</row>
    <row r="137" spans="1:103" s="15" customFormat="1" ht="30" x14ac:dyDescent="0.25">
      <c r="A137" s="816"/>
      <c r="B137" s="82" t="s">
        <v>267</v>
      </c>
      <c r="C137" s="83" t="s">
        <v>274</v>
      </c>
      <c r="D137" s="83" t="s">
        <v>77</v>
      </c>
      <c r="E137" s="83" t="s">
        <v>256</v>
      </c>
      <c r="F137" s="459">
        <f>J137+N137+R137+V137+Z137+AD137+AH137+AL137+AP137+AT137+AX137+BB137+BF137+BJ137+BN137+BR137+BV137+BZ137+CD137+CH137</f>
        <v>0</v>
      </c>
      <c r="G137" s="459">
        <f>K137+O137+S137+W137+AA137+AE137+AI137+AM137+AQ137+AU137+AY137+BC137+BG137+BK137+BO137+BS137+BW137+CA137+CE137+CI137</f>
        <v>0</v>
      </c>
      <c r="H137" s="25">
        <f>L137+P137+T137+X137+AB137+AF137+AJ137+AN137+AR137+AV137+AZ137+BD137+BH137+BL137+BP137+BT137+BX137+CB137+CF137+CJ137</f>
        <v>0</v>
      </c>
      <c r="I137" s="25">
        <f>M137+Q137+U137+Y137+AC137+AG137+AK137+AO137+AS137+AW137+BA137+BE137+BI137+BM137+BQ137+BU137+BY137+CC137+CG137+CK137</f>
        <v>0</v>
      </c>
      <c r="J137" s="459"/>
      <c r="K137" s="459"/>
      <c r="L137" s="457"/>
      <c r="M137" s="457"/>
      <c r="N137" s="459"/>
      <c r="O137" s="459"/>
      <c r="P137" s="457"/>
      <c r="Q137" s="457"/>
      <c r="R137" s="459"/>
      <c r="S137" s="459"/>
      <c r="T137" s="457"/>
      <c r="U137" s="457"/>
      <c r="V137" s="459"/>
      <c r="W137" s="459"/>
      <c r="X137" s="457"/>
      <c r="Y137" s="457"/>
      <c r="Z137" s="459"/>
      <c r="AA137" s="459"/>
      <c r="AB137" s="457"/>
      <c r="AC137" s="457"/>
      <c r="AD137" s="459"/>
      <c r="AE137" s="459"/>
      <c r="AF137" s="457"/>
      <c r="AG137" s="457"/>
      <c r="AH137" s="459"/>
      <c r="AI137" s="459"/>
      <c r="AJ137" s="457"/>
      <c r="AK137" s="457"/>
      <c r="AL137" s="459"/>
      <c r="AM137" s="459"/>
      <c r="AN137" s="457"/>
      <c r="AO137" s="457"/>
      <c r="AP137" s="459"/>
      <c r="AQ137" s="459"/>
      <c r="AR137" s="457"/>
      <c r="AS137" s="457"/>
      <c r="AT137" s="459"/>
      <c r="AU137" s="459"/>
      <c r="AV137" s="457"/>
      <c r="AW137" s="457"/>
      <c r="AX137" s="459"/>
      <c r="AY137" s="459"/>
      <c r="AZ137" s="457"/>
      <c r="BA137" s="457"/>
      <c r="BB137" s="459"/>
      <c r="BC137" s="459"/>
      <c r="BD137" s="457"/>
      <c r="BE137" s="457"/>
      <c r="BF137" s="459"/>
      <c r="BG137" s="459"/>
      <c r="BH137" s="457"/>
      <c r="BI137" s="457"/>
      <c r="BJ137" s="459"/>
      <c r="BK137" s="459"/>
      <c r="BL137" s="457"/>
      <c r="BM137" s="457"/>
      <c r="BN137" s="459"/>
      <c r="BO137" s="459"/>
      <c r="BP137" s="457"/>
      <c r="BQ137" s="457"/>
      <c r="BR137" s="459"/>
      <c r="BS137" s="459">
        <v>0</v>
      </c>
      <c r="BT137" s="457"/>
      <c r="BU137" s="457"/>
      <c r="BV137" s="459"/>
      <c r="BW137" s="459"/>
      <c r="BX137" s="457"/>
      <c r="BY137" s="457"/>
      <c r="BZ137" s="459"/>
      <c r="CA137" s="459"/>
      <c r="CB137" s="457"/>
      <c r="CC137" s="457"/>
      <c r="CD137" s="459"/>
      <c r="CE137" s="459"/>
      <c r="CF137" s="457"/>
      <c r="CG137" s="457"/>
      <c r="CH137" s="459"/>
      <c r="CI137" s="459"/>
      <c r="CJ137" s="457"/>
      <c r="CK137" s="457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</row>
    <row r="138" spans="1:103" s="15" customFormat="1" ht="30" x14ac:dyDescent="0.25">
      <c r="A138" s="816"/>
      <c r="B138" s="82" t="s">
        <v>275</v>
      </c>
      <c r="C138" s="83" t="s">
        <v>276</v>
      </c>
      <c r="D138" s="83" t="s">
        <v>77</v>
      </c>
      <c r="E138" s="83" t="s">
        <v>256</v>
      </c>
      <c r="F138" s="459">
        <f>J138+N138+R138+V138+Z138+AD138+AH138+AL138+AP138+AT138+AX138+BB138+BF138+BJ138+BN138+BR138+BV138+BZ138+CD138+CH138</f>
        <v>0</v>
      </c>
      <c r="G138" s="459">
        <f>K138+O138+S138+W138+AA138+AE138+AI138+AM138+AQ138+AU138+AY138+BC138+BG138+BK138+BO138+BS138+BW138+CA138+CE138+CI138</f>
        <v>0</v>
      </c>
      <c r="H138" s="25">
        <f>L138+P138+T138+X138+AB138+AF138+AJ138+AN138+AR138+AV138+AZ138+BD138+BH138+BL138+BP138+BT138+BX138+CB138+CF138+CJ138</f>
        <v>0</v>
      </c>
      <c r="I138" s="25">
        <f>M138+Q138+U138+Y138+AC138+AG138+AK138+AO138+AS138+AW138+BA138+BE138+BI138+BM138+BQ138+BU138+BY138+CC138+CG138+CK138</f>
        <v>0</v>
      </c>
      <c r="J138" s="459"/>
      <c r="K138" s="459"/>
      <c r="L138" s="457"/>
      <c r="M138" s="457"/>
      <c r="N138" s="459"/>
      <c r="O138" s="459"/>
      <c r="P138" s="457"/>
      <c r="Q138" s="457"/>
      <c r="R138" s="459"/>
      <c r="S138" s="459"/>
      <c r="T138" s="457"/>
      <c r="U138" s="457"/>
      <c r="V138" s="459"/>
      <c r="W138" s="459"/>
      <c r="X138" s="457"/>
      <c r="Y138" s="457"/>
      <c r="Z138" s="459"/>
      <c r="AA138" s="459"/>
      <c r="AB138" s="457"/>
      <c r="AC138" s="457"/>
      <c r="AD138" s="459"/>
      <c r="AE138" s="459"/>
      <c r="AF138" s="457"/>
      <c r="AG138" s="457"/>
      <c r="AH138" s="459"/>
      <c r="AI138" s="459"/>
      <c r="AJ138" s="457"/>
      <c r="AK138" s="457"/>
      <c r="AL138" s="459"/>
      <c r="AM138" s="459"/>
      <c r="AN138" s="457"/>
      <c r="AO138" s="457"/>
      <c r="AP138" s="459"/>
      <c r="AQ138" s="459"/>
      <c r="AR138" s="457"/>
      <c r="AS138" s="457"/>
      <c r="AT138" s="459"/>
      <c r="AU138" s="459"/>
      <c r="AV138" s="457"/>
      <c r="AW138" s="457"/>
      <c r="AX138" s="459"/>
      <c r="AY138" s="459"/>
      <c r="AZ138" s="457"/>
      <c r="BA138" s="457"/>
      <c r="BB138" s="459"/>
      <c r="BC138" s="459"/>
      <c r="BD138" s="457"/>
      <c r="BE138" s="457"/>
      <c r="BF138" s="459"/>
      <c r="BG138" s="459"/>
      <c r="BH138" s="457"/>
      <c r="BI138" s="457"/>
      <c r="BJ138" s="459"/>
      <c r="BK138" s="459"/>
      <c r="BL138" s="457"/>
      <c r="BM138" s="457"/>
      <c r="BN138" s="459"/>
      <c r="BO138" s="459"/>
      <c r="BP138" s="457"/>
      <c r="BQ138" s="457"/>
      <c r="BR138" s="459"/>
      <c r="BS138" s="459"/>
      <c r="BT138" s="457"/>
      <c r="BU138" s="457"/>
      <c r="BV138" s="459"/>
      <c r="BW138" s="459"/>
      <c r="BX138" s="457"/>
      <c r="BY138" s="457"/>
      <c r="BZ138" s="459"/>
      <c r="CA138" s="459"/>
      <c r="CB138" s="457"/>
      <c r="CC138" s="457"/>
      <c r="CD138" s="459"/>
      <c r="CE138" s="459"/>
      <c r="CF138" s="457"/>
      <c r="CG138" s="457"/>
      <c r="CH138" s="459"/>
      <c r="CI138" s="459"/>
      <c r="CJ138" s="457"/>
      <c r="CK138" s="457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</row>
    <row r="139" spans="1:103" s="15" customFormat="1" ht="21" customHeight="1" x14ac:dyDescent="0.25">
      <c r="A139" s="816">
        <v>48</v>
      </c>
      <c r="B139" s="82" t="s">
        <v>277</v>
      </c>
      <c r="C139" s="83" t="s">
        <v>278</v>
      </c>
      <c r="D139" s="83" t="s">
        <v>77</v>
      </c>
      <c r="E139" s="83" t="s">
        <v>256</v>
      </c>
      <c r="F139" s="459">
        <f>J139+N139+R139+V139+Z139+AD139+AH139+AL139+AP139+AT139+AX139+BB139+BF139+BJ139+BN139+BR139+BV139+BZ139+CD139+CH139</f>
        <v>0</v>
      </c>
      <c r="G139" s="516">
        <f>K139+O139+S139+W139+AA139+AE139+AI139+AM139+AQ139+AU139+AY139+BC139+BG139+BK139+BO139+BS139+BW139+CA139+CE139+CI139</f>
        <v>0</v>
      </c>
      <c r="H139" s="25">
        <f>L139+P139+T139+X139+AB139+AF139+AJ139+AN139+AR139+AV139+AZ139+BD139+BH139+BL139+BP139+BT139+BX139+CB139+CF139+CJ139</f>
        <v>0</v>
      </c>
      <c r="I139" s="517">
        <f>M139+Q139+U139+Y139+AC139+AG139+AK139+AO139+AS139+AW139+BA139+BE139+BI139+BM139+BQ139+BU139+BY139+CC139+CG139+CK139</f>
        <v>0</v>
      </c>
      <c r="J139" s="459"/>
      <c r="K139" s="459"/>
      <c r="L139" s="457"/>
      <c r="M139" s="457"/>
      <c r="N139" s="459"/>
      <c r="O139" s="459"/>
      <c r="P139" s="457"/>
      <c r="Q139" s="457"/>
      <c r="R139" s="459"/>
      <c r="S139" s="459"/>
      <c r="T139" s="457"/>
      <c r="U139" s="457"/>
      <c r="V139" s="459"/>
      <c r="W139" s="459"/>
      <c r="X139" s="457"/>
      <c r="Y139" s="457"/>
      <c r="Z139" s="459"/>
      <c r="AA139" s="459"/>
      <c r="AB139" s="457"/>
      <c r="AC139" s="457"/>
      <c r="AD139" s="459"/>
      <c r="AE139" s="459"/>
      <c r="AF139" s="457"/>
      <c r="AG139" s="457"/>
      <c r="AH139" s="459"/>
      <c r="AI139" s="459"/>
      <c r="AJ139" s="457"/>
      <c r="AK139" s="457"/>
      <c r="AL139" s="459"/>
      <c r="AM139" s="459"/>
      <c r="AN139" s="457"/>
      <c r="AO139" s="457"/>
      <c r="AP139" s="459"/>
      <c r="AQ139" s="459"/>
      <c r="AR139" s="457"/>
      <c r="AS139" s="457"/>
      <c r="AT139" s="459"/>
      <c r="AU139" s="459"/>
      <c r="AV139" s="457"/>
      <c r="AW139" s="457"/>
      <c r="AX139" s="459"/>
      <c r="AY139" s="459"/>
      <c r="AZ139" s="457"/>
      <c r="BA139" s="457"/>
      <c r="BB139" s="459"/>
      <c r="BC139" s="459"/>
      <c r="BD139" s="457"/>
      <c r="BE139" s="457"/>
      <c r="BF139" s="459"/>
      <c r="BG139" s="459"/>
      <c r="BH139" s="457"/>
      <c r="BI139" s="457"/>
      <c r="BJ139" s="459"/>
      <c r="BK139" s="459"/>
      <c r="BL139" s="457"/>
      <c r="BM139" s="457"/>
      <c r="BN139" s="459"/>
      <c r="BO139" s="459"/>
      <c r="BP139" s="457"/>
      <c r="BQ139" s="457"/>
      <c r="BR139" s="459"/>
      <c r="BS139" s="459"/>
      <c r="BT139" s="457"/>
      <c r="BU139" s="457"/>
      <c r="BV139" s="459"/>
      <c r="BW139" s="459"/>
      <c r="BX139" s="457"/>
      <c r="BY139" s="457"/>
      <c r="BZ139" s="459"/>
      <c r="CA139" s="459"/>
      <c r="CB139" s="457"/>
      <c r="CC139" s="457"/>
      <c r="CD139" s="459"/>
      <c r="CE139" s="459"/>
      <c r="CF139" s="457"/>
      <c r="CG139" s="457"/>
      <c r="CH139" s="459"/>
      <c r="CI139" s="459"/>
      <c r="CJ139" s="457"/>
      <c r="CK139" s="457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</row>
    <row r="140" spans="1:103" s="15" customFormat="1" ht="24.75" customHeight="1" x14ac:dyDescent="0.25">
      <c r="A140" s="816"/>
      <c r="B140" s="82" t="s">
        <v>277</v>
      </c>
      <c r="C140" s="83" t="s">
        <v>279</v>
      </c>
      <c r="D140" s="83" t="s">
        <v>77</v>
      </c>
      <c r="E140" s="83" t="s">
        <v>256</v>
      </c>
      <c r="F140" s="459">
        <f>J140+N140+R140+V140+Z140+AD140+AH140+AL140+AP140+AT140+AX140+BB140+BF140+BJ140+BN140+BR140+BV140+BZ140+CD140+CH140</f>
        <v>0</v>
      </c>
      <c r="G140" s="459">
        <f>K140+O140+S140+W140+AA140+AE140+AI140+AM140+AQ140+AU140+AY140+BC140+BG140+BK140+BO140+BS140+BW140+CA140+CE140+CI140</f>
        <v>0</v>
      </c>
      <c r="H140" s="25">
        <f>L140+P140+T140+X140+AB140+AF140+AJ140+AN140+AR140+AV140+AZ140+BD140+BH140+BL140+BP140+BT140+BX140+CB140+CF140+CJ140</f>
        <v>0</v>
      </c>
      <c r="I140" s="25">
        <f>M140+Q140+U140+Y140+AC140+AG140+AK140+AO140+AS140+AW140+BA140+BE140+BI140+BM140+BQ140+BU140+BY140+CC140+CG140+CK140</f>
        <v>0</v>
      </c>
      <c r="J140" s="459"/>
      <c r="K140" s="459"/>
      <c r="L140" s="457"/>
      <c r="M140" s="457"/>
      <c r="N140" s="459"/>
      <c r="O140" s="459"/>
      <c r="P140" s="457"/>
      <c r="Q140" s="457"/>
      <c r="R140" s="459"/>
      <c r="S140" s="459"/>
      <c r="T140" s="457"/>
      <c r="U140" s="457"/>
      <c r="V140" s="459"/>
      <c r="W140" s="459"/>
      <c r="X140" s="457"/>
      <c r="Y140" s="457"/>
      <c r="Z140" s="459"/>
      <c r="AA140" s="459"/>
      <c r="AB140" s="457"/>
      <c r="AC140" s="457"/>
      <c r="AD140" s="459"/>
      <c r="AE140" s="459"/>
      <c r="AF140" s="457"/>
      <c r="AG140" s="457"/>
      <c r="AH140" s="459"/>
      <c r="AI140" s="459"/>
      <c r="AJ140" s="457"/>
      <c r="AK140" s="457"/>
      <c r="AL140" s="459"/>
      <c r="AM140" s="459"/>
      <c r="AN140" s="457"/>
      <c r="AO140" s="457"/>
      <c r="AP140" s="459"/>
      <c r="AQ140" s="459"/>
      <c r="AR140" s="457"/>
      <c r="AS140" s="457"/>
      <c r="AT140" s="459"/>
      <c r="AU140" s="459"/>
      <c r="AV140" s="457"/>
      <c r="AW140" s="457"/>
      <c r="AX140" s="459"/>
      <c r="AY140" s="459"/>
      <c r="AZ140" s="457"/>
      <c r="BA140" s="457"/>
      <c r="BB140" s="459"/>
      <c r="BC140" s="459"/>
      <c r="BD140" s="457"/>
      <c r="BE140" s="457"/>
      <c r="BF140" s="459"/>
      <c r="BG140" s="459"/>
      <c r="BH140" s="457"/>
      <c r="BI140" s="457"/>
      <c r="BJ140" s="459"/>
      <c r="BK140" s="459"/>
      <c r="BL140" s="457"/>
      <c r="BM140" s="457"/>
      <c r="BN140" s="459"/>
      <c r="BO140" s="459"/>
      <c r="BP140" s="457"/>
      <c r="BQ140" s="457"/>
      <c r="BR140" s="459"/>
      <c r="BS140" s="459"/>
      <c r="BT140" s="457"/>
      <c r="BU140" s="457"/>
      <c r="BV140" s="459"/>
      <c r="BW140" s="459"/>
      <c r="BX140" s="457"/>
      <c r="BY140" s="457"/>
      <c r="BZ140" s="459"/>
      <c r="CA140" s="459"/>
      <c r="CB140" s="457"/>
      <c r="CC140" s="457"/>
      <c r="CD140" s="459"/>
      <c r="CE140" s="459"/>
      <c r="CF140" s="457"/>
      <c r="CG140" s="457"/>
      <c r="CH140" s="459"/>
      <c r="CI140" s="459"/>
      <c r="CJ140" s="457"/>
      <c r="CK140" s="457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</row>
    <row r="141" spans="1:103" s="15" customFormat="1" ht="45.75" customHeight="1" x14ac:dyDescent="0.25">
      <c r="A141" s="816">
        <v>49</v>
      </c>
      <c r="B141" s="82" t="s">
        <v>280</v>
      </c>
      <c r="C141" s="84" t="s">
        <v>281</v>
      </c>
      <c r="D141" s="84" t="s">
        <v>88</v>
      </c>
      <c r="E141" s="15" t="s">
        <v>29</v>
      </c>
      <c r="F141" s="459">
        <f>J141+N141+R141+V141+Z141+AD141+AH141+AL141+AP141+AT141+AX141+BB141+BF141+BJ141+BN141+BR141+BV141+BZ141+CD141+CH141</f>
        <v>7511</v>
      </c>
      <c r="G141" s="459">
        <f>K141+O141+S141+W141+AA141+AE141+AI141+AM141+AQ141+AU141+AY141+BC141+BG141+BK141+BO141+BS141+BW141+CA141+CE141+CI141</f>
        <v>2471475.04</v>
      </c>
      <c r="H141" s="25">
        <f>L141+P141+T141+X141+AB141+AF141+AJ141+AN141+AR141+AV141+AZ141+BD141+BH141+BL141+BP141+BT141+BX141+CB141+CF141+CJ141</f>
        <v>50</v>
      </c>
      <c r="I141" s="25">
        <f>M141+Q141+U141+Y141+AC141+AG141+AK141+AO141+AS141+AW141+BA141+BE141+BI141+BM141+BQ141+BU141+BY141+CC141+CG141+CK141</f>
        <v>0</v>
      </c>
      <c r="J141" s="457">
        <v>1000</v>
      </c>
      <c r="K141" s="457">
        <v>344160</v>
      </c>
      <c r="L141" s="457"/>
      <c r="M141" s="457"/>
      <c r="N141" s="457">
        <v>775</v>
      </c>
      <c r="O141" s="457">
        <v>266700</v>
      </c>
      <c r="P141" s="457">
        <v>50</v>
      </c>
      <c r="Q141" s="457"/>
      <c r="R141" s="457">
        <v>342</v>
      </c>
      <c r="S141" s="457">
        <v>4216</v>
      </c>
      <c r="T141" s="457"/>
      <c r="U141" s="457"/>
      <c r="V141" s="457">
        <v>800</v>
      </c>
      <c r="W141" s="457">
        <v>275328</v>
      </c>
      <c r="X141" s="457"/>
      <c r="Y141" s="457"/>
      <c r="Z141" s="457">
        <v>800</v>
      </c>
      <c r="AA141" s="457">
        <v>275328</v>
      </c>
      <c r="AB141" s="457"/>
      <c r="AC141" s="457"/>
      <c r="AD141" s="457">
        <v>794</v>
      </c>
      <c r="AE141" s="457">
        <v>273263.03999999998</v>
      </c>
      <c r="AF141" s="457"/>
      <c r="AG141" s="457"/>
      <c r="AH141" s="457">
        <v>900</v>
      </c>
      <c r="AI141" s="457">
        <v>309744</v>
      </c>
      <c r="AJ141" s="457"/>
      <c r="AK141" s="457"/>
      <c r="AL141" s="457"/>
      <c r="AM141" s="457"/>
      <c r="AN141" s="457"/>
      <c r="AO141" s="457"/>
      <c r="AP141" s="457">
        <v>800</v>
      </c>
      <c r="AQ141" s="457">
        <v>275328</v>
      </c>
      <c r="AR141" s="457"/>
      <c r="AS141" s="457"/>
      <c r="AT141" s="457"/>
      <c r="AU141" s="457"/>
      <c r="AV141" s="457"/>
      <c r="AW141" s="457"/>
      <c r="AX141" s="457"/>
      <c r="AY141" s="457"/>
      <c r="AZ141" s="457"/>
      <c r="BA141" s="457"/>
      <c r="BB141" s="457"/>
      <c r="BC141" s="457"/>
      <c r="BD141" s="457"/>
      <c r="BE141" s="457"/>
      <c r="BF141" s="457"/>
      <c r="BG141" s="457"/>
      <c r="BH141" s="457"/>
      <c r="BI141" s="457"/>
      <c r="BJ141" s="457">
        <v>800</v>
      </c>
      <c r="BK141" s="457">
        <v>275328</v>
      </c>
      <c r="BL141" s="457"/>
      <c r="BM141" s="457"/>
      <c r="BN141" s="457"/>
      <c r="BO141" s="457"/>
      <c r="BP141" s="457"/>
      <c r="BQ141" s="457"/>
      <c r="BR141" s="457"/>
      <c r="BS141" s="457"/>
      <c r="BT141" s="457"/>
      <c r="BU141" s="457"/>
      <c r="BV141" s="457"/>
      <c r="BW141" s="457"/>
      <c r="BX141" s="457"/>
      <c r="BY141" s="457"/>
      <c r="BZ141" s="457"/>
      <c r="CA141" s="457"/>
      <c r="CB141" s="457"/>
      <c r="CC141" s="457"/>
      <c r="CD141" s="457">
        <v>500</v>
      </c>
      <c r="CE141" s="457">
        <v>172080</v>
      </c>
      <c r="CF141" s="457"/>
      <c r="CG141" s="457"/>
      <c r="CH141" s="457"/>
      <c r="CI141" s="457"/>
      <c r="CJ141" s="457"/>
      <c r="CK141" s="457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</row>
    <row r="142" spans="1:103" s="15" customFormat="1" ht="43.5" customHeight="1" x14ac:dyDescent="0.25">
      <c r="A142" s="816"/>
      <c r="B142" s="82" t="s">
        <v>280</v>
      </c>
      <c r="C142" s="84" t="s">
        <v>282</v>
      </c>
      <c r="D142" s="84" t="s">
        <v>88</v>
      </c>
      <c r="E142" s="15" t="s">
        <v>29</v>
      </c>
      <c r="F142" s="459">
        <f>J142+N142+R142+V142+Z142+AD142+AH142+AL142+AP142+AT142+AX142+BB142+BF142+BJ142+BN142+BR142+BV142+BZ142+CD142+CH142</f>
        <v>0</v>
      </c>
      <c r="G142" s="459">
        <f>K142+O142+S142+W142+AA142+AE142+AI142+AM142+AQ142+AU142+AY142+BC142+BG142+BK142+BO142+BS142+BW142+CA142+CE142+CI142</f>
        <v>0</v>
      </c>
      <c r="H142" s="25">
        <f>L142+P142+T142+X142+AB142+AF142+AJ142+AN142+AR142+AV142+AZ142+BD142+BH142+BL142+BP142+BT142+BX142+CB142+CF142+CJ142</f>
        <v>0</v>
      </c>
      <c r="I142" s="25">
        <f>M142+Q142+U142+Y142+AC142+AG142+AK142+AO142+AS142+AW142+BA142+BE142+BI142+BM142+BQ142+BU142+BY142+CC142+CG142+CK142</f>
        <v>0</v>
      </c>
      <c r="J142" s="457"/>
      <c r="K142" s="457"/>
      <c r="L142" s="457"/>
      <c r="M142" s="457"/>
      <c r="N142" s="457"/>
      <c r="O142" s="457"/>
      <c r="P142" s="457"/>
      <c r="Q142" s="457"/>
      <c r="R142" s="457"/>
      <c r="S142" s="457"/>
      <c r="T142" s="457"/>
      <c r="U142" s="457"/>
      <c r="V142" s="457"/>
      <c r="W142" s="457"/>
      <c r="X142" s="457"/>
      <c r="Y142" s="457"/>
      <c r="Z142" s="457"/>
      <c r="AA142" s="457"/>
      <c r="AB142" s="457"/>
      <c r="AC142" s="457"/>
      <c r="AD142" s="457"/>
      <c r="AE142" s="457"/>
      <c r="AF142" s="457"/>
      <c r="AG142" s="457"/>
      <c r="AH142" s="457"/>
      <c r="AI142" s="457"/>
      <c r="AJ142" s="457"/>
      <c r="AK142" s="457"/>
      <c r="AL142" s="457"/>
      <c r="AM142" s="457"/>
      <c r="AN142" s="457"/>
      <c r="AO142" s="457"/>
      <c r="AP142" s="457"/>
      <c r="AQ142" s="457"/>
      <c r="AR142" s="457"/>
      <c r="AS142" s="457"/>
      <c r="AT142" s="457"/>
      <c r="AU142" s="457"/>
      <c r="AV142" s="457"/>
      <c r="AW142" s="457"/>
      <c r="AX142" s="457"/>
      <c r="AY142" s="457"/>
      <c r="AZ142" s="457"/>
      <c r="BA142" s="457"/>
      <c r="BB142" s="457"/>
      <c r="BC142" s="457"/>
      <c r="BD142" s="457"/>
      <c r="BE142" s="457"/>
      <c r="BF142" s="457"/>
      <c r="BG142" s="457"/>
      <c r="BH142" s="457"/>
      <c r="BI142" s="457"/>
      <c r="BJ142" s="457"/>
      <c r="BK142" s="457"/>
      <c r="BL142" s="457"/>
      <c r="BM142" s="457"/>
      <c r="BN142" s="457"/>
      <c r="BO142" s="457"/>
      <c r="BP142" s="457"/>
      <c r="BQ142" s="457"/>
      <c r="BR142" s="457"/>
      <c r="BS142" s="457"/>
      <c r="BT142" s="457"/>
      <c r="BU142" s="457"/>
      <c r="BV142" s="457"/>
      <c r="BW142" s="457"/>
      <c r="BX142" s="457"/>
      <c r="BY142" s="457"/>
      <c r="BZ142" s="457"/>
      <c r="CA142" s="457"/>
      <c r="CB142" s="457"/>
      <c r="CC142" s="457"/>
      <c r="CD142" s="457"/>
      <c r="CE142" s="457"/>
      <c r="CF142" s="457"/>
      <c r="CG142" s="457"/>
      <c r="CH142" s="457"/>
      <c r="CI142" s="457"/>
      <c r="CJ142" s="457"/>
      <c r="CK142" s="457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</row>
    <row r="143" spans="1:103" s="15" customFormat="1" ht="36" customHeight="1" x14ac:dyDescent="0.25">
      <c r="A143" s="816"/>
      <c r="B143" s="82" t="s">
        <v>280</v>
      </c>
      <c r="C143" s="84" t="s">
        <v>283</v>
      </c>
      <c r="D143" s="84" t="s">
        <v>88</v>
      </c>
      <c r="E143" s="15" t="s">
        <v>29</v>
      </c>
      <c r="F143" s="459">
        <f>J143+N143+R143+V143+Z143+AD143+AH143+AL143+AP143+AT143+AX143+BB143+BF143+BJ143+BN143+BR143+BV143+BZ143+CD143+CH143</f>
        <v>800</v>
      </c>
      <c r="G143" s="459">
        <f>K143+O143+S143+W143+AA143+AE143+AI143+AM143+AQ143+AU143+AY143+BC143+BG143+BK143+BO143+BS143+BW143+CA143+CE143+CI143</f>
        <v>63928</v>
      </c>
      <c r="H143" s="25">
        <f>L143+P143+T143+X143+AB143+AF143+AJ143+AN143+AR143+AV143+AZ143+BD143+BH143+BL143+BP143+BT143+BX143+CB143+CF143+CJ143</f>
        <v>10</v>
      </c>
      <c r="I143" s="25">
        <f>M143+Q143+U143+Y143+AC143+AG143+AK143+AO143+AS143+AW143+BA143+BE143+BI143+BM143+BQ143+BU143+BY143+CC143+CG143+CK143</f>
        <v>13050</v>
      </c>
      <c r="J143" s="457"/>
      <c r="K143" s="457"/>
      <c r="L143" s="457"/>
      <c r="M143" s="457"/>
      <c r="N143" s="457"/>
      <c r="O143" s="457"/>
      <c r="P143" s="457"/>
      <c r="Q143" s="457"/>
      <c r="R143" s="457">
        <v>800</v>
      </c>
      <c r="S143" s="457">
        <v>63928</v>
      </c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457"/>
      <c r="AM143" s="457"/>
      <c r="AN143" s="457"/>
      <c r="AO143" s="457"/>
      <c r="AP143" s="457"/>
      <c r="AQ143" s="457"/>
      <c r="AR143" s="457"/>
      <c r="AS143" s="457"/>
      <c r="AT143" s="457"/>
      <c r="AU143" s="457"/>
      <c r="AV143" s="457"/>
      <c r="AW143" s="457"/>
      <c r="AX143" s="457"/>
      <c r="AY143" s="457"/>
      <c r="AZ143" s="457"/>
      <c r="BA143" s="457"/>
      <c r="BB143" s="457"/>
      <c r="BC143" s="457"/>
      <c r="BD143" s="457">
        <v>5</v>
      </c>
      <c r="BE143" s="457">
        <v>6525</v>
      </c>
      <c r="BF143" s="457"/>
      <c r="BG143" s="457"/>
      <c r="BH143" s="457"/>
      <c r="BI143" s="457"/>
      <c r="BJ143" s="457"/>
      <c r="BK143" s="457"/>
      <c r="BL143" s="457"/>
      <c r="BM143" s="457"/>
      <c r="BN143" s="457"/>
      <c r="BO143" s="457"/>
      <c r="BP143" s="457"/>
      <c r="BQ143" s="457"/>
      <c r="BR143" s="457"/>
      <c r="BS143" s="457"/>
      <c r="BT143" s="457"/>
      <c r="BU143" s="457"/>
      <c r="BV143" s="457"/>
      <c r="BW143" s="457"/>
      <c r="BX143" s="457"/>
      <c r="BY143" s="457"/>
      <c r="BZ143" s="457"/>
      <c r="CA143" s="457"/>
      <c r="CB143" s="457">
        <v>5</v>
      </c>
      <c r="CC143" s="457">
        <v>6525</v>
      </c>
      <c r="CD143" s="457"/>
      <c r="CE143" s="457"/>
      <c r="CF143" s="457"/>
      <c r="CG143" s="457"/>
      <c r="CH143" s="457"/>
      <c r="CI143" s="457"/>
      <c r="CJ143" s="457"/>
      <c r="CK143" s="457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</row>
    <row r="144" spans="1:103" s="15" customFormat="1" ht="34.5" customHeight="1" x14ac:dyDescent="0.25">
      <c r="A144" s="816"/>
      <c r="B144" s="82" t="s">
        <v>280</v>
      </c>
      <c r="C144" s="84" t="s">
        <v>284</v>
      </c>
      <c r="D144" s="84" t="s">
        <v>88</v>
      </c>
      <c r="E144" s="15" t="s">
        <v>153</v>
      </c>
      <c r="F144" s="459">
        <f>J144+N144+R144+V144+Z144+AD144+AH144+AL144+AP144+AT144+AX144+BB144+BF144+BJ144+BN144+BR144+BV144+BZ144+CD144+CH144</f>
        <v>800</v>
      </c>
      <c r="G144" s="459">
        <f>K144+O144+S144+W144+AA144+AE144+AI144+AM144+AQ144+AU144+AY144+BC144+BG144+BK144+BO144+BS144+BW144+CA144+CE144+CI144</f>
        <v>275328</v>
      </c>
      <c r="H144" s="25">
        <f>L144+P144+T144+X144+AB144+AF144+AJ144+AN144+AR144+AV144+AZ144+BD144+BH144+BL144+BP144+BT144+BX144+CB144+CF144+CJ144</f>
        <v>0</v>
      </c>
      <c r="I144" s="25">
        <f>M144+Q144+U144+Y144+AC144+AG144+AK144+AO144+AS144+AW144+BA144+BE144+BI144+BM144+BQ144+BU144+BY144+CC144+CG144+CK144</f>
        <v>0</v>
      </c>
      <c r="J144" s="457"/>
      <c r="K144" s="457"/>
      <c r="L144" s="457"/>
      <c r="M144" s="457"/>
      <c r="N144" s="457"/>
      <c r="O144" s="457"/>
      <c r="P144" s="457"/>
      <c r="Q144" s="457"/>
      <c r="R144" s="457"/>
      <c r="S144" s="457"/>
      <c r="T144" s="457"/>
      <c r="U144" s="457"/>
      <c r="V144" s="457"/>
      <c r="W144" s="457"/>
      <c r="X144" s="457"/>
      <c r="Y144" s="457"/>
      <c r="Z144" s="457"/>
      <c r="AA144" s="457"/>
      <c r="AB144" s="457"/>
      <c r="AC144" s="457"/>
      <c r="AD144" s="457"/>
      <c r="AE144" s="457"/>
      <c r="AF144" s="457"/>
      <c r="AG144" s="457"/>
      <c r="AH144" s="457"/>
      <c r="AI144" s="457"/>
      <c r="AJ144" s="457"/>
      <c r="AK144" s="457"/>
      <c r="AL144" s="457"/>
      <c r="AM144" s="457"/>
      <c r="AN144" s="457"/>
      <c r="AO144" s="457"/>
      <c r="AP144" s="457"/>
      <c r="AQ144" s="457"/>
      <c r="AR144" s="457"/>
      <c r="AS144" s="457"/>
      <c r="AT144" s="457"/>
      <c r="AU144" s="457"/>
      <c r="AV144" s="457"/>
      <c r="AW144" s="457"/>
      <c r="AX144" s="457"/>
      <c r="AY144" s="457"/>
      <c r="AZ144" s="457"/>
      <c r="BA144" s="457"/>
      <c r="BB144" s="457"/>
      <c r="BC144" s="457"/>
      <c r="BD144" s="457"/>
      <c r="BE144" s="457"/>
      <c r="BF144" s="457"/>
      <c r="BG144" s="457"/>
      <c r="BH144" s="457"/>
      <c r="BI144" s="457"/>
      <c r="BJ144" s="457"/>
      <c r="BK144" s="457"/>
      <c r="BL144" s="457"/>
      <c r="BM144" s="457"/>
      <c r="BN144" s="457"/>
      <c r="BO144" s="457"/>
      <c r="BP144" s="457"/>
      <c r="BQ144" s="457"/>
      <c r="BR144" s="457">
        <v>800</v>
      </c>
      <c r="BS144" s="457">
        <v>275328</v>
      </c>
      <c r="BT144" s="457"/>
      <c r="BU144" s="457"/>
      <c r="BV144" s="457"/>
      <c r="BW144" s="457"/>
      <c r="BX144" s="457"/>
      <c r="BY144" s="457"/>
      <c r="BZ144" s="457"/>
      <c r="CA144" s="457"/>
      <c r="CB144" s="457"/>
      <c r="CC144" s="457"/>
      <c r="CD144" s="457"/>
      <c r="CE144" s="457"/>
      <c r="CF144" s="457"/>
      <c r="CG144" s="457"/>
      <c r="CH144" s="457"/>
      <c r="CI144" s="457"/>
      <c r="CJ144" s="457"/>
      <c r="CK144" s="457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</row>
    <row r="145" spans="1:103" s="15" customFormat="1" ht="35.25" customHeight="1" x14ac:dyDescent="0.25">
      <c r="A145" s="816"/>
      <c r="B145" s="82" t="s">
        <v>280</v>
      </c>
      <c r="C145" s="84" t="s">
        <v>285</v>
      </c>
      <c r="D145" s="84" t="s">
        <v>88</v>
      </c>
      <c r="E145" s="15" t="s">
        <v>153</v>
      </c>
      <c r="F145" s="459">
        <f>J145+N145+R145+V145+Z145+AD145+AH145+AL145+AP145+AT145+AX145+BB145+BF145+BJ145+BN145+BR145+BV145+BZ145+CD145+CH145</f>
        <v>0</v>
      </c>
      <c r="G145" s="459">
        <f>K145+O145+S145+W145+AA145+AE145+AI145+AM145+AQ145+AU145+AY145+BC145+BG145+BK145+BO145+BS145+BW145+CA145+CE145+CI145</f>
        <v>0</v>
      </c>
      <c r="H145" s="25">
        <f>L145+P145+T145+X145+AB145+AF145+AJ145+AN145+AR145+AV145+AZ145+BD145+BH145+BL145+BP145+BT145+BX145+CB145+CF145+CJ145</f>
        <v>0</v>
      </c>
      <c r="I145" s="25">
        <f>M145+Q145+U145+Y145+AC145+AG145+AK145+AO145+AS145+AW145+BA145+BE145+BI145+BM145+BQ145+BU145+BY145+CC145+CG145+CK145</f>
        <v>0</v>
      </c>
      <c r="J145" s="457"/>
      <c r="K145" s="457"/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457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  <c r="AL145" s="457"/>
      <c r="AM145" s="457"/>
      <c r="AN145" s="457"/>
      <c r="AO145" s="457"/>
      <c r="AP145" s="457"/>
      <c r="AQ145" s="457"/>
      <c r="AR145" s="457"/>
      <c r="AS145" s="457"/>
      <c r="AT145" s="457"/>
      <c r="AU145" s="457"/>
      <c r="AV145" s="457"/>
      <c r="AW145" s="457"/>
      <c r="AX145" s="457"/>
      <c r="AY145" s="457"/>
      <c r="AZ145" s="457"/>
      <c r="BA145" s="457"/>
      <c r="BB145" s="457"/>
      <c r="BC145" s="457"/>
      <c r="BD145" s="457"/>
      <c r="BE145" s="457"/>
      <c r="BF145" s="457"/>
      <c r="BG145" s="457"/>
      <c r="BH145" s="457"/>
      <c r="BI145" s="457"/>
      <c r="BJ145" s="457"/>
      <c r="BK145" s="457"/>
      <c r="BL145" s="457"/>
      <c r="BM145" s="457"/>
      <c r="BN145" s="457"/>
      <c r="BO145" s="457"/>
      <c r="BP145" s="457"/>
      <c r="BQ145" s="457"/>
      <c r="BR145" s="457"/>
      <c r="BS145" s="457"/>
      <c r="BT145" s="457"/>
      <c r="BU145" s="457"/>
      <c r="BV145" s="457"/>
      <c r="BW145" s="457"/>
      <c r="BX145" s="457"/>
      <c r="BY145" s="457"/>
      <c r="BZ145" s="457"/>
      <c r="CA145" s="457"/>
      <c r="CB145" s="457"/>
      <c r="CC145" s="457"/>
      <c r="CD145" s="457"/>
      <c r="CE145" s="457"/>
      <c r="CF145" s="457"/>
      <c r="CG145" s="457"/>
      <c r="CH145" s="457"/>
      <c r="CI145" s="457"/>
      <c r="CJ145" s="457"/>
      <c r="CK145" s="457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</row>
    <row r="146" spans="1:103" s="15" customFormat="1" ht="36.75" customHeight="1" x14ac:dyDescent="0.25">
      <c r="A146" s="816">
        <v>50</v>
      </c>
      <c r="B146" s="84" t="s">
        <v>286</v>
      </c>
      <c r="C146" s="84" t="s">
        <v>287</v>
      </c>
      <c r="D146" s="84" t="s">
        <v>88</v>
      </c>
      <c r="E146" s="15" t="s">
        <v>153</v>
      </c>
      <c r="F146" s="459">
        <f>J146+N146+R146+V146+Z146+AD146+AH146+AL146+AP146+AT146+AX146+BB146+BF146+BJ146+BN146+BR146+BV146+BZ146+CD146+CH146</f>
        <v>345</v>
      </c>
      <c r="G146" s="459">
        <f>K146+O146+S146+W146+AA146+AE146+AI146+AM146+AQ146+AU146+AY146+BC146+BG146+BK146+BO146+BS146+BW146+CA146+CE146+CI146</f>
        <v>4253</v>
      </c>
      <c r="H146" s="25">
        <f>L146+P146+T146+X146+AB146+AF146+AJ146+AN146+AR146+AV146+AZ146+BD146+BH146+BL146+BP146+BT146+BX146+CB146+CF146+CJ146</f>
        <v>360</v>
      </c>
      <c r="I146" s="25">
        <f>M146+Q146+U146+Y146+AC146+AG146+AK146+AO146+AS146+AW146+BA146+BE146+BI146+BM146+BQ146+BU146+BY146+CC146+CG146+CK146</f>
        <v>9648</v>
      </c>
      <c r="J146" s="457"/>
      <c r="K146" s="457"/>
      <c r="L146" s="457"/>
      <c r="M146" s="457"/>
      <c r="N146" s="457"/>
      <c r="O146" s="457"/>
      <c r="P146" s="457"/>
      <c r="Q146" s="457"/>
      <c r="R146" s="457">
        <v>345</v>
      </c>
      <c r="S146" s="457">
        <v>4253</v>
      </c>
      <c r="T146" s="457"/>
      <c r="U146" s="457"/>
      <c r="V146" s="457"/>
      <c r="W146" s="457"/>
      <c r="X146" s="457"/>
      <c r="Y146" s="457"/>
      <c r="Z146" s="457"/>
      <c r="AA146" s="457"/>
      <c r="AB146" s="457"/>
      <c r="AC146" s="457"/>
      <c r="AD146" s="457"/>
      <c r="AE146" s="457"/>
      <c r="AF146" s="457"/>
      <c r="AG146" s="457"/>
      <c r="AH146" s="457"/>
      <c r="AI146" s="457"/>
      <c r="AJ146" s="457"/>
      <c r="AK146" s="457"/>
      <c r="AL146" s="457"/>
      <c r="AM146" s="457"/>
      <c r="AN146" s="457"/>
      <c r="AO146" s="457"/>
      <c r="AP146" s="457"/>
      <c r="AQ146" s="457"/>
      <c r="AR146" s="457"/>
      <c r="AS146" s="457"/>
      <c r="AT146" s="457"/>
      <c r="AU146" s="457"/>
      <c r="AV146" s="457"/>
      <c r="AW146" s="457"/>
      <c r="AX146" s="457"/>
      <c r="AY146" s="457"/>
      <c r="AZ146" s="457"/>
      <c r="BA146" s="457"/>
      <c r="BB146" s="457"/>
      <c r="BC146" s="457"/>
      <c r="BD146" s="457"/>
      <c r="BE146" s="457"/>
      <c r="BF146" s="457"/>
      <c r="BG146" s="457"/>
      <c r="BH146" s="457"/>
      <c r="BI146" s="457"/>
      <c r="BJ146" s="457"/>
      <c r="BK146" s="457"/>
      <c r="BL146" s="457"/>
      <c r="BM146" s="457"/>
      <c r="BN146" s="457"/>
      <c r="BO146" s="457"/>
      <c r="BP146" s="457"/>
      <c r="BQ146" s="457"/>
      <c r="BR146" s="457"/>
      <c r="BS146" s="457"/>
      <c r="BT146" s="457"/>
      <c r="BU146" s="457"/>
      <c r="BV146" s="457"/>
      <c r="BW146" s="457"/>
      <c r="BX146" s="457"/>
      <c r="BY146" s="457"/>
      <c r="BZ146" s="457"/>
      <c r="CA146" s="457"/>
      <c r="CB146" s="457"/>
      <c r="CC146" s="457"/>
      <c r="CD146" s="457"/>
      <c r="CE146" s="457"/>
      <c r="CF146" s="457"/>
      <c r="CG146" s="457"/>
      <c r="CH146" s="457"/>
      <c r="CI146" s="457"/>
      <c r="CJ146" s="457">
        <v>360</v>
      </c>
      <c r="CK146" s="457">
        <v>9648</v>
      </c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</row>
    <row r="147" spans="1:103" s="15" customFormat="1" ht="39" customHeight="1" x14ac:dyDescent="0.25">
      <c r="A147" s="816"/>
      <c r="B147" s="84" t="s">
        <v>288</v>
      </c>
      <c r="C147" s="84" t="s">
        <v>289</v>
      </c>
      <c r="D147" s="84" t="s">
        <v>88</v>
      </c>
      <c r="E147" s="15" t="s">
        <v>78</v>
      </c>
      <c r="F147" s="459">
        <f>J147+N147+R147+V147+Z147+AD147+AH147+AL147+AP147+AT147+AX147+BB147+BF147+BJ147+BN147+BR147+BV147+BZ147+CD147+CH147</f>
        <v>2896</v>
      </c>
      <c r="G147" s="459">
        <f>K147+O147+S147+W147+AA147+AE147+AI147+AM147+AQ147+AU147+AY147+BC147+BG147+BK147+BO147+BS147+BW147+CA147+CE147+CI147</f>
        <v>50140.743000000002</v>
      </c>
      <c r="H147" s="25">
        <f>L147+P147+T147+X147+AB147+AF147+AJ147+AN147+AR147+AV147+AZ147+BD147+BH147+BL147+BP147+BT147+BX147+CB147+CF147+CJ147</f>
        <v>0</v>
      </c>
      <c r="I147" s="25">
        <f>M147+Q147+U147+Y147+AC147+AG147+AK147+AO147+AS147+AW147+BA147+BE147+BI147+BM147+BQ147+BU147+BY147+CC147+CG147+CK147</f>
        <v>0</v>
      </c>
      <c r="J147" s="457"/>
      <c r="K147" s="457"/>
      <c r="L147" s="457"/>
      <c r="M147" s="457"/>
      <c r="N147" s="457">
        <v>150</v>
      </c>
      <c r="O147" s="457">
        <v>2209</v>
      </c>
      <c r="P147" s="457"/>
      <c r="Q147" s="457"/>
      <c r="R147" s="457"/>
      <c r="S147" s="457"/>
      <c r="T147" s="457"/>
      <c r="U147" s="457"/>
      <c r="V147" s="457">
        <v>537</v>
      </c>
      <c r="W147" s="457">
        <v>7471</v>
      </c>
      <c r="X147" s="457"/>
      <c r="Y147" s="457"/>
      <c r="Z147" s="457">
        <v>165</v>
      </c>
      <c r="AA147" s="457">
        <v>2370</v>
      </c>
      <c r="AB147" s="457"/>
      <c r="AC147" s="457"/>
      <c r="AD147" s="457"/>
      <c r="AE147" s="457"/>
      <c r="AF147" s="457"/>
      <c r="AG147" s="457"/>
      <c r="AH147" s="457">
        <v>80</v>
      </c>
      <c r="AI147" s="457">
        <v>986</v>
      </c>
      <c r="AJ147" s="457"/>
      <c r="AK147" s="457"/>
      <c r="AL147" s="457"/>
      <c r="AM147" s="457"/>
      <c r="AN147" s="457"/>
      <c r="AO147" s="457"/>
      <c r="AP147" s="457">
        <v>363</v>
      </c>
      <c r="AQ147" s="457">
        <v>4476</v>
      </c>
      <c r="AR147" s="457"/>
      <c r="AS147" s="457"/>
      <c r="AT147" s="457"/>
      <c r="AU147" s="457"/>
      <c r="AV147" s="457"/>
      <c r="AW147" s="457"/>
      <c r="AX147" s="457">
        <v>54</v>
      </c>
      <c r="AY147" s="457">
        <v>1388</v>
      </c>
      <c r="AZ147" s="457"/>
      <c r="BA147" s="457"/>
      <c r="BB147" s="457">
        <v>669</v>
      </c>
      <c r="BC147" s="457">
        <v>19920.189999999999</v>
      </c>
      <c r="BD147" s="457"/>
      <c r="BE147" s="457"/>
      <c r="BF147" s="457"/>
      <c r="BG147" s="457"/>
      <c r="BH147" s="457"/>
      <c r="BI147" s="457"/>
      <c r="BJ147" s="457">
        <v>23</v>
      </c>
      <c r="BK147" s="457">
        <v>536.65899999999999</v>
      </c>
      <c r="BL147" s="457"/>
      <c r="BM147" s="457"/>
      <c r="BN147" s="457">
        <v>15</v>
      </c>
      <c r="BO147" s="457">
        <v>400</v>
      </c>
      <c r="BP147" s="457"/>
      <c r="BQ147" s="457"/>
      <c r="BR147" s="457">
        <v>390</v>
      </c>
      <c r="BS147" s="457">
        <v>4089.9</v>
      </c>
      <c r="BT147" s="457"/>
      <c r="BU147" s="457"/>
      <c r="BV147" s="457">
        <v>30</v>
      </c>
      <c r="BW147" s="457">
        <v>900</v>
      </c>
      <c r="BX147" s="457"/>
      <c r="BY147" s="457"/>
      <c r="BZ147" s="457">
        <v>15</v>
      </c>
      <c r="CA147" s="457">
        <v>315</v>
      </c>
      <c r="CB147" s="457"/>
      <c r="CC147" s="457"/>
      <c r="CD147" s="457">
        <v>396</v>
      </c>
      <c r="CE147" s="457">
        <v>4884</v>
      </c>
      <c r="CF147" s="457"/>
      <c r="CG147" s="457"/>
      <c r="CH147" s="457">
        <v>9</v>
      </c>
      <c r="CI147" s="457">
        <v>194.994</v>
      </c>
      <c r="CJ147" s="457"/>
      <c r="CK147" s="457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</row>
    <row r="148" spans="1:103" s="15" customFormat="1" ht="30" x14ac:dyDescent="0.25">
      <c r="A148" s="816">
        <v>51</v>
      </c>
      <c r="B148" s="90" t="s">
        <v>290</v>
      </c>
      <c r="C148" s="84" t="s">
        <v>291</v>
      </c>
      <c r="D148" s="84" t="s">
        <v>292</v>
      </c>
      <c r="E148" s="15" t="s">
        <v>293</v>
      </c>
      <c r="F148" s="459">
        <f>J148+N148+R148+V148+Z148+AD148+AH148+AL148+AP148+AT148+AX148+BB148+BF148+BJ148+BN148+BR148+BV148+BZ148+CD148+CH148</f>
        <v>0</v>
      </c>
      <c r="G148" s="459">
        <f>K148+O148+S148+W148+AA148+AE148+AI148+AM148+AQ148+AU148+AY148+BC148+BG148+BK148+BO148+BS148+BW148+CA148+CE148+CI148</f>
        <v>0</v>
      </c>
      <c r="H148" s="25">
        <f>L148+P148+T148+X148+AB148+AF148+AJ148+AN148+AR148+AV148+AZ148+BD148+BH148+BL148+BP148+BT148+BX148+CB148+CF148+CJ148</f>
        <v>0</v>
      </c>
      <c r="I148" s="25">
        <f>M148+Q148+U148+Y148+AC148+AG148+AK148+AO148+AS148+AW148+BA148+BE148+BI148+BM148+BQ148+BU148+BY148+CC148+CG148+CK148</f>
        <v>0</v>
      </c>
      <c r="J148" s="457"/>
      <c r="K148" s="457"/>
      <c r="L148" s="457"/>
      <c r="M148" s="457"/>
      <c r="N148" s="457"/>
      <c r="O148" s="457"/>
      <c r="P148" s="457"/>
      <c r="Q148" s="457"/>
      <c r="R148" s="457"/>
      <c r="S148" s="457"/>
      <c r="T148" s="457"/>
      <c r="U148" s="457"/>
      <c r="V148" s="457"/>
      <c r="W148" s="457"/>
      <c r="X148" s="457"/>
      <c r="Y148" s="457"/>
      <c r="Z148" s="457"/>
      <c r="AA148" s="457"/>
      <c r="AB148" s="457"/>
      <c r="AC148" s="457"/>
      <c r="AD148" s="457"/>
      <c r="AE148" s="457"/>
      <c r="AF148" s="457"/>
      <c r="AG148" s="457"/>
      <c r="AH148" s="457"/>
      <c r="AI148" s="457"/>
      <c r="AJ148" s="457"/>
      <c r="AK148" s="457"/>
      <c r="AL148" s="457"/>
      <c r="AM148" s="457"/>
      <c r="AN148" s="457"/>
      <c r="AO148" s="457"/>
      <c r="AP148" s="457"/>
      <c r="AQ148" s="457"/>
      <c r="AR148" s="457"/>
      <c r="AS148" s="457"/>
      <c r="AT148" s="457"/>
      <c r="AU148" s="457"/>
      <c r="AV148" s="457"/>
      <c r="AW148" s="457"/>
      <c r="AX148" s="457"/>
      <c r="AY148" s="457"/>
      <c r="AZ148" s="457"/>
      <c r="BA148" s="457"/>
      <c r="BB148" s="457"/>
      <c r="BC148" s="457"/>
      <c r="BD148" s="457"/>
      <c r="BE148" s="457"/>
      <c r="BF148" s="457"/>
      <c r="BG148" s="457"/>
      <c r="BH148" s="457"/>
      <c r="BI148" s="457"/>
      <c r="BJ148" s="457"/>
      <c r="BK148" s="457"/>
      <c r="BL148" s="457"/>
      <c r="BM148" s="457"/>
      <c r="BN148" s="457"/>
      <c r="BO148" s="457"/>
      <c r="BP148" s="457"/>
      <c r="BQ148" s="457"/>
      <c r="BR148" s="457">
        <v>0</v>
      </c>
      <c r="BS148" s="457">
        <v>0</v>
      </c>
      <c r="BT148" s="457"/>
      <c r="BU148" s="457"/>
      <c r="BV148" s="457"/>
      <c r="BW148" s="457"/>
      <c r="BX148" s="457"/>
      <c r="BY148" s="457"/>
      <c r="BZ148" s="457"/>
      <c r="CA148" s="457"/>
      <c r="CB148" s="457"/>
      <c r="CC148" s="457"/>
      <c r="CD148" s="457"/>
      <c r="CE148" s="457"/>
      <c r="CF148" s="457"/>
      <c r="CG148" s="457"/>
      <c r="CH148" s="457"/>
      <c r="CI148" s="457"/>
      <c r="CJ148" s="457"/>
      <c r="CK148" s="457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</row>
    <row r="149" spans="1:103" s="15" customFormat="1" ht="37.5" customHeight="1" x14ac:dyDescent="0.25">
      <c r="A149" s="816"/>
      <c r="B149" s="90" t="s">
        <v>290</v>
      </c>
      <c r="C149" s="84" t="s">
        <v>294</v>
      </c>
      <c r="D149" s="84" t="s">
        <v>292</v>
      </c>
      <c r="E149" s="15" t="s">
        <v>295</v>
      </c>
      <c r="F149" s="459">
        <f>J149+N149+R149+V149+Z149+AD149+AH149+AL149+AP149+AT149+AX149+BB149+BF149+BJ149+BN149+BR149+BV149+BZ149+CD149+CH149</f>
        <v>5500</v>
      </c>
      <c r="G149" s="459">
        <f>K149+O149+S149+W149+AA149+AE149+AI149+AM149+AQ149+AU149+AY149+BC149+BG149+BK149+BO149+BS149+BW149+CA149+CE149+CI149</f>
        <v>98448</v>
      </c>
      <c r="H149" s="25">
        <f>L149+P149+T149+X149+AB149+AF149+AJ149+AN149+AR149+AV149+AZ149+BD149+BH149+BL149+BP149+BT149+BX149+CB149+CF149+CJ149</f>
        <v>280</v>
      </c>
      <c r="I149" s="25">
        <f>M149+Q149+U149+Y149+AC149+AG149+AK149+AO149+AS149+AW149+BA149+BE149+BI149+BM149+BQ149+BU149+BY149+CC149+CG149+CK149</f>
        <v>1800</v>
      </c>
      <c r="J149" s="457"/>
      <c r="K149" s="457"/>
      <c r="L149" s="457"/>
      <c r="M149" s="457"/>
      <c r="N149" s="457"/>
      <c r="O149" s="457"/>
      <c r="P149" s="457"/>
      <c r="Q149" s="457"/>
      <c r="R149" s="457"/>
      <c r="S149" s="457"/>
      <c r="T149" s="457"/>
      <c r="U149" s="457"/>
      <c r="V149" s="457"/>
      <c r="W149" s="457"/>
      <c r="X149" s="457"/>
      <c r="Y149" s="457"/>
      <c r="Z149" s="457">
        <v>2700</v>
      </c>
      <c r="AA149" s="457">
        <v>48328</v>
      </c>
      <c r="AB149" s="457"/>
      <c r="AC149" s="457"/>
      <c r="AD149" s="457"/>
      <c r="AE149" s="457"/>
      <c r="AF149" s="457"/>
      <c r="AG149" s="457"/>
      <c r="AH149" s="457"/>
      <c r="AI149" s="457"/>
      <c r="AJ149" s="457"/>
      <c r="AK149" s="457"/>
      <c r="AL149" s="457">
        <v>0</v>
      </c>
      <c r="AM149" s="457">
        <v>0</v>
      </c>
      <c r="AN149" s="457">
        <v>200</v>
      </c>
      <c r="AO149" s="457">
        <v>600</v>
      </c>
      <c r="AP149" s="457">
        <v>2800</v>
      </c>
      <c r="AQ149" s="457">
        <v>50120</v>
      </c>
      <c r="AR149" s="457"/>
      <c r="AS149" s="457"/>
      <c r="AT149" s="457"/>
      <c r="AU149" s="457"/>
      <c r="AV149" s="457"/>
      <c r="AW149" s="457"/>
      <c r="AX149" s="457"/>
      <c r="AY149" s="457"/>
      <c r="AZ149" s="457"/>
      <c r="BA149" s="457"/>
      <c r="BB149" s="457"/>
      <c r="BC149" s="457"/>
      <c r="BD149" s="457">
        <v>40</v>
      </c>
      <c r="BE149" s="457">
        <v>600</v>
      </c>
      <c r="BF149" s="457"/>
      <c r="BG149" s="457"/>
      <c r="BH149" s="457"/>
      <c r="BI149" s="457"/>
      <c r="BJ149" s="457"/>
      <c r="BK149" s="457"/>
      <c r="BL149" s="457"/>
      <c r="BM149" s="457"/>
      <c r="BN149" s="457"/>
      <c r="BO149" s="457"/>
      <c r="BP149" s="457"/>
      <c r="BQ149" s="457"/>
      <c r="BR149" s="457"/>
      <c r="BS149" s="457"/>
      <c r="BT149" s="457"/>
      <c r="BU149" s="457"/>
      <c r="BV149" s="457"/>
      <c r="BW149" s="457"/>
      <c r="BX149" s="457"/>
      <c r="BY149" s="457"/>
      <c r="BZ149" s="457"/>
      <c r="CA149" s="457"/>
      <c r="CB149" s="457">
        <v>40</v>
      </c>
      <c r="CC149" s="457">
        <v>600</v>
      </c>
      <c r="CD149" s="457"/>
      <c r="CE149" s="457"/>
      <c r="CF149" s="457"/>
      <c r="CG149" s="457"/>
      <c r="CH149" s="457"/>
      <c r="CI149" s="457"/>
      <c r="CJ149" s="457"/>
      <c r="CK149" s="457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</row>
    <row r="150" spans="1:103" s="15" customFormat="1" ht="29.25" customHeight="1" x14ac:dyDescent="0.25">
      <c r="A150" s="816"/>
      <c r="B150" s="90" t="s">
        <v>290</v>
      </c>
      <c r="C150" s="84" t="s">
        <v>296</v>
      </c>
      <c r="D150" s="84" t="s">
        <v>292</v>
      </c>
      <c r="E150" s="15" t="s">
        <v>293</v>
      </c>
      <c r="F150" s="459">
        <f>J150+N150+R150+V150+Z150+AD150+AH150+AL150+AP150+AT150+AX150+BB150+BF150+BJ150+BN150+BR150+BV150+BZ150+CD150+CH150</f>
        <v>5260</v>
      </c>
      <c r="G150" s="459">
        <f>K150+O150+S150+W150+AA150+AE150+AI150+AM150+AQ150+AU150+AY150+BC150+BG150+BK150+BO150+BS150+BW150+CA150+CE150+CI150</f>
        <v>10286</v>
      </c>
      <c r="H150" s="25">
        <f>L150+P150+T150+X150+AB150+AF150+AJ150+AN150+AR150+AV150+AZ150+BD150+BH150+BL150+BP150+BT150+BX150+CB150+CF150+CJ150</f>
        <v>200</v>
      </c>
      <c r="I150" s="25">
        <f>M150+Q150+U150+Y150+AC150+AG150+AK150+AO150+AS150+AW150+BA150+BE150+BI150+BM150+BQ150+BU150+BY150+CC150+CG150+CK150</f>
        <v>700</v>
      </c>
      <c r="J150" s="457">
        <v>5200</v>
      </c>
      <c r="K150" s="457">
        <v>9152</v>
      </c>
      <c r="L150" s="567"/>
      <c r="M150" s="56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  <c r="X150" s="457"/>
      <c r="Y150" s="457"/>
      <c r="Z150" s="457">
        <v>60</v>
      </c>
      <c r="AA150" s="457">
        <v>1134</v>
      </c>
      <c r="AB150" s="457"/>
      <c r="AC150" s="457"/>
      <c r="AD150" s="457"/>
      <c r="AE150" s="457"/>
      <c r="AF150" s="457"/>
      <c r="AG150" s="457"/>
      <c r="AH150" s="457"/>
      <c r="AI150" s="457"/>
      <c r="AJ150" s="457"/>
      <c r="AK150" s="457"/>
      <c r="AL150" s="457"/>
      <c r="AM150" s="457"/>
      <c r="AN150" s="457">
        <v>200</v>
      </c>
      <c r="AO150" s="457">
        <v>700</v>
      </c>
      <c r="AP150" s="457"/>
      <c r="AQ150" s="457"/>
      <c r="AR150" s="457"/>
      <c r="AS150" s="457"/>
      <c r="AT150" s="457"/>
      <c r="AU150" s="457"/>
      <c r="AV150" s="457"/>
      <c r="AW150" s="457"/>
      <c r="AX150" s="457"/>
      <c r="AY150" s="457"/>
      <c r="AZ150" s="457"/>
      <c r="BA150" s="457"/>
      <c r="BB150" s="457"/>
      <c r="BC150" s="457"/>
      <c r="BD150" s="457"/>
      <c r="BE150" s="457"/>
      <c r="BF150" s="457"/>
      <c r="BG150" s="457"/>
      <c r="BH150" s="457"/>
      <c r="BI150" s="457"/>
      <c r="BJ150" s="457"/>
      <c r="BK150" s="457"/>
      <c r="BL150" s="457"/>
      <c r="BM150" s="457"/>
      <c r="BN150" s="457"/>
      <c r="BO150" s="457"/>
      <c r="BP150" s="457"/>
      <c r="BQ150" s="457"/>
      <c r="BR150" s="457"/>
      <c r="BS150" s="457"/>
      <c r="BT150" s="457"/>
      <c r="BU150" s="457"/>
      <c r="BV150" s="457"/>
      <c r="BW150" s="457"/>
      <c r="BX150" s="457"/>
      <c r="BY150" s="457"/>
      <c r="BZ150" s="457"/>
      <c r="CA150" s="457"/>
      <c r="CB150" s="457"/>
      <c r="CC150" s="457"/>
      <c r="CD150" s="457"/>
      <c r="CE150" s="457"/>
      <c r="CF150" s="457"/>
      <c r="CG150" s="457"/>
      <c r="CH150" s="457"/>
      <c r="CI150" s="457"/>
      <c r="CJ150" s="457"/>
      <c r="CK150" s="457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</row>
    <row r="151" spans="1:103" s="15" customFormat="1" ht="28.5" customHeight="1" x14ac:dyDescent="0.25">
      <c r="A151" s="816"/>
      <c r="B151" s="90" t="s">
        <v>290</v>
      </c>
      <c r="C151" s="84" t="s">
        <v>297</v>
      </c>
      <c r="D151" s="84" t="s">
        <v>292</v>
      </c>
      <c r="E151" s="15" t="s">
        <v>293</v>
      </c>
      <c r="F151" s="459">
        <f>J151+N151+R151+V151+Z151+AD151+AH151+AL151+AP151+AT151+AX151+BB151+BF151+BJ151+BN151+BR151+BV151+BZ151+CD151+CH151</f>
        <v>90</v>
      </c>
      <c r="G151" s="459">
        <f>K151+O151+S151+W151+AA151+AE151+AI151+AM151+AQ151+AU151+AY151+BC151+BG151+BK151+BO151+BS151+BW151+CA151+CE151+CI151</f>
        <v>1890</v>
      </c>
      <c r="H151" s="25">
        <f>L151+P151+T151+X151+AB151+AF151+AJ151+AN151+AR151+AV151+AZ151+BD151+BH151+BL151+BP151+BT151+BX151+CB151+CF151+CJ151</f>
        <v>0</v>
      </c>
      <c r="I151" s="25">
        <f>M151+Q151+U151+Y151+AC151+AG151+AK151+AO151+AS151+AW151+BA151+BE151+BI151+BM151+BQ151+BU151+BY151+CC151+CG151+CK151</f>
        <v>0</v>
      </c>
      <c r="J151" s="457"/>
      <c r="K151" s="457"/>
      <c r="L151" s="567"/>
      <c r="M151" s="567"/>
      <c r="N151" s="457"/>
      <c r="O151" s="457"/>
      <c r="P151" s="457"/>
      <c r="Q151" s="457"/>
      <c r="R151" s="457"/>
      <c r="S151" s="457"/>
      <c r="T151" s="457"/>
      <c r="U151" s="457"/>
      <c r="V151" s="457"/>
      <c r="W151" s="457"/>
      <c r="X151" s="457"/>
      <c r="Y151" s="457"/>
      <c r="Z151" s="457"/>
      <c r="AA151" s="457"/>
      <c r="AB151" s="457"/>
      <c r="AC151" s="457"/>
      <c r="AD151" s="457"/>
      <c r="AE151" s="457"/>
      <c r="AF151" s="457"/>
      <c r="AG151" s="457"/>
      <c r="AH151" s="457"/>
      <c r="AI151" s="457"/>
      <c r="AJ151" s="457"/>
      <c r="AK151" s="457"/>
      <c r="AL151" s="457"/>
      <c r="AM151" s="457"/>
      <c r="AN151" s="457"/>
      <c r="AO151" s="457"/>
      <c r="AP151" s="457"/>
      <c r="AQ151" s="457"/>
      <c r="AR151" s="457"/>
      <c r="AS151" s="457"/>
      <c r="AT151" s="457"/>
      <c r="AU151" s="457"/>
      <c r="AV151" s="457"/>
      <c r="AW151" s="457"/>
      <c r="AX151" s="457"/>
      <c r="AY151" s="457"/>
      <c r="AZ151" s="457"/>
      <c r="BA151" s="457"/>
      <c r="BB151" s="457"/>
      <c r="BC151" s="457"/>
      <c r="BD151" s="457"/>
      <c r="BE151" s="457"/>
      <c r="BF151" s="457"/>
      <c r="BG151" s="457"/>
      <c r="BH151" s="457"/>
      <c r="BI151" s="457"/>
      <c r="BJ151" s="457"/>
      <c r="BK151" s="457"/>
      <c r="BL151" s="457"/>
      <c r="BM151" s="457"/>
      <c r="BN151" s="457"/>
      <c r="BO151" s="457"/>
      <c r="BP151" s="457"/>
      <c r="BQ151" s="457"/>
      <c r="BR151" s="457"/>
      <c r="BS151" s="457"/>
      <c r="BT151" s="457"/>
      <c r="BU151" s="457"/>
      <c r="BV151" s="457"/>
      <c r="BW151" s="457"/>
      <c r="BX151" s="457"/>
      <c r="BY151" s="457"/>
      <c r="BZ151" s="457">
        <v>90</v>
      </c>
      <c r="CA151" s="457">
        <v>1890</v>
      </c>
      <c r="CB151" s="457"/>
      <c r="CC151" s="457"/>
      <c r="CD151" s="457"/>
      <c r="CE151" s="457"/>
      <c r="CF151" s="457"/>
      <c r="CG151" s="457"/>
      <c r="CH151" s="457"/>
      <c r="CI151" s="457"/>
      <c r="CJ151" s="457"/>
      <c r="CK151" s="457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</row>
    <row r="152" spans="1:103" s="15" customFormat="1" ht="28.5" customHeight="1" x14ac:dyDescent="0.25">
      <c r="A152" s="816"/>
      <c r="B152" s="90" t="s">
        <v>290</v>
      </c>
      <c r="C152" s="84" t="s">
        <v>298</v>
      </c>
      <c r="D152" s="84" t="s">
        <v>292</v>
      </c>
      <c r="E152" s="15" t="s">
        <v>295</v>
      </c>
      <c r="F152" s="459">
        <f>J152+N152+R152+V152+Z152+AD152+AH152+AL152+AP152+AT152+AX152+BB152+BF152+BJ152+BN152+BR152+BV152+BZ152+CD152+CH152</f>
        <v>3000</v>
      </c>
      <c r="G152" s="459">
        <f>K152+O152+S152+W152+AA152+AE152+AI152+AM152+AQ152+AU152+AY152+BC152+BG152+BK152+BO152+BS152+BW152+CA152+CE152+CI152</f>
        <v>53698</v>
      </c>
      <c r="H152" s="25">
        <f>L152+P152+T152+X152+AB152+AF152+AJ152+AN152+AR152+AV152+AZ152+BD152+BH152+BL152+BP152+BT152+BX152+CB152+CF152+CJ152</f>
        <v>0</v>
      </c>
      <c r="I152" s="25">
        <f>M152+Q152+U152+Y152+AC152+AG152+AK152+AO152+AS152+AW152+BA152+BE152+BI152+BM152+BQ152+BU152+BY152+CC152+CG152+CK152</f>
        <v>0</v>
      </c>
      <c r="J152" s="457"/>
      <c r="K152" s="457"/>
      <c r="L152" s="567"/>
      <c r="M152" s="567"/>
      <c r="N152" s="457"/>
      <c r="O152" s="457"/>
      <c r="P152" s="457"/>
      <c r="Q152" s="457"/>
      <c r="R152" s="457"/>
      <c r="S152" s="457"/>
      <c r="T152" s="457"/>
      <c r="U152" s="457"/>
      <c r="V152" s="457">
        <v>3000</v>
      </c>
      <c r="W152" s="457">
        <v>53698</v>
      </c>
      <c r="X152" s="457"/>
      <c r="Y152" s="457"/>
      <c r="Z152" s="457"/>
      <c r="AA152" s="457"/>
      <c r="AB152" s="457"/>
      <c r="AC152" s="457"/>
      <c r="AD152" s="457"/>
      <c r="AE152" s="457"/>
      <c r="AF152" s="457"/>
      <c r="AG152" s="457"/>
      <c r="AH152" s="457"/>
      <c r="AI152" s="457"/>
      <c r="AJ152" s="457"/>
      <c r="AK152" s="457"/>
      <c r="AL152" s="457"/>
      <c r="AM152" s="457"/>
      <c r="AN152" s="457"/>
      <c r="AO152" s="457"/>
      <c r="AP152" s="457"/>
      <c r="AQ152" s="457"/>
      <c r="AR152" s="457"/>
      <c r="AS152" s="457"/>
      <c r="AT152" s="457"/>
      <c r="AU152" s="457"/>
      <c r="AV152" s="457"/>
      <c r="AW152" s="457"/>
      <c r="AX152" s="457"/>
      <c r="AY152" s="457"/>
      <c r="AZ152" s="457"/>
      <c r="BA152" s="457"/>
      <c r="BB152" s="457"/>
      <c r="BC152" s="457"/>
      <c r="BD152" s="457"/>
      <c r="BE152" s="457"/>
      <c r="BF152" s="457"/>
      <c r="BG152" s="457"/>
      <c r="BH152" s="457"/>
      <c r="BI152" s="457"/>
      <c r="BJ152" s="457"/>
      <c r="BK152" s="457"/>
      <c r="BL152" s="457"/>
      <c r="BM152" s="457"/>
      <c r="BN152" s="457"/>
      <c r="BO152" s="457"/>
      <c r="BP152" s="457"/>
      <c r="BQ152" s="457"/>
      <c r="BR152" s="457"/>
      <c r="BS152" s="457"/>
      <c r="BT152" s="457"/>
      <c r="BU152" s="457"/>
      <c r="BV152" s="457"/>
      <c r="BW152" s="457"/>
      <c r="BX152" s="457"/>
      <c r="BY152" s="457"/>
      <c r="BZ152" s="457"/>
      <c r="CA152" s="457"/>
      <c r="CB152" s="457"/>
      <c r="CC152" s="457"/>
      <c r="CD152" s="457"/>
      <c r="CE152" s="457"/>
      <c r="CF152" s="457"/>
      <c r="CG152" s="457"/>
      <c r="CH152" s="457"/>
      <c r="CI152" s="457"/>
      <c r="CJ152" s="457"/>
      <c r="CK152" s="457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</row>
    <row r="153" spans="1:103" s="15" customFormat="1" ht="25.5" customHeight="1" x14ac:dyDescent="0.25">
      <c r="A153" s="816"/>
      <c r="B153" s="90" t="s">
        <v>290</v>
      </c>
      <c r="C153" s="84" t="s">
        <v>299</v>
      </c>
      <c r="D153" s="84" t="s">
        <v>292</v>
      </c>
      <c r="E153" s="15" t="s">
        <v>29</v>
      </c>
      <c r="F153" s="459">
        <f>J153+N153+R153+V153+Z153+AD153+AH153+AL153+AP153+AT153+AX153+BB153+BF153+BJ153+BN153+BR153+BV153+BZ153+CD153+CH153</f>
        <v>0</v>
      </c>
      <c r="G153" s="459">
        <f>K153+O153+S153+W153+AA153+AE153+AI153+AM153+AQ153+AU153+AY153+BC153+BG153+BK153+BO153+BS153+BW153+CA153+CE153+CI153</f>
        <v>0</v>
      </c>
      <c r="H153" s="25">
        <f>L153+P153+T153+X153+AB153+AF153+AJ153+AN153+AR153+AV153+AZ153+BD153+BH153+BL153+BP153+BT153+BX153+CB153+CF153+CJ153</f>
        <v>0</v>
      </c>
      <c r="I153" s="25">
        <f>M153+Q153+U153+Y153+AC153+AG153+AK153+AO153+AS153+AW153+BA153+BE153+BI153+BM153+BQ153+BU153+BY153+CC153+CG153+CK153</f>
        <v>0</v>
      </c>
      <c r="J153" s="457"/>
      <c r="K153" s="457"/>
      <c r="L153" s="567"/>
      <c r="M153" s="567"/>
      <c r="N153" s="457"/>
      <c r="O153" s="457"/>
      <c r="P153" s="457"/>
      <c r="Q153" s="457"/>
      <c r="R153" s="457"/>
      <c r="S153" s="457"/>
      <c r="T153" s="457"/>
      <c r="U153" s="457"/>
      <c r="V153" s="457"/>
      <c r="W153" s="457"/>
      <c r="X153" s="457"/>
      <c r="Y153" s="457"/>
      <c r="Z153" s="457"/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  <c r="AL153" s="457"/>
      <c r="AM153" s="457"/>
      <c r="AN153" s="457"/>
      <c r="AO153" s="457"/>
      <c r="AP153" s="457"/>
      <c r="AQ153" s="457"/>
      <c r="AR153" s="457"/>
      <c r="AS153" s="457"/>
      <c r="AT153" s="457"/>
      <c r="AU153" s="457"/>
      <c r="AV153" s="457"/>
      <c r="AW153" s="457"/>
      <c r="AX153" s="457"/>
      <c r="AY153" s="457"/>
      <c r="AZ153" s="457"/>
      <c r="BA153" s="457"/>
      <c r="BB153" s="457"/>
      <c r="BC153" s="457"/>
      <c r="BD153" s="457"/>
      <c r="BE153" s="457"/>
      <c r="BF153" s="457"/>
      <c r="BG153" s="457"/>
      <c r="BH153" s="457"/>
      <c r="BI153" s="457"/>
      <c r="BJ153" s="457"/>
      <c r="BK153" s="457"/>
      <c r="BL153" s="457"/>
      <c r="BM153" s="457"/>
      <c r="BN153" s="457"/>
      <c r="BO153" s="457"/>
      <c r="BP153" s="457"/>
      <c r="BQ153" s="457"/>
      <c r="BR153" s="457"/>
      <c r="BS153" s="457"/>
      <c r="BT153" s="457"/>
      <c r="BU153" s="457"/>
      <c r="BV153" s="457"/>
      <c r="BW153" s="457"/>
      <c r="BX153" s="457"/>
      <c r="BY153" s="457"/>
      <c r="BZ153" s="457"/>
      <c r="CA153" s="457"/>
      <c r="CB153" s="457"/>
      <c r="CC153" s="457"/>
      <c r="CD153" s="457"/>
      <c r="CE153" s="457"/>
      <c r="CF153" s="457"/>
      <c r="CG153" s="457"/>
      <c r="CH153" s="457"/>
      <c r="CI153" s="457"/>
      <c r="CJ153" s="457"/>
      <c r="CK153" s="457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</row>
    <row r="154" spans="1:103" s="15" customFormat="1" ht="24.75" customHeight="1" x14ac:dyDescent="0.25">
      <c r="A154" s="816"/>
      <c r="B154" s="90" t="s">
        <v>290</v>
      </c>
      <c r="C154" s="15" t="s">
        <v>300</v>
      </c>
      <c r="D154" s="84" t="s">
        <v>292</v>
      </c>
      <c r="E154" s="15" t="s">
        <v>153</v>
      </c>
      <c r="F154" s="459">
        <f>J154+N154+R154+V154+Z154+AD154+AH154+AL154+AP154+AT154+AX154+BB154+BF154+BJ154+BN154+BR154+BV154+BZ154+CD154+CH154</f>
        <v>0</v>
      </c>
      <c r="G154" s="459">
        <f>K154+O154+S154+W154+AA154+AE154+AI154+AM154+AQ154+AU154+AY154+BC154+BG154+BK154+BO154+BS154+BW154+CA154+CE154+CI154</f>
        <v>0</v>
      </c>
      <c r="H154" s="25">
        <f>L154+P154+T154+X154+AB154+AF154+AJ154+AN154+AR154+AV154+AZ154+BD154+BH154+BL154+BP154+BT154+BX154+CB154+CF154+CJ154</f>
        <v>400</v>
      </c>
      <c r="I154" s="25">
        <f>M154+Q154+U154+Y154+AC154+AG154+AK154+AO154+AS154+AW154+BA154+BE154+BI154+BM154+BQ154+BU154+BY154+CC154+CG154+CK154</f>
        <v>8000</v>
      </c>
      <c r="J154" s="457"/>
      <c r="K154" s="457"/>
      <c r="L154" s="567"/>
      <c r="M154" s="567"/>
      <c r="N154" s="457"/>
      <c r="O154" s="457"/>
      <c r="P154" s="457"/>
      <c r="Q154" s="457"/>
      <c r="R154" s="457"/>
      <c r="S154" s="457"/>
      <c r="T154" s="457"/>
      <c r="U154" s="457"/>
      <c r="V154" s="457"/>
      <c r="W154" s="457"/>
      <c r="X154" s="457"/>
      <c r="Y154" s="457"/>
      <c r="Z154" s="457"/>
      <c r="AA154" s="457"/>
      <c r="AB154" s="457"/>
      <c r="AC154" s="457"/>
      <c r="AD154" s="457"/>
      <c r="AE154" s="457"/>
      <c r="AF154" s="457"/>
      <c r="AG154" s="457"/>
      <c r="AH154" s="457"/>
      <c r="AI154" s="457"/>
      <c r="AJ154" s="457"/>
      <c r="AK154" s="457"/>
      <c r="AL154" s="457"/>
      <c r="AM154" s="457"/>
      <c r="AN154" s="457"/>
      <c r="AO154" s="457"/>
      <c r="AP154" s="457"/>
      <c r="AQ154" s="457"/>
      <c r="AR154" s="457"/>
      <c r="AS154" s="457"/>
      <c r="AT154" s="457"/>
      <c r="AU154" s="457"/>
      <c r="AV154" s="457">
        <v>200</v>
      </c>
      <c r="AW154" s="457">
        <v>4000</v>
      </c>
      <c r="AX154" s="457"/>
      <c r="AY154" s="457"/>
      <c r="AZ154" s="457"/>
      <c r="BA154" s="457"/>
      <c r="BB154" s="457"/>
      <c r="BC154" s="457"/>
      <c r="BD154" s="457"/>
      <c r="BE154" s="457"/>
      <c r="BF154" s="457"/>
      <c r="BG154" s="457"/>
      <c r="BH154" s="457">
        <v>200</v>
      </c>
      <c r="BI154" s="457">
        <v>4000</v>
      </c>
      <c r="BJ154" s="457"/>
      <c r="BK154" s="457"/>
      <c r="BL154" s="457"/>
      <c r="BM154" s="457"/>
      <c r="BN154" s="457"/>
      <c r="BO154" s="457"/>
      <c r="BP154" s="457"/>
      <c r="BQ154" s="457"/>
      <c r="BR154" s="457"/>
      <c r="BS154" s="457"/>
      <c r="BT154" s="457"/>
      <c r="BU154" s="457"/>
      <c r="BV154" s="457"/>
      <c r="BW154" s="457"/>
      <c r="BX154" s="457"/>
      <c r="BY154" s="457"/>
      <c r="BZ154" s="457"/>
      <c r="CA154" s="457"/>
      <c r="CB154" s="457"/>
      <c r="CC154" s="457"/>
      <c r="CD154" s="457"/>
      <c r="CE154" s="457"/>
      <c r="CF154" s="457"/>
      <c r="CG154" s="457"/>
      <c r="CH154" s="457"/>
      <c r="CI154" s="457"/>
      <c r="CJ154" s="457"/>
      <c r="CK154" s="457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</row>
    <row r="155" spans="1:103" s="15" customFormat="1" ht="23.25" customHeight="1" x14ac:dyDescent="0.25">
      <c r="A155" s="816"/>
      <c r="B155" s="90" t="s">
        <v>290</v>
      </c>
      <c r="C155" s="15" t="s">
        <v>301</v>
      </c>
      <c r="D155" s="84" t="s">
        <v>292</v>
      </c>
      <c r="E155" s="15" t="s">
        <v>153</v>
      </c>
      <c r="F155" s="459">
        <f>J155+N155+R155+V155+Z155+AD155+AH155+AL155+AP155+AT155+AX155+BB155+BF155+BJ155+BN155+BR155+BV155+BZ155+CD155+CH155</f>
        <v>12610</v>
      </c>
      <c r="G155" s="459">
        <f>K155+O155+S155+W155+AA155+AE155+AI155+AM155+AQ155+AU155+AY155+BC155+BG155+BK155+BO155+BS155+BW155+CA155+CE155+CI155</f>
        <v>268907</v>
      </c>
      <c r="H155" s="25">
        <f>L155+P155+T155+X155+AB155+AF155+AJ155+AN155+AR155+AV155+AZ155+BD155+BH155+BL155+BP155+BT155+BX155+CB155+CF155+CJ155</f>
        <v>0</v>
      </c>
      <c r="I155" s="25">
        <f>M155+Q155+U155+Y155+AC155+AG155+AK155+AO155+AS155+AW155+BA155+BE155+BI155+BM155+BQ155+BU155+BY155+CC155+CG155+CK155</f>
        <v>0</v>
      </c>
      <c r="J155" s="457">
        <v>4000</v>
      </c>
      <c r="K155" s="457">
        <v>140000</v>
      </c>
      <c r="L155" s="567"/>
      <c r="M155" s="567"/>
      <c r="N155" s="457"/>
      <c r="O155" s="457"/>
      <c r="P155" s="457"/>
      <c r="Q155" s="457"/>
      <c r="R155" s="457">
        <v>3000</v>
      </c>
      <c r="S155" s="457">
        <v>53698.5</v>
      </c>
      <c r="T155" s="457"/>
      <c r="U155" s="457"/>
      <c r="V155" s="457"/>
      <c r="W155" s="457"/>
      <c r="X155" s="457"/>
      <c r="Y155" s="457"/>
      <c r="Z155" s="457"/>
      <c r="AA155" s="457"/>
      <c r="AB155" s="457"/>
      <c r="AC155" s="457"/>
      <c r="AD155" s="457"/>
      <c r="AE155" s="457"/>
      <c r="AF155" s="457"/>
      <c r="AG155" s="457"/>
      <c r="AH155" s="457">
        <v>110</v>
      </c>
      <c r="AI155" s="457">
        <v>1760</v>
      </c>
      <c r="AJ155" s="457"/>
      <c r="AK155" s="457"/>
      <c r="AL155" s="457"/>
      <c r="AM155" s="457"/>
      <c r="AN155" s="457"/>
      <c r="AO155" s="457"/>
      <c r="AP155" s="457"/>
      <c r="AQ155" s="457"/>
      <c r="AR155" s="457"/>
      <c r="AS155" s="457"/>
      <c r="AT155" s="457"/>
      <c r="AU155" s="457"/>
      <c r="AV155" s="457"/>
      <c r="AW155" s="457"/>
      <c r="AX155" s="457"/>
      <c r="AY155" s="457"/>
      <c r="AZ155" s="457"/>
      <c r="BA155" s="457"/>
      <c r="BB155" s="457"/>
      <c r="BC155" s="457"/>
      <c r="BD155" s="457"/>
      <c r="BE155" s="457"/>
      <c r="BF155" s="457"/>
      <c r="BG155" s="457"/>
      <c r="BH155" s="457"/>
      <c r="BI155" s="457"/>
      <c r="BJ155" s="457">
        <v>3000</v>
      </c>
      <c r="BK155" s="457">
        <v>53698.5</v>
      </c>
      <c r="BL155" s="457"/>
      <c r="BM155" s="457"/>
      <c r="BN155" s="457"/>
      <c r="BO155" s="457"/>
      <c r="BP155" s="457"/>
      <c r="BQ155" s="457"/>
      <c r="BR155" s="457"/>
      <c r="BS155" s="457"/>
      <c r="BT155" s="457"/>
      <c r="BU155" s="457"/>
      <c r="BV155" s="457"/>
      <c r="BW155" s="457"/>
      <c r="BX155" s="457"/>
      <c r="BY155" s="457"/>
      <c r="BZ155" s="457"/>
      <c r="CA155" s="457"/>
      <c r="CB155" s="457"/>
      <c r="CC155" s="457"/>
      <c r="CD155" s="457">
        <v>2500</v>
      </c>
      <c r="CE155" s="457">
        <v>19750</v>
      </c>
      <c r="CF155" s="457"/>
      <c r="CG155" s="457"/>
      <c r="CH155" s="457"/>
      <c r="CI155" s="457"/>
      <c r="CJ155" s="457"/>
      <c r="CK155" s="457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</row>
    <row r="156" spans="1:103" s="15" customFormat="1" ht="36.75" customHeight="1" x14ac:dyDescent="0.25">
      <c r="A156" s="816"/>
      <c r="B156" s="90" t="s">
        <v>290</v>
      </c>
      <c r="C156" s="15" t="s">
        <v>302</v>
      </c>
      <c r="D156" s="84" t="s">
        <v>292</v>
      </c>
      <c r="E156" s="15" t="s">
        <v>153</v>
      </c>
      <c r="F156" s="459">
        <f>J156+N156+R156+V156+Z156+AD156+AH156+AL156+AP156+AT156+AX156+BB156+BF156+BJ156+BN156+BR156+BV156+BZ156+CD156+CH156</f>
        <v>200</v>
      </c>
      <c r="G156" s="459">
        <f>K156+O156+S156+W156+AA156+AE156+AI156+AM156+AQ156+AU156+AY156+BC156+BG156+BK156+BO156+BS156+BW156+CA156+CE156+CI156</f>
        <v>4896.3999999999996</v>
      </c>
      <c r="H156" s="25">
        <f>L156+P156+T156+X156+AB156+AF156+AJ156+AN156+AR156+AV156+AZ156+BD156+BH156+BL156+BP156+BT156+BX156+CB156+CF156+CJ156</f>
        <v>0</v>
      </c>
      <c r="I156" s="25">
        <f>M156+Q156+U156+Y156+AC156+AG156+AK156+AO156+AS156+AW156+BA156+BE156+BI156+BM156+BQ156+BU156+BY156+CC156+CG156+CK156</f>
        <v>0</v>
      </c>
      <c r="J156" s="457"/>
      <c r="K156" s="457"/>
      <c r="L156" s="457"/>
      <c r="M156" s="457"/>
      <c r="N156" s="457"/>
      <c r="O156" s="457"/>
      <c r="P156" s="457"/>
      <c r="Q156" s="457"/>
      <c r="R156" s="457">
        <v>30</v>
      </c>
      <c r="S156" s="457">
        <v>1561</v>
      </c>
      <c r="T156" s="457"/>
      <c r="U156" s="457"/>
      <c r="V156" s="457"/>
      <c r="W156" s="457"/>
      <c r="X156" s="457"/>
      <c r="Y156" s="457"/>
      <c r="Z156" s="457"/>
      <c r="AA156" s="457"/>
      <c r="AB156" s="457"/>
      <c r="AC156" s="457"/>
      <c r="AD156" s="457">
        <v>170</v>
      </c>
      <c r="AE156" s="457">
        <v>3335.4</v>
      </c>
      <c r="AF156" s="457"/>
      <c r="AG156" s="457"/>
      <c r="AH156" s="457"/>
      <c r="AI156" s="457"/>
      <c r="AJ156" s="457"/>
      <c r="AK156" s="457"/>
      <c r="AL156" s="457"/>
      <c r="AM156" s="457"/>
      <c r="AN156" s="457"/>
      <c r="AO156" s="457"/>
      <c r="AP156" s="457"/>
      <c r="AQ156" s="457"/>
      <c r="AR156" s="457"/>
      <c r="AS156" s="457"/>
      <c r="AT156" s="457"/>
      <c r="AU156" s="457"/>
      <c r="AV156" s="457"/>
      <c r="AW156" s="457"/>
      <c r="AX156" s="457"/>
      <c r="AY156" s="457"/>
      <c r="AZ156" s="457"/>
      <c r="BA156" s="457"/>
      <c r="BB156" s="457"/>
      <c r="BC156" s="457"/>
      <c r="BD156" s="457"/>
      <c r="BE156" s="457"/>
      <c r="BF156" s="457"/>
      <c r="BG156" s="457"/>
      <c r="BH156" s="457"/>
      <c r="BI156" s="457"/>
      <c r="BJ156" s="457"/>
      <c r="BK156" s="457"/>
      <c r="BL156" s="457"/>
      <c r="BM156" s="457"/>
      <c r="BN156" s="457"/>
      <c r="BO156" s="457"/>
      <c r="BP156" s="457"/>
      <c r="BQ156" s="457"/>
      <c r="BR156" s="457"/>
      <c r="BS156" s="457"/>
      <c r="BT156" s="457"/>
      <c r="BU156" s="457"/>
      <c r="BV156" s="457"/>
      <c r="BW156" s="457"/>
      <c r="BX156" s="457"/>
      <c r="BY156" s="457"/>
      <c r="BZ156" s="457"/>
      <c r="CA156" s="457"/>
      <c r="CB156" s="457"/>
      <c r="CC156" s="457"/>
      <c r="CD156" s="457"/>
      <c r="CE156" s="457"/>
      <c r="CF156" s="457"/>
      <c r="CG156" s="457"/>
      <c r="CH156" s="457"/>
      <c r="CI156" s="457"/>
      <c r="CJ156" s="457"/>
      <c r="CK156" s="457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</row>
    <row r="157" spans="1:103" s="15" customFormat="1" ht="45" customHeight="1" x14ac:dyDescent="0.25">
      <c r="A157" s="816">
        <v>52</v>
      </c>
      <c r="B157" s="90" t="s">
        <v>303</v>
      </c>
      <c r="C157" s="15" t="s">
        <v>304</v>
      </c>
      <c r="D157" s="84" t="s">
        <v>292</v>
      </c>
      <c r="E157" s="15" t="s">
        <v>153</v>
      </c>
      <c r="F157" s="459">
        <f>J157+N157+R157+V157+Z157+AD157+AH157+AL157+AP157+AT157+AX157+BB157+BF157+BJ157+BN157+BR157+BV157+BZ157+CD157+CH157</f>
        <v>9150</v>
      </c>
      <c r="G157" s="459">
        <f>K157+O157+S157+W157+AA157+AE157+AI157+AM157+AQ157+AU157+AY157+BC157+BG157+BK157+BO157+BS157+BW157+CA157+CE157+CI157</f>
        <v>3880</v>
      </c>
      <c r="H157" s="25">
        <f>L157+P157+T157+X157+AB157+AF157+AJ157+AN157+AR157+AV157+AZ157+BD157+BH157+BL157+BP157+BT157+BX157+CB157+CF157+CJ157</f>
        <v>1610</v>
      </c>
      <c r="I157" s="25">
        <f>M157+Q157+U157+Y157+AC157+AG157+AK157+AO157+AS157+AW157+BA157+BE157+BI157+BM157+BQ157+BU157+BY157+CC157+CG157+CK157</f>
        <v>2285</v>
      </c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  <c r="U157" s="457"/>
      <c r="V157" s="457"/>
      <c r="W157" s="457"/>
      <c r="X157" s="457">
        <v>300</v>
      </c>
      <c r="Y157" s="457">
        <v>900</v>
      </c>
      <c r="Z157" s="457"/>
      <c r="AA157" s="457"/>
      <c r="AB157" s="457"/>
      <c r="AC157" s="457"/>
      <c r="AD157" s="457"/>
      <c r="AE157" s="457"/>
      <c r="AF157" s="457"/>
      <c r="AG157" s="457"/>
      <c r="AH157" s="457">
        <v>2650</v>
      </c>
      <c r="AI157" s="457">
        <v>1158</v>
      </c>
      <c r="AJ157" s="457"/>
      <c r="AK157" s="457"/>
      <c r="AL157" s="457"/>
      <c r="AM157" s="457"/>
      <c r="AN157" s="457"/>
      <c r="AO157" s="457"/>
      <c r="AP157" s="457"/>
      <c r="AQ157" s="457"/>
      <c r="AR157" s="457"/>
      <c r="AS157" s="457"/>
      <c r="AT157" s="457"/>
      <c r="AU157" s="457"/>
      <c r="AV157" s="457">
        <v>300</v>
      </c>
      <c r="AW157" s="457">
        <v>300</v>
      </c>
      <c r="AX157" s="457">
        <v>1100</v>
      </c>
      <c r="AY157" s="457">
        <v>550</v>
      </c>
      <c r="AZ157" s="457"/>
      <c r="BA157" s="457"/>
      <c r="BB157" s="457"/>
      <c r="BC157" s="457"/>
      <c r="BD157" s="457">
        <v>30</v>
      </c>
      <c r="BE157" s="457">
        <v>30</v>
      </c>
      <c r="BF157" s="457">
        <v>5000</v>
      </c>
      <c r="BG157" s="457">
        <v>1950</v>
      </c>
      <c r="BH157" s="457">
        <v>300</v>
      </c>
      <c r="BI157" s="457">
        <v>300</v>
      </c>
      <c r="BJ157" s="457"/>
      <c r="BK157" s="457"/>
      <c r="BL157" s="457"/>
      <c r="BM157" s="457"/>
      <c r="BN157" s="457"/>
      <c r="BO157" s="457"/>
      <c r="BP157" s="457">
        <v>100</v>
      </c>
      <c r="BQ157" s="457">
        <v>70</v>
      </c>
      <c r="BR157" s="457"/>
      <c r="BS157" s="457"/>
      <c r="BT157" s="457"/>
      <c r="BU157" s="457"/>
      <c r="BV157" s="457"/>
      <c r="BW157" s="457"/>
      <c r="BX157" s="457">
        <v>100</v>
      </c>
      <c r="BY157" s="457">
        <v>70</v>
      </c>
      <c r="BZ157" s="457"/>
      <c r="CA157" s="457"/>
      <c r="CB157" s="457">
        <v>30</v>
      </c>
      <c r="CC157" s="457">
        <v>30</v>
      </c>
      <c r="CD157" s="457">
        <v>400</v>
      </c>
      <c r="CE157" s="457">
        <v>222</v>
      </c>
      <c r="CF157" s="457"/>
      <c r="CG157" s="457"/>
      <c r="CH157" s="457"/>
      <c r="CI157" s="457"/>
      <c r="CJ157" s="457">
        <v>450</v>
      </c>
      <c r="CK157" s="457">
        <v>585</v>
      </c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</row>
    <row r="158" spans="1:103" s="15" customFormat="1" ht="60" customHeight="1" x14ac:dyDescent="0.25">
      <c r="A158" s="816"/>
      <c r="B158" s="90" t="s">
        <v>303</v>
      </c>
      <c r="C158" s="15" t="s">
        <v>305</v>
      </c>
      <c r="D158" s="84" t="s">
        <v>292</v>
      </c>
      <c r="E158" s="15" t="s">
        <v>29</v>
      </c>
      <c r="F158" s="459">
        <f>J158+N158+R158+V158+Z158+AD158+AH158+AL158+AP158+AT158+AX158+BB158+BF158+BJ158+BN158+BR158+BV158+BZ158+CD158+CH158</f>
        <v>0</v>
      </c>
      <c r="G158" s="459">
        <f>K158+O158+S158+W158+AA158+AE158+AI158+AM158+AQ158+AU158+AY158+BC158+BG158+BK158+BO158+BS158+BW158+CA158+CE158+CI158</f>
        <v>0</v>
      </c>
      <c r="H158" s="25">
        <f>L158+P158+T158+X158+AB158+AF158+AJ158+AN158+AR158+AV158+AZ158+BD158+BH158+BL158+BP158+BT158+BX158+CB158+CF158+CJ158</f>
        <v>0</v>
      </c>
      <c r="I158" s="25">
        <f>M158+Q158+U158+Y158+AC158+AG158+AK158+AO158+AS158+AW158+BA158+BE158+BI158+BM158+BQ158+BU158+BY158+CC158+CG158+CK158</f>
        <v>0</v>
      </c>
      <c r="J158" s="457"/>
      <c r="K158" s="457"/>
      <c r="L158" s="457"/>
      <c r="M158" s="457"/>
      <c r="N158" s="457"/>
      <c r="O158" s="457"/>
      <c r="P158" s="457"/>
      <c r="Q158" s="457"/>
      <c r="R158" s="457"/>
      <c r="S158" s="457"/>
      <c r="T158" s="457"/>
      <c r="U158" s="457"/>
      <c r="V158" s="457"/>
      <c r="W158" s="457"/>
      <c r="X158" s="457"/>
      <c r="Y158" s="457"/>
      <c r="Z158" s="457"/>
      <c r="AA158" s="457"/>
      <c r="AB158" s="457"/>
      <c r="AC158" s="457"/>
      <c r="AD158" s="457"/>
      <c r="AE158" s="457"/>
      <c r="AF158" s="457"/>
      <c r="AG158" s="457"/>
      <c r="AH158" s="457"/>
      <c r="AI158" s="457"/>
      <c r="AJ158" s="457"/>
      <c r="AK158" s="457"/>
      <c r="AL158" s="457"/>
      <c r="AM158" s="457"/>
      <c r="AN158" s="457"/>
      <c r="AO158" s="457"/>
      <c r="AP158" s="457"/>
      <c r="AQ158" s="457"/>
      <c r="AR158" s="457"/>
      <c r="AS158" s="457"/>
      <c r="AT158" s="457"/>
      <c r="AU158" s="457"/>
      <c r="AV158" s="457"/>
      <c r="AW158" s="457"/>
      <c r="AX158" s="457"/>
      <c r="AY158" s="457"/>
      <c r="AZ158" s="457"/>
      <c r="BA158" s="457"/>
      <c r="BB158" s="457"/>
      <c r="BC158" s="457"/>
      <c r="BD158" s="457"/>
      <c r="BE158" s="457"/>
      <c r="BF158" s="457"/>
      <c r="BG158" s="457"/>
      <c r="BH158" s="457"/>
      <c r="BI158" s="457"/>
      <c r="BJ158" s="457"/>
      <c r="BK158" s="457"/>
      <c r="BL158" s="457"/>
      <c r="BM158" s="457"/>
      <c r="BN158" s="457"/>
      <c r="BO158" s="457"/>
      <c r="BP158" s="457"/>
      <c r="BQ158" s="457"/>
      <c r="BR158" s="457"/>
      <c r="BS158" s="457"/>
      <c r="BT158" s="457"/>
      <c r="BU158" s="457"/>
      <c r="BV158" s="457"/>
      <c r="BW158" s="457"/>
      <c r="BX158" s="457"/>
      <c r="BY158" s="457"/>
      <c r="BZ158" s="457"/>
      <c r="CA158" s="457"/>
      <c r="CB158" s="457"/>
      <c r="CC158" s="457"/>
      <c r="CD158" s="457"/>
      <c r="CE158" s="457"/>
      <c r="CF158" s="457"/>
      <c r="CG158" s="457"/>
      <c r="CH158" s="457"/>
      <c r="CI158" s="457"/>
      <c r="CJ158" s="457"/>
      <c r="CK158" s="457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</row>
    <row r="159" spans="1:103" s="15" customFormat="1" ht="63" customHeight="1" x14ac:dyDescent="0.25">
      <c r="A159" s="816"/>
      <c r="B159" s="90" t="s">
        <v>303</v>
      </c>
      <c r="C159" s="15" t="s">
        <v>306</v>
      </c>
      <c r="D159" s="84"/>
      <c r="E159" s="15" t="s">
        <v>29</v>
      </c>
      <c r="F159" s="459">
        <f>J159+N159+R159+V159+Z159+AD159+AH159+AL159+AP159+AT159+AX159+BB159+BF159+BJ159+BN159+BR159+BV159+BZ159+CD159+CH159</f>
        <v>0</v>
      </c>
      <c r="G159" s="459">
        <f>K159+O159+S159+W159+AA159+AE159+AI159+AM159+AQ159+AU159+AY159+BC159+BG159+BK159+BO159+BS159+BW159+CA159+CE159+CI159</f>
        <v>0</v>
      </c>
      <c r="H159" s="25">
        <f>L159+P159+T159+X159+AB159+AF159+AJ159+AN159+AR159+AV159+AZ159+BD159+BH159+BL159+BP159+BT159+BX159+CB159+CF159+CJ159</f>
        <v>0</v>
      </c>
      <c r="I159" s="25">
        <f>M159+Q159+U159+Y159+AC159+AG159+AK159+AO159+AS159+AW159+BA159+BE159+BI159+BM159+BQ159+BU159+BY159+CC159+CG159+CK159</f>
        <v>0</v>
      </c>
      <c r="J159" s="457"/>
      <c r="K159" s="457"/>
      <c r="L159" s="457"/>
      <c r="M159" s="457"/>
      <c r="N159" s="457"/>
      <c r="O159" s="457"/>
      <c r="P159" s="457"/>
      <c r="Q159" s="457"/>
      <c r="R159" s="457"/>
      <c r="S159" s="457"/>
      <c r="T159" s="457"/>
      <c r="U159" s="457"/>
      <c r="V159" s="457"/>
      <c r="W159" s="457"/>
      <c r="X159" s="457"/>
      <c r="Y159" s="457"/>
      <c r="Z159" s="457"/>
      <c r="AA159" s="457"/>
      <c r="AB159" s="457"/>
      <c r="AC159" s="457"/>
      <c r="AD159" s="457"/>
      <c r="AE159" s="457"/>
      <c r="AF159" s="457"/>
      <c r="AG159" s="457"/>
      <c r="AH159" s="457"/>
      <c r="AI159" s="457"/>
      <c r="AJ159" s="457"/>
      <c r="AK159" s="457"/>
      <c r="AL159" s="457"/>
      <c r="AM159" s="457"/>
      <c r="AN159" s="457"/>
      <c r="AO159" s="457"/>
      <c r="AP159" s="457"/>
      <c r="AQ159" s="457"/>
      <c r="AR159" s="457"/>
      <c r="AS159" s="457"/>
      <c r="AT159" s="457"/>
      <c r="AU159" s="457"/>
      <c r="AV159" s="457"/>
      <c r="AW159" s="457"/>
      <c r="AX159" s="457"/>
      <c r="AY159" s="457"/>
      <c r="AZ159" s="457"/>
      <c r="BA159" s="457"/>
      <c r="BB159" s="457"/>
      <c r="BC159" s="457"/>
      <c r="BD159" s="457"/>
      <c r="BE159" s="457"/>
      <c r="BF159" s="457"/>
      <c r="BG159" s="457"/>
      <c r="BH159" s="457"/>
      <c r="BI159" s="457"/>
      <c r="BJ159" s="457"/>
      <c r="BK159" s="457"/>
      <c r="BL159" s="457"/>
      <c r="BM159" s="457"/>
      <c r="BN159" s="457"/>
      <c r="BO159" s="457"/>
      <c r="BP159" s="457"/>
      <c r="BQ159" s="457"/>
      <c r="BR159" s="457"/>
      <c r="BS159" s="457"/>
      <c r="BT159" s="457"/>
      <c r="BU159" s="457"/>
      <c r="BV159" s="457"/>
      <c r="BW159" s="457"/>
      <c r="BX159" s="457"/>
      <c r="BY159" s="457"/>
      <c r="BZ159" s="457"/>
      <c r="CA159" s="457"/>
      <c r="CB159" s="457"/>
      <c r="CC159" s="457"/>
      <c r="CD159" s="457"/>
      <c r="CE159" s="457"/>
      <c r="CF159" s="457"/>
      <c r="CG159" s="457"/>
      <c r="CH159" s="457"/>
      <c r="CI159" s="457"/>
      <c r="CJ159" s="457"/>
      <c r="CK159" s="457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</row>
    <row r="160" spans="1:103" s="15" customFormat="1" ht="57.75" customHeight="1" x14ac:dyDescent="0.25">
      <c r="A160" s="816">
        <v>53</v>
      </c>
      <c r="B160" s="90" t="s">
        <v>307</v>
      </c>
      <c r="C160" s="15" t="s">
        <v>308</v>
      </c>
      <c r="D160" s="84" t="s">
        <v>292</v>
      </c>
      <c r="E160" s="15" t="s">
        <v>153</v>
      </c>
      <c r="F160" s="459">
        <f>J160+N160+R160+V160+Z160+AD160+AH160+AL160+AP160+AT160+AX160+BB160+BF160+BJ160+BN160+BR160+BV160+BZ160+CD160+CH160</f>
        <v>28510</v>
      </c>
      <c r="G160" s="459">
        <f>K160+O160+S160+W160+AA160+AE160+AI160+AM160+AQ160+AU160+AY160+BC160+BG160+BK160+BO160+BS160+BW160+CA160+CE160+CI160</f>
        <v>42204.560000000005</v>
      </c>
      <c r="H160" s="25">
        <f>L160+P160+T160+X160+AB160+AF160+AJ160+AN160+AR160+AV160+AZ160+BD160+BH160+BL160+BP160+BT160+BX160+CB160+CF160+CJ160</f>
        <v>1750</v>
      </c>
      <c r="I160" s="25">
        <f>M160+Q160+U160+Y160+AC160+AG160+AK160+AO160+AS160+AW160+BA160+BE160+BI160+BM160+BQ160+BU160+BY160+CC160+CG160+CK160</f>
        <v>2641</v>
      </c>
      <c r="J160" s="457">
        <v>14100</v>
      </c>
      <c r="K160" s="457">
        <v>28200</v>
      </c>
      <c r="L160" s="457"/>
      <c r="M160" s="457"/>
      <c r="N160" s="457">
        <v>1700</v>
      </c>
      <c r="O160" s="457">
        <v>1524</v>
      </c>
      <c r="P160" s="457"/>
      <c r="Q160" s="457"/>
      <c r="R160" s="457"/>
      <c r="S160" s="457"/>
      <c r="T160" s="457"/>
      <c r="U160" s="457"/>
      <c r="V160" s="457"/>
      <c r="W160" s="457"/>
      <c r="X160" s="457">
        <v>500</v>
      </c>
      <c r="Y160" s="457">
        <v>1000</v>
      </c>
      <c r="Z160" s="457">
        <v>2980</v>
      </c>
      <c r="AA160" s="457">
        <v>2324</v>
      </c>
      <c r="AB160" s="457"/>
      <c r="AC160" s="457"/>
      <c r="AD160" s="457">
        <v>4140</v>
      </c>
      <c r="AE160" s="457">
        <v>3702.76</v>
      </c>
      <c r="AF160" s="457"/>
      <c r="AG160" s="457"/>
      <c r="AH160" s="457">
        <v>1000</v>
      </c>
      <c r="AI160" s="457">
        <v>790</v>
      </c>
      <c r="AJ160" s="457"/>
      <c r="AK160" s="457"/>
      <c r="AL160" s="457">
        <v>200</v>
      </c>
      <c r="AM160" s="457">
        <v>160</v>
      </c>
      <c r="AN160" s="457"/>
      <c r="AO160" s="457"/>
      <c r="AP160" s="457"/>
      <c r="AQ160" s="457"/>
      <c r="AR160" s="457"/>
      <c r="AS160" s="457"/>
      <c r="AT160" s="457">
        <v>320</v>
      </c>
      <c r="AU160" s="457">
        <v>480</v>
      </c>
      <c r="AV160" s="457"/>
      <c r="AW160" s="457"/>
      <c r="AX160" s="457"/>
      <c r="AY160" s="457"/>
      <c r="AZ160" s="457"/>
      <c r="BA160" s="457"/>
      <c r="BB160" s="457"/>
      <c r="BC160" s="457"/>
      <c r="BD160" s="457">
        <v>300</v>
      </c>
      <c r="BE160" s="457">
        <v>228</v>
      </c>
      <c r="BF160" s="457">
        <v>2000</v>
      </c>
      <c r="BG160" s="457">
        <v>1860</v>
      </c>
      <c r="BH160" s="457"/>
      <c r="BI160" s="457"/>
      <c r="BJ160" s="457">
        <v>70</v>
      </c>
      <c r="BK160" s="457">
        <v>84</v>
      </c>
      <c r="BL160" s="457"/>
      <c r="BM160" s="457"/>
      <c r="BN160" s="457"/>
      <c r="BO160" s="457"/>
      <c r="BP160" s="457">
        <v>100</v>
      </c>
      <c r="BQ160" s="457">
        <v>300</v>
      </c>
      <c r="BR160" s="457"/>
      <c r="BS160" s="457"/>
      <c r="BT160" s="457"/>
      <c r="BU160" s="457"/>
      <c r="BV160" s="457"/>
      <c r="BW160" s="457"/>
      <c r="BX160" s="457">
        <v>100</v>
      </c>
      <c r="BY160" s="457">
        <v>300</v>
      </c>
      <c r="BZ160" s="457">
        <v>960</v>
      </c>
      <c r="CA160" s="457">
        <v>736.8</v>
      </c>
      <c r="CB160" s="457">
        <v>300</v>
      </c>
      <c r="CC160" s="457">
        <v>228</v>
      </c>
      <c r="CD160" s="457">
        <v>100</v>
      </c>
      <c r="CE160" s="457">
        <v>1027</v>
      </c>
      <c r="CF160" s="457"/>
      <c r="CG160" s="457"/>
      <c r="CH160" s="457">
        <v>940</v>
      </c>
      <c r="CI160" s="457">
        <v>1316</v>
      </c>
      <c r="CJ160" s="457">
        <v>450</v>
      </c>
      <c r="CK160" s="457">
        <v>585</v>
      </c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</row>
    <row r="161" spans="1:103" s="15" customFormat="1" ht="36" customHeight="1" x14ac:dyDescent="0.25">
      <c r="A161" s="816"/>
      <c r="B161" s="90" t="s">
        <v>307</v>
      </c>
      <c r="C161" s="15" t="s">
        <v>309</v>
      </c>
      <c r="D161" s="84" t="s">
        <v>292</v>
      </c>
      <c r="E161" s="15" t="s">
        <v>29</v>
      </c>
      <c r="F161" s="459">
        <f>J161+N161+R161+V161+Z161+AD161+AH161+AL161+AP161+AT161+AX161+BB161+BF161+BJ161+BN161+BR161+BV161+BZ161+CD161+CH161</f>
        <v>40</v>
      </c>
      <c r="G161" s="459">
        <f>K161+O161+S161+W161+AA161+AE161+AI161+AM161+AQ161+AU161+AY161+BC161+BG161+BK161+BO161+BS161+BW161+CA161+CE161+CI161</f>
        <v>2160</v>
      </c>
      <c r="H161" s="25">
        <f>L161+P161+T161+X161+AB161+AF161+AJ161+AN161+AR161+AV161+AZ161+BD161+BH161+BL161+BP161+BT161+BX161+CB161+CF161+CJ161</f>
        <v>0</v>
      </c>
      <c r="I161" s="25">
        <f>M161+Q161+U161+Y161+AC161+AG161+AK161+AO161+AS161+AW161+BA161+BE161+BI161+BM161+BQ161+BU161+BY161+CC161+CG161+CK161</f>
        <v>0</v>
      </c>
      <c r="J161" s="457"/>
      <c r="K161" s="457"/>
      <c r="L161" s="457"/>
      <c r="M161" s="457"/>
      <c r="N161" s="457"/>
      <c r="O161" s="457"/>
      <c r="P161" s="457"/>
      <c r="Q161" s="457"/>
      <c r="R161" s="457"/>
      <c r="S161" s="457"/>
      <c r="T161" s="457"/>
      <c r="U161" s="457"/>
      <c r="V161" s="457"/>
      <c r="W161" s="457"/>
      <c r="X161" s="457"/>
      <c r="Y161" s="457"/>
      <c r="Z161" s="457"/>
      <c r="AA161" s="457"/>
      <c r="AB161" s="457"/>
      <c r="AC161" s="457"/>
      <c r="AD161" s="457"/>
      <c r="AE161" s="457"/>
      <c r="AF161" s="457"/>
      <c r="AG161" s="457"/>
      <c r="AH161" s="457"/>
      <c r="AI161" s="457"/>
      <c r="AJ161" s="457"/>
      <c r="AK161" s="457"/>
      <c r="AL161" s="457"/>
      <c r="AM161" s="457"/>
      <c r="AN161" s="457"/>
      <c r="AO161" s="457"/>
      <c r="AP161" s="457"/>
      <c r="AQ161" s="457"/>
      <c r="AR161" s="457"/>
      <c r="AS161" s="457"/>
      <c r="AT161" s="457">
        <v>20</v>
      </c>
      <c r="AU161" s="457">
        <v>1080</v>
      </c>
      <c r="AV161" s="457"/>
      <c r="AW161" s="457"/>
      <c r="AX161" s="457"/>
      <c r="AY161" s="457"/>
      <c r="AZ161" s="457"/>
      <c r="BA161" s="457"/>
      <c r="BB161" s="457"/>
      <c r="BC161" s="457"/>
      <c r="BD161" s="457"/>
      <c r="BE161" s="457"/>
      <c r="BF161" s="457">
        <v>20</v>
      </c>
      <c r="BG161" s="457">
        <v>1080</v>
      </c>
      <c r="BH161" s="457"/>
      <c r="BI161" s="457"/>
      <c r="BJ161" s="457"/>
      <c r="BK161" s="457"/>
      <c r="BL161" s="457"/>
      <c r="BM161" s="457"/>
      <c r="BN161" s="457"/>
      <c r="BO161" s="457"/>
      <c r="BP161" s="457"/>
      <c r="BQ161" s="457"/>
      <c r="BR161" s="457"/>
      <c r="BS161" s="457"/>
      <c r="BT161" s="457"/>
      <c r="BU161" s="457"/>
      <c r="BV161" s="457"/>
      <c r="BW161" s="457"/>
      <c r="BX161" s="457"/>
      <c r="BY161" s="457"/>
      <c r="BZ161" s="457"/>
      <c r="CA161" s="457"/>
      <c r="CB161" s="457"/>
      <c r="CC161" s="457"/>
      <c r="CD161" s="457"/>
      <c r="CE161" s="457"/>
      <c r="CF161" s="457"/>
      <c r="CG161" s="457"/>
      <c r="CH161" s="457"/>
      <c r="CI161" s="457"/>
      <c r="CJ161" s="457"/>
      <c r="CK161" s="457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</row>
    <row r="162" spans="1:103" s="15" customFormat="1" ht="34.5" customHeight="1" x14ac:dyDescent="0.25">
      <c r="A162" s="816"/>
      <c r="B162" s="90" t="s">
        <v>307</v>
      </c>
      <c r="C162" s="15" t="s">
        <v>310</v>
      </c>
      <c r="D162" s="84" t="s">
        <v>292</v>
      </c>
      <c r="E162" s="15" t="s">
        <v>29</v>
      </c>
      <c r="F162" s="459">
        <f>J162+N162+R162+V162+Z162+AD162+AH162+AL162+AP162+AT162+AX162+BB162+BF162+BJ162+BN162+BR162+BV162+BZ162+CD162+CH162</f>
        <v>0</v>
      </c>
      <c r="G162" s="459">
        <f>K162+O162+S162+W162+AA162+AE162+AI162+AM162+AQ162+AU162+AY162+BC162+BG162+BK162+BO162+BS162+BW162+CA162+CE162+CI162</f>
        <v>0</v>
      </c>
      <c r="H162" s="25">
        <f>L162+P162+T162+X162+AB162+AF162+AJ162+AN162+AR162+AV162+AZ162+BD162+BH162+BL162+BP162+BT162+BX162+CB162+CF162+CJ162</f>
        <v>0</v>
      </c>
      <c r="I162" s="25">
        <f>M162+Q162+U162+Y162+AC162+AG162+AK162+AO162+AS162+AW162+BA162+BE162+BI162+BM162+BQ162+BU162+BY162+CC162+CG162+CK162</f>
        <v>0</v>
      </c>
      <c r="J162" s="457"/>
      <c r="K162" s="457"/>
      <c r="L162" s="457"/>
      <c r="M162" s="457"/>
      <c r="N162" s="457"/>
      <c r="O162" s="457"/>
      <c r="P162" s="457"/>
      <c r="Q162" s="457"/>
      <c r="R162" s="457"/>
      <c r="S162" s="457"/>
      <c r="T162" s="457"/>
      <c r="U162" s="457"/>
      <c r="V162" s="457"/>
      <c r="W162" s="457"/>
      <c r="X162" s="457"/>
      <c r="Y162" s="457"/>
      <c r="Z162" s="457"/>
      <c r="AA162" s="457"/>
      <c r="AB162" s="457"/>
      <c r="AC162" s="457"/>
      <c r="AD162" s="457"/>
      <c r="AE162" s="457"/>
      <c r="AF162" s="457"/>
      <c r="AG162" s="457"/>
      <c r="AH162" s="457"/>
      <c r="AI162" s="457"/>
      <c r="AJ162" s="457"/>
      <c r="AK162" s="457"/>
      <c r="AL162" s="457"/>
      <c r="AM162" s="457"/>
      <c r="AN162" s="457"/>
      <c r="AO162" s="457"/>
      <c r="AP162" s="457"/>
      <c r="AQ162" s="457"/>
      <c r="AR162" s="457"/>
      <c r="AS162" s="457"/>
      <c r="AT162" s="457"/>
      <c r="AU162" s="457"/>
      <c r="AV162" s="457"/>
      <c r="AW162" s="457"/>
      <c r="AX162" s="457"/>
      <c r="AY162" s="457"/>
      <c r="AZ162" s="457"/>
      <c r="BA162" s="457"/>
      <c r="BB162" s="457"/>
      <c r="BC162" s="457"/>
      <c r="BD162" s="457"/>
      <c r="BE162" s="457"/>
      <c r="BF162" s="457"/>
      <c r="BG162" s="457"/>
      <c r="BH162" s="457"/>
      <c r="BI162" s="457"/>
      <c r="BJ162" s="457"/>
      <c r="BK162" s="457"/>
      <c r="BL162" s="457"/>
      <c r="BM162" s="457"/>
      <c r="BN162" s="457"/>
      <c r="BO162" s="457"/>
      <c r="BP162" s="457"/>
      <c r="BQ162" s="457"/>
      <c r="BR162" s="457"/>
      <c r="BS162" s="457"/>
      <c r="BT162" s="457"/>
      <c r="BU162" s="457"/>
      <c r="BV162" s="457"/>
      <c r="BW162" s="457"/>
      <c r="BX162" s="457"/>
      <c r="BY162" s="457"/>
      <c r="BZ162" s="457"/>
      <c r="CA162" s="457"/>
      <c r="CB162" s="457"/>
      <c r="CC162" s="457"/>
      <c r="CD162" s="457"/>
      <c r="CE162" s="457"/>
      <c r="CF162" s="457"/>
      <c r="CG162" s="457"/>
      <c r="CH162" s="457"/>
      <c r="CI162" s="457"/>
      <c r="CJ162" s="457"/>
      <c r="CK162" s="457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</row>
    <row r="163" spans="1:103" s="15" customFormat="1" ht="56.25" customHeight="1" x14ac:dyDescent="0.25">
      <c r="A163" s="816"/>
      <c r="B163" s="90" t="s">
        <v>307</v>
      </c>
      <c r="C163" s="15" t="s">
        <v>311</v>
      </c>
      <c r="D163" s="84" t="s">
        <v>292</v>
      </c>
      <c r="E163" s="15" t="s">
        <v>29</v>
      </c>
      <c r="F163" s="459">
        <f>J163+N163+R163+V163+Z163+AD163+AH163+AL163+AP163+AT163+AX163+BB163+BF163+BJ163+BN163+BR163+BV163+BZ163+CD163+CH163</f>
        <v>0</v>
      </c>
      <c r="G163" s="459">
        <f>K163+O163+S163+W163+AA163+AE163+AI163+AM163+AQ163+AU163+AY163+BC163+BG163+BK163+BO163+BS163+BW163+CA163+CE163+CI163</f>
        <v>0</v>
      </c>
      <c r="H163" s="25">
        <f>L163+P163+T163+X163+AB163+AF163+AJ163+AN163+AR163+AV163+AZ163+BD163+BH163+BL163+BP163+BT163+BX163+CB163+CF163+CJ163</f>
        <v>0</v>
      </c>
      <c r="I163" s="25">
        <f>M163+Q163+U163+Y163+AC163+AG163+AK163+AO163+AS163+AW163+BA163+BE163+BI163+BM163+BQ163+BU163+BY163+CC163+CG163+CK163</f>
        <v>0</v>
      </c>
      <c r="J163" s="457"/>
      <c r="K163" s="457"/>
      <c r="L163" s="457"/>
      <c r="M163" s="567"/>
      <c r="N163" s="457"/>
      <c r="O163" s="457"/>
      <c r="P163" s="457"/>
      <c r="Q163" s="457"/>
      <c r="R163" s="457"/>
      <c r="S163" s="457"/>
      <c r="T163" s="457"/>
      <c r="U163" s="457"/>
      <c r="V163" s="457"/>
      <c r="W163" s="457"/>
      <c r="X163" s="457"/>
      <c r="Y163" s="457"/>
      <c r="Z163" s="457"/>
      <c r="AA163" s="457"/>
      <c r="AB163" s="457"/>
      <c r="AC163" s="457"/>
      <c r="AD163" s="457"/>
      <c r="AE163" s="457"/>
      <c r="AF163" s="457"/>
      <c r="AG163" s="457"/>
      <c r="AH163" s="457"/>
      <c r="AI163" s="457"/>
      <c r="AJ163" s="457"/>
      <c r="AK163" s="457"/>
      <c r="AL163" s="457"/>
      <c r="AM163" s="457"/>
      <c r="AN163" s="457"/>
      <c r="AO163" s="457"/>
      <c r="AP163" s="457"/>
      <c r="AQ163" s="457"/>
      <c r="AR163" s="457"/>
      <c r="AS163" s="457"/>
      <c r="AT163" s="457"/>
      <c r="AU163" s="457"/>
      <c r="AV163" s="457"/>
      <c r="AW163" s="457"/>
      <c r="AX163" s="457"/>
      <c r="AY163" s="457"/>
      <c r="AZ163" s="457"/>
      <c r="BA163" s="457"/>
      <c r="BB163" s="457"/>
      <c r="BC163" s="457"/>
      <c r="BD163" s="457"/>
      <c r="BE163" s="457"/>
      <c r="BF163" s="457"/>
      <c r="BG163" s="457"/>
      <c r="BH163" s="457"/>
      <c r="BI163" s="457"/>
      <c r="BJ163" s="457"/>
      <c r="BK163" s="457"/>
      <c r="BL163" s="457"/>
      <c r="BM163" s="457"/>
      <c r="BN163" s="457"/>
      <c r="BO163" s="457"/>
      <c r="BP163" s="457"/>
      <c r="BQ163" s="457"/>
      <c r="BR163" s="457">
        <v>0</v>
      </c>
      <c r="BS163" s="457">
        <v>0</v>
      </c>
      <c r="BT163" s="457"/>
      <c r="BU163" s="457"/>
      <c r="BV163" s="457"/>
      <c r="BW163" s="457"/>
      <c r="BX163" s="457"/>
      <c r="BY163" s="457"/>
      <c r="BZ163" s="457"/>
      <c r="CA163" s="457"/>
      <c r="CB163" s="457"/>
      <c r="CC163" s="457"/>
      <c r="CD163" s="457"/>
      <c r="CE163" s="457"/>
      <c r="CF163" s="457"/>
      <c r="CG163" s="457"/>
      <c r="CH163" s="457"/>
      <c r="CI163" s="457"/>
      <c r="CJ163" s="457"/>
      <c r="CK163" s="457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</row>
    <row r="164" spans="1:103" s="15" customFormat="1" ht="45.75" customHeight="1" x14ac:dyDescent="0.25">
      <c r="A164" s="816">
        <v>54</v>
      </c>
      <c r="B164" s="84" t="s">
        <v>312</v>
      </c>
      <c r="C164" s="15" t="s">
        <v>313</v>
      </c>
      <c r="D164" s="84" t="s">
        <v>314</v>
      </c>
      <c r="E164" s="15" t="s">
        <v>78</v>
      </c>
      <c r="F164" s="459">
        <f>J164+N164+R164+V164+Z164+AD164+AH164+AL164+AP164+AT164+AX164+BB164+BF164+BJ164+BN164+BR164+BV164+BZ164+CD164+CH164</f>
        <v>40</v>
      </c>
      <c r="G164" s="459">
        <f>K164+O164+S164+W164+AA164+AE164+AI164+AM164+AQ164+AU164+AY164+BC164+BG164+BK164+BO164+BS164+BW164+CA164+CE164+CI164</f>
        <v>2400</v>
      </c>
      <c r="H164" s="25">
        <f>L164+P164+T164+X164+AB164+AF164+AJ164+AN164+AR164+AV164+AZ164+BD164+BH164+BL164+BP164+BT164+BX164+CB164+CF164+CJ164</f>
        <v>60</v>
      </c>
      <c r="I164" s="25">
        <f>M164+Q164+U164+Y164+AC164+AG164+AK164+AO164+AS164+AW164+BA164+BE164+BI164+BM164+BQ164+BU164+BY164+CC164+CG164+CK164</f>
        <v>240</v>
      </c>
      <c r="J164" s="457"/>
      <c r="K164" s="457"/>
      <c r="L164" s="457"/>
      <c r="M164" s="457"/>
      <c r="N164" s="457"/>
      <c r="O164" s="457"/>
      <c r="P164" s="457"/>
      <c r="Q164" s="457"/>
      <c r="R164" s="457"/>
      <c r="S164" s="457"/>
      <c r="T164" s="457"/>
      <c r="U164" s="457"/>
      <c r="V164" s="457"/>
      <c r="W164" s="457"/>
      <c r="X164" s="457"/>
      <c r="Y164" s="457"/>
      <c r="Z164" s="457"/>
      <c r="AA164" s="457"/>
      <c r="AB164" s="457"/>
      <c r="AC164" s="457"/>
      <c r="AD164" s="457"/>
      <c r="AE164" s="457"/>
      <c r="AF164" s="457"/>
      <c r="AG164" s="457"/>
      <c r="AH164" s="457"/>
      <c r="AI164" s="457"/>
      <c r="AJ164" s="457"/>
      <c r="AK164" s="457"/>
      <c r="AL164" s="457"/>
      <c r="AM164" s="457"/>
      <c r="AN164" s="457"/>
      <c r="AO164" s="457"/>
      <c r="AP164" s="457"/>
      <c r="AQ164" s="457"/>
      <c r="AR164" s="457"/>
      <c r="AS164" s="457"/>
      <c r="AT164" s="457"/>
      <c r="AU164" s="457"/>
      <c r="AV164" s="457"/>
      <c r="AW164" s="457"/>
      <c r="AX164" s="457"/>
      <c r="AY164" s="457"/>
      <c r="AZ164" s="457"/>
      <c r="BA164" s="457"/>
      <c r="BB164" s="457"/>
      <c r="BC164" s="457"/>
      <c r="BD164" s="457">
        <v>30</v>
      </c>
      <c r="BE164" s="457">
        <v>120</v>
      </c>
      <c r="BF164" s="457"/>
      <c r="BG164" s="457"/>
      <c r="BH164" s="457"/>
      <c r="BI164" s="457"/>
      <c r="BJ164" s="457"/>
      <c r="BK164" s="457"/>
      <c r="BL164" s="457"/>
      <c r="BM164" s="457"/>
      <c r="BN164" s="457"/>
      <c r="BO164" s="457"/>
      <c r="BP164" s="457"/>
      <c r="BQ164" s="457"/>
      <c r="BR164" s="457"/>
      <c r="BS164" s="457"/>
      <c r="BT164" s="457"/>
      <c r="BU164" s="457"/>
      <c r="BV164" s="457"/>
      <c r="BW164" s="457"/>
      <c r="BX164" s="457"/>
      <c r="BY164" s="457"/>
      <c r="BZ164" s="457">
        <v>40</v>
      </c>
      <c r="CA164" s="457">
        <v>2400</v>
      </c>
      <c r="CB164" s="457">
        <v>30</v>
      </c>
      <c r="CC164" s="457">
        <v>120</v>
      </c>
      <c r="CD164" s="457"/>
      <c r="CE164" s="457"/>
      <c r="CF164" s="457"/>
      <c r="CG164" s="457"/>
      <c r="CH164" s="457"/>
      <c r="CI164" s="457"/>
      <c r="CJ164" s="457"/>
      <c r="CK164" s="457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</row>
    <row r="165" spans="1:103" s="15" customFormat="1" ht="35.25" customHeight="1" x14ac:dyDescent="0.25">
      <c r="A165" s="816"/>
      <c r="B165" s="90" t="s">
        <v>315</v>
      </c>
      <c r="C165" s="15" t="s">
        <v>316</v>
      </c>
      <c r="D165" s="84" t="s">
        <v>314</v>
      </c>
      <c r="E165" s="15" t="s">
        <v>78</v>
      </c>
      <c r="F165" s="459">
        <f>J165+N165+R165+V165+Z165+AD165+AH165+AL165+AP165+AT165+AX165+BB165+BF165+BJ165+BN165+BR165+BV165+BZ165+CD165+CH165</f>
        <v>0</v>
      </c>
      <c r="G165" s="459">
        <f>K165+O165+S165+W165+AA165+AE165+AI165+AM165+AQ165+AU165+AY165+BC165+BG165+BK165+BO165+BS165+BW165+CA165+CE165+CI165</f>
        <v>0</v>
      </c>
      <c r="H165" s="25">
        <f>L165+P165+T165+X165+AB165+AF165+AJ165+AN165+AR165+AV165+AZ165+BD165+BH165+BL165+BP165+BT165+BX165+CB165+CF165+CJ165</f>
        <v>100</v>
      </c>
      <c r="I165" s="25">
        <f>M165+Q165+U165+Y165+AC165+AG165+AK165+AO165+AS165+AW165+BA165+BE165+BI165+BM165+BQ165+BU165+BY165+CC165+CG165+CK165</f>
        <v>4030</v>
      </c>
      <c r="J165" s="457"/>
      <c r="K165" s="457"/>
      <c r="L165" s="457"/>
      <c r="M165" s="457"/>
      <c r="N165" s="457"/>
      <c r="O165" s="457"/>
      <c r="P165" s="457"/>
      <c r="Q165" s="457"/>
      <c r="R165" s="457"/>
      <c r="S165" s="457"/>
      <c r="T165" s="457"/>
      <c r="U165" s="457"/>
      <c r="V165" s="457"/>
      <c r="W165" s="457"/>
      <c r="X165" s="457"/>
      <c r="Y165" s="457"/>
      <c r="Z165" s="457"/>
      <c r="AA165" s="457"/>
      <c r="AB165" s="457"/>
      <c r="AC165" s="457"/>
      <c r="AD165" s="457"/>
      <c r="AE165" s="457"/>
      <c r="AF165" s="457"/>
      <c r="AG165" s="457"/>
      <c r="AH165" s="457"/>
      <c r="AI165" s="457"/>
      <c r="AJ165" s="457"/>
      <c r="AK165" s="457"/>
      <c r="AL165" s="457"/>
      <c r="AM165" s="457"/>
      <c r="AN165" s="457"/>
      <c r="AO165" s="457"/>
      <c r="AP165" s="457"/>
      <c r="AQ165" s="457"/>
      <c r="AR165" s="457"/>
      <c r="AS165" s="457"/>
      <c r="AT165" s="457"/>
      <c r="AU165" s="457"/>
      <c r="AV165" s="457"/>
      <c r="AW165" s="457"/>
      <c r="AX165" s="457"/>
      <c r="AY165" s="457"/>
      <c r="AZ165" s="457"/>
      <c r="BA165" s="457"/>
      <c r="BB165" s="457"/>
      <c r="BC165" s="457"/>
      <c r="BD165" s="457"/>
      <c r="BE165" s="457"/>
      <c r="BF165" s="457"/>
      <c r="BG165" s="457"/>
      <c r="BH165" s="457"/>
      <c r="BI165" s="457"/>
      <c r="BJ165" s="457"/>
      <c r="BK165" s="457"/>
      <c r="BL165" s="457"/>
      <c r="BM165" s="457"/>
      <c r="BN165" s="457"/>
      <c r="BO165" s="457"/>
      <c r="BP165" s="457"/>
      <c r="BQ165" s="457"/>
      <c r="BR165" s="457">
        <v>0</v>
      </c>
      <c r="BS165" s="457">
        <v>0</v>
      </c>
      <c r="BT165" s="457"/>
      <c r="BU165" s="457"/>
      <c r="BV165" s="457"/>
      <c r="BW165" s="457"/>
      <c r="BX165" s="457"/>
      <c r="BY165" s="457"/>
      <c r="BZ165" s="457"/>
      <c r="CA165" s="457"/>
      <c r="CB165" s="457"/>
      <c r="CC165" s="457"/>
      <c r="CD165" s="457"/>
      <c r="CE165" s="457"/>
      <c r="CF165" s="457"/>
      <c r="CG165" s="457"/>
      <c r="CH165" s="457"/>
      <c r="CI165" s="457"/>
      <c r="CJ165" s="457">
        <v>100</v>
      </c>
      <c r="CK165" s="457">
        <v>4030</v>
      </c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</row>
    <row r="166" spans="1:103" s="15" customFormat="1" ht="36" customHeight="1" x14ac:dyDescent="0.25">
      <c r="A166" s="816"/>
      <c r="B166" s="90" t="s">
        <v>315</v>
      </c>
      <c r="C166" s="15" t="s">
        <v>317</v>
      </c>
      <c r="D166" s="84" t="s">
        <v>314</v>
      </c>
      <c r="E166" s="15" t="s">
        <v>78</v>
      </c>
      <c r="F166" s="459">
        <f>J166+N166+R166+V166+Z166+AD166+AH166+AL166+AP166+AT166+AX166+BB166+BF166+BJ166+BN166+BR166+BV166+BZ166+CD166+CH166</f>
        <v>195</v>
      </c>
      <c r="G166" s="459">
        <f>K166+O166+S166+W166+AA166+AE166+AI166+AM166+AQ166+AU166+AY166+BC166+BG166+BK166+BO166+BS166+BW166+CA166+CE166+CI166</f>
        <v>12580</v>
      </c>
      <c r="H166" s="25">
        <f>L166+P166+T166+X166+AB166+AF166+AJ166+AN166+AR166+AV166+AZ166+BD166+BH166+BL166+BP166+BT166+BX166+CB166+CF166+CJ166</f>
        <v>0</v>
      </c>
      <c r="I166" s="25">
        <f>M166+Q166+U166+Y166+AC166+AG166+AK166+AO166+AS166+AW166+BA166+BE166+BI166+BM166+BQ166+BU166+BY166+CC166+CG166+CK166</f>
        <v>0</v>
      </c>
      <c r="J166" s="457"/>
      <c r="K166" s="457"/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B166" s="457"/>
      <c r="AC166" s="457"/>
      <c r="AD166" s="457"/>
      <c r="AE166" s="457"/>
      <c r="AF166" s="457"/>
      <c r="AG166" s="457"/>
      <c r="AH166" s="457">
        <v>195</v>
      </c>
      <c r="AI166" s="457">
        <v>12580</v>
      </c>
      <c r="AJ166" s="457"/>
      <c r="AK166" s="457"/>
      <c r="AL166" s="457"/>
      <c r="AM166" s="457"/>
      <c r="AN166" s="457"/>
      <c r="AO166" s="457"/>
      <c r="AP166" s="457"/>
      <c r="AQ166" s="457"/>
      <c r="AR166" s="457"/>
      <c r="AS166" s="457"/>
      <c r="AT166" s="457"/>
      <c r="AU166" s="457"/>
      <c r="AV166" s="457"/>
      <c r="AW166" s="457"/>
      <c r="AX166" s="457"/>
      <c r="AY166" s="457"/>
      <c r="AZ166" s="457"/>
      <c r="BA166" s="457"/>
      <c r="BB166" s="457"/>
      <c r="BC166" s="457"/>
      <c r="BD166" s="457"/>
      <c r="BE166" s="457"/>
      <c r="BF166" s="457"/>
      <c r="BG166" s="457"/>
      <c r="BH166" s="457"/>
      <c r="BI166" s="457"/>
      <c r="BJ166" s="457"/>
      <c r="BK166" s="457"/>
      <c r="BL166" s="457"/>
      <c r="BM166" s="457"/>
      <c r="BN166" s="457"/>
      <c r="BO166" s="457"/>
      <c r="BP166" s="457"/>
      <c r="BQ166" s="457"/>
      <c r="BR166" s="457"/>
      <c r="BS166" s="457"/>
      <c r="BT166" s="457"/>
      <c r="BU166" s="457"/>
      <c r="BV166" s="457"/>
      <c r="BW166" s="457"/>
      <c r="BX166" s="457"/>
      <c r="BY166" s="457"/>
      <c r="BZ166" s="457"/>
      <c r="CA166" s="457"/>
      <c r="CB166" s="457"/>
      <c r="CC166" s="457"/>
      <c r="CD166" s="457"/>
      <c r="CE166" s="457"/>
      <c r="CF166" s="457"/>
      <c r="CG166" s="457"/>
      <c r="CH166" s="457"/>
      <c r="CI166" s="457"/>
      <c r="CJ166" s="457"/>
      <c r="CK166" s="457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</row>
    <row r="167" spans="1:103" s="15" customFormat="1" x14ac:dyDescent="0.25">
      <c r="A167" s="816"/>
      <c r="B167" s="90" t="s">
        <v>315</v>
      </c>
      <c r="C167" s="15" t="s">
        <v>318</v>
      </c>
      <c r="D167" s="84" t="s">
        <v>314</v>
      </c>
      <c r="E167" s="15" t="s">
        <v>78</v>
      </c>
      <c r="F167" s="459">
        <f>J167+N167+R167+V167+Z167+AD167+AH167+AL167+AP167+AT167+AX167+BB167+BF167+BJ167+BN167+BR167+BV167+BZ167+CD167+CH167</f>
        <v>200</v>
      </c>
      <c r="G167" s="459">
        <f>K167+O167+S167+W167+AA167+AE167+AI167+AM167+AQ167+AU167+AY167+BC167+BG167+BK167+BO167+BS167+BW167+CA167+CE167+CI167</f>
        <v>8000</v>
      </c>
      <c r="H167" s="517">
        <f>L167+P167+T167+X167+AB167+AF167+AJ167+AN167+AR167+AV167+AZ167+BD167+BH167+BL167+BP167+BT167+BX167+CB167+CF167+CJ167</f>
        <v>0</v>
      </c>
      <c r="I167" s="517">
        <f>M167+Q167+U167+Y167+AC167+AG167+AK167+AO167+AS167+AW167+BA167+BE167+BI167+BM167+BQ167+BU167+BY167+CC167+CG167+CK167</f>
        <v>0</v>
      </c>
      <c r="J167" s="457"/>
      <c r="K167" s="457"/>
      <c r="L167" s="457"/>
      <c r="M167" s="457"/>
      <c r="N167" s="457"/>
      <c r="O167" s="457"/>
      <c r="P167" s="457"/>
      <c r="Q167" s="457"/>
      <c r="R167" s="457"/>
      <c r="S167" s="457"/>
      <c r="T167" s="457"/>
      <c r="U167" s="457"/>
      <c r="V167" s="457"/>
      <c r="W167" s="457"/>
      <c r="X167" s="457"/>
      <c r="Y167" s="457"/>
      <c r="Z167" s="457"/>
      <c r="AA167" s="457"/>
      <c r="AB167" s="457"/>
      <c r="AC167" s="457"/>
      <c r="AD167" s="457"/>
      <c r="AE167" s="457"/>
      <c r="AF167" s="457"/>
      <c r="AG167" s="457"/>
      <c r="AH167" s="457"/>
      <c r="AI167" s="457"/>
      <c r="AJ167" s="457"/>
      <c r="AK167" s="457"/>
      <c r="AL167" s="457"/>
      <c r="AM167" s="457"/>
      <c r="AN167" s="457"/>
      <c r="AO167" s="457"/>
      <c r="AP167" s="457"/>
      <c r="AQ167" s="457"/>
      <c r="AR167" s="457"/>
      <c r="AS167" s="457"/>
      <c r="AT167" s="457"/>
      <c r="AU167" s="457"/>
      <c r="AV167" s="457"/>
      <c r="AW167" s="457"/>
      <c r="AX167" s="457"/>
      <c r="AY167" s="457"/>
      <c r="AZ167" s="457"/>
      <c r="BA167" s="457"/>
      <c r="BB167" s="457"/>
      <c r="BC167" s="457"/>
      <c r="BD167" s="457"/>
      <c r="BE167" s="457"/>
      <c r="BF167" s="457"/>
      <c r="BG167" s="457"/>
      <c r="BH167" s="457"/>
      <c r="BI167" s="457"/>
      <c r="BJ167" s="457"/>
      <c r="BK167" s="457"/>
      <c r="BL167" s="457"/>
      <c r="BM167" s="457"/>
      <c r="BN167" s="457"/>
      <c r="BO167" s="457"/>
      <c r="BP167" s="457"/>
      <c r="BQ167" s="457"/>
      <c r="BR167" s="457"/>
      <c r="BS167" s="457"/>
      <c r="BT167" s="457"/>
      <c r="BU167" s="457"/>
      <c r="BV167" s="457"/>
      <c r="BW167" s="457"/>
      <c r="BX167" s="457"/>
      <c r="BY167" s="457"/>
      <c r="BZ167" s="457"/>
      <c r="CA167" s="457"/>
      <c r="CB167" s="457"/>
      <c r="CC167" s="457"/>
      <c r="CD167" s="457">
        <v>200</v>
      </c>
      <c r="CE167" s="457">
        <v>8000</v>
      </c>
      <c r="CF167" s="457"/>
      <c r="CG167" s="457"/>
      <c r="CH167" s="457"/>
      <c r="CI167" s="457"/>
      <c r="CJ167" s="457"/>
      <c r="CK167" s="457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</row>
    <row r="168" spans="1:103" s="15" customFormat="1" ht="18" customHeight="1" x14ac:dyDescent="0.25">
      <c r="A168" s="816"/>
      <c r="B168" s="90" t="s">
        <v>315</v>
      </c>
      <c r="C168" s="15" t="s">
        <v>319</v>
      </c>
      <c r="D168" s="84" t="s">
        <v>314</v>
      </c>
      <c r="E168" s="15" t="s">
        <v>78</v>
      </c>
      <c r="F168" s="459">
        <f>J168+N168+R168+V168+Z168+AD168+AH168+AL168+AP168+AT168+AX168+BB168+BF168+BJ168+BN168+BR168+BV168+BZ168+CD168+CH168</f>
        <v>220</v>
      </c>
      <c r="G168" s="459">
        <f>K168+O168+S168+W168+AA168+AE168+AI168+AM168+AQ168+AU168+AY168+BC168+BG168+BK168+BO168+BS168+BW168+CA168+CE168+CI168</f>
        <v>8796</v>
      </c>
      <c r="H168" s="25">
        <f>L168+P168+T168+X168+AB168+AF168+AJ168+AN168+AR168+AV168+AZ168+BD168+BH168+BL168+BP168+BT168+BX168+CB168+CF168+CJ168</f>
        <v>0</v>
      </c>
      <c r="I168" s="25">
        <f>M168+Q168+U168+Y168+AC168+AG168+AK168+AO168+AS168+AW168+BA168+BE168+BI168+BM168+BQ168+BU168+BY168+CC168+CG168+CK168</f>
        <v>0</v>
      </c>
      <c r="J168" s="457"/>
      <c r="K168" s="457"/>
      <c r="L168" s="457"/>
      <c r="M168" s="457"/>
      <c r="N168" s="457"/>
      <c r="O168" s="457"/>
      <c r="P168" s="457"/>
      <c r="Q168" s="457"/>
      <c r="R168" s="457"/>
      <c r="S168" s="457"/>
      <c r="T168" s="457"/>
      <c r="U168" s="457"/>
      <c r="V168" s="457">
        <v>200</v>
      </c>
      <c r="W168" s="457">
        <v>8000</v>
      </c>
      <c r="X168" s="457"/>
      <c r="Y168" s="457"/>
      <c r="Z168" s="457"/>
      <c r="AA168" s="457"/>
      <c r="AB168" s="457"/>
      <c r="AC168" s="457"/>
      <c r="AD168" s="457"/>
      <c r="AE168" s="457"/>
      <c r="AF168" s="457"/>
      <c r="AG168" s="457"/>
      <c r="AH168" s="457"/>
      <c r="AI168" s="457"/>
      <c r="AJ168" s="457"/>
      <c r="AK168" s="457"/>
      <c r="AL168" s="457"/>
      <c r="AM168" s="457"/>
      <c r="AN168" s="457"/>
      <c r="AO168" s="457"/>
      <c r="AP168" s="457"/>
      <c r="AQ168" s="457"/>
      <c r="AR168" s="457"/>
      <c r="AS168" s="457"/>
      <c r="AT168" s="457"/>
      <c r="AU168" s="457"/>
      <c r="AV168" s="457"/>
      <c r="AW168" s="457"/>
      <c r="AX168" s="457"/>
      <c r="AY168" s="457"/>
      <c r="AZ168" s="457"/>
      <c r="BA168" s="457"/>
      <c r="BB168" s="457"/>
      <c r="BC168" s="457"/>
      <c r="BD168" s="457"/>
      <c r="BE168" s="457"/>
      <c r="BF168" s="457"/>
      <c r="BG168" s="457"/>
      <c r="BH168" s="457"/>
      <c r="BI168" s="457"/>
      <c r="BJ168" s="457">
        <v>20</v>
      </c>
      <c r="BK168" s="457">
        <v>796</v>
      </c>
      <c r="BL168" s="457"/>
      <c r="BM168" s="457"/>
      <c r="BN168" s="457"/>
      <c r="BO168" s="457"/>
      <c r="BP168" s="457"/>
      <c r="BQ168" s="457"/>
      <c r="BR168" s="457"/>
      <c r="BS168" s="457"/>
      <c r="BT168" s="457"/>
      <c r="BU168" s="457"/>
      <c r="BV168" s="457"/>
      <c r="BW168" s="457"/>
      <c r="BX168" s="457"/>
      <c r="BY168" s="457"/>
      <c r="BZ168" s="457"/>
      <c r="CA168" s="457"/>
      <c r="CB168" s="457"/>
      <c r="CC168" s="457"/>
      <c r="CD168" s="457"/>
      <c r="CE168" s="457"/>
      <c r="CF168" s="457"/>
      <c r="CG168" s="457"/>
      <c r="CH168" s="457"/>
      <c r="CI168" s="457"/>
      <c r="CJ168" s="457"/>
      <c r="CK168" s="457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</row>
    <row r="169" spans="1:103" s="15" customFormat="1" ht="15" customHeight="1" x14ac:dyDescent="0.25">
      <c r="A169" s="816"/>
      <c r="B169" s="90" t="s">
        <v>315</v>
      </c>
      <c r="C169" s="15" t="s">
        <v>320</v>
      </c>
      <c r="D169" s="84" t="s">
        <v>314</v>
      </c>
      <c r="E169" s="15" t="s">
        <v>29</v>
      </c>
      <c r="F169" s="459">
        <f>J169+N169+R169+V169+Z169+AD169+AH169+AL169+AP169+AT169+AX169+BB169+BF169+BJ169+BN169+BR169+BV169+BZ169+CD169+CH169</f>
        <v>0</v>
      </c>
      <c r="G169" s="459">
        <f>K169+O169+S169+W169+AA169+AE169+AI169+AM169+AQ169+AU169+AY169+BC169+BG169+BK169+BO169+BS169+BW169+CA169+CE169+CI169</f>
        <v>0</v>
      </c>
      <c r="H169" s="25">
        <f>L169+P169+T169+X169+AB169+AF169+AJ169+AN169+AR169+AV169+AZ169+BD169+BH169+BL169+BP169+BT169+BX169+CB169+CF169+CJ169</f>
        <v>0</v>
      </c>
      <c r="I169" s="25">
        <f>M169+Q169+U169+Y169+AC169+AG169+AK169+AO169+AS169+AW169+BA169+BE169+BI169+BM169+BQ169+BU169+BY169+CC169+CG169+CK169</f>
        <v>0</v>
      </c>
      <c r="J169" s="457"/>
      <c r="K169" s="457"/>
      <c r="L169" s="457"/>
      <c r="M169" s="457"/>
      <c r="N169" s="457"/>
      <c r="O169" s="457"/>
      <c r="P169" s="457"/>
      <c r="Q169" s="457"/>
      <c r="R169" s="457"/>
      <c r="S169" s="457"/>
      <c r="T169" s="457"/>
      <c r="U169" s="457"/>
      <c r="V169" s="457"/>
      <c r="W169" s="457"/>
      <c r="X169" s="457"/>
      <c r="Y169" s="457"/>
      <c r="Z169" s="457"/>
      <c r="AA169" s="457"/>
      <c r="AB169" s="457"/>
      <c r="AC169" s="457"/>
      <c r="AD169" s="457"/>
      <c r="AE169" s="457"/>
      <c r="AF169" s="457"/>
      <c r="AG169" s="457"/>
      <c r="AH169" s="457"/>
      <c r="AI169" s="457"/>
      <c r="AJ169" s="457"/>
      <c r="AK169" s="457"/>
      <c r="AL169" s="457"/>
      <c r="AM169" s="457"/>
      <c r="AN169" s="457"/>
      <c r="AO169" s="457"/>
      <c r="AP169" s="457"/>
      <c r="AQ169" s="457"/>
      <c r="AR169" s="457"/>
      <c r="AS169" s="457"/>
      <c r="AT169" s="457"/>
      <c r="AU169" s="457"/>
      <c r="AV169" s="457"/>
      <c r="AW169" s="457"/>
      <c r="AX169" s="457"/>
      <c r="AY169" s="457"/>
      <c r="AZ169" s="457"/>
      <c r="BA169" s="457"/>
      <c r="BB169" s="457"/>
      <c r="BC169" s="457"/>
      <c r="BD169" s="457"/>
      <c r="BE169" s="457"/>
      <c r="BF169" s="457"/>
      <c r="BG169" s="457"/>
      <c r="BH169" s="457"/>
      <c r="BI169" s="457"/>
      <c r="BJ169" s="457"/>
      <c r="BK169" s="457"/>
      <c r="BL169" s="457"/>
      <c r="BM169" s="457"/>
      <c r="BN169" s="457"/>
      <c r="BO169" s="457"/>
      <c r="BP169" s="457"/>
      <c r="BQ169" s="457"/>
      <c r="BR169" s="457"/>
      <c r="BS169" s="457"/>
      <c r="BT169" s="457"/>
      <c r="BU169" s="457"/>
      <c r="BV169" s="457"/>
      <c r="BW169" s="457"/>
      <c r="BX169" s="457"/>
      <c r="BY169" s="457"/>
      <c r="BZ169" s="457"/>
      <c r="CA169" s="457"/>
      <c r="CB169" s="457"/>
      <c r="CC169" s="457"/>
      <c r="CD169" s="457"/>
      <c r="CE169" s="457"/>
      <c r="CF169" s="457"/>
      <c r="CG169" s="457"/>
      <c r="CH169" s="457"/>
      <c r="CI169" s="457"/>
      <c r="CJ169" s="457"/>
      <c r="CK169" s="457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</row>
    <row r="170" spans="1:103" s="15" customFormat="1" ht="22.5" customHeight="1" x14ac:dyDescent="0.25">
      <c r="A170" s="816"/>
      <c r="B170" s="90" t="s">
        <v>315</v>
      </c>
      <c r="C170" s="84" t="s">
        <v>321</v>
      </c>
      <c r="D170" s="84" t="s">
        <v>314</v>
      </c>
      <c r="E170" s="15" t="s">
        <v>153</v>
      </c>
      <c r="F170" s="459">
        <f>J170+N170+R170+V170+Z170+AD170+AH170+AL170+AP170+AT170+AX170+BB170+BF170+BJ170+BN170+BR170+BV170+BZ170+CD170+CH170</f>
        <v>0</v>
      </c>
      <c r="G170" s="459">
        <f>K170+O170+S170+W170+AA170+AE170+AI170+AM170+AQ170+AU170+AY170+BC170+BG170+BK170+BO170+BS170+BW170+CA170+CE170+CI170</f>
        <v>0</v>
      </c>
      <c r="H170" s="517">
        <f>L170+P170+T170+X170+AB170+AF170+AJ170+AN170+AR170+AV170+AZ170+BD170+BH170+BL170+BP170+BT170+BX170+CB170+CF170+CJ170</f>
        <v>0</v>
      </c>
      <c r="I170" s="25">
        <f>M170+Q170+U170+Y170+AC170+AG170+AK170+AO170+AS170+AW170+BA170+BE170+BI170+BM170+BQ170+BU170+BY170+CC170+CG170+CK170</f>
        <v>0</v>
      </c>
      <c r="J170" s="457"/>
      <c r="K170" s="457"/>
      <c r="L170" s="457"/>
      <c r="M170" s="457"/>
      <c r="N170" s="457"/>
      <c r="O170" s="457"/>
      <c r="P170" s="457"/>
      <c r="Q170" s="457"/>
      <c r="R170" s="457"/>
      <c r="S170" s="457"/>
      <c r="T170" s="457"/>
      <c r="U170" s="457"/>
      <c r="V170" s="457"/>
      <c r="W170" s="457"/>
      <c r="X170" s="457"/>
      <c r="Y170" s="457"/>
      <c r="Z170" s="457"/>
      <c r="AA170" s="457"/>
      <c r="AB170" s="457"/>
      <c r="AC170" s="457"/>
      <c r="AD170" s="457"/>
      <c r="AE170" s="457"/>
      <c r="AF170" s="457"/>
      <c r="AG170" s="457"/>
      <c r="AH170" s="457"/>
      <c r="AI170" s="457"/>
      <c r="AJ170" s="457"/>
      <c r="AK170" s="457"/>
      <c r="AL170" s="457"/>
      <c r="AM170" s="457"/>
      <c r="AN170" s="457"/>
      <c r="AO170" s="457"/>
      <c r="AP170" s="457"/>
      <c r="AQ170" s="457"/>
      <c r="AR170" s="457"/>
      <c r="AS170" s="457"/>
      <c r="AT170" s="457"/>
      <c r="AU170" s="457"/>
      <c r="AV170" s="457"/>
      <c r="AW170" s="457"/>
      <c r="AX170" s="457"/>
      <c r="AY170" s="457"/>
      <c r="AZ170" s="457"/>
      <c r="BA170" s="457"/>
      <c r="BB170" s="457"/>
      <c r="BC170" s="457"/>
      <c r="BD170" s="457"/>
      <c r="BE170" s="457"/>
      <c r="BF170" s="457"/>
      <c r="BG170" s="457"/>
      <c r="BH170" s="457"/>
      <c r="BI170" s="457"/>
      <c r="BJ170" s="457"/>
      <c r="BK170" s="457"/>
      <c r="BL170" s="457"/>
      <c r="BM170" s="457"/>
      <c r="BN170" s="457"/>
      <c r="BO170" s="457"/>
      <c r="BP170" s="457"/>
      <c r="BQ170" s="457"/>
      <c r="BR170" s="457"/>
      <c r="BS170" s="457"/>
      <c r="BT170" s="457"/>
      <c r="BU170" s="457"/>
      <c r="BV170" s="457"/>
      <c r="BW170" s="457"/>
      <c r="BX170" s="457"/>
      <c r="BY170" s="457"/>
      <c r="BZ170" s="457"/>
      <c r="CA170" s="457"/>
      <c r="CB170" s="457"/>
      <c r="CC170" s="457"/>
      <c r="CD170" s="457"/>
      <c r="CE170" s="457"/>
      <c r="CF170" s="457"/>
      <c r="CG170" s="457"/>
      <c r="CH170" s="457"/>
      <c r="CI170" s="457"/>
      <c r="CJ170" s="457"/>
      <c r="CK170" s="457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</row>
    <row r="171" spans="1:103" s="15" customFormat="1" x14ac:dyDescent="0.25">
      <c r="A171" s="816"/>
      <c r="B171" s="90" t="s">
        <v>315</v>
      </c>
      <c r="C171" s="15" t="s">
        <v>322</v>
      </c>
      <c r="D171" s="84" t="s">
        <v>314</v>
      </c>
      <c r="E171" s="15" t="s">
        <v>153</v>
      </c>
      <c r="F171" s="459">
        <f>J171+N171+R171+V171+Z171+AD171+AH171+AL171+AP171+AT171+AX171+BB171+BF171+BJ171+BN171+BR171+BV171+BZ171+CD171+CH171</f>
        <v>0</v>
      </c>
      <c r="G171" s="459">
        <f>K171+O171+S171+W171+AA171+AE171+AI171+AM171+AQ171+AU171+AY171+BC171+BG171+BK171+BO171+BS171+BW171+CA171+CE171+CI171</f>
        <v>0</v>
      </c>
      <c r="H171" s="517">
        <f>L171+P171+T171+X171+AB171+AF171+AJ171+AN171+AR171+AV171+AZ171+BD171+BH171+BL171+BP171+BT171+BX171+CB171+CF171+CJ171</f>
        <v>0</v>
      </c>
      <c r="I171" s="25">
        <f>M171+Q171+U171+Y171+AC171+AG171+AK171+AO171+AS171+AW171+BA171+BE171+BI171+BM171+BQ171+BU171+BY171+CC171+CG171+CK171</f>
        <v>0</v>
      </c>
      <c r="J171" s="457"/>
      <c r="K171" s="457"/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7"/>
      <c r="Z171" s="457"/>
      <c r="AA171" s="457"/>
      <c r="AB171" s="457"/>
      <c r="AC171" s="457"/>
      <c r="AD171" s="457"/>
      <c r="AE171" s="457"/>
      <c r="AF171" s="457"/>
      <c r="AG171" s="457"/>
      <c r="AH171" s="457"/>
      <c r="AI171" s="457"/>
      <c r="AJ171" s="457"/>
      <c r="AK171" s="457"/>
      <c r="AL171" s="457"/>
      <c r="AM171" s="457"/>
      <c r="AN171" s="457"/>
      <c r="AO171" s="457"/>
      <c r="AP171" s="457"/>
      <c r="AQ171" s="457"/>
      <c r="AR171" s="457"/>
      <c r="AS171" s="457"/>
      <c r="AT171" s="457"/>
      <c r="AU171" s="457"/>
      <c r="AV171" s="457"/>
      <c r="AW171" s="457"/>
      <c r="AX171" s="457"/>
      <c r="AY171" s="457"/>
      <c r="AZ171" s="457"/>
      <c r="BA171" s="457"/>
      <c r="BB171" s="457"/>
      <c r="BC171" s="457"/>
      <c r="BD171" s="457"/>
      <c r="BE171" s="457"/>
      <c r="BF171" s="457"/>
      <c r="BG171" s="457"/>
      <c r="BH171" s="457"/>
      <c r="BI171" s="457"/>
      <c r="BJ171" s="457"/>
      <c r="BK171" s="457"/>
      <c r="BL171" s="457"/>
      <c r="BM171" s="457"/>
      <c r="BN171" s="457"/>
      <c r="BO171" s="457"/>
      <c r="BP171" s="457"/>
      <c r="BQ171" s="457"/>
      <c r="BR171" s="457"/>
      <c r="BS171" s="457"/>
      <c r="BT171" s="457"/>
      <c r="BU171" s="457"/>
      <c r="BV171" s="457"/>
      <c r="BW171" s="457"/>
      <c r="BX171" s="457"/>
      <c r="BY171" s="457"/>
      <c r="BZ171" s="457"/>
      <c r="CA171" s="457"/>
      <c r="CB171" s="457"/>
      <c r="CC171" s="457"/>
      <c r="CD171" s="457"/>
      <c r="CE171" s="457"/>
      <c r="CF171" s="457"/>
      <c r="CG171" s="457"/>
      <c r="CH171" s="457"/>
      <c r="CI171" s="457"/>
      <c r="CJ171" s="457"/>
      <c r="CK171" s="457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</row>
    <row r="172" spans="1:103" s="15" customFormat="1" x14ac:dyDescent="0.25">
      <c r="A172" s="816"/>
      <c r="B172" s="90" t="s">
        <v>315</v>
      </c>
      <c r="C172" s="15" t="s">
        <v>323</v>
      </c>
      <c r="D172" s="84" t="s">
        <v>314</v>
      </c>
      <c r="E172" s="15" t="s">
        <v>29</v>
      </c>
      <c r="F172" s="459">
        <f>J172+N172+R172+V172+Z172+AD172+AH172+AL172+AP172+AT172+AX172+BB172+BF172+BJ172+BN172+BR172+BV172+BZ172+CD172+CH172</f>
        <v>0</v>
      </c>
      <c r="G172" s="459">
        <f>K172+O172+S172+W172+AA172+AE172+AI172+AM172+AQ172+AU172+AY172+BC172+BG172+BK172+BO172+BS172+BW172+CA172+CE172+CI172</f>
        <v>0</v>
      </c>
      <c r="H172" s="517">
        <f>L172+P172+T172+X172+AB172+AF172+AJ172+AN172+AR172+AV172+AZ172+BD172+BH172+BL172+BP172+BT172+BX172+CB172+CF172+CJ172</f>
        <v>0</v>
      </c>
      <c r="I172" s="517">
        <f>M172+Q172+U172+Y172+AC172+AG172+AK172+AO172+AS172+AW172+BA172+BE172+BI172+BM172+BQ172+BU172+BY172+CC172+CG172+CK172</f>
        <v>0</v>
      </c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7"/>
      <c r="Z172" s="457"/>
      <c r="AA172" s="457"/>
      <c r="AB172" s="457"/>
      <c r="AC172" s="457"/>
      <c r="AD172" s="457"/>
      <c r="AE172" s="457"/>
      <c r="AF172" s="457"/>
      <c r="AG172" s="457"/>
      <c r="AH172" s="457"/>
      <c r="AI172" s="457"/>
      <c r="AJ172" s="457"/>
      <c r="AK172" s="457"/>
      <c r="AL172" s="457"/>
      <c r="AM172" s="457"/>
      <c r="AN172" s="457"/>
      <c r="AO172" s="457"/>
      <c r="AP172" s="457"/>
      <c r="AQ172" s="457"/>
      <c r="AR172" s="457"/>
      <c r="AS172" s="457"/>
      <c r="AT172" s="457"/>
      <c r="AU172" s="457"/>
      <c r="AV172" s="457"/>
      <c r="AW172" s="457"/>
      <c r="AX172" s="457"/>
      <c r="AY172" s="457"/>
      <c r="AZ172" s="457"/>
      <c r="BA172" s="457"/>
      <c r="BB172" s="457"/>
      <c r="BC172" s="457"/>
      <c r="BD172" s="457"/>
      <c r="BE172" s="457"/>
      <c r="BF172" s="457"/>
      <c r="BG172" s="457"/>
      <c r="BH172" s="457"/>
      <c r="BI172" s="457"/>
      <c r="BJ172" s="457"/>
      <c r="BK172" s="457"/>
      <c r="BL172" s="457"/>
      <c r="BM172" s="457"/>
      <c r="BN172" s="457"/>
      <c r="BO172" s="457"/>
      <c r="BP172" s="457"/>
      <c r="BQ172" s="457"/>
      <c r="BR172" s="457"/>
      <c r="BS172" s="457"/>
      <c r="BT172" s="457"/>
      <c r="BU172" s="457"/>
      <c r="BV172" s="457"/>
      <c r="BW172" s="457"/>
      <c r="BX172" s="457"/>
      <c r="BY172" s="457"/>
      <c r="BZ172" s="457"/>
      <c r="CA172" s="457"/>
      <c r="CB172" s="457"/>
      <c r="CC172" s="457"/>
      <c r="CD172" s="457"/>
      <c r="CE172" s="457"/>
      <c r="CF172" s="457"/>
      <c r="CG172" s="457"/>
      <c r="CH172" s="457"/>
      <c r="CI172" s="457"/>
      <c r="CJ172" s="457"/>
      <c r="CK172" s="457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</row>
    <row r="173" spans="1:103" s="15" customFormat="1" x14ac:dyDescent="0.25">
      <c r="A173" s="816">
        <v>55</v>
      </c>
      <c r="B173" s="90" t="s">
        <v>324</v>
      </c>
      <c r="C173" s="15" t="s">
        <v>325</v>
      </c>
      <c r="D173" s="84" t="s">
        <v>314</v>
      </c>
      <c r="E173" s="15" t="s">
        <v>78</v>
      </c>
      <c r="F173" s="459">
        <f>J173+N173+R173+V173+Z173+AD173+AH173+AL173+AP173+AT173+AX173+BB173+BF173+BJ173+BN173+BR173+BV173+BZ173+CD173+CH173</f>
        <v>9565</v>
      </c>
      <c r="G173" s="459">
        <f>K173+O173+S173+W173+AA173+AE173+AI173+AM173+AQ173+AU173+AY173+BC173+BG173+BK173+BO173+BS173+BW173+CA173+CE173+CI173</f>
        <v>57408.82</v>
      </c>
      <c r="H173" s="25">
        <f>L173+P173+T173+X173+AB173+AF173+AJ173+AN173+AR173+AV173+AZ173+BD173+BH173+BL173+BP173+BT173+BX173+CB173+CF173+CJ173</f>
        <v>2200</v>
      </c>
      <c r="I173" s="25">
        <f>M173+Q173+U173+Y173+AC173+AG173+AK173+AO173+AS173+AW173+BA173+BE173+BI173+BM173+BQ173+BU173+BY173+CC173+CG173+CK173</f>
        <v>16760</v>
      </c>
      <c r="J173" s="457"/>
      <c r="K173" s="457"/>
      <c r="L173" s="457"/>
      <c r="M173" s="457"/>
      <c r="N173" s="457">
        <v>480</v>
      </c>
      <c r="O173" s="457">
        <v>3264</v>
      </c>
      <c r="P173" s="457"/>
      <c r="Q173" s="457"/>
      <c r="R173" s="457">
        <v>1140</v>
      </c>
      <c r="S173" s="457">
        <v>6042</v>
      </c>
      <c r="T173" s="457"/>
      <c r="U173" s="457"/>
      <c r="V173" s="457">
        <v>1550</v>
      </c>
      <c r="W173" s="457">
        <v>8835</v>
      </c>
      <c r="X173" s="457"/>
      <c r="Y173" s="457"/>
      <c r="Z173" s="457"/>
      <c r="AA173" s="457"/>
      <c r="AB173" s="457"/>
      <c r="AC173" s="457"/>
      <c r="AD173" s="457">
        <v>2000</v>
      </c>
      <c r="AE173" s="457">
        <v>10859.72</v>
      </c>
      <c r="AF173" s="457"/>
      <c r="AG173" s="457"/>
      <c r="AH173" s="457">
        <v>3270</v>
      </c>
      <c r="AI173" s="457">
        <v>17892</v>
      </c>
      <c r="AJ173" s="457"/>
      <c r="AK173" s="457"/>
      <c r="AL173" s="457"/>
      <c r="AM173" s="457"/>
      <c r="AN173" s="457"/>
      <c r="AO173" s="457"/>
      <c r="AP173" s="457">
        <v>20</v>
      </c>
      <c r="AQ173" s="457">
        <v>111.6</v>
      </c>
      <c r="AR173" s="457"/>
      <c r="AS173" s="457"/>
      <c r="AT173" s="457"/>
      <c r="AU173" s="457"/>
      <c r="AV173" s="457"/>
      <c r="AW173" s="457"/>
      <c r="AX173" s="457">
        <v>740</v>
      </c>
      <c r="AY173" s="457">
        <v>7395</v>
      </c>
      <c r="AZ173" s="457"/>
      <c r="BA173" s="457"/>
      <c r="BB173" s="457"/>
      <c r="BC173" s="457"/>
      <c r="BD173" s="457">
        <v>150</v>
      </c>
      <c r="BE173" s="457">
        <v>855</v>
      </c>
      <c r="BF173" s="457"/>
      <c r="BG173" s="457"/>
      <c r="BH173" s="457"/>
      <c r="BI173" s="457"/>
      <c r="BJ173" s="457"/>
      <c r="BK173" s="457"/>
      <c r="BL173" s="457"/>
      <c r="BM173" s="457"/>
      <c r="BN173" s="457"/>
      <c r="BO173" s="457"/>
      <c r="BP173" s="457">
        <v>200</v>
      </c>
      <c r="BQ173" s="457">
        <v>1900</v>
      </c>
      <c r="BR173" s="457">
        <v>120</v>
      </c>
      <c r="BS173" s="457">
        <v>1080</v>
      </c>
      <c r="BT173" s="457"/>
      <c r="BU173" s="457"/>
      <c r="BV173" s="457">
        <v>125</v>
      </c>
      <c r="BW173" s="457">
        <v>1187.5</v>
      </c>
      <c r="BX173" s="457">
        <v>200</v>
      </c>
      <c r="BY173" s="457">
        <v>1900</v>
      </c>
      <c r="BZ173" s="457"/>
      <c r="CA173" s="457"/>
      <c r="CB173" s="457">
        <v>150</v>
      </c>
      <c r="CC173" s="457">
        <v>855</v>
      </c>
      <c r="CD173" s="457">
        <v>120</v>
      </c>
      <c r="CE173" s="457">
        <v>742</v>
      </c>
      <c r="CF173" s="457"/>
      <c r="CG173" s="457"/>
      <c r="CH173" s="457">
        <v>0</v>
      </c>
      <c r="CI173" s="457">
        <v>0</v>
      </c>
      <c r="CJ173" s="457">
        <v>1500</v>
      </c>
      <c r="CK173" s="457">
        <v>11250</v>
      </c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</row>
    <row r="174" spans="1:103" s="15" customFormat="1" x14ac:dyDescent="0.25">
      <c r="A174" s="816"/>
      <c r="B174" s="90" t="s">
        <v>324</v>
      </c>
      <c r="C174" s="15" t="s">
        <v>326</v>
      </c>
      <c r="D174" s="84" t="s">
        <v>314</v>
      </c>
      <c r="E174" s="15" t="s">
        <v>78</v>
      </c>
      <c r="F174" s="459">
        <f>J174+N174+R174+V174+Z174+AD174+AH174+AL174+AP174+AT174+AX174+BB174+BF174+BJ174+BN174+BR174+BV174+BZ174+CD174+CH174</f>
        <v>970</v>
      </c>
      <c r="G174" s="459">
        <f>K174+O174+S174+W174+AA174+AE174+AI174+AM174+AQ174+AU174+AY174+BC174+BG174+BK174+BO174+BS174+BW174+CA174+CE174+CI174</f>
        <v>6093.8</v>
      </c>
      <c r="H174" s="25">
        <f>L174+P174+T174+X174+AB174+AF174+AJ174+AN174+AR174+AV174+AZ174+BD174+BH174+BL174+BP174+BT174+BX174+CB174+CF174+CJ174</f>
        <v>50</v>
      </c>
      <c r="I174" s="25">
        <f>M174+Q174+U174+Y174+AC174+AG174+AK174+AO174+AS174+AW174+BA174+BE174+BI174+BM174+BQ174+BU174+BY174+CC174+CG174+CK174</f>
        <v>500</v>
      </c>
      <c r="J174" s="457">
        <v>750</v>
      </c>
      <c r="K174" s="457">
        <v>4875</v>
      </c>
      <c r="L174" s="457"/>
      <c r="M174" s="457"/>
      <c r="N174" s="457"/>
      <c r="O174" s="457"/>
      <c r="P174" s="457"/>
      <c r="Q174" s="457"/>
      <c r="R174" s="457"/>
      <c r="S174" s="457"/>
      <c r="T174" s="457">
        <v>50</v>
      </c>
      <c r="U174" s="457">
        <v>500</v>
      </c>
      <c r="V174" s="457"/>
      <c r="W174" s="457"/>
      <c r="X174" s="457"/>
      <c r="Y174" s="457"/>
      <c r="Z174" s="457"/>
      <c r="AA174" s="457"/>
      <c r="AB174" s="457"/>
      <c r="AC174" s="457"/>
      <c r="AD174" s="457"/>
      <c r="AE174" s="457"/>
      <c r="AF174" s="457"/>
      <c r="AG174" s="457"/>
      <c r="AH174" s="457"/>
      <c r="AI174" s="457"/>
      <c r="AJ174" s="457"/>
      <c r="AK174" s="457"/>
      <c r="AL174" s="457">
        <v>220</v>
      </c>
      <c r="AM174" s="457">
        <v>1218.8</v>
      </c>
      <c r="AN174" s="457"/>
      <c r="AO174" s="457"/>
      <c r="AP174" s="457"/>
      <c r="AQ174" s="457"/>
      <c r="AR174" s="457"/>
      <c r="AS174" s="457"/>
      <c r="AT174" s="457"/>
      <c r="AU174" s="457"/>
      <c r="AV174" s="457"/>
      <c r="AW174" s="457"/>
      <c r="AX174" s="457"/>
      <c r="AY174" s="457"/>
      <c r="AZ174" s="457"/>
      <c r="BA174" s="457"/>
      <c r="BB174" s="457"/>
      <c r="BC174" s="457"/>
      <c r="BD174" s="457"/>
      <c r="BE174" s="457"/>
      <c r="BF174" s="457"/>
      <c r="BG174" s="457"/>
      <c r="BH174" s="457"/>
      <c r="BI174" s="457"/>
      <c r="BJ174" s="457"/>
      <c r="BK174" s="457"/>
      <c r="BL174" s="457"/>
      <c r="BM174" s="457"/>
      <c r="BN174" s="457"/>
      <c r="BO174" s="457"/>
      <c r="BP174" s="457"/>
      <c r="BQ174" s="457"/>
      <c r="BR174" s="457"/>
      <c r="BS174" s="457"/>
      <c r="BT174" s="457"/>
      <c r="BU174" s="457"/>
      <c r="BV174" s="457"/>
      <c r="BW174" s="457"/>
      <c r="BX174" s="457"/>
      <c r="BY174" s="457"/>
      <c r="BZ174" s="457"/>
      <c r="CA174" s="457"/>
      <c r="CB174" s="457"/>
      <c r="CC174" s="457"/>
      <c r="CD174" s="457"/>
      <c r="CE174" s="457"/>
      <c r="CF174" s="457"/>
      <c r="CG174" s="457"/>
      <c r="CH174" s="457"/>
      <c r="CI174" s="457"/>
      <c r="CJ174" s="457"/>
      <c r="CK174" s="457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</row>
    <row r="175" spans="1:103" s="15" customFormat="1" x14ac:dyDescent="0.25">
      <c r="A175" s="816"/>
      <c r="B175" s="90" t="s">
        <v>324</v>
      </c>
      <c r="C175" s="15" t="s">
        <v>154</v>
      </c>
      <c r="D175" s="84" t="s">
        <v>314</v>
      </c>
      <c r="E175" s="15" t="s">
        <v>153</v>
      </c>
      <c r="F175" s="459">
        <f>J175+N175+R175+V175+Z175+AD175+AH175+AL175+AP175+AT175+AX175+BB175+BF175+BJ175+BN175+BR175+BV175+BZ175+CD175+CH175</f>
        <v>350</v>
      </c>
      <c r="G175" s="459">
        <f>K175+O175+S175+W175+AA175+AE175+AI175+AM175+AQ175+AU175+AY175+BC175+BG175+BK175+BO175+BS175+BW175+CA175+CE175+CI175</f>
        <v>349</v>
      </c>
      <c r="H175" s="25">
        <f>L175+P175+T175+X175+AB175+AF175+AJ175+AN175+AR175+AV175+AZ175+BD175+BH175+BL175+BP175+BT175+BX175+CB175+CF175+CJ175</f>
        <v>0</v>
      </c>
      <c r="I175" s="25">
        <f>M175+Q175+U175+Y175+AC175+AG175+AK175+AO175+AS175+AW175+BA175+BE175+BI175+BM175+BQ175+BU175+BY175+CC175+CG175+CK175</f>
        <v>0</v>
      </c>
      <c r="J175" s="457"/>
      <c r="K175" s="457"/>
      <c r="L175" s="457"/>
      <c r="M175" s="457"/>
      <c r="N175" s="457"/>
      <c r="O175" s="457"/>
      <c r="P175" s="457"/>
      <c r="Q175" s="457"/>
      <c r="R175" s="457">
        <v>350</v>
      </c>
      <c r="S175" s="457">
        <v>349</v>
      </c>
      <c r="T175" s="457"/>
      <c r="U175" s="457"/>
      <c r="V175" s="457"/>
      <c r="W175" s="457"/>
      <c r="X175" s="457"/>
      <c r="Y175" s="457"/>
      <c r="Z175" s="457"/>
      <c r="AA175" s="457"/>
      <c r="AB175" s="457"/>
      <c r="AC175" s="457"/>
      <c r="AD175" s="457"/>
      <c r="AE175" s="457"/>
      <c r="AF175" s="457"/>
      <c r="AG175" s="457"/>
      <c r="AH175" s="457"/>
      <c r="AI175" s="457"/>
      <c r="AJ175" s="457"/>
      <c r="AK175" s="457"/>
      <c r="AL175" s="457"/>
      <c r="AM175" s="457"/>
      <c r="AN175" s="457"/>
      <c r="AO175" s="457"/>
      <c r="AP175" s="457"/>
      <c r="AQ175" s="457"/>
      <c r="AR175" s="457"/>
      <c r="AS175" s="457"/>
      <c r="AT175" s="457"/>
      <c r="AU175" s="457"/>
      <c r="AV175" s="457"/>
      <c r="AW175" s="457"/>
      <c r="AX175" s="457"/>
      <c r="AY175" s="457"/>
      <c r="AZ175" s="457"/>
      <c r="BA175" s="457"/>
      <c r="BB175" s="457"/>
      <c r="BC175" s="457"/>
      <c r="BD175" s="457"/>
      <c r="BE175" s="457"/>
      <c r="BF175" s="457"/>
      <c r="BG175" s="457"/>
      <c r="BH175" s="457"/>
      <c r="BI175" s="457"/>
      <c r="BJ175" s="457"/>
      <c r="BK175" s="457"/>
      <c r="BL175" s="457"/>
      <c r="BM175" s="457"/>
      <c r="BN175" s="457"/>
      <c r="BO175" s="457"/>
      <c r="BP175" s="457"/>
      <c r="BQ175" s="457"/>
      <c r="BR175" s="457"/>
      <c r="BS175" s="457"/>
      <c r="BT175" s="457"/>
      <c r="BU175" s="457"/>
      <c r="BV175" s="457"/>
      <c r="BW175" s="457"/>
      <c r="BX175" s="457"/>
      <c r="BY175" s="457"/>
      <c r="BZ175" s="457"/>
      <c r="CA175" s="457"/>
      <c r="CB175" s="457"/>
      <c r="CC175" s="457"/>
      <c r="CD175" s="457"/>
      <c r="CE175" s="457"/>
      <c r="CF175" s="457"/>
      <c r="CG175" s="457"/>
      <c r="CH175" s="457"/>
      <c r="CI175" s="457"/>
      <c r="CJ175" s="457"/>
      <c r="CK175" s="457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</row>
    <row r="176" spans="1:103" s="15" customFormat="1" x14ac:dyDescent="0.25">
      <c r="A176" s="816">
        <v>56</v>
      </c>
      <c r="B176" s="90" t="s">
        <v>327</v>
      </c>
      <c r="C176" s="84" t="s">
        <v>328</v>
      </c>
      <c r="D176" s="84" t="s">
        <v>314</v>
      </c>
      <c r="E176" s="15" t="s">
        <v>153</v>
      </c>
      <c r="F176" s="459">
        <f>J176+N176+R176+V176+Z176+AD176+AH176+AL176+AP176+AT176+AX176+BB176+BF176+BJ176+BN176+BR176+BV176+BZ176+CD176+CH176</f>
        <v>0</v>
      </c>
      <c r="G176" s="459">
        <f>K176+O176+S176+W176+AA176+AE176+AI176+AM176+AQ176+AU176+AY176+BC176+BG176+BK176+BO176+BS176+BW176+CA176+CE176+CI176</f>
        <v>0</v>
      </c>
      <c r="H176" s="25">
        <f>L176+P176+T176+X176+AB176+AF176+AJ176+AN176+AR176+AV176+AZ176+BD176+BH176+BL176+BP176+BT176+BX176+CB176+CF176+CJ176</f>
        <v>0</v>
      </c>
      <c r="I176" s="25">
        <f>M176+Q176+U176+Y176+AC176+AG176+AK176+AO176+AS176+AW176+BA176+BE176+BI176+BM176+BQ176+BU176+BY176+CC176+CG176+CK176</f>
        <v>0</v>
      </c>
      <c r="J176" s="457"/>
      <c r="K176" s="457"/>
      <c r="L176" s="457"/>
      <c r="M176" s="457"/>
      <c r="N176" s="457"/>
      <c r="O176" s="457"/>
      <c r="P176" s="457"/>
      <c r="Q176" s="457"/>
      <c r="R176" s="457"/>
      <c r="S176" s="457"/>
      <c r="T176" s="457"/>
      <c r="U176" s="457"/>
      <c r="V176" s="457"/>
      <c r="W176" s="457"/>
      <c r="X176" s="457"/>
      <c r="Y176" s="457"/>
      <c r="Z176" s="457"/>
      <c r="AA176" s="457"/>
      <c r="AB176" s="457"/>
      <c r="AC176" s="457"/>
      <c r="AD176" s="457"/>
      <c r="AE176" s="457"/>
      <c r="AF176" s="457"/>
      <c r="AG176" s="457"/>
      <c r="AH176" s="457"/>
      <c r="AI176" s="457"/>
      <c r="AJ176" s="457"/>
      <c r="AK176" s="457"/>
      <c r="AL176" s="457"/>
      <c r="AM176" s="457"/>
      <c r="AN176" s="457"/>
      <c r="AO176" s="457"/>
      <c r="AP176" s="457"/>
      <c r="AQ176" s="457"/>
      <c r="AR176" s="457"/>
      <c r="AS176" s="457"/>
      <c r="AT176" s="457"/>
      <c r="AU176" s="457"/>
      <c r="AV176" s="457"/>
      <c r="AW176" s="457"/>
      <c r="AX176" s="457"/>
      <c r="AY176" s="457"/>
      <c r="AZ176" s="457"/>
      <c r="BA176" s="457"/>
      <c r="BB176" s="457"/>
      <c r="BC176" s="457"/>
      <c r="BD176" s="457"/>
      <c r="BE176" s="457"/>
      <c r="BF176" s="457"/>
      <c r="BG176" s="457"/>
      <c r="BH176" s="457"/>
      <c r="BI176" s="457"/>
      <c r="BJ176" s="457"/>
      <c r="BK176" s="457"/>
      <c r="BL176" s="457"/>
      <c r="BM176" s="457"/>
      <c r="BN176" s="457"/>
      <c r="BO176" s="457"/>
      <c r="BP176" s="457"/>
      <c r="BQ176" s="457"/>
      <c r="BR176" s="457"/>
      <c r="BS176" s="457"/>
      <c r="BT176" s="457"/>
      <c r="BU176" s="457"/>
      <c r="BV176" s="457"/>
      <c r="BW176" s="457"/>
      <c r="BX176" s="457"/>
      <c r="BY176" s="457"/>
      <c r="BZ176" s="457"/>
      <c r="CA176" s="457"/>
      <c r="CB176" s="457"/>
      <c r="CC176" s="457"/>
      <c r="CD176" s="457"/>
      <c r="CE176" s="457"/>
      <c r="CF176" s="457"/>
      <c r="CG176" s="457"/>
      <c r="CH176" s="457"/>
      <c r="CI176" s="457"/>
      <c r="CJ176" s="457"/>
      <c r="CK176" s="457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</row>
    <row r="177" spans="1:103" s="15" customFormat="1" ht="35.25" customHeight="1" x14ac:dyDescent="0.25">
      <c r="A177" s="816"/>
      <c r="B177" s="90" t="s">
        <v>329</v>
      </c>
      <c r="C177" s="15" t="s">
        <v>330</v>
      </c>
      <c r="D177" s="84" t="s">
        <v>314</v>
      </c>
      <c r="E177" s="15" t="s">
        <v>29</v>
      </c>
      <c r="F177" s="459">
        <f>J177+N177+R177+V177+Z177+AD177+AH177+AL177+AP177+AT177+AX177+BB177+BF177+BJ177+BN177+BR177+BV177+BZ177+CD177+CH177</f>
        <v>0</v>
      </c>
      <c r="G177" s="459">
        <f>K177+O177+S177+W177+AA177+AE177+AI177+AM177+AQ177+AU177+AY177+BC177+BG177+BK177+BO177+BS177+BW177+CA177+CE177+CI177</f>
        <v>0</v>
      </c>
      <c r="H177" s="25">
        <f>L177+P177+T177+X177+AB177+AF177+AJ177+AN177+AR177+AV177+AZ177+BD177+BH177+BL177+BP177+BT177+BX177+CB177+CF177+CJ177</f>
        <v>0</v>
      </c>
      <c r="I177" s="25">
        <f>M177+Q177+U177+Y177+AC177+AG177+AK177+AO177+AS177+AW177+BA177+BE177+BI177+BM177+BQ177+BU177+BY177+CC177+CG177+CK177</f>
        <v>0</v>
      </c>
      <c r="J177" s="457"/>
      <c r="K177" s="457"/>
      <c r="L177" s="457"/>
      <c r="M177" s="457"/>
      <c r="N177" s="457"/>
      <c r="O177" s="457"/>
      <c r="P177" s="457"/>
      <c r="Q177" s="457"/>
      <c r="R177" s="457"/>
      <c r="S177" s="457"/>
      <c r="T177" s="457"/>
      <c r="U177" s="457"/>
      <c r="V177" s="457"/>
      <c r="W177" s="457"/>
      <c r="X177" s="457"/>
      <c r="Y177" s="457"/>
      <c r="Z177" s="457"/>
      <c r="AA177" s="457"/>
      <c r="AB177" s="457"/>
      <c r="AC177" s="457"/>
      <c r="AD177" s="457"/>
      <c r="AE177" s="457"/>
      <c r="AF177" s="457"/>
      <c r="AG177" s="457"/>
      <c r="AH177" s="457"/>
      <c r="AI177" s="457"/>
      <c r="AJ177" s="457"/>
      <c r="AK177" s="457"/>
      <c r="AL177" s="457"/>
      <c r="AM177" s="457"/>
      <c r="AN177" s="457"/>
      <c r="AO177" s="457"/>
      <c r="AP177" s="457"/>
      <c r="AQ177" s="457"/>
      <c r="AR177" s="457"/>
      <c r="AS177" s="457"/>
      <c r="AT177" s="457"/>
      <c r="AU177" s="457"/>
      <c r="AV177" s="457"/>
      <c r="AW177" s="457"/>
      <c r="AX177" s="457"/>
      <c r="AY177" s="457"/>
      <c r="AZ177" s="457"/>
      <c r="BA177" s="457"/>
      <c r="BB177" s="457"/>
      <c r="BC177" s="457"/>
      <c r="BD177" s="457"/>
      <c r="BE177" s="457"/>
      <c r="BF177" s="457"/>
      <c r="BG177" s="457"/>
      <c r="BH177" s="457"/>
      <c r="BI177" s="457"/>
      <c r="BJ177" s="457"/>
      <c r="BK177" s="457"/>
      <c r="BL177" s="457"/>
      <c r="BM177" s="457"/>
      <c r="BN177" s="457"/>
      <c r="BO177" s="457"/>
      <c r="BP177" s="457"/>
      <c r="BQ177" s="457"/>
      <c r="BR177" s="457"/>
      <c r="BS177" s="457"/>
      <c r="BT177" s="457"/>
      <c r="BU177" s="457"/>
      <c r="BV177" s="457"/>
      <c r="BW177" s="457"/>
      <c r="BX177" s="457"/>
      <c r="BY177" s="457"/>
      <c r="BZ177" s="457"/>
      <c r="CA177" s="457"/>
      <c r="CB177" s="457"/>
      <c r="CC177" s="457"/>
      <c r="CD177" s="457"/>
      <c r="CE177" s="457"/>
      <c r="CF177" s="457"/>
      <c r="CG177" s="457"/>
      <c r="CH177" s="457"/>
      <c r="CI177" s="457"/>
      <c r="CJ177" s="457"/>
      <c r="CK177" s="457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</row>
    <row r="178" spans="1:103" s="15" customFormat="1" ht="15.75" customHeight="1" x14ac:dyDescent="0.25">
      <c r="A178" s="816"/>
      <c r="B178" s="90" t="s">
        <v>327</v>
      </c>
      <c r="C178" s="15" t="s">
        <v>331</v>
      </c>
      <c r="D178" s="84" t="s">
        <v>314</v>
      </c>
      <c r="E178" s="15" t="s">
        <v>29</v>
      </c>
      <c r="F178" s="459">
        <f>J178+N178+R178+V178+Z178+AD178+AH178+AL178+AP178+AT178+AX178+BB178+BF178+BJ178+BN178+BR178+BV178+BZ178+CD178+CH178</f>
        <v>0</v>
      </c>
      <c r="G178" s="459">
        <f>K178+O178+S178+W178+AA178+AE178+AI178+AM178+AQ178+AU178+AY178+BC178+BG178+BK178+BO178+BS178+BW178+CA178+CE178+CI178</f>
        <v>0</v>
      </c>
      <c r="H178" s="25">
        <f>L178+P178+T178+X178+AB178+AF178+AJ178+AN178+AR178+AV178+AZ178+BD178+BH178+BL178+BP178+BT178+BX178+CB178+CF178+CJ178</f>
        <v>0</v>
      </c>
      <c r="I178" s="25">
        <f>M178+Q178+U178+Y178+AC178+AG178+AK178+AO178+AS178+AW178+BA178+BE178+BI178+BM178+BQ178+BU178+BY178+CC178+CG178+CK178</f>
        <v>0</v>
      </c>
      <c r="J178" s="457"/>
      <c r="K178" s="457"/>
      <c r="L178" s="457"/>
      <c r="M178" s="457"/>
      <c r="N178" s="457"/>
      <c r="O178" s="457"/>
      <c r="P178" s="457"/>
      <c r="Q178" s="457"/>
      <c r="R178" s="457"/>
      <c r="S178" s="457"/>
      <c r="T178" s="457"/>
      <c r="U178" s="457"/>
      <c r="V178" s="457"/>
      <c r="W178" s="457"/>
      <c r="X178" s="457"/>
      <c r="Y178" s="457"/>
      <c r="Z178" s="457"/>
      <c r="AA178" s="457"/>
      <c r="AB178" s="457"/>
      <c r="AC178" s="457"/>
      <c r="AD178" s="457"/>
      <c r="AE178" s="457"/>
      <c r="AF178" s="457"/>
      <c r="AG178" s="457"/>
      <c r="AH178" s="457"/>
      <c r="AI178" s="457"/>
      <c r="AJ178" s="457"/>
      <c r="AK178" s="457"/>
      <c r="AL178" s="457"/>
      <c r="AM178" s="457"/>
      <c r="AN178" s="457"/>
      <c r="AO178" s="457"/>
      <c r="AP178" s="457"/>
      <c r="AQ178" s="457"/>
      <c r="AR178" s="457"/>
      <c r="AS178" s="457"/>
      <c r="AT178" s="457"/>
      <c r="AU178" s="457"/>
      <c r="AV178" s="457"/>
      <c r="AW178" s="457"/>
      <c r="AX178" s="457"/>
      <c r="AY178" s="457"/>
      <c r="AZ178" s="457"/>
      <c r="BA178" s="457"/>
      <c r="BB178" s="457"/>
      <c r="BC178" s="457"/>
      <c r="BD178" s="457"/>
      <c r="BE178" s="457"/>
      <c r="BF178" s="457"/>
      <c r="BG178" s="457"/>
      <c r="BH178" s="457"/>
      <c r="BI178" s="457"/>
      <c r="BJ178" s="457"/>
      <c r="BK178" s="457"/>
      <c r="BL178" s="457"/>
      <c r="BM178" s="457"/>
      <c r="BN178" s="457"/>
      <c r="BO178" s="457"/>
      <c r="BP178" s="457"/>
      <c r="BQ178" s="457"/>
      <c r="BR178" s="457"/>
      <c r="BS178" s="457"/>
      <c r="BT178" s="457"/>
      <c r="BU178" s="457"/>
      <c r="BV178" s="457"/>
      <c r="BW178" s="457"/>
      <c r="BX178" s="457"/>
      <c r="BY178" s="457"/>
      <c r="BZ178" s="457"/>
      <c r="CA178" s="457"/>
      <c r="CB178" s="457"/>
      <c r="CC178" s="457"/>
      <c r="CD178" s="457"/>
      <c r="CE178" s="457"/>
      <c r="CF178" s="457"/>
      <c r="CG178" s="457"/>
      <c r="CH178" s="457"/>
      <c r="CI178" s="457"/>
      <c r="CJ178" s="457"/>
      <c r="CK178" s="457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</row>
    <row r="179" spans="1:103" s="15" customFormat="1" ht="15.75" customHeight="1" x14ac:dyDescent="0.25">
      <c r="A179" s="816"/>
      <c r="B179" s="90" t="s">
        <v>329</v>
      </c>
      <c r="C179" s="15" t="s">
        <v>332</v>
      </c>
      <c r="D179" s="84" t="s">
        <v>314</v>
      </c>
      <c r="E179" s="15" t="s">
        <v>29</v>
      </c>
      <c r="F179" s="459">
        <f>J179+N179+R179+V179+Z179+AD179+AH179+AL179+AP179+AT179+AX179+BB179+BF179+BJ179+BN179+BR179+BV179+BZ179+CD179+CH179</f>
        <v>0</v>
      </c>
      <c r="G179" s="459">
        <f>K179+O179+S179+W179+AA179+AE179+AI179+AM179+AQ179+AU179+AY179+BC179+BG179+BK179+BO179+BS179+BW179+CA179+CE179+CI179</f>
        <v>0</v>
      </c>
      <c r="H179" s="25">
        <f>L179+P179+T179+X179+AB179+AF179+AJ179+AN179+AR179+AV179+AZ179+BD179+BH179+BL179+BP179+BT179+BX179+CB179+CF179+CJ179</f>
        <v>0</v>
      </c>
      <c r="I179" s="25">
        <f>M179+Q179+U179+Y179+AC179+AG179+AK179+AO179+AS179+AW179+BA179+BE179+BI179+BM179+BQ179+BU179+BY179+CC179+CG179+CK179</f>
        <v>0</v>
      </c>
      <c r="J179" s="457"/>
      <c r="K179" s="457"/>
      <c r="L179" s="457"/>
      <c r="M179" s="457"/>
      <c r="N179" s="457"/>
      <c r="O179" s="457"/>
      <c r="P179" s="457"/>
      <c r="Q179" s="457"/>
      <c r="R179" s="457"/>
      <c r="S179" s="457"/>
      <c r="T179" s="457"/>
      <c r="U179" s="457"/>
      <c r="V179" s="457"/>
      <c r="W179" s="457"/>
      <c r="X179" s="457"/>
      <c r="Y179" s="457"/>
      <c r="Z179" s="457"/>
      <c r="AA179" s="457"/>
      <c r="AB179" s="457"/>
      <c r="AC179" s="457"/>
      <c r="AD179" s="457"/>
      <c r="AE179" s="457"/>
      <c r="AF179" s="457"/>
      <c r="AG179" s="457"/>
      <c r="AH179" s="457"/>
      <c r="AI179" s="457"/>
      <c r="AJ179" s="457"/>
      <c r="AK179" s="457"/>
      <c r="AL179" s="457"/>
      <c r="AM179" s="457"/>
      <c r="AN179" s="457"/>
      <c r="AO179" s="457"/>
      <c r="AP179" s="457"/>
      <c r="AQ179" s="457"/>
      <c r="AR179" s="457"/>
      <c r="AS179" s="457"/>
      <c r="AT179" s="457"/>
      <c r="AU179" s="457"/>
      <c r="AV179" s="457"/>
      <c r="AW179" s="457"/>
      <c r="AX179" s="457"/>
      <c r="AY179" s="457"/>
      <c r="AZ179" s="457"/>
      <c r="BA179" s="457"/>
      <c r="BB179" s="457"/>
      <c r="BC179" s="457"/>
      <c r="BD179" s="457"/>
      <c r="BE179" s="457"/>
      <c r="BF179" s="457"/>
      <c r="BG179" s="457"/>
      <c r="BH179" s="457"/>
      <c r="BI179" s="457"/>
      <c r="BJ179" s="457"/>
      <c r="BK179" s="457"/>
      <c r="BL179" s="457"/>
      <c r="BM179" s="457"/>
      <c r="BN179" s="457"/>
      <c r="BO179" s="457"/>
      <c r="BP179" s="457"/>
      <c r="BQ179" s="457"/>
      <c r="BR179" s="457"/>
      <c r="BS179" s="457"/>
      <c r="BT179" s="457"/>
      <c r="BU179" s="457"/>
      <c r="BV179" s="457"/>
      <c r="BW179" s="457"/>
      <c r="BX179" s="457"/>
      <c r="BY179" s="457"/>
      <c r="BZ179" s="457"/>
      <c r="CA179" s="457"/>
      <c r="CB179" s="457"/>
      <c r="CC179" s="457"/>
      <c r="CD179" s="457"/>
      <c r="CE179" s="457"/>
      <c r="CF179" s="457"/>
      <c r="CG179" s="457"/>
      <c r="CH179" s="457"/>
      <c r="CI179" s="457"/>
      <c r="CJ179" s="457"/>
      <c r="CK179" s="457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</row>
    <row r="180" spans="1:103" s="15" customFormat="1" ht="15.75" customHeight="1" x14ac:dyDescent="0.25">
      <c r="A180" s="816">
        <v>57</v>
      </c>
      <c r="B180" s="90" t="s">
        <v>333</v>
      </c>
      <c r="C180" s="15" t="s">
        <v>334</v>
      </c>
      <c r="D180" s="84" t="s">
        <v>335</v>
      </c>
      <c r="E180" s="15" t="s">
        <v>78</v>
      </c>
      <c r="F180" s="459">
        <f>J180+N180+R180+V180+Z180+AD180+AH180+AL180+AP180+AT180+AX180+BB180+BF180+BJ180+BN180+BR180+BV180+BZ180+CD180+CH180</f>
        <v>19090</v>
      </c>
      <c r="G180" s="459">
        <f>K180+O180+S180+W180+AA180+AE180+AI180+AM180+AQ180+AU180+AY180+BC180+BG180+BK180+BO180+BS180+BW180+CA180+CE180+CI180</f>
        <v>52654.5</v>
      </c>
      <c r="H180" s="25">
        <f>L180+P180+T180+X180+AB180+AF180+AJ180+AN180+AR180+AV180+AZ180+BD180+BH180+BL180+BP180+BT180+BX180+CB180+CF180+CJ180</f>
        <v>300</v>
      </c>
      <c r="I180" s="517">
        <f>M180+Q180+U180+Y180+AC180+AG180+AK180+AO180+AS180+AW180+BA180+BE180+BI180+BM180+BQ180+BU180+BY180+CC180+CG180+CK180</f>
        <v>822</v>
      </c>
      <c r="J180" s="457">
        <v>1200</v>
      </c>
      <c r="K180" s="457">
        <v>2328</v>
      </c>
      <c r="L180" s="457"/>
      <c r="M180" s="457"/>
      <c r="N180" s="457"/>
      <c r="O180" s="457"/>
      <c r="P180" s="457"/>
      <c r="Q180" s="457"/>
      <c r="R180" s="457">
        <v>100</v>
      </c>
      <c r="S180" s="457">
        <v>240</v>
      </c>
      <c r="T180" s="457"/>
      <c r="U180" s="457"/>
      <c r="V180" s="457">
        <v>6840</v>
      </c>
      <c r="W180" s="457">
        <v>16954</v>
      </c>
      <c r="X180" s="457"/>
      <c r="Y180" s="457"/>
      <c r="Z180" s="457">
        <v>1580</v>
      </c>
      <c r="AA180" s="457">
        <v>3183</v>
      </c>
      <c r="AB180" s="457"/>
      <c r="AC180" s="457"/>
      <c r="AD180" s="457"/>
      <c r="AE180" s="457"/>
      <c r="AF180" s="457"/>
      <c r="AG180" s="457"/>
      <c r="AH180" s="457">
        <v>500</v>
      </c>
      <c r="AI180" s="457">
        <v>1599</v>
      </c>
      <c r="AJ180" s="457"/>
      <c r="AK180" s="457"/>
      <c r="AL180" s="457">
        <v>330</v>
      </c>
      <c r="AM180" s="457">
        <v>726</v>
      </c>
      <c r="AN180" s="457">
        <v>150</v>
      </c>
      <c r="AO180" s="457">
        <v>375</v>
      </c>
      <c r="AP180" s="457">
        <v>50</v>
      </c>
      <c r="AQ180" s="457">
        <v>137</v>
      </c>
      <c r="AR180" s="457"/>
      <c r="AS180" s="457"/>
      <c r="AT180" s="457"/>
      <c r="AU180" s="457"/>
      <c r="AV180" s="457"/>
      <c r="AW180" s="457"/>
      <c r="AX180" s="457">
        <v>910</v>
      </c>
      <c r="AY180" s="457">
        <v>2400</v>
      </c>
      <c r="AZ180" s="457"/>
      <c r="BA180" s="457"/>
      <c r="BB180" s="457">
        <v>290</v>
      </c>
      <c r="BC180" s="457">
        <v>670</v>
      </c>
      <c r="BD180" s="457"/>
      <c r="BE180" s="457"/>
      <c r="BF180" s="457"/>
      <c r="BG180" s="457"/>
      <c r="BH180" s="457"/>
      <c r="BI180" s="457"/>
      <c r="BJ180" s="457">
        <v>4310</v>
      </c>
      <c r="BK180" s="457">
        <v>15516</v>
      </c>
      <c r="BL180" s="457"/>
      <c r="BM180" s="457"/>
      <c r="BN180" s="457"/>
      <c r="BO180" s="457"/>
      <c r="BP180" s="457"/>
      <c r="BQ180" s="457"/>
      <c r="BR180" s="457"/>
      <c r="BS180" s="457"/>
      <c r="BT180" s="457"/>
      <c r="BU180" s="457"/>
      <c r="BV180" s="457">
        <v>220</v>
      </c>
      <c r="BW180" s="457">
        <v>1144</v>
      </c>
      <c r="BX180" s="457"/>
      <c r="BY180" s="457"/>
      <c r="BZ180" s="457">
        <v>450</v>
      </c>
      <c r="CA180" s="457">
        <v>1012.5</v>
      </c>
      <c r="CB180" s="457"/>
      <c r="CC180" s="457"/>
      <c r="CD180" s="457">
        <v>2270</v>
      </c>
      <c r="CE180" s="457">
        <v>6609</v>
      </c>
      <c r="CF180" s="457"/>
      <c r="CG180" s="457"/>
      <c r="CH180" s="457">
        <v>40</v>
      </c>
      <c r="CI180" s="457">
        <v>136</v>
      </c>
      <c r="CJ180" s="457">
        <v>150</v>
      </c>
      <c r="CK180" s="457">
        <v>447</v>
      </c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</row>
    <row r="181" spans="1:103" s="15" customFormat="1" ht="30.75" customHeight="1" x14ac:dyDescent="0.25">
      <c r="A181" s="816"/>
      <c r="B181" s="90" t="s">
        <v>336</v>
      </c>
      <c r="C181" s="15" t="s">
        <v>337</v>
      </c>
      <c r="D181" s="84" t="s">
        <v>335</v>
      </c>
      <c r="E181" s="15" t="s">
        <v>78</v>
      </c>
      <c r="F181" s="459">
        <f>J181+N181+R181+V181+Z181+AD181+AH181+AL181+AP181+AT181+AX181+BB181+BF181+BJ181+BN181+BR181+BV181+BZ181+CD181+CH181</f>
        <v>400</v>
      </c>
      <c r="G181" s="459">
        <f>K181+O181+S181+W181+AA181+AE181+AI181+AM181+AQ181+AU181+AY181+BC181+BG181+BK181+BO181+BS181+BW181+CA181+CE181+CI181</f>
        <v>919</v>
      </c>
      <c r="H181" s="25">
        <f>L181+P181+T181+X181+AB181+AF181+AJ181+AN181+AR181+AV181+AZ181+BD181+BH181+BL181+BP181+BT181+BX181+CB181+CF181+CJ181</f>
        <v>200</v>
      </c>
      <c r="I181" s="25">
        <f>M181+Q181+U181+Y181+AC181+AG181+AK181+AO181+AS181+AW181+BA181+BE181+BI181+BM181+BQ181+BU181+BY181+CC181+CG181+CK181</f>
        <v>480</v>
      </c>
      <c r="J181" s="457"/>
      <c r="K181" s="457"/>
      <c r="L181" s="457"/>
      <c r="M181" s="457"/>
      <c r="N181" s="457">
        <v>400</v>
      </c>
      <c r="O181" s="457">
        <v>919</v>
      </c>
      <c r="P181" s="457"/>
      <c r="Q181" s="457"/>
      <c r="R181" s="457"/>
      <c r="S181" s="457"/>
      <c r="T181" s="457"/>
      <c r="U181" s="457"/>
      <c r="V181" s="457"/>
      <c r="W181" s="457"/>
      <c r="X181" s="457"/>
      <c r="Y181" s="457"/>
      <c r="Z181" s="457"/>
      <c r="AA181" s="457"/>
      <c r="AB181" s="457"/>
      <c r="AC181" s="457"/>
      <c r="AD181" s="457"/>
      <c r="AE181" s="457"/>
      <c r="AF181" s="457"/>
      <c r="AG181" s="457"/>
      <c r="AH181" s="457"/>
      <c r="AI181" s="457"/>
      <c r="AJ181" s="457"/>
      <c r="AK181" s="457"/>
      <c r="AL181" s="457"/>
      <c r="AM181" s="457"/>
      <c r="AN181" s="457"/>
      <c r="AO181" s="457"/>
      <c r="AP181" s="457"/>
      <c r="AQ181" s="457"/>
      <c r="AR181" s="457"/>
      <c r="AS181" s="457"/>
      <c r="AT181" s="457"/>
      <c r="AU181" s="457"/>
      <c r="AV181" s="457"/>
      <c r="AW181" s="457"/>
      <c r="AX181" s="457"/>
      <c r="AY181" s="457"/>
      <c r="AZ181" s="457"/>
      <c r="BA181" s="457"/>
      <c r="BB181" s="457"/>
      <c r="BC181" s="457"/>
      <c r="BD181" s="457">
        <v>100</v>
      </c>
      <c r="BE181" s="457">
        <v>240</v>
      </c>
      <c r="BF181" s="457"/>
      <c r="BG181" s="457"/>
      <c r="BH181" s="457"/>
      <c r="BI181" s="457"/>
      <c r="BJ181" s="457"/>
      <c r="BK181" s="457"/>
      <c r="BL181" s="457"/>
      <c r="BM181" s="457"/>
      <c r="BN181" s="457"/>
      <c r="BO181" s="457"/>
      <c r="BP181" s="457"/>
      <c r="BQ181" s="457"/>
      <c r="BR181" s="457"/>
      <c r="BS181" s="457"/>
      <c r="BT181" s="457"/>
      <c r="BU181" s="457"/>
      <c r="BV181" s="457"/>
      <c r="BW181" s="457"/>
      <c r="BX181" s="457"/>
      <c r="BY181" s="457"/>
      <c r="BZ181" s="457"/>
      <c r="CA181" s="457"/>
      <c r="CB181" s="457">
        <v>100</v>
      </c>
      <c r="CC181" s="457">
        <v>240</v>
      </c>
      <c r="CD181" s="457"/>
      <c r="CE181" s="457"/>
      <c r="CF181" s="457"/>
      <c r="CG181" s="457"/>
      <c r="CH181" s="457"/>
      <c r="CI181" s="457"/>
      <c r="CJ181" s="457"/>
      <c r="CK181" s="457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</row>
    <row r="182" spans="1:103" s="15" customFormat="1" ht="30" x14ac:dyDescent="0.25">
      <c r="A182" s="816"/>
      <c r="B182" s="90" t="s">
        <v>336</v>
      </c>
      <c r="C182" s="15" t="s">
        <v>338</v>
      </c>
      <c r="D182" s="84" t="s">
        <v>335</v>
      </c>
      <c r="E182" s="15" t="s">
        <v>153</v>
      </c>
      <c r="F182" s="459">
        <f>J182+N182+R182+V182+Z182+AD182+AH182+AL182+AP182+AT182+AX182+BB182+BF182+BJ182+BN182+BR182+BV182+BZ182+CD182+CH182</f>
        <v>0</v>
      </c>
      <c r="G182" s="459">
        <f>K182+O182+S182+W182+AA182+AE182+AI182+AM182+AQ182+AU182+AY182+BC182+BG182+BK182+BO182+BS182+BW182+CA182+CE182+CI182</f>
        <v>0</v>
      </c>
      <c r="H182" s="25">
        <f>L182+P182+T182+X182+AB182+AF182+AJ182+AN182+AR182+AV182+AZ182+BD182+BH182+BL182+BP182+BT182+BX182+CB182+CF182+CJ182</f>
        <v>0</v>
      </c>
      <c r="I182" s="25">
        <f>M182+Q182+U182+Y182+AC182+AG182+AK182+AO182+AS182+AW182+BA182+BE182+BI182+BM182+BQ182+BU182+BY182+CC182+CG182+CK182</f>
        <v>0</v>
      </c>
      <c r="J182" s="457"/>
      <c r="K182" s="457"/>
      <c r="L182" s="457"/>
      <c r="M182" s="457"/>
      <c r="N182" s="457"/>
      <c r="O182" s="457"/>
      <c r="P182" s="457"/>
      <c r="Q182" s="457"/>
      <c r="R182" s="457"/>
      <c r="S182" s="457"/>
      <c r="T182" s="457"/>
      <c r="U182" s="457"/>
      <c r="V182" s="457"/>
      <c r="W182" s="457"/>
      <c r="X182" s="457"/>
      <c r="Y182" s="457"/>
      <c r="Z182" s="457"/>
      <c r="AA182" s="457"/>
      <c r="AB182" s="457"/>
      <c r="AC182" s="457"/>
      <c r="AD182" s="457"/>
      <c r="AE182" s="457"/>
      <c r="AF182" s="457"/>
      <c r="AG182" s="457"/>
      <c r="AH182" s="457"/>
      <c r="AI182" s="457"/>
      <c r="AJ182" s="457"/>
      <c r="AK182" s="457"/>
      <c r="AL182" s="457"/>
      <c r="AM182" s="457"/>
      <c r="AN182" s="457"/>
      <c r="AO182" s="457"/>
      <c r="AP182" s="457"/>
      <c r="AQ182" s="457"/>
      <c r="AR182" s="457"/>
      <c r="AS182" s="457"/>
      <c r="AT182" s="457"/>
      <c r="AU182" s="457"/>
      <c r="AV182" s="457"/>
      <c r="AW182" s="457"/>
      <c r="AX182" s="457"/>
      <c r="AY182" s="457"/>
      <c r="AZ182" s="457"/>
      <c r="BA182" s="457"/>
      <c r="BB182" s="457"/>
      <c r="BC182" s="457"/>
      <c r="BD182" s="457"/>
      <c r="BE182" s="457"/>
      <c r="BF182" s="457"/>
      <c r="BG182" s="457"/>
      <c r="BH182" s="457"/>
      <c r="BI182" s="457"/>
      <c r="BJ182" s="457"/>
      <c r="BK182" s="457"/>
      <c r="BL182" s="457"/>
      <c r="BM182" s="457"/>
      <c r="BN182" s="457"/>
      <c r="BO182" s="457"/>
      <c r="BP182" s="457"/>
      <c r="BQ182" s="457"/>
      <c r="BR182" s="457"/>
      <c r="BS182" s="457"/>
      <c r="BT182" s="457"/>
      <c r="BU182" s="457"/>
      <c r="BV182" s="457"/>
      <c r="BW182" s="457"/>
      <c r="BX182" s="457"/>
      <c r="BY182" s="457"/>
      <c r="BZ182" s="457"/>
      <c r="CA182" s="457"/>
      <c r="CB182" s="457"/>
      <c r="CC182" s="457"/>
      <c r="CD182" s="457"/>
      <c r="CE182" s="457"/>
      <c r="CF182" s="457"/>
      <c r="CG182" s="457"/>
      <c r="CH182" s="457"/>
      <c r="CI182" s="457"/>
      <c r="CJ182" s="457"/>
      <c r="CK182" s="457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</row>
    <row r="183" spans="1:103" s="15" customFormat="1" ht="30" x14ac:dyDescent="0.25">
      <c r="A183" s="816"/>
      <c r="B183" s="90" t="s">
        <v>336</v>
      </c>
      <c r="C183" s="15" t="s">
        <v>339</v>
      </c>
      <c r="D183" s="84" t="s">
        <v>335</v>
      </c>
      <c r="E183" s="15" t="s">
        <v>29</v>
      </c>
      <c r="F183" s="459">
        <f>J183+N183+R183+V183+Z183+AD183+AH183+AL183+AP183+AT183+AX183+BB183+BF183+BJ183+BN183+BR183+BV183+BZ183+CD183+CH183</f>
        <v>0</v>
      </c>
      <c r="G183" s="459">
        <f>K183+O183+S183+W183+AA183+AE183+AI183+AM183+AQ183+AU183+AY183+BC183+BG183+BK183+BO183+BS183+BW183+CA183+CE183+CI183</f>
        <v>0</v>
      </c>
      <c r="H183" s="25">
        <f>L183+P183+T183+X183+AB183+AF183+AJ183+AN183+AR183+AV183+AZ183+BD183+BH183+BL183+BP183+BT183+BX183+CB183+CF183+CJ183</f>
        <v>0</v>
      </c>
      <c r="I183" s="25">
        <f>M183+Q183+U183+Y183+AC183+AG183+AK183+AO183+AS183+AW183+BA183+BE183+BI183+BM183+BQ183+BU183+BY183+CC183+CG183+CK183</f>
        <v>0</v>
      </c>
      <c r="J183" s="457"/>
      <c r="K183" s="457"/>
      <c r="L183" s="457"/>
      <c r="M183" s="457"/>
      <c r="N183" s="457"/>
      <c r="O183" s="457"/>
      <c r="P183" s="457"/>
      <c r="Q183" s="457"/>
      <c r="R183" s="457"/>
      <c r="S183" s="457"/>
      <c r="T183" s="457"/>
      <c r="U183" s="457"/>
      <c r="V183" s="457"/>
      <c r="W183" s="457"/>
      <c r="X183" s="457"/>
      <c r="Y183" s="457"/>
      <c r="Z183" s="457"/>
      <c r="AA183" s="457"/>
      <c r="AB183" s="457"/>
      <c r="AC183" s="457"/>
      <c r="AD183" s="457"/>
      <c r="AE183" s="457"/>
      <c r="AF183" s="457"/>
      <c r="AG183" s="457"/>
      <c r="AH183" s="457"/>
      <c r="AI183" s="457"/>
      <c r="AJ183" s="457"/>
      <c r="AK183" s="457"/>
      <c r="AL183" s="457"/>
      <c r="AM183" s="457"/>
      <c r="AN183" s="457"/>
      <c r="AO183" s="457"/>
      <c r="AP183" s="457"/>
      <c r="AQ183" s="457"/>
      <c r="AR183" s="457"/>
      <c r="AS183" s="457"/>
      <c r="AT183" s="457"/>
      <c r="AU183" s="457"/>
      <c r="AV183" s="457"/>
      <c r="AW183" s="457"/>
      <c r="AX183" s="457"/>
      <c r="AY183" s="457"/>
      <c r="AZ183" s="457"/>
      <c r="BA183" s="457"/>
      <c r="BB183" s="457"/>
      <c r="BC183" s="457"/>
      <c r="BD183" s="457"/>
      <c r="BE183" s="457"/>
      <c r="BF183" s="457"/>
      <c r="BG183" s="457"/>
      <c r="BH183" s="457"/>
      <c r="BI183" s="457"/>
      <c r="BJ183" s="457"/>
      <c r="BK183" s="457"/>
      <c r="BL183" s="457"/>
      <c r="BM183" s="457"/>
      <c r="BN183" s="457"/>
      <c r="BO183" s="457"/>
      <c r="BP183" s="457"/>
      <c r="BQ183" s="457"/>
      <c r="BR183" s="457"/>
      <c r="BS183" s="457"/>
      <c r="BT183" s="457"/>
      <c r="BU183" s="457"/>
      <c r="BV183" s="457"/>
      <c r="BW183" s="457"/>
      <c r="BX183" s="457"/>
      <c r="BY183" s="457"/>
      <c r="BZ183" s="457"/>
      <c r="CA183" s="457"/>
      <c r="CB183" s="457"/>
      <c r="CC183" s="457"/>
      <c r="CD183" s="457"/>
      <c r="CE183" s="457"/>
      <c r="CF183" s="457"/>
      <c r="CG183" s="457"/>
      <c r="CH183" s="457"/>
      <c r="CI183" s="457"/>
      <c r="CJ183" s="457"/>
      <c r="CK183" s="457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</row>
    <row r="184" spans="1:103" s="15" customFormat="1" x14ac:dyDescent="0.25">
      <c r="A184" s="816">
        <v>58</v>
      </c>
      <c r="B184" s="90" t="s">
        <v>340</v>
      </c>
      <c r="C184" s="15" t="s">
        <v>341</v>
      </c>
      <c r="D184" s="84" t="s">
        <v>342</v>
      </c>
      <c r="E184" s="15" t="s">
        <v>153</v>
      </c>
      <c r="F184" s="459">
        <f>J184+N184+R184+V184+Z184+AD184+AH184+AL184+AP184+AT184+AX184+BB184+BF184+BJ184+BN184+BR184+BV184+BZ184+CD184+CH184</f>
        <v>884</v>
      </c>
      <c r="G184" s="459">
        <f>K184+O184+S184+W184+AA184+AE184+AI184+AM184+AQ184+AU184+AY184+BC184+BG184+BK184+BO184+BS184+BW184+CA184+CE184+CI184</f>
        <v>1145.4000000000001</v>
      </c>
      <c r="H184" s="25">
        <f>L184+P184+T184+X184+AB184+AF184+AJ184+AN184+AR184+AV184+AZ184+BD184+BH184+BL184+BP184+BT184+BX184+CB184+CF184+CJ184</f>
        <v>2640</v>
      </c>
      <c r="I184" s="25">
        <f>M184+Q184+U184+Y184+AC184+AG184+AK184+AO184+AS184+AW184+BA184+BE184+BI184+BM184+BQ184+BU184+BY184+CC184+CG184+CK184</f>
        <v>4710</v>
      </c>
      <c r="J184" s="457"/>
      <c r="K184" s="457"/>
      <c r="L184" s="457"/>
      <c r="M184" s="457"/>
      <c r="N184" s="457"/>
      <c r="O184" s="457"/>
      <c r="P184" s="457"/>
      <c r="Q184" s="457"/>
      <c r="R184" s="457"/>
      <c r="S184" s="457"/>
      <c r="T184" s="457"/>
      <c r="U184" s="457"/>
      <c r="V184" s="457"/>
      <c r="W184" s="457"/>
      <c r="X184" s="457"/>
      <c r="Y184" s="457"/>
      <c r="Z184" s="457"/>
      <c r="AA184" s="457"/>
      <c r="AB184" s="457"/>
      <c r="AC184" s="457"/>
      <c r="AD184" s="457">
        <v>300</v>
      </c>
      <c r="AE184" s="457">
        <v>259.39999999999998</v>
      </c>
      <c r="AF184" s="457"/>
      <c r="AG184" s="457"/>
      <c r="AH184" s="457">
        <v>584</v>
      </c>
      <c r="AI184" s="457">
        <v>886</v>
      </c>
      <c r="AJ184" s="457"/>
      <c r="AK184" s="457"/>
      <c r="AL184" s="457">
        <v>0</v>
      </c>
      <c r="AM184" s="457">
        <v>0</v>
      </c>
      <c r="AN184" s="457">
        <v>40</v>
      </c>
      <c r="AO184" s="457">
        <v>60</v>
      </c>
      <c r="AP184" s="457"/>
      <c r="AQ184" s="457"/>
      <c r="AR184" s="457"/>
      <c r="AS184" s="457"/>
      <c r="AT184" s="457"/>
      <c r="AU184" s="457"/>
      <c r="AV184" s="457">
        <v>50</v>
      </c>
      <c r="AW184" s="457">
        <v>75</v>
      </c>
      <c r="AX184" s="457"/>
      <c r="AY184" s="457"/>
      <c r="AZ184" s="457"/>
      <c r="BA184" s="457"/>
      <c r="BB184" s="457"/>
      <c r="BC184" s="457"/>
      <c r="BD184" s="457"/>
      <c r="BE184" s="457"/>
      <c r="BF184" s="457"/>
      <c r="BG184" s="457"/>
      <c r="BH184" s="457">
        <v>50</v>
      </c>
      <c r="BI184" s="457">
        <v>75</v>
      </c>
      <c r="BJ184" s="457"/>
      <c r="BK184" s="457"/>
      <c r="BL184" s="457"/>
      <c r="BM184" s="457"/>
      <c r="BN184" s="457"/>
      <c r="BO184" s="457"/>
      <c r="BP184" s="457"/>
      <c r="BQ184" s="457"/>
      <c r="BR184" s="457"/>
      <c r="BS184" s="457"/>
      <c r="BT184" s="457"/>
      <c r="BU184" s="457"/>
      <c r="BV184" s="457"/>
      <c r="BW184" s="457"/>
      <c r="BX184" s="457"/>
      <c r="BY184" s="457"/>
      <c r="BZ184" s="457"/>
      <c r="CA184" s="457"/>
      <c r="CB184" s="457"/>
      <c r="CC184" s="457"/>
      <c r="CD184" s="457"/>
      <c r="CE184" s="457"/>
      <c r="CF184" s="457"/>
      <c r="CG184" s="457"/>
      <c r="CH184" s="457"/>
      <c r="CI184" s="457"/>
      <c r="CJ184" s="457">
        <v>2500</v>
      </c>
      <c r="CK184" s="457">
        <v>4500</v>
      </c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</row>
    <row r="185" spans="1:103" s="15" customFormat="1" x14ac:dyDescent="0.25">
      <c r="A185" s="816"/>
      <c r="B185" s="90" t="s">
        <v>340</v>
      </c>
      <c r="C185" s="15" t="s">
        <v>343</v>
      </c>
      <c r="D185" s="84" t="s">
        <v>342</v>
      </c>
      <c r="E185" s="15" t="s">
        <v>25</v>
      </c>
      <c r="F185" s="459">
        <f>J185+N185+R185+V185+Z185+AD185+AH185+AL185+AP185+AT185+AX185+BB185+BF185+BJ185+BN185+BR185+BV185+BZ185+CD185+CH185</f>
        <v>850</v>
      </c>
      <c r="G185" s="459">
        <f>K185+O185+S185+W185+AA185+AE185+AI185+AM185+AQ185+AU185+AY185+BC185+BG185+BK185+BO185+BS185+BW185+CA185+CE185+CI185</f>
        <v>16594</v>
      </c>
      <c r="H185" s="25">
        <f>L185+P185+T185+X185+AB185+AF185+AJ185+AN185+AR185+AV185+AZ185+BD185+BH185+BL185+BP185+BT185+BX185+CB185+CF185+CJ185</f>
        <v>100</v>
      </c>
      <c r="I185" s="25">
        <f>M185+Q185+U185+Y185+AC185+AG185+AK185+AO185+AS185+AW185+BA185+BE185+BI185+BM185+BQ185+BU185+BY185+CC185+CG185+CK185</f>
        <v>2000</v>
      </c>
      <c r="J185" s="457">
        <v>400</v>
      </c>
      <c r="K185" s="457">
        <v>16000</v>
      </c>
      <c r="L185" s="457"/>
      <c r="M185" s="457"/>
      <c r="N185" s="457"/>
      <c r="O185" s="457"/>
      <c r="P185" s="457"/>
      <c r="Q185" s="457"/>
      <c r="R185" s="457"/>
      <c r="S185" s="457"/>
      <c r="T185" s="457"/>
      <c r="U185" s="457"/>
      <c r="V185" s="457"/>
      <c r="W185" s="457"/>
      <c r="X185" s="457">
        <v>100</v>
      </c>
      <c r="Y185" s="457">
        <v>2000</v>
      </c>
      <c r="Z185" s="457">
        <v>450</v>
      </c>
      <c r="AA185" s="457">
        <v>594</v>
      </c>
      <c r="AB185" s="457"/>
      <c r="AC185" s="457"/>
      <c r="AD185" s="457"/>
      <c r="AE185" s="457"/>
      <c r="AF185" s="457"/>
      <c r="AG185" s="457"/>
      <c r="AH185" s="457"/>
      <c r="AI185" s="457"/>
      <c r="AJ185" s="457"/>
      <c r="AK185" s="457"/>
      <c r="AL185" s="457"/>
      <c r="AM185" s="457"/>
      <c r="AN185" s="457"/>
      <c r="AO185" s="457"/>
      <c r="AP185" s="457"/>
      <c r="AQ185" s="457"/>
      <c r="AR185" s="457"/>
      <c r="AS185" s="457"/>
      <c r="AT185" s="457"/>
      <c r="AU185" s="457"/>
      <c r="AV185" s="457"/>
      <c r="AW185" s="457"/>
      <c r="AX185" s="457"/>
      <c r="AY185" s="457"/>
      <c r="AZ185" s="457"/>
      <c r="BA185" s="457"/>
      <c r="BB185" s="457"/>
      <c r="BC185" s="457"/>
      <c r="BD185" s="457"/>
      <c r="BE185" s="457"/>
      <c r="BF185" s="457"/>
      <c r="BG185" s="457"/>
      <c r="BH185" s="457"/>
      <c r="BI185" s="457"/>
      <c r="BJ185" s="457"/>
      <c r="BK185" s="457"/>
      <c r="BL185" s="457"/>
      <c r="BM185" s="457"/>
      <c r="BN185" s="457"/>
      <c r="BO185" s="457"/>
      <c r="BP185" s="457"/>
      <c r="BQ185" s="457"/>
      <c r="BR185" s="457"/>
      <c r="BS185" s="457"/>
      <c r="BT185" s="457"/>
      <c r="BU185" s="457"/>
      <c r="BV185" s="457"/>
      <c r="BW185" s="457"/>
      <c r="BX185" s="457"/>
      <c r="BY185" s="457"/>
      <c r="BZ185" s="457"/>
      <c r="CA185" s="457"/>
      <c r="CB185" s="457"/>
      <c r="CC185" s="457"/>
      <c r="CD185" s="457"/>
      <c r="CE185" s="457"/>
      <c r="CF185" s="457"/>
      <c r="CG185" s="457"/>
      <c r="CH185" s="457"/>
      <c r="CI185" s="457"/>
      <c r="CJ185" s="457"/>
      <c r="CK185" s="457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</row>
    <row r="186" spans="1:103" s="15" customFormat="1" ht="16.5" customHeight="1" x14ac:dyDescent="0.25">
      <c r="A186" s="816">
        <v>59</v>
      </c>
      <c r="B186" s="84" t="s">
        <v>344</v>
      </c>
      <c r="C186" s="15" t="s">
        <v>345</v>
      </c>
      <c r="D186" s="84" t="s">
        <v>346</v>
      </c>
      <c r="E186" s="15" t="s">
        <v>78</v>
      </c>
      <c r="F186" s="459"/>
      <c r="G186" s="459"/>
      <c r="H186" s="25"/>
      <c r="I186" s="25"/>
      <c r="J186" s="457"/>
      <c r="K186" s="457"/>
      <c r="L186" s="457"/>
      <c r="M186" s="457"/>
      <c r="N186" s="457">
        <v>60</v>
      </c>
      <c r="O186" s="457">
        <v>246768</v>
      </c>
      <c r="P186" s="457"/>
      <c r="Q186" s="457"/>
      <c r="R186" s="457"/>
      <c r="S186" s="457"/>
      <c r="T186" s="457">
        <v>50</v>
      </c>
      <c r="U186" s="457">
        <v>3000</v>
      </c>
      <c r="V186" s="457">
        <v>100</v>
      </c>
      <c r="W186" s="457">
        <v>411281</v>
      </c>
      <c r="X186" s="457"/>
      <c r="Y186" s="457"/>
      <c r="Z186" s="457"/>
      <c r="AA186" s="457"/>
      <c r="AB186" s="457"/>
      <c r="AC186" s="457"/>
      <c r="AD186" s="457"/>
      <c r="AE186" s="457"/>
      <c r="AF186" s="457"/>
      <c r="AG186" s="457"/>
      <c r="AH186" s="457"/>
      <c r="AI186" s="457"/>
      <c r="AJ186" s="457"/>
      <c r="AK186" s="457"/>
      <c r="AL186" s="457"/>
      <c r="AM186" s="457"/>
      <c r="AN186" s="457"/>
      <c r="AO186" s="457"/>
      <c r="AP186" s="457"/>
      <c r="AQ186" s="457"/>
      <c r="AR186" s="457"/>
      <c r="AS186" s="457"/>
      <c r="AT186" s="457"/>
      <c r="AU186" s="457"/>
      <c r="AV186" s="457"/>
      <c r="AW186" s="457"/>
      <c r="AX186" s="457"/>
      <c r="AY186" s="457"/>
      <c r="AZ186" s="457"/>
      <c r="BA186" s="457"/>
      <c r="BB186" s="457"/>
      <c r="BC186" s="457"/>
      <c r="BD186" s="457"/>
      <c r="BE186" s="457"/>
      <c r="BF186" s="457"/>
      <c r="BG186" s="457"/>
      <c r="BH186" s="457"/>
      <c r="BI186" s="457"/>
      <c r="BJ186" s="457"/>
      <c r="BK186" s="457"/>
      <c r="BL186" s="457"/>
      <c r="BM186" s="457"/>
      <c r="BN186" s="457"/>
      <c r="BO186" s="457"/>
      <c r="BP186" s="457"/>
      <c r="BQ186" s="457"/>
      <c r="BR186" s="457">
        <v>100</v>
      </c>
      <c r="BS186" s="457">
        <v>411281</v>
      </c>
      <c r="BT186" s="457"/>
      <c r="BU186" s="457"/>
      <c r="BV186" s="457"/>
      <c r="BW186" s="457"/>
      <c r="BX186" s="457"/>
      <c r="BY186" s="457"/>
      <c r="BZ186" s="457"/>
      <c r="CA186" s="457"/>
      <c r="CB186" s="457"/>
      <c r="CC186" s="457"/>
      <c r="CD186" s="457"/>
      <c r="CE186" s="457"/>
      <c r="CF186" s="457"/>
      <c r="CG186" s="457"/>
      <c r="CH186" s="457"/>
      <c r="CI186" s="457"/>
      <c r="CJ186" s="457"/>
      <c r="CK186" s="457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</row>
    <row r="187" spans="1:103" s="15" customFormat="1" ht="17.25" customHeight="1" x14ac:dyDescent="0.25">
      <c r="A187" s="816"/>
      <c r="B187" s="84" t="s">
        <v>344</v>
      </c>
      <c r="C187" s="15" t="s">
        <v>347</v>
      </c>
      <c r="D187" s="84" t="s">
        <v>346</v>
      </c>
      <c r="E187" s="15" t="s">
        <v>29</v>
      </c>
      <c r="F187" s="459">
        <f>J187+N187+R187+V187+Z187+AD187+AH187+AL187+AP187+AT187+AX187+BB187+BF187+BJ187+BN187+BR187+BV187+BZ187+CD187+CH187</f>
        <v>570</v>
      </c>
      <c r="G187" s="459">
        <f>K187+O187+S187+W187+AA187+AE187+AI187+AM187+AQ187+AU187+AY187+BC187+BG187+BK187+BO187+BS187+BW187+CA187+CE187+CI187</f>
        <v>2344219.9300000002</v>
      </c>
      <c r="H187" s="25">
        <f>L187+P187+T187+X187+AB187+AF187+AJ187+AN187+AR187+AV187+AZ187+BD187+BH187+BL187+BP187+BT187+BX187+CB187+CF187+CJ187</f>
        <v>0</v>
      </c>
      <c r="I187" s="25">
        <f>M187+Q187+U187+Y187+AC187+AG187+AK187+AO187+AS187+AW187+BA187+BE187+BI187+BM187+BQ187+BU187+BY187+CC187+CG187+CK187</f>
        <v>0</v>
      </c>
      <c r="J187" s="457">
        <v>20</v>
      </c>
      <c r="K187" s="457">
        <v>82256.33</v>
      </c>
      <c r="L187" s="457"/>
      <c r="M187" s="457"/>
      <c r="N187" s="457"/>
      <c r="O187" s="457"/>
      <c r="P187" s="457"/>
      <c r="Q187" s="457"/>
      <c r="R187" s="457">
        <v>90</v>
      </c>
      <c r="S187" s="457">
        <v>370152</v>
      </c>
      <c r="T187" s="457"/>
      <c r="U187" s="457"/>
      <c r="V187" s="457"/>
      <c r="W187" s="457"/>
      <c r="X187" s="457"/>
      <c r="Y187" s="457"/>
      <c r="Z187" s="457">
        <v>100</v>
      </c>
      <c r="AA187" s="457">
        <v>411281</v>
      </c>
      <c r="AB187" s="457"/>
      <c r="AC187" s="457"/>
      <c r="AD187" s="457">
        <v>60</v>
      </c>
      <c r="AE187" s="457">
        <v>246768.6</v>
      </c>
      <c r="AF187" s="457"/>
      <c r="AG187" s="457"/>
      <c r="AH187" s="457"/>
      <c r="AI187" s="457"/>
      <c r="AJ187" s="457"/>
      <c r="AK187" s="457"/>
      <c r="AL187" s="457"/>
      <c r="AM187" s="457"/>
      <c r="AN187" s="457"/>
      <c r="AO187" s="457"/>
      <c r="AP187" s="457">
        <v>100</v>
      </c>
      <c r="AQ187" s="457">
        <v>411281</v>
      </c>
      <c r="AR187" s="457"/>
      <c r="AS187" s="457"/>
      <c r="AT187" s="457"/>
      <c r="AU187" s="457"/>
      <c r="AV187" s="457"/>
      <c r="AW187" s="457"/>
      <c r="AX187" s="457"/>
      <c r="AY187" s="457"/>
      <c r="AZ187" s="457"/>
      <c r="BA187" s="457"/>
      <c r="BB187" s="457"/>
      <c r="BC187" s="457"/>
      <c r="BD187" s="457"/>
      <c r="BE187" s="457"/>
      <c r="BF187" s="457"/>
      <c r="BG187" s="457"/>
      <c r="BH187" s="457"/>
      <c r="BI187" s="457"/>
      <c r="BJ187" s="457">
        <v>100</v>
      </c>
      <c r="BK187" s="457">
        <v>411281.00000000006</v>
      </c>
      <c r="BL187" s="457"/>
      <c r="BM187" s="457"/>
      <c r="BN187" s="457"/>
      <c r="BO187" s="457"/>
      <c r="BP187" s="457"/>
      <c r="BQ187" s="457"/>
      <c r="BR187" s="457"/>
      <c r="BS187" s="457"/>
      <c r="BT187" s="457"/>
      <c r="BU187" s="457"/>
      <c r="BV187" s="457"/>
      <c r="BW187" s="457"/>
      <c r="BX187" s="457"/>
      <c r="BY187" s="457"/>
      <c r="BZ187" s="457"/>
      <c r="CA187" s="457"/>
      <c r="CB187" s="457"/>
      <c r="CC187" s="457"/>
      <c r="CD187" s="457">
        <v>100</v>
      </c>
      <c r="CE187" s="457">
        <v>411200</v>
      </c>
      <c r="CF187" s="457"/>
      <c r="CG187" s="457"/>
      <c r="CH187" s="457"/>
      <c r="CI187" s="457"/>
      <c r="CJ187" s="457"/>
      <c r="CK187" s="457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</row>
    <row r="188" spans="1:103" s="15" customFormat="1" ht="30" x14ac:dyDescent="0.25">
      <c r="A188" s="86">
        <v>60</v>
      </c>
      <c r="B188" s="15" t="s">
        <v>348</v>
      </c>
      <c r="C188" s="84" t="s">
        <v>349</v>
      </c>
      <c r="D188" s="84" t="s">
        <v>350</v>
      </c>
      <c r="E188" s="15" t="s">
        <v>153</v>
      </c>
      <c r="F188" s="459">
        <f>J188+N188+R188+V188+Z188+AD188+AH188+AL188+AP188+AT188+AX188+BB188+BF188+BJ188+BN188+BR188+BV188+BZ188+CD188+CH188</f>
        <v>22610</v>
      </c>
      <c r="G188" s="459">
        <f>K188+O188+S188+W188+AA188+AE188+AI188+AM188+AQ188+AU188+AY188+BC188+BG188+BK188+BO188+BS188+BW188+CA188+CE188+CI188</f>
        <v>39246.53</v>
      </c>
      <c r="H188" s="25">
        <f>L188+P188+T188+X188+AB188+AF188+AJ188+AN188+AR188+AV188+AZ188+BD188+BH188+BL188+BP188+BT188+BX188+CB188+CF188+CJ188</f>
        <v>100</v>
      </c>
      <c r="I188" s="25">
        <f>M188+Q188+U188+Y188+AC188+AG188+AK188+AO188+AS188+AW188+BA188+BE188+BI188+BM188+BQ188+BU188+BY188+CC188+CG188+CK188</f>
        <v>72</v>
      </c>
      <c r="J188" s="457">
        <v>10000</v>
      </c>
      <c r="K188" s="457">
        <v>24010.53</v>
      </c>
      <c r="L188" s="457"/>
      <c r="M188" s="457"/>
      <c r="N188" s="457"/>
      <c r="O188" s="457"/>
      <c r="P188" s="457"/>
      <c r="Q188" s="457"/>
      <c r="R188" s="457">
        <v>50</v>
      </c>
      <c r="S188" s="457">
        <v>50</v>
      </c>
      <c r="T188" s="457"/>
      <c r="U188" s="457"/>
      <c r="V188" s="457">
        <v>6600</v>
      </c>
      <c r="W188" s="457">
        <v>6920</v>
      </c>
      <c r="X188" s="457"/>
      <c r="Y188" s="457"/>
      <c r="Z188" s="457">
        <v>60</v>
      </c>
      <c r="AA188" s="457">
        <v>356</v>
      </c>
      <c r="AB188" s="457"/>
      <c r="AC188" s="457"/>
      <c r="AD188" s="457"/>
      <c r="AE188" s="457"/>
      <c r="AF188" s="457"/>
      <c r="AG188" s="457"/>
      <c r="AH188" s="457">
        <v>800</v>
      </c>
      <c r="AI188" s="457">
        <v>721</v>
      </c>
      <c r="AJ188" s="457"/>
      <c r="AK188" s="457"/>
      <c r="AL188" s="457"/>
      <c r="AM188" s="457"/>
      <c r="AN188" s="457"/>
      <c r="AO188" s="457"/>
      <c r="AP188" s="457">
        <v>800</v>
      </c>
      <c r="AQ188" s="457">
        <v>1120</v>
      </c>
      <c r="AR188" s="457"/>
      <c r="AS188" s="457"/>
      <c r="AT188" s="457"/>
      <c r="AU188" s="457"/>
      <c r="AV188" s="457"/>
      <c r="AW188" s="457"/>
      <c r="AX188" s="457">
        <v>2100</v>
      </c>
      <c r="AY188" s="457">
        <v>2100</v>
      </c>
      <c r="AZ188" s="457"/>
      <c r="BA188" s="457"/>
      <c r="BB188" s="457">
        <v>200</v>
      </c>
      <c r="BC188" s="457">
        <v>268</v>
      </c>
      <c r="BD188" s="457"/>
      <c r="BE188" s="457"/>
      <c r="BF188" s="457">
        <v>250</v>
      </c>
      <c r="BG188" s="457">
        <v>1250</v>
      </c>
      <c r="BH188" s="457"/>
      <c r="BI188" s="457"/>
      <c r="BJ188" s="457"/>
      <c r="BK188" s="457"/>
      <c r="BL188" s="457"/>
      <c r="BM188" s="457"/>
      <c r="BN188" s="457">
        <v>100</v>
      </c>
      <c r="BO188" s="457">
        <v>140</v>
      </c>
      <c r="BP188" s="457"/>
      <c r="BQ188" s="457"/>
      <c r="BR188" s="457"/>
      <c r="BS188" s="457"/>
      <c r="BT188" s="457"/>
      <c r="BU188" s="457"/>
      <c r="BV188" s="457">
        <v>500</v>
      </c>
      <c r="BW188" s="457">
        <v>700</v>
      </c>
      <c r="BX188" s="457"/>
      <c r="BY188" s="457"/>
      <c r="BZ188" s="457">
        <v>50</v>
      </c>
      <c r="CA188" s="457">
        <v>55</v>
      </c>
      <c r="CB188" s="457"/>
      <c r="CC188" s="457"/>
      <c r="CD188" s="457">
        <v>900</v>
      </c>
      <c r="CE188" s="457">
        <v>1236</v>
      </c>
      <c r="CF188" s="457"/>
      <c r="CG188" s="457"/>
      <c r="CH188" s="457">
        <v>200</v>
      </c>
      <c r="CI188" s="457">
        <v>320</v>
      </c>
      <c r="CJ188" s="457">
        <v>100</v>
      </c>
      <c r="CK188" s="457">
        <v>72</v>
      </c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</row>
    <row r="189" spans="1:103" s="15" customFormat="1" ht="30" x14ac:dyDescent="0.25">
      <c r="A189" s="86">
        <v>61</v>
      </c>
      <c r="B189" s="84" t="s">
        <v>351</v>
      </c>
      <c r="C189" s="15" t="s">
        <v>352</v>
      </c>
      <c r="D189" s="84" t="s">
        <v>88</v>
      </c>
      <c r="E189" s="15" t="s">
        <v>78</v>
      </c>
      <c r="F189" s="459">
        <f>J189+N189+R189+V189+Z189+AD189+AH189+AL189+AP189+AT189+AX189+BB189+BF189+BJ189+BN189+BR189+BV189+BZ189+CD189+CH189</f>
        <v>0</v>
      </c>
      <c r="G189" s="459">
        <f>K189+O189+S189+W189+AA189+AE189+AI189+AM189+AQ189+AU189+AY189+BC189+BG189+BK189+BO189+BS189+BW189+CA189+CE189+CI189</f>
        <v>0</v>
      </c>
      <c r="H189" s="25">
        <f>L189+P189+T189+X189+AB189+AF189+AJ189+AN189+AR189+AV189+AZ189+BD189+BH189+BL189+BP189+BT189+BX189+CB189+CF189+CJ189</f>
        <v>2</v>
      </c>
      <c r="I189" s="25">
        <f>M189+Q189+U189+Y189+AC189+AG189+AK189+AO189+AS189+AW189+BA189+BE189+BI189+BM189+BQ189+BU189+BY189+CC189+CG189+CK189</f>
        <v>800</v>
      </c>
      <c r="J189" s="457"/>
      <c r="K189" s="457"/>
      <c r="L189" s="457"/>
      <c r="M189" s="457"/>
      <c r="N189" s="457"/>
      <c r="O189" s="457"/>
      <c r="P189" s="457"/>
      <c r="Q189" s="457"/>
      <c r="R189" s="457"/>
      <c r="S189" s="457"/>
      <c r="T189" s="457"/>
      <c r="U189" s="457"/>
      <c r="V189" s="457"/>
      <c r="W189" s="457"/>
      <c r="X189" s="457"/>
      <c r="Y189" s="457"/>
      <c r="Z189" s="457"/>
      <c r="AA189" s="457"/>
      <c r="AB189" s="457"/>
      <c r="AC189" s="457"/>
      <c r="AD189" s="457"/>
      <c r="AE189" s="457"/>
      <c r="AF189" s="457"/>
      <c r="AG189" s="457"/>
      <c r="AH189" s="457"/>
      <c r="AI189" s="457"/>
      <c r="AJ189" s="457"/>
      <c r="AK189" s="457"/>
      <c r="AL189" s="457"/>
      <c r="AM189" s="457"/>
      <c r="AN189" s="457"/>
      <c r="AO189" s="457"/>
      <c r="AP189" s="457"/>
      <c r="AQ189" s="457"/>
      <c r="AR189" s="457"/>
      <c r="AS189" s="457"/>
      <c r="AT189" s="457"/>
      <c r="AU189" s="457"/>
      <c r="AV189" s="457"/>
      <c r="AW189" s="457"/>
      <c r="AX189" s="457"/>
      <c r="AY189" s="457"/>
      <c r="AZ189" s="457"/>
      <c r="BA189" s="457"/>
      <c r="BB189" s="457"/>
      <c r="BC189" s="457"/>
      <c r="BD189" s="457">
        <v>1</v>
      </c>
      <c r="BE189" s="457">
        <v>400</v>
      </c>
      <c r="BF189" s="457"/>
      <c r="BG189" s="457"/>
      <c r="BH189" s="457"/>
      <c r="BI189" s="457"/>
      <c r="BJ189" s="457"/>
      <c r="BK189" s="457"/>
      <c r="BL189" s="457"/>
      <c r="BM189" s="457"/>
      <c r="BN189" s="457"/>
      <c r="BO189" s="457"/>
      <c r="BP189" s="457"/>
      <c r="BQ189" s="457"/>
      <c r="BR189" s="457"/>
      <c r="BS189" s="457"/>
      <c r="BT189" s="457"/>
      <c r="BU189" s="457"/>
      <c r="BV189" s="457"/>
      <c r="BW189" s="457"/>
      <c r="BX189" s="457"/>
      <c r="BY189" s="457"/>
      <c r="BZ189" s="457"/>
      <c r="CA189" s="457"/>
      <c r="CB189" s="457">
        <v>1</v>
      </c>
      <c r="CC189" s="457">
        <v>400</v>
      </c>
      <c r="CD189" s="457"/>
      <c r="CE189" s="457"/>
      <c r="CF189" s="457"/>
      <c r="CG189" s="457"/>
      <c r="CH189" s="457"/>
      <c r="CI189" s="457"/>
      <c r="CJ189" s="457"/>
      <c r="CK189" s="457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</row>
    <row r="190" spans="1:103" s="15" customFormat="1" ht="20.25" customHeight="1" x14ac:dyDescent="0.25">
      <c r="A190" s="816">
        <v>62</v>
      </c>
      <c r="B190" s="90" t="s">
        <v>353</v>
      </c>
      <c r="C190" s="15" t="s">
        <v>354</v>
      </c>
      <c r="D190" s="84" t="s">
        <v>355</v>
      </c>
      <c r="E190" s="15" t="s">
        <v>78</v>
      </c>
      <c r="F190" s="459">
        <f>J190+N190+R190+V190+Z190+AD190+AH190+AL190+AP190+AT190+AX190+BB190+BF190+BJ190+BN190+BR190+BV190+BZ190+CD190+CH190</f>
        <v>565</v>
      </c>
      <c r="G190" s="459">
        <f>K190+O190+S190+W190+AA190+AE190+AI190+AM190+AQ190+AU190+AY190+BC190+BG190+BK190+BO190+BS190+BW190+CA190+CE190+CI190</f>
        <v>16893</v>
      </c>
      <c r="H190" s="25">
        <f>L190+P190+T190+X190+AB190+AF190+AJ190+AN190+AR190+AV190+AZ190+BD190+BH190+BL190+BP190+BT190+BX190+CB190+CF190+CJ190</f>
        <v>0</v>
      </c>
      <c r="I190" s="25">
        <f>M190+Q190+U190+Y190+AC190+AG190+AK190+AO190+AS190+AW190+BA190+BE190+BI190+BM190+BQ190+BU190+BY190+CC190+CG190+CK190</f>
        <v>0</v>
      </c>
      <c r="J190" s="457"/>
      <c r="K190" s="457"/>
      <c r="L190" s="457"/>
      <c r="M190" s="457"/>
      <c r="N190" s="457"/>
      <c r="O190" s="457"/>
      <c r="P190" s="457"/>
      <c r="Q190" s="457"/>
      <c r="R190" s="457">
        <v>230</v>
      </c>
      <c r="S190" s="457">
        <v>6670</v>
      </c>
      <c r="T190" s="457"/>
      <c r="U190" s="457"/>
      <c r="V190" s="457"/>
      <c r="W190" s="457"/>
      <c r="X190" s="457"/>
      <c r="Y190" s="457"/>
      <c r="Z190" s="457"/>
      <c r="AA190" s="457"/>
      <c r="AB190" s="457"/>
      <c r="AC190" s="457"/>
      <c r="AD190" s="457"/>
      <c r="AE190" s="457"/>
      <c r="AF190" s="457"/>
      <c r="AG190" s="457"/>
      <c r="AH190" s="457"/>
      <c r="AI190" s="457"/>
      <c r="AJ190" s="457"/>
      <c r="AK190" s="457"/>
      <c r="AL190" s="457">
        <v>325</v>
      </c>
      <c r="AM190" s="457">
        <v>9845</v>
      </c>
      <c r="AN190" s="457"/>
      <c r="AO190" s="457"/>
      <c r="AP190" s="457"/>
      <c r="AQ190" s="457"/>
      <c r="AR190" s="457"/>
      <c r="AS190" s="457"/>
      <c r="AT190" s="457"/>
      <c r="AU190" s="457"/>
      <c r="AV190" s="457"/>
      <c r="AW190" s="457"/>
      <c r="AX190" s="457">
        <v>10</v>
      </c>
      <c r="AY190" s="457">
        <v>378</v>
      </c>
      <c r="AZ190" s="457"/>
      <c r="BA190" s="457"/>
      <c r="BB190" s="457"/>
      <c r="BC190" s="457"/>
      <c r="BD190" s="457"/>
      <c r="BE190" s="457"/>
      <c r="BF190" s="457"/>
      <c r="BG190" s="457"/>
      <c r="BH190" s="457"/>
      <c r="BI190" s="457"/>
      <c r="BJ190" s="457"/>
      <c r="BK190" s="457"/>
      <c r="BL190" s="457"/>
      <c r="BM190" s="457"/>
      <c r="BN190" s="457"/>
      <c r="BO190" s="457"/>
      <c r="BP190" s="457"/>
      <c r="BQ190" s="457"/>
      <c r="BR190" s="457"/>
      <c r="BS190" s="457"/>
      <c r="BT190" s="457"/>
      <c r="BU190" s="457"/>
      <c r="BV190" s="457"/>
      <c r="BW190" s="457"/>
      <c r="BX190" s="457"/>
      <c r="BY190" s="457"/>
      <c r="BZ190" s="457"/>
      <c r="CA190" s="457"/>
      <c r="CB190" s="457"/>
      <c r="CC190" s="457"/>
      <c r="CD190" s="457"/>
      <c r="CE190" s="457"/>
      <c r="CF190" s="457"/>
      <c r="CG190" s="457"/>
      <c r="CH190" s="457"/>
      <c r="CI190" s="457"/>
      <c r="CJ190" s="457"/>
      <c r="CK190" s="457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</row>
    <row r="191" spans="1:103" s="15" customFormat="1" ht="18" customHeight="1" x14ac:dyDescent="0.25">
      <c r="A191" s="816"/>
      <c r="B191" s="90" t="s">
        <v>356</v>
      </c>
      <c r="C191" s="15" t="s">
        <v>357</v>
      </c>
      <c r="D191" s="84" t="s">
        <v>355</v>
      </c>
      <c r="E191" s="15" t="s">
        <v>78</v>
      </c>
      <c r="F191" s="459">
        <f>J191+N191+R191+V191+Z191+AD191+AH191+AL191+AP191+AT191+AX191+BB191+BF191+BJ191+BN191+BR191+BV191+BZ191+CD191+CH191</f>
        <v>0</v>
      </c>
      <c r="G191" s="459">
        <f>K191+O191+S191+W191+AA191+AE191+AI191+AM191+AQ191+AU191+AY191+BC191+BG191+BK191+BO191+BS191+BW191+CA191+CE191+CI191</f>
        <v>0</v>
      </c>
      <c r="H191" s="25">
        <f>L191+P191+T191+X191+AB191+AF191+AJ191+AN191+AR191+AV191+AZ191+BD191+BH191+BL191+BP191+BT191+BX191+CB191+CF191+CJ191</f>
        <v>200</v>
      </c>
      <c r="I191" s="25">
        <f>M191+Q191+U191+Y191+AC191+AG191+AK191+AO191+AS191+AW191+BA191+BE191+BI191+BM191+BQ191+BU191+BY191+CC191+CG191+CK191</f>
        <v>10000</v>
      </c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57"/>
      <c r="X191" s="457">
        <v>200</v>
      </c>
      <c r="Y191" s="457">
        <v>10000</v>
      </c>
      <c r="Z191" s="457"/>
      <c r="AA191" s="457"/>
      <c r="AB191" s="457"/>
      <c r="AC191" s="457"/>
      <c r="AD191" s="457"/>
      <c r="AE191" s="457"/>
      <c r="AF191" s="457"/>
      <c r="AG191" s="457"/>
      <c r="AH191" s="457"/>
      <c r="AI191" s="457"/>
      <c r="AJ191" s="457"/>
      <c r="AK191" s="457"/>
      <c r="AL191" s="457"/>
      <c r="AM191" s="457"/>
      <c r="AN191" s="457"/>
      <c r="AO191" s="457"/>
      <c r="AP191" s="457"/>
      <c r="AQ191" s="457"/>
      <c r="AR191" s="457"/>
      <c r="AS191" s="457"/>
      <c r="AT191" s="457"/>
      <c r="AU191" s="457"/>
      <c r="AV191" s="457"/>
      <c r="AW191" s="457"/>
      <c r="AX191" s="457"/>
      <c r="AY191" s="457"/>
      <c r="AZ191" s="457"/>
      <c r="BA191" s="457"/>
      <c r="BB191" s="457"/>
      <c r="BC191" s="457"/>
      <c r="BD191" s="457"/>
      <c r="BE191" s="457"/>
      <c r="BF191" s="457"/>
      <c r="BG191" s="457"/>
      <c r="BH191" s="457"/>
      <c r="BI191" s="457"/>
      <c r="BJ191" s="457"/>
      <c r="BK191" s="457"/>
      <c r="BL191" s="457"/>
      <c r="BM191" s="457"/>
      <c r="BN191" s="457"/>
      <c r="BO191" s="457"/>
      <c r="BP191" s="457"/>
      <c r="BQ191" s="457"/>
      <c r="BR191" s="457"/>
      <c r="BS191" s="457"/>
      <c r="BT191" s="457"/>
      <c r="BU191" s="457"/>
      <c r="BV191" s="457"/>
      <c r="BW191" s="457"/>
      <c r="BX191" s="457"/>
      <c r="BY191" s="457"/>
      <c r="BZ191" s="457"/>
      <c r="CA191" s="457"/>
      <c r="CB191" s="457"/>
      <c r="CC191" s="457"/>
      <c r="CD191" s="457"/>
      <c r="CE191" s="457"/>
      <c r="CF191" s="457"/>
      <c r="CG191" s="457"/>
      <c r="CH191" s="457"/>
      <c r="CI191" s="457"/>
      <c r="CJ191" s="457"/>
      <c r="CK191" s="457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</row>
    <row r="192" spans="1:103" s="15" customFormat="1" ht="17.25" customHeight="1" x14ac:dyDescent="0.25">
      <c r="A192" s="816"/>
      <c r="B192" s="90" t="s">
        <v>356</v>
      </c>
      <c r="C192" s="15" t="s">
        <v>358</v>
      </c>
      <c r="D192" s="84" t="s">
        <v>355</v>
      </c>
      <c r="E192" s="15" t="s">
        <v>78</v>
      </c>
      <c r="F192" s="459">
        <f>J192+N192+R192+V192+Z192+AD192+AH192+AL192+AP192+AT192+AX192+BB192+BF192+BJ192+BN192+BR192+BV192+BZ192+CD192+CH192</f>
        <v>6345</v>
      </c>
      <c r="G192" s="459">
        <f>K192+O192+S192+W192+AA192+AE192+AI192+AM192+AQ192+AU192+AY192+BC192+BG192+BK192+BO192+BS192+BW192+CA192+CE192+CI192</f>
        <v>438042</v>
      </c>
      <c r="H192" s="25">
        <f>L192+P192+T192+X192+AB192+AF192+AJ192+AN192+AR192+AV192+AZ192+BD192+BH192+BL192+BP192+BT192+BX192+CB192+CF192+CJ192</f>
        <v>206</v>
      </c>
      <c r="I192" s="25">
        <f>M192+Q192+U192+Y192+AC192+AG192+AK192+AO192+AS192+AW192+BA192+BE192+BI192+BM192+BQ192+BU192+BY192+CC192+CG192+CK192</f>
        <v>15696</v>
      </c>
      <c r="J192" s="457">
        <v>6100</v>
      </c>
      <c r="K192" s="457">
        <v>427000</v>
      </c>
      <c r="L192" s="457"/>
      <c r="M192" s="457"/>
      <c r="N192" s="457">
        <v>95</v>
      </c>
      <c r="O192" s="457">
        <v>3382</v>
      </c>
      <c r="P192" s="457"/>
      <c r="Q192" s="457"/>
      <c r="R192" s="457"/>
      <c r="S192" s="457"/>
      <c r="T192" s="457"/>
      <c r="U192" s="457"/>
      <c r="V192" s="457"/>
      <c r="W192" s="457"/>
      <c r="X192" s="457"/>
      <c r="Y192" s="457"/>
      <c r="Z192" s="457"/>
      <c r="AA192" s="457"/>
      <c r="AB192" s="457"/>
      <c r="AC192" s="457"/>
      <c r="AD192" s="457"/>
      <c r="AE192" s="457"/>
      <c r="AF192" s="457"/>
      <c r="AG192" s="457"/>
      <c r="AH192" s="457"/>
      <c r="AI192" s="457"/>
      <c r="AJ192" s="457"/>
      <c r="AK192" s="457"/>
      <c r="AL192" s="457"/>
      <c r="AM192" s="457"/>
      <c r="AN192" s="457"/>
      <c r="AO192" s="457"/>
      <c r="AP192" s="457"/>
      <c r="AQ192" s="457"/>
      <c r="AR192" s="457"/>
      <c r="AS192" s="457"/>
      <c r="AT192" s="457"/>
      <c r="AU192" s="457"/>
      <c r="AV192" s="457"/>
      <c r="AW192" s="457"/>
      <c r="AX192" s="457"/>
      <c r="AY192" s="457"/>
      <c r="AZ192" s="457"/>
      <c r="BA192" s="457"/>
      <c r="BB192" s="457">
        <v>20</v>
      </c>
      <c r="BC192" s="457">
        <v>720</v>
      </c>
      <c r="BD192" s="457">
        <v>3</v>
      </c>
      <c r="BE192" s="457">
        <v>148</v>
      </c>
      <c r="BF192" s="457"/>
      <c r="BG192" s="457"/>
      <c r="BH192" s="457"/>
      <c r="BI192" s="457"/>
      <c r="BJ192" s="457">
        <v>100</v>
      </c>
      <c r="BK192" s="457">
        <v>5500</v>
      </c>
      <c r="BL192" s="457"/>
      <c r="BM192" s="457"/>
      <c r="BN192" s="457"/>
      <c r="BO192" s="457"/>
      <c r="BP192" s="457"/>
      <c r="BQ192" s="457"/>
      <c r="BR192" s="457"/>
      <c r="BS192" s="457"/>
      <c r="BT192" s="457"/>
      <c r="BU192" s="457"/>
      <c r="BV192" s="457"/>
      <c r="BW192" s="457"/>
      <c r="BX192" s="457"/>
      <c r="BY192" s="457"/>
      <c r="BZ192" s="457">
        <v>30</v>
      </c>
      <c r="CA192" s="457">
        <v>1440</v>
      </c>
      <c r="CB192" s="457">
        <v>3</v>
      </c>
      <c r="CC192" s="457">
        <v>148</v>
      </c>
      <c r="CD192" s="457"/>
      <c r="CE192" s="457"/>
      <c r="CF192" s="457"/>
      <c r="CG192" s="457"/>
      <c r="CH192" s="457"/>
      <c r="CI192" s="457"/>
      <c r="CJ192" s="457">
        <v>200</v>
      </c>
      <c r="CK192" s="457">
        <v>15400</v>
      </c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</row>
    <row r="193" spans="1:103" s="15" customFormat="1" ht="15.75" customHeight="1" x14ac:dyDescent="0.25">
      <c r="A193" s="816"/>
      <c r="B193" s="90" t="s">
        <v>356</v>
      </c>
      <c r="C193" s="15" t="s">
        <v>359</v>
      </c>
      <c r="D193" s="84" t="s">
        <v>355</v>
      </c>
      <c r="E193" s="15" t="s">
        <v>78</v>
      </c>
      <c r="F193" s="459">
        <f>J193+N193+R193+V193+Z193+AD193+AH193+AL193+AP193+AT193+AX193+BB193+BF193+BJ193+BN193+BR193+BV193+BZ193+CD193+CH193</f>
        <v>250</v>
      </c>
      <c r="G193" s="459">
        <f>K193+O193+S193+W193+AA193+AE193+AI193+AM193+AQ193+AU193+AY193+BC193+BG193+BK193+BO193+BS193+BW193+CA193+CE193+CI193</f>
        <v>7300</v>
      </c>
      <c r="H193" s="25">
        <f>L193+P193+T193+X193+AB193+AF193+AJ193+AN193+AR193+AV193+AZ193+BD193+BH193+BL193+BP193+BT193+BX193+CB193+CF193+CJ193</f>
        <v>0</v>
      </c>
      <c r="I193" s="25">
        <f>M193+Q193+U193+Y193+AC193+AG193+AK193+AO193+AS193+AW193+BA193+BE193+BI193+BM193+BQ193+BU193+BY193+CC193+CG193+CK193</f>
        <v>0</v>
      </c>
      <c r="J193" s="457"/>
      <c r="K193" s="457"/>
      <c r="L193" s="457"/>
      <c r="M193" s="457"/>
      <c r="N193" s="457"/>
      <c r="O193" s="457"/>
      <c r="P193" s="457"/>
      <c r="Q193" s="457"/>
      <c r="R193" s="457"/>
      <c r="S193" s="457"/>
      <c r="T193" s="457"/>
      <c r="U193" s="457"/>
      <c r="V193" s="457"/>
      <c r="W193" s="457"/>
      <c r="X193" s="457"/>
      <c r="Y193" s="457"/>
      <c r="Z193" s="457"/>
      <c r="AA193" s="457"/>
      <c r="AB193" s="457"/>
      <c r="AC193" s="457"/>
      <c r="AD193" s="457"/>
      <c r="AE193" s="457"/>
      <c r="AF193" s="457"/>
      <c r="AG193" s="457"/>
      <c r="AH193" s="457">
        <v>250</v>
      </c>
      <c r="AI193" s="457">
        <v>7300</v>
      </c>
      <c r="AJ193" s="457"/>
      <c r="AK193" s="457"/>
      <c r="AL193" s="457"/>
      <c r="AM193" s="457"/>
      <c r="AN193" s="457"/>
      <c r="AO193" s="457"/>
      <c r="AP193" s="457"/>
      <c r="AQ193" s="457"/>
      <c r="AR193" s="457"/>
      <c r="AS193" s="457"/>
      <c r="AT193" s="457"/>
      <c r="AU193" s="457"/>
      <c r="AV193" s="457"/>
      <c r="AW193" s="457"/>
      <c r="AX193" s="457"/>
      <c r="AY193" s="457"/>
      <c r="AZ193" s="457"/>
      <c r="BA193" s="457"/>
      <c r="BB193" s="457"/>
      <c r="BC193" s="457"/>
      <c r="BD193" s="457"/>
      <c r="BE193" s="457"/>
      <c r="BF193" s="457"/>
      <c r="BG193" s="457"/>
      <c r="BH193" s="457"/>
      <c r="BI193" s="457"/>
      <c r="BJ193" s="457"/>
      <c r="BK193" s="457"/>
      <c r="BL193" s="457"/>
      <c r="BM193" s="457"/>
      <c r="BN193" s="457"/>
      <c r="BO193" s="457"/>
      <c r="BP193" s="457"/>
      <c r="BQ193" s="457"/>
      <c r="BR193" s="457"/>
      <c r="BS193" s="457"/>
      <c r="BT193" s="457"/>
      <c r="BU193" s="457"/>
      <c r="BV193" s="457"/>
      <c r="BW193" s="457"/>
      <c r="BX193" s="457"/>
      <c r="BY193" s="457"/>
      <c r="BZ193" s="457"/>
      <c r="CA193" s="457"/>
      <c r="CB193" s="457"/>
      <c r="CC193" s="457"/>
      <c r="CD193" s="457"/>
      <c r="CE193" s="457"/>
      <c r="CF193" s="457"/>
      <c r="CG193" s="457"/>
      <c r="CH193" s="457"/>
      <c r="CI193" s="457"/>
      <c r="CJ193" s="457"/>
      <c r="CK193" s="457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</row>
    <row r="194" spans="1:103" s="15" customFormat="1" ht="30" x14ac:dyDescent="0.25">
      <c r="A194" s="816"/>
      <c r="B194" s="90" t="s">
        <v>356</v>
      </c>
      <c r="C194" s="15" t="s">
        <v>360</v>
      </c>
      <c r="D194" s="84" t="s">
        <v>355</v>
      </c>
      <c r="E194" s="15" t="s">
        <v>78</v>
      </c>
      <c r="F194" s="459">
        <f>J194+N194+R194+V194+Z194+AD194+AH194+AL194+AP194+AT194+AX194+BB194+BF194+BJ194+BN194+BR194+BV194+BZ194+CD194+CH194</f>
        <v>0</v>
      </c>
      <c r="G194" s="459">
        <f>K194+O194+S194+W194+AA194+AE194+AI194+AM194+AQ194+AU194+AY194+BC194+BG194+BK194+BO194+BS194+BW194+CA194+CE194+CI194</f>
        <v>0</v>
      </c>
      <c r="H194" s="25">
        <f>L194+P194+T194+X194+AB194+AF194+AJ194+AN194+AR194+AV194+AZ194+BD194+BH194+BL194+BP194+BT194+BX194+CB194+CF194+CJ194</f>
        <v>0</v>
      </c>
      <c r="I194" s="25">
        <f>M194+Q194+U194+Y194+AC194+AG194+AK194+AO194+AS194+AW194+BA194+BE194+BI194+BM194+BQ194+BU194+BY194+CC194+CG194+CK194</f>
        <v>0</v>
      </c>
      <c r="J194" s="457"/>
      <c r="K194" s="457"/>
      <c r="L194" s="457"/>
      <c r="M194" s="457"/>
      <c r="N194" s="457"/>
      <c r="O194" s="457"/>
      <c r="P194" s="457"/>
      <c r="Q194" s="457"/>
      <c r="R194" s="457"/>
      <c r="S194" s="457"/>
      <c r="T194" s="457"/>
      <c r="U194" s="457"/>
      <c r="V194" s="457"/>
      <c r="W194" s="457"/>
      <c r="X194" s="457"/>
      <c r="Y194" s="457"/>
      <c r="Z194" s="457"/>
      <c r="AA194" s="457"/>
      <c r="AB194" s="457"/>
      <c r="AC194" s="457"/>
      <c r="AD194" s="457"/>
      <c r="AE194" s="457"/>
      <c r="AF194" s="457"/>
      <c r="AG194" s="457"/>
      <c r="AH194" s="457"/>
      <c r="AI194" s="457"/>
      <c r="AJ194" s="457"/>
      <c r="AK194" s="457"/>
      <c r="AL194" s="457"/>
      <c r="AM194" s="457"/>
      <c r="AN194" s="457"/>
      <c r="AO194" s="457"/>
      <c r="AP194" s="457"/>
      <c r="AQ194" s="457"/>
      <c r="AR194" s="457"/>
      <c r="AS194" s="457"/>
      <c r="AT194" s="457"/>
      <c r="AU194" s="457"/>
      <c r="AV194" s="457"/>
      <c r="AW194" s="457"/>
      <c r="AX194" s="457"/>
      <c r="AY194" s="457"/>
      <c r="AZ194" s="457"/>
      <c r="BA194" s="457"/>
      <c r="BB194" s="457"/>
      <c r="BC194" s="457"/>
      <c r="BD194" s="457"/>
      <c r="BE194" s="457"/>
      <c r="BF194" s="457"/>
      <c r="BG194" s="457"/>
      <c r="BH194" s="457"/>
      <c r="BI194" s="457"/>
      <c r="BJ194" s="457"/>
      <c r="BK194" s="457"/>
      <c r="BL194" s="457"/>
      <c r="BM194" s="457"/>
      <c r="BN194" s="457"/>
      <c r="BO194" s="457"/>
      <c r="BP194" s="457"/>
      <c r="BQ194" s="457"/>
      <c r="BR194" s="457"/>
      <c r="BS194" s="457"/>
      <c r="BT194" s="457"/>
      <c r="BU194" s="457"/>
      <c r="BV194" s="457"/>
      <c r="BW194" s="457"/>
      <c r="BX194" s="457"/>
      <c r="BY194" s="457"/>
      <c r="BZ194" s="457"/>
      <c r="CA194" s="457"/>
      <c r="CB194" s="457"/>
      <c r="CC194" s="457"/>
      <c r="CD194" s="457"/>
      <c r="CE194" s="457"/>
      <c r="CF194" s="457"/>
      <c r="CG194" s="457"/>
      <c r="CH194" s="457"/>
      <c r="CI194" s="457"/>
      <c r="CJ194" s="457"/>
      <c r="CK194" s="457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</row>
    <row r="195" spans="1:103" s="15" customFormat="1" ht="15" customHeight="1" x14ac:dyDescent="0.25">
      <c r="A195" s="816"/>
      <c r="B195" s="90" t="s">
        <v>356</v>
      </c>
      <c r="C195" s="15" t="s">
        <v>361</v>
      </c>
      <c r="D195" s="84" t="s">
        <v>355</v>
      </c>
      <c r="E195" s="15" t="s">
        <v>153</v>
      </c>
      <c r="F195" s="459">
        <f>J195+N195+R195+V195+Z195+AD195+AH195+AL195+AP195+AT195+AX195+BB195+BF195+BJ195+BN195+BR195+BV195+BZ195+CD195+CH195</f>
        <v>0</v>
      </c>
      <c r="G195" s="459">
        <f>K195+O195+S195+W195+AA195+AE195+AI195+AM195+AQ195+AU195+AY195+BC195+BG195+BK195+BO195+BS195+BW195+CA195+CE195+CI195</f>
        <v>0</v>
      </c>
      <c r="H195" s="25">
        <f>L195+P195+T195+X195+AB195+AF195+AJ195+AN195+AR195+AV195+AZ195+BD195+BH195+BL195+BP195+BT195+BX195+CB195+CF195+CJ195</f>
        <v>0</v>
      </c>
      <c r="I195" s="25">
        <f>M195+Q195+U195+Y195+AC195+AG195+AK195+AO195+AS195+AW195+BA195+BE195+BI195+BM195+BQ195+BU195+BY195+CC195+CG195+CK195</f>
        <v>0</v>
      </c>
      <c r="J195" s="457"/>
      <c r="K195" s="457"/>
      <c r="L195" s="457"/>
      <c r="M195" s="457"/>
      <c r="N195" s="457"/>
      <c r="O195" s="457"/>
      <c r="P195" s="457"/>
      <c r="Q195" s="457"/>
      <c r="R195" s="457"/>
      <c r="S195" s="457"/>
      <c r="T195" s="457"/>
      <c r="U195" s="457"/>
      <c r="V195" s="457"/>
      <c r="W195" s="457"/>
      <c r="X195" s="457"/>
      <c r="Y195" s="457"/>
      <c r="Z195" s="457"/>
      <c r="AA195" s="457"/>
      <c r="AB195" s="457"/>
      <c r="AC195" s="457"/>
      <c r="AD195" s="457"/>
      <c r="AE195" s="457"/>
      <c r="AF195" s="457"/>
      <c r="AG195" s="457"/>
      <c r="AH195" s="457"/>
      <c r="AI195" s="457"/>
      <c r="AJ195" s="457"/>
      <c r="AK195" s="457"/>
      <c r="AL195" s="457"/>
      <c r="AM195" s="457"/>
      <c r="AN195" s="457"/>
      <c r="AO195" s="457"/>
      <c r="AP195" s="457"/>
      <c r="AQ195" s="457"/>
      <c r="AR195" s="457"/>
      <c r="AS195" s="457"/>
      <c r="AT195" s="457"/>
      <c r="AU195" s="457"/>
      <c r="AV195" s="457"/>
      <c r="AW195" s="457"/>
      <c r="AX195" s="457"/>
      <c r="AY195" s="457"/>
      <c r="AZ195" s="457"/>
      <c r="BA195" s="457"/>
      <c r="BB195" s="457"/>
      <c r="BC195" s="457"/>
      <c r="BD195" s="457"/>
      <c r="BE195" s="457"/>
      <c r="BF195" s="457"/>
      <c r="BG195" s="457"/>
      <c r="BH195" s="457"/>
      <c r="BI195" s="457"/>
      <c r="BJ195" s="457"/>
      <c r="BK195" s="457"/>
      <c r="BL195" s="457"/>
      <c r="BM195" s="457"/>
      <c r="BN195" s="457"/>
      <c r="BO195" s="457"/>
      <c r="BP195" s="457"/>
      <c r="BQ195" s="457"/>
      <c r="BR195" s="457"/>
      <c r="BS195" s="457"/>
      <c r="BT195" s="457"/>
      <c r="BU195" s="457"/>
      <c r="BV195" s="457"/>
      <c r="BW195" s="457"/>
      <c r="BX195" s="457"/>
      <c r="BY195" s="457"/>
      <c r="BZ195" s="457"/>
      <c r="CA195" s="457"/>
      <c r="CB195" s="457"/>
      <c r="CC195" s="457"/>
      <c r="CD195" s="457"/>
      <c r="CE195" s="457"/>
      <c r="CF195" s="457"/>
      <c r="CG195" s="457"/>
      <c r="CH195" s="457"/>
      <c r="CI195" s="457"/>
      <c r="CJ195" s="457"/>
      <c r="CK195" s="457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</row>
    <row r="196" spans="1:103" s="15" customFormat="1" ht="15.75" customHeight="1" x14ac:dyDescent="0.25">
      <c r="A196" s="86">
        <v>63</v>
      </c>
      <c r="B196" s="90" t="s">
        <v>362</v>
      </c>
      <c r="C196" s="84" t="s">
        <v>363</v>
      </c>
      <c r="D196" s="84" t="s">
        <v>364</v>
      </c>
      <c r="E196" s="15" t="s">
        <v>78</v>
      </c>
      <c r="F196" s="459">
        <f>J196+N196+R196+V196+Z196+AD196+AH196+AL196+AP196+AT196+AX196+BB196+BF196+BJ196+BN196+BR196+BV196+BZ196+CD196+CH196</f>
        <v>28925</v>
      </c>
      <c r="G196" s="459">
        <f>K196+O196+S196+W196+AA196+AE196+AI196+AM196+AQ196+AU196+AY196+BC196+BG196+BK196+BO196+BS196+BW196+CA196+CE196+CI196</f>
        <v>268055.8</v>
      </c>
      <c r="H196" s="25">
        <f>L196+P196+T196+X196+AB196+AF196+AJ196+AN196+AR196+AV196+AZ196+BD196+BH196+BL196+BP196+BT196+BX196+CB196+CF196+CJ196</f>
        <v>600</v>
      </c>
      <c r="I196" s="25">
        <f>M196+Q196+U196+Y196+AC196+AG196+AK196+AO196+AS196+AW196+BA196+BE196+BI196+BM196+BQ196+BU196+BY196+CC196+CG196+CK196</f>
        <v>13407</v>
      </c>
      <c r="J196" s="457">
        <v>9730</v>
      </c>
      <c r="K196" s="457">
        <v>62272</v>
      </c>
      <c r="L196" s="457"/>
      <c r="M196" s="457"/>
      <c r="N196" s="457">
        <v>2850</v>
      </c>
      <c r="O196" s="457">
        <v>16500</v>
      </c>
      <c r="P196" s="457"/>
      <c r="Q196" s="457"/>
      <c r="R196" s="457">
        <v>1550</v>
      </c>
      <c r="S196" s="457">
        <v>7905</v>
      </c>
      <c r="T196" s="457">
        <v>200</v>
      </c>
      <c r="U196" s="457">
        <v>8000</v>
      </c>
      <c r="V196" s="457">
        <v>3170</v>
      </c>
      <c r="W196" s="457">
        <v>16484</v>
      </c>
      <c r="X196" s="457"/>
      <c r="Y196" s="457"/>
      <c r="Z196" s="457"/>
      <c r="AA196" s="457"/>
      <c r="AB196" s="457">
        <v>100</v>
      </c>
      <c r="AC196" s="457">
        <v>607</v>
      </c>
      <c r="AD196" s="457"/>
      <c r="AE196" s="457"/>
      <c r="AF196" s="457"/>
      <c r="AG196" s="457"/>
      <c r="AH196" s="457">
        <v>8560</v>
      </c>
      <c r="AI196" s="457">
        <v>124120</v>
      </c>
      <c r="AJ196" s="457"/>
      <c r="AK196" s="457"/>
      <c r="AL196" s="457">
        <v>490</v>
      </c>
      <c r="AM196" s="457">
        <v>2989</v>
      </c>
      <c r="AN196" s="457"/>
      <c r="AO196" s="457"/>
      <c r="AP196" s="457">
        <v>180</v>
      </c>
      <c r="AQ196" s="457">
        <v>928.8</v>
      </c>
      <c r="AR196" s="457"/>
      <c r="AS196" s="457"/>
      <c r="AT196" s="457">
        <v>500</v>
      </c>
      <c r="AU196" s="457">
        <v>4700</v>
      </c>
      <c r="AV196" s="457"/>
      <c r="AW196" s="457"/>
      <c r="AX196" s="457"/>
      <c r="AY196" s="457"/>
      <c r="AZ196" s="457"/>
      <c r="BA196" s="457"/>
      <c r="BB196" s="457"/>
      <c r="BC196" s="457"/>
      <c r="BD196" s="457">
        <v>150</v>
      </c>
      <c r="BE196" s="457">
        <v>2400</v>
      </c>
      <c r="BF196" s="457">
        <v>5</v>
      </c>
      <c r="BG196" s="457">
        <v>47</v>
      </c>
      <c r="BH196" s="457"/>
      <c r="BI196" s="457"/>
      <c r="BJ196" s="457">
        <v>490</v>
      </c>
      <c r="BK196" s="457">
        <v>8624</v>
      </c>
      <c r="BL196" s="457"/>
      <c r="BM196" s="457"/>
      <c r="BN196" s="457">
        <v>0</v>
      </c>
      <c r="BO196" s="457">
        <v>0</v>
      </c>
      <c r="BP196" s="457"/>
      <c r="BQ196" s="457"/>
      <c r="BR196" s="457"/>
      <c r="BS196" s="457"/>
      <c r="BT196" s="457"/>
      <c r="BU196" s="457"/>
      <c r="BV196" s="457">
        <v>150</v>
      </c>
      <c r="BW196" s="457">
        <v>4770</v>
      </c>
      <c r="BX196" s="457"/>
      <c r="BY196" s="457"/>
      <c r="BZ196" s="457">
        <v>480</v>
      </c>
      <c r="CA196" s="457">
        <v>3032</v>
      </c>
      <c r="CB196" s="457">
        <v>150</v>
      </c>
      <c r="CC196" s="457">
        <v>2400</v>
      </c>
      <c r="CD196" s="457">
        <v>150</v>
      </c>
      <c r="CE196" s="457">
        <v>804</v>
      </c>
      <c r="CF196" s="457"/>
      <c r="CG196" s="457"/>
      <c r="CH196" s="457">
        <v>620</v>
      </c>
      <c r="CI196" s="457">
        <v>14880</v>
      </c>
      <c r="CJ196" s="457"/>
      <c r="CK196" s="457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</row>
    <row r="197" spans="1:103" s="15" customFormat="1" ht="30" x14ac:dyDescent="0.25">
      <c r="A197" s="86">
        <v>64</v>
      </c>
      <c r="B197" s="84" t="s">
        <v>365</v>
      </c>
      <c r="C197" s="15" t="s">
        <v>366</v>
      </c>
      <c r="D197" s="84" t="s">
        <v>364</v>
      </c>
      <c r="E197" s="15" t="s">
        <v>29</v>
      </c>
      <c r="F197" s="459">
        <f>J197+N197+R197+V197+Z197+AD197+AH197+AL197+AP197+AT197+AX197+BB197+BF197+BJ197+BN197+BR197+BV197+BZ197+CD197+CH197</f>
        <v>0</v>
      </c>
      <c r="G197" s="459">
        <f>K197+O197+S197+W197+AA197+AE197+AI197+AM197+AQ197+AU197+AY197+BC197+BG197+BK197+BO197+BS197+BW197+CA197+CE197+CI197</f>
        <v>0</v>
      </c>
      <c r="H197" s="25">
        <f>L197+P197+T197+X197+AB197+AF197+AJ197+AN197+AR197+AV197+AZ197+BD197+BH197+BL197+BP197+BT197+BX197+CB197+CF197+CJ197</f>
        <v>0</v>
      </c>
      <c r="I197" s="25">
        <f>M197+Q197+U197+Y197+AC197+AG197+AK197+AO197+AS197+AW197+BA197+BE197+BI197+BM197+BQ197+BU197+BY197+CC197+CG197+CK197</f>
        <v>0</v>
      </c>
      <c r="J197" s="457"/>
      <c r="K197" s="457"/>
      <c r="L197" s="457"/>
      <c r="M197" s="457"/>
      <c r="N197" s="457"/>
      <c r="O197" s="457"/>
      <c r="P197" s="457"/>
      <c r="Q197" s="457"/>
      <c r="R197" s="457"/>
      <c r="S197" s="457"/>
      <c r="T197" s="457"/>
      <c r="U197" s="457"/>
      <c r="V197" s="457"/>
      <c r="W197" s="457"/>
      <c r="X197" s="457"/>
      <c r="Y197" s="457"/>
      <c r="Z197" s="457"/>
      <c r="AA197" s="457"/>
      <c r="AB197" s="457"/>
      <c r="AC197" s="457"/>
      <c r="AD197" s="457"/>
      <c r="AE197" s="457"/>
      <c r="AF197" s="457"/>
      <c r="AG197" s="457"/>
      <c r="AH197" s="457"/>
      <c r="AI197" s="457"/>
      <c r="AJ197" s="457"/>
      <c r="AK197" s="457"/>
      <c r="AL197" s="457"/>
      <c r="AM197" s="457"/>
      <c r="AN197" s="457"/>
      <c r="AO197" s="457"/>
      <c r="AP197" s="457"/>
      <c r="AQ197" s="457"/>
      <c r="AR197" s="457"/>
      <c r="AS197" s="457"/>
      <c r="AT197" s="457"/>
      <c r="AU197" s="457"/>
      <c r="AV197" s="457"/>
      <c r="AW197" s="457"/>
      <c r="AX197" s="457"/>
      <c r="AY197" s="457"/>
      <c r="AZ197" s="457"/>
      <c r="BA197" s="457"/>
      <c r="BB197" s="457"/>
      <c r="BC197" s="457"/>
      <c r="BD197" s="457"/>
      <c r="BE197" s="457"/>
      <c r="BF197" s="457"/>
      <c r="BG197" s="457"/>
      <c r="BH197" s="457"/>
      <c r="BI197" s="457"/>
      <c r="BJ197" s="457"/>
      <c r="BK197" s="457"/>
      <c r="BL197" s="457"/>
      <c r="BM197" s="457"/>
      <c r="BN197" s="457"/>
      <c r="BO197" s="457"/>
      <c r="BP197" s="457"/>
      <c r="BQ197" s="457"/>
      <c r="BR197" s="457"/>
      <c r="BS197" s="457"/>
      <c r="BT197" s="457"/>
      <c r="BU197" s="457"/>
      <c r="BV197" s="457"/>
      <c r="BW197" s="457"/>
      <c r="BX197" s="457"/>
      <c r="BY197" s="457"/>
      <c r="BZ197" s="457"/>
      <c r="CA197" s="457"/>
      <c r="CB197" s="457"/>
      <c r="CC197" s="457"/>
      <c r="CD197" s="457"/>
      <c r="CE197" s="457"/>
      <c r="CF197" s="457"/>
      <c r="CG197" s="457"/>
      <c r="CH197" s="457"/>
      <c r="CI197" s="457"/>
      <c r="CJ197" s="457"/>
      <c r="CK197" s="457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</row>
    <row r="198" spans="1:103" s="15" customFormat="1" ht="30" x14ac:dyDescent="0.25">
      <c r="A198" s="86">
        <v>65</v>
      </c>
      <c r="B198" s="84" t="s">
        <v>367</v>
      </c>
      <c r="C198" s="84" t="s">
        <v>368</v>
      </c>
      <c r="D198" s="84" t="s">
        <v>364</v>
      </c>
      <c r="E198" s="15" t="s">
        <v>78</v>
      </c>
      <c r="F198" s="459">
        <f>J198+N198+R198+V198+Z198+AD198+AH198+AL198+AP198+AT198+AX198+BB198+BF198+BJ198+BN198+BR198+BV198+BZ198+CD198+CH198</f>
        <v>0</v>
      </c>
      <c r="G198" s="459">
        <f>K198+O198+S198+W198+AA198+AE198+AI198+AM198+AQ198+AU198+AY198+BC198+BG198+BK198+BO198+BS198+BW198+CA198+CE198+CI198</f>
        <v>0</v>
      </c>
      <c r="H198" s="25">
        <f>L198+P198+T198+X198+AB198+AF198+AJ198+AN198+AR198+AV198+AZ198+BD198+BH198+BL198+BP198+BT198+BX198+CB198+CF198+CJ198</f>
        <v>0</v>
      </c>
      <c r="I198" s="25">
        <f>M198+Q198+U198+Y198+AC198+AG198+AK198+AO198+AS198+AW198+BA198+BE198+BI198+BM198+BQ198+BU198+BY198+CC198+CG198+CK198</f>
        <v>0</v>
      </c>
      <c r="J198" s="457"/>
      <c r="K198" s="457"/>
      <c r="L198" s="457"/>
      <c r="M198" s="457"/>
      <c r="N198" s="457"/>
      <c r="O198" s="457"/>
      <c r="P198" s="457"/>
      <c r="Q198" s="457"/>
      <c r="R198" s="457"/>
      <c r="S198" s="457"/>
      <c r="T198" s="457"/>
      <c r="U198" s="457"/>
      <c r="V198" s="457"/>
      <c r="W198" s="457"/>
      <c r="X198" s="457"/>
      <c r="Y198" s="457"/>
      <c r="Z198" s="457"/>
      <c r="AA198" s="457"/>
      <c r="AB198" s="457"/>
      <c r="AC198" s="457"/>
      <c r="AD198" s="457"/>
      <c r="AE198" s="457"/>
      <c r="AF198" s="457"/>
      <c r="AG198" s="457"/>
      <c r="AH198" s="457"/>
      <c r="AI198" s="457"/>
      <c r="AJ198" s="457"/>
      <c r="AK198" s="457"/>
      <c r="AL198" s="457"/>
      <c r="AM198" s="457"/>
      <c r="AN198" s="457"/>
      <c r="AO198" s="457"/>
      <c r="AP198" s="457"/>
      <c r="AQ198" s="457"/>
      <c r="AR198" s="457"/>
      <c r="AS198" s="457"/>
      <c r="AT198" s="457"/>
      <c r="AU198" s="457"/>
      <c r="AV198" s="457"/>
      <c r="AW198" s="457"/>
      <c r="AX198" s="457"/>
      <c r="AY198" s="457"/>
      <c r="AZ198" s="457"/>
      <c r="BA198" s="457"/>
      <c r="BB198" s="457"/>
      <c r="BC198" s="457"/>
      <c r="BD198" s="457"/>
      <c r="BE198" s="457"/>
      <c r="BF198" s="457"/>
      <c r="BG198" s="457"/>
      <c r="BH198" s="457"/>
      <c r="BI198" s="457"/>
      <c r="BJ198" s="457"/>
      <c r="BK198" s="457"/>
      <c r="BL198" s="457"/>
      <c r="BM198" s="457"/>
      <c r="BN198" s="457"/>
      <c r="BO198" s="457"/>
      <c r="BP198" s="457"/>
      <c r="BQ198" s="457"/>
      <c r="BR198" s="457"/>
      <c r="BS198" s="457"/>
      <c r="BT198" s="457"/>
      <c r="BU198" s="457"/>
      <c r="BV198" s="457"/>
      <c r="BW198" s="457"/>
      <c r="BX198" s="457"/>
      <c r="BY198" s="457"/>
      <c r="BZ198" s="457"/>
      <c r="CA198" s="457"/>
      <c r="CB198" s="457"/>
      <c r="CC198" s="457"/>
      <c r="CD198" s="457"/>
      <c r="CE198" s="457"/>
      <c r="CF198" s="457"/>
      <c r="CG198" s="457"/>
      <c r="CH198" s="457"/>
      <c r="CI198" s="457"/>
      <c r="CJ198" s="457"/>
      <c r="CK198" s="457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</row>
    <row r="199" spans="1:103" s="15" customFormat="1" x14ac:dyDescent="0.25">
      <c r="A199" s="816">
        <v>66</v>
      </c>
      <c r="B199" s="15" t="s">
        <v>369</v>
      </c>
      <c r="C199" s="15" t="s">
        <v>370</v>
      </c>
      <c r="D199" s="84" t="s">
        <v>371</v>
      </c>
      <c r="E199" s="15" t="s">
        <v>29</v>
      </c>
      <c r="F199" s="459">
        <f>J199+N199+R199+V199+Z199+AD199+AH199+AL199+AP199+AT199+AX199+BB199+BF199+BJ199+BN199+BR199+BV199+BZ199+CD199+CH199</f>
        <v>2623</v>
      </c>
      <c r="G199" s="459">
        <f>K199+O199+S199+W199+AA199+AE199+AI199+AM199+AQ199+AU199+AY199+BC199+BG199+BK199+BO199+BS199+BW199+CA199+CE199+CI199</f>
        <v>1218479.8</v>
      </c>
      <c r="H199" s="25">
        <f>L199+P199+T199+X199+AB199+AF199+AJ199+AN199+AR199+AV199+AZ199+BD199+BH199+BL199+BP199+BT199+BX199+CB199+CF199+CJ199</f>
        <v>121</v>
      </c>
      <c r="I199" s="25">
        <f>M199+Q199+U199+Y199+AC199+AG199+AK199+AO199+AS199+AW199+BA199+BE199+BI199+BM199+BQ199+BU199+BY199+CC199+CG199+CK199</f>
        <v>62750</v>
      </c>
      <c r="J199" s="457">
        <v>130</v>
      </c>
      <c r="K199" s="457">
        <v>27860.3</v>
      </c>
      <c r="L199" s="457"/>
      <c r="M199" s="457"/>
      <c r="N199" s="457"/>
      <c r="O199" s="457"/>
      <c r="P199" s="457"/>
      <c r="Q199" s="457"/>
      <c r="R199" s="457">
        <v>1106</v>
      </c>
      <c r="S199" s="457">
        <v>695700</v>
      </c>
      <c r="T199" s="457"/>
      <c r="U199" s="457"/>
      <c r="V199" s="457"/>
      <c r="W199" s="457"/>
      <c r="X199" s="457"/>
      <c r="Y199" s="457"/>
      <c r="Z199" s="457"/>
      <c r="AA199" s="457"/>
      <c r="AB199" s="457">
        <v>25</v>
      </c>
      <c r="AC199" s="457">
        <v>6250</v>
      </c>
      <c r="AD199" s="457"/>
      <c r="AE199" s="457"/>
      <c r="AF199" s="457"/>
      <c r="AG199" s="457"/>
      <c r="AH199" s="457"/>
      <c r="AI199" s="457"/>
      <c r="AJ199" s="457"/>
      <c r="AK199" s="457"/>
      <c r="AL199" s="457"/>
      <c r="AM199" s="457"/>
      <c r="AN199" s="457"/>
      <c r="AO199" s="457"/>
      <c r="AP199" s="457"/>
      <c r="AQ199" s="457"/>
      <c r="AR199" s="457"/>
      <c r="AS199" s="457"/>
      <c r="AT199" s="457">
        <v>30</v>
      </c>
      <c r="AU199" s="457">
        <v>6000</v>
      </c>
      <c r="AV199" s="457"/>
      <c r="AW199" s="457"/>
      <c r="AX199" s="457">
        <v>782</v>
      </c>
      <c r="AY199" s="457">
        <v>229700</v>
      </c>
      <c r="AZ199" s="457"/>
      <c r="BA199" s="457"/>
      <c r="BB199" s="457"/>
      <c r="BC199" s="457"/>
      <c r="BD199" s="457"/>
      <c r="BE199" s="457"/>
      <c r="BF199" s="457">
        <v>30</v>
      </c>
      <c r="BG199" s="457">
        <v>6000</v>
      </c>
      <c r="BH199" s="457"/>
      <c r="BI199" s="457"/>
      <c r="BJ199" s="457">
        <v>120</v>
      </c>
      <c r="BK199" s="457">
        <v>36000</v>
      </c>
      <c r="BL199" s="457"/>
      <c r="BM199" s="457"/>
      <c r="BN199" s="457"/>
      <c r="BO199" s="457"/>
      <c r="BP199" s="457"/>
      <c r="BQ199" s="457"/>
      <c r="BR199" s="457"/>
      <c r="BS199" s="457"/>
      <c r="BT199" s="457"/>
      <c r="BU199" s="457"/>
      <c r="BV199" s="457"/>
      <c r="BW199" s="457"/>
      <c r="BX199" s="457"/>
      <c r="BY199" s="457"/>
      <c r="BZ199" s="457"/>
      <c r="CA199" s="457"/>
      <c r="CB199" s="457"/>
      <c r="CC199" s="457"/>
      <c r="CD199" s="457">
        <v>30</v>
      </c>
      <c r="CE199" s="457">
        <v>6940</v>
      </c>
      <c r="CF199" s="457"/>
      <c r="CG199" s="457"/>
      <c r="CH199" s="457">
        <v>395</v>
      </c>
      <c r="CI199" s="457">
        <v>210279.5</v>
      </c>
      <c r="CJ199" s="457">
        <v>96</v>
      </c>
      <c r="CK199" s="457">
        <v>56500</v>
      </c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</row>
    <row r="200" spans="1:103" s="15" customFormat="1" x14ac:dyDescent="0.25">
      <c r="A200" s="816"/>
      <c r="B200" s="15" t="s">
        <v>369</v>
      </c>
      <c r="C200" s="15" t="s">
        <v>372</v>
      </c>
      <c r="D200" s="84" t="s">
        <v>371</v>
      </c>
      <c r="E200" s="15" t="s">
        <v>29</v>
      </c>
      <c r="F200" s="459">
        <f>J200+N200+R200+V200+Z200+AD200+AH200+AL200+AP200+AT200+AX200+BB200+BF200+BJ200+BN200+BR200+BV200+BZ200+CD200+CH200</f>
        <v>1009</v>
      </c>
      <c r="G200" s="459">
        <f>K200+O200+S200+W200+AA200+AE200+AI200+AM200+AQ200+AU200+AY200+BC200+BG200+BK200+BO200+BS200+BW200+CA200+CE200+CI200</f>
        <v>239171.68</v>
      </c>
      <c r="H200" s="25">
        <f>L200+P200+T200+X200+AB200+AF200+AJ200+AN200+AR200+AV200+AZ200+BD200+BH200+BL200+BP200+BT200+BX200+CB200+CF200+CJ200</f>
        <v>0</v>
      </c>
      <c r="I200" s="25">
        <f>M200+Q200+U200+Y200+AC200+AG200+AK200+AO200+AS200+AW200+BA200+BE200+BI200+BM200+BQ200+BU200+BY200+CC200+CG200+CK200</f>
        <v>0</v>
      </c>
      <c r="J200" s="457">
        <v>55</v>
      </c>
      <c r="K200" s="457">
        <v>14045.68</v>
      </c>
      <c r="L200" s="457"/>
      <c r="M200" s="457"/>
      <c r="N200" s="457">
        <v>2</v>
      </c>
      <c r="O200" s="457">
        <v>500</v>
      </c>
      <c r="P200" s="457"/>
      <c r="Q200" s="457"/>
      <c r="R200" s="457"/>
      <c r="S200" s="457"/>
      <c r="T200" s="457"/>
      <c r="U200" s="457"/>
      <c r="V200" s="457"/>
      <c r="W200" s="457"/>
      <c r="X200" s="457"/>
      <c r="Y200" s="457"/>
      <c r="Z200" s="457"/>
      <c r="AA200" s="457"/>
      <c r="AB200" s="457"/>
      <c r="AC200" s="457"/>
      <c r="AD200" s="457"/>
      <c r="AE200" s="457"/>
      <c r="AF200" s="457"/>
      <c r="AG200" s="457"/>
      <c r="AH200" s="457"/>
      <c r="AI200" s="457"/>
      <c r="AJ200" s="457"/>
      <c r="AK200" s="457"/>
      <c r="AL200" s="457"/>
      <c r="AM200" s="457"/>
      <c r="AN200" s="457"/>
      <c r="AO200" s="457"/>
      <c r="AP200" s="457"/>
      <c r="AQ200" s="457"/>
      <c r="AR200" s="457"/>
      <c r="AS200" s="457"/>
      <c r="AT200" s="457"/>
      <c r="AU200" s="457"/>
      <c r="AV200" s="457"/>
      <c r="AW200" s="457"/>
      <c r="AX200" s="457">
        <v>500</v>
      </c>
      <c r="AY200" s="457">
        <v>123000</v>
      </c>
      <c r="AZ200" s="457"/>
      <c r="BA200" s="457"/>
      <c r="BB200" s="457"/>
      <c r="BC200" s="457"/>
      <c r="BD200" s="457"/>
      <c r="BE200" s="457"/>
      <c r="BF200" s="457">
        <v>30</v>
      </c>
      <c r="BG200" s="457">
        <v>6420</v>
      </c>
      <c r="BH200" s="457"/>
      <c r="BI200" s="457"/>
      <c r="BJ200" s="457">
        <v>420</v>
      </c>
      <c r="BK200" s="457">
        <v>92946</v>
      </c>
      <c r="BL200" s="457"/>
      <c r="BM200" s="457"/>
      <c r="BN200" s="457"/>
      <c r="BO200" s="457"/>
      <c r="BP200" s="457"/>
      <c r="BQ200" s="457"/>
      <c r="BR200" s="457"/>
      <c r="BS200" s="457"/>
      <c r="BT200" s="457"/>
      <c r="BU200" s="457"/>
      <c r="BV200" s="457"/>
      <c r="BW200" s="457"/>
      <c r="BX200" s="457"/>
      <c r="BY200" s="457"/>
      <c r="BZ200" s="457"/>
      <c r="CA200" s="457"/>
      <c r="CB200" s="457"/>
      <c r="CC200" s="457"/>
      <c r="CD200" s="457">
        <v>2</v>
      </c>
      <c r="CE200" s="457">
        <v>2260</v>
      </c>
      <c r="CF200" s="457"/>
      <c r="CG200" s="457"/>
      <c r="CH200" s="457"/>
      <c r="CI200" s="457"/>
      <c r="CJ200" s="457"/>
      <c r="CK200" s="457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</row>
    <row r="201" spans="1:103" s="15" customFormat="1" x14ac:dyDescent="0.25">
      <c r="A201" s="816"/>
      <c r="B201" s="15" t="s">
        <v>369</v>
      </c>
      <c r="C201" s="15" t="s">
        <v>373</v>
      </c>
      <c r="D201" s="84" t="s">
        <v>371</v>
      </c>
      <c r="E201" s="15" t="s">
        <v>29</v>
      </c>
      <c r="F201" s="459">
        <f>J201+N201+R201+V201+Z201+AD201+AH201+AL201+AP201+AT201+AX201+BB201+BF201+BJ201+BN201+BR201+BV201+BZ201+CD201+CH201</f>
        <v>226</v>
      </c>
      <c r="G201" s="459">
        <f>K201+O201+S201+W201+AA201+AE201+AI201+AM201+AQ201+AU201+AY201+BC201+BG201+BK201+BO201+BS201+BW201+CA201+CE201+CI201</f>
        <v>0</v>
      </c>
      <c r="H201" s="25">
        <f>L201+P201+T201+X201+AB201+AF201+AJ201+AN201+AR201+AV201+AZ201+BD201+BH201+BL201+BP201+BT201+BX201+CB201+CF201+CJ201</f>
        <v>0</v>
      </c>
      <c r="I201" s="25">
        <f>M201+Q201+U201+Y201+AC201+AG201+AK201+AO201+AS201+AW201+BA201+BE201+BI201+BM201+BQ201+BU201+BY201+CC201+CG201+CK201</f>
        <v>0</v>
      </c>
      <c r="J201" s="457"/>
      <c r="K201" s="457"/>
      <c r="L201" s="457"/>
      <c r="M201" s="457"/>
      <c r="N201" s="457"/>
      <c r="O201" s="457"/>
      <c r="P201" s="457"/>
      <c r="Q201" s="457"/>
      <c r="R201" s="457"/>
      <c r="S201" s="457"/>
      <c r="T201" s="457"/>
      <c r="U201" s="457"/>
      <c r="V201" s="457"/>
      <c r="W201" s="457"/>
      <c r="X201" s="457"/>
      <c r="Y201" s="457"/>
      <c r="Z201" s="457"/>
      <c r="AA201" s="457"/>
      <c r="AB201" s="457"/>
      <c r="AC201" s="457"/>
      <c r="AD201" s="457"/>
      <c r="AE201" s="457"/>
      <c r="AF201" s="457"/>
      <c r="AG201" s="457"/>
      <c r="AH201" s="457"/>
      <c r="AI201" s="457"/>
      <c r="AJ201" s="457"/>
      <c r="AK201" s="457"/>
      <c r="AL201" s="457"/>
      <c r="AM201" s="457"/>
      <c r="AN201" s="457"/>
      <c r="AO201" s="457"/>
      <c r="AP201" s="457"/>
      <c r="AQ201" s="457"/>
      <c r="AR201" s="457"/>
      <c r="AS201" s="457"/>
      <c r="AT201" s="457"/>
      <c r="AU201" s="457"/>
      <c r="AV201" s="457"/>
      <c r="AW201" s="457"/>
      <c r="AX201" s="457"/>
      <c r="AY201" s="457"/>
      <c r="AZ201" s="457"/>
      <c r="BA201" s="457"/>
      <c r="BB201" s="457"/>
      <c r="BC201" s="457"/>
      <c r="BD201" s="457"/>
      <c r="BE201" s="457"/>
      <c r="BF201" s="457"/>
      <c r="BG201" s="457"/>
      <c r="BH201" s="457"/>
      <c r="BI201" s="457"/>
      <c r="BJ201" s="457">
        <v>226</v>
      </c>
      <c r="BK201" s="457">
        <v>0</v>
      </c>
      <c r="BL201" s="457"/>
      <c r="BM201" s="457"/>
      <c r="BN201" s="457"/>
      <c r="BO201" s="457"/>
      <c r="BP201" s="457"/>
      <c r="BQ201" s="457"/>
      <c r="BR201" s="457"/>
      <c r="BS201" s="457"/>
      <c r="BT201" s="457"/>
      <c r="BU201" s="457"/>
      <c r="BV201" s="457"/>
      <c r="BW201" s="457"/>
      <c r="BX201" s="457"/>
      <c r="BY201" s="457"/>
      <c r="BZ201" s="457"/>
      <c r="CA201" s="457"/>
      <c r="CB201" s="457"/>
      <c r="CC201" s="457"/>
      <c r="CD201" s="457"/>
      <c r="CE201" s="457"/>
      <c r="CF201" s="457"/>
      <c r="CG201" s="457"/>
      <c r="CH201" s="457"/>
      <c r="CI201" s="457"/>
      <c r="CJ201" s="457"/>
      <c r="CK201" s="457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</row>
    <row r="202" spans="1:103" s="15" customFormat="1" ht="15.75" customHeight="1" x14ac:dyDescent="0.25">
      <c r="A202" s="816"/>
      <c r="B202" s="15" t="s">
        <v>369</v>
      </c>
      <c r="C202" s="15" t="s">
        <v>374</v>
      </c>
      <c r="D202" s="84" t="s">
        <v>371</v>
      </c>
      <c r="E202" s="15" t="s">
        <v>29</v>
      </c>
      <c r="F202" s="459">
        <f>J202+N202+R202+V202+Z202+AD202+AH202+AL202+AP202+AT202+AX202+BB202+BF202+BJ202+BN202+BR202+BV202+BZ202+CD202+CH202</f>
        <v>20</v>
      </c>
      <c r="G202" s="459">
        <f>K202+O202+S202+W202+AA202+AE202+AI202+AM202+AQ202+AU202+AY202+BC202+BG202+BK202+BO202+BS202+BW202+CA202+CE202+CI202</f>
        <v>25000</v>
      </c>
      <c r="H202" s="25">
        <f>L202+P202+T202+X202+AB202+AF202+AJ202+AN202+AR202+AV202+AZ202+BD202+BH202+BL202+BP202+BT202+BX202+CB202+CF202+CJ202</f>
        <v>0</v>
      </c>
      <c r="I202" s="25">
        <f>M202+Q202+U202+Y202+AC202+AG202+AK202+AO202+AS202+AW202+BA202+BE202+BI202+BM202+BQ202+BU202+BY202+CC202+CG202+CK202</f>
        <v>0</v>
      </c>
      <c r="J202" s="457"/>
      <c r="K202" s="457"/>
      <c r="L202" s="457"/>
      <c r="M202" s="457"/>
      <c r="N202" s="457"/>
      <c r="O202" s="457"/>
      <c r="P202" s="457"/>
      <c r="Q202" s="457"/>
      <c r="R202" s="457"/>
      <c r="S202" s="457"/>
      <c r="T202" s="457"/>
      <c r="U202" s="457"/>
      <c r="V202" s="457"/>
      <c r="W202" s="457"/>
      <c r="X202" s="457"/>
      <c r="Y202" s="457"/>
      <c r="Z202" s="457"/>
      <c r="AA202" s="457"/>
      <c r="AB202" s="457"/>
      <c r="AC202" s="457"/>
      <c r="AD202" s="457"/>
      <c r="AE202" s="457"/>
      <c r="AF202" s="457"/>
      <c r="AG202" s="457"/>
      <c r="AH202" s="457"/>
      <c r="AI202" s="457"/>
      <c r="AJ202" s="457"/>
      <c r="AK202" s="457"/>
      <c r="AL202" s="457"/>
      <c r="AM202" s="457"/>
      <c r="AN202" s="457"/>
      <c r="AO202" s="457"/>
      <c r="AP202" s="457"/>
      <c r="AQ202" s="457"/>
      <c r="AR202" s="457"/>
      <c r="AS202" s="457"/>
      <c r="AT202" s="457"/>
      <c r="AU202" s="457"/>
      <c r="AV202" s="457"/>
      <c r="AW202" s="457"/>
      <c r="AX202" s="457"/>
      <c r="AY202" s="457"/>
      <c r="AZ202" s="457"/>
      <c r="BA202" s="457"/>
      <c r="BB202" s="457"/>
      <c r="BC202" s="457"/>
      <c r="BD202" s="457"/>
      <c r="BE202" s="457"/>
      <c r="BF202" s="457">
        <v>20</v>
      </c>
      <c r="BG202" s="457">
        <v>25000</v>
      </c>
      <c r="BH202" s="457"/>
      <c r="BI202" s="457"/>
      <c r="BJ202" s="457"/>
      <c r="BK202" s="457"/>
      <c r="BL202" s="457"/>
      <c r="BM202" s="457"/>
      <c r="BN202" s="457"/>
      <c r="BO202" s="457"/>
      <c r="BP202" s="457"/>
      <c r="BQ202" s="457"/>
      <c r="BR202" s="457"/>
      <c r="BS202" s="457"/>
      <c r="BT202" s="457"/>
      <c r="BU202" s="457"/>
      <c r="BV202" s="457"/>
      <c r="BW202" s="457"/>
      <c r="BX202" s="457"/>
      <c r="BY202" s="457"/>
      <c r="BZ202" s="457"/>
      <c r="CA202" s="457"/>
      <c r="CB202" s="457"/>
      <c r="CC202" s="457"/>
      <c r="CD202" s="457"/>
      <c r="CE202" s="457"/>
      <c r="CF202" s="457"/>
      <c r="CG202" s="457"/>
      <c r="CH202" s="457"/>
      <c r="CI202" s="457"/>
      <c r="CJ202" s="457"/>
      <c r="CK202" s="457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</row>
    <row r="203" spans="1:103" s="15" customFormat="1" ht="34.5" customHeight="1" x14ac:dyDescent="0.25">
      <c r="A203" s="816"/>
      <c r="B203" s="15" t="s">
        <v>369</v>
      </c>
      <c r="C203" s="84" t="s">
        <v>375</v>
      </c>
      <c r="D203" s="84" t="s">
        <v>371</v>
      </c>
      <c r="E203" s="15" t="s">
        <v>29</v>
      </c>
      <c r="F203" s="459">
        <f>J203+N203+R203+V203+Z203+AD203+AH203+AL203+AP203+AT203+AX203+BB203+BF203+BJ203+BN203+BR203+BV203+BZ203+CD203+CH203</f>
        <v>0</v>
      </c>
      <c r="G203" s="459">
        <f>K203+O203+S203+W203+AA203+AE203+AI203+AM203+AQ203+AU203+AY203+BC203+BG203+BK203+BO203+BS203+BW203+CA203+CE203+CI203</f>
        <v>0</v>
      </c>
      <c r="H203" s="25">
        <f>L203+P203+T203+X203+AB203+AF203+AJ203+AN203+AR203+AV203+AZ203+BD203+BH203+BL203+BP203+BT203+BX203+CB203+CF203+CJ203</f>
        <v>0</v>
      </c>
      <c r="I203" s="25">
        <f>M203+Q203+U203+Y203+AC203+AG203+AK203+AO203+AS203+AW203+BA203+BE203+BI203+BM203+BQ203+BU203+BY203+CC203+CG203+CK203</f>
        <v>0</v>
      </c>
      <c r="J203" s="457"/>
      <c r="K203" s="457"/>
      <c r="L203" s="457"/>
      <c r="M203" s="457"/>
      <c r="N203" s="457"/>
      <c r="O203" s="457"/>
      <c r="P203" s="457"/>
      <c r="Q203" s="457"/>
      <c r="R203" s="457"/>
      <c r="S203" s="457"/>
      <c r="T203" s="457"/>
      <c r="U203" s="457"/>
      <c r="V203" s="457"/>
      <c r="W203" s="457"/>
      <c r="X203" s="457"/>
      <c r="Y203" s="457"/>
      <c r="Z203" s="457"/>
      <c r="AA203" s="457"/>
      <c r="AB203" s="457"/>
      <c r="AC203" s="457"/>
      <c r="AD203" s="457"/>
      <c r="AE203" s="457"/>
      <c r="AF203" s="457"/>
      <c r="AG203" s="457"/>
      <c r="AH203" s="457"/>
      <c r="AI203" s="457"/>
      <c r="AJ203" s="457"/>
      <c r="AK203" s="457"/>
      <c r="AL203" s="457"/>
      <c r="AM203" s="457"/>
      <c r="AN203" s="457"/>
      <c r="AO203" s="457"/>
      <c r="AP203" s="457"/>
      <c r="AQ203" s="457"/>
      <c r="AR203" s="457"/>
      <c r="AS203" s="457"/>
      <c r="AT203" s="457"/>
      <c r="AU203" s="457"/>
      <c r="AV203" s="457"/>
      <c r="AW203" s="457"/>
      <c r="AX203" s="457"/>
      <c r="AY203" s="457"/>
      <c r="AZ203" s="457"/>
      <c r="BA203" s="457"/>
      <c r="BB203" s="457"/>
      <c r="BC203" s="457"/>
      <c r="BD203" s="457"/>
      <c r="BE203" s="457"/>
      <c r="BF203" s="457"/>
      <c r="BG203" s="457"/>
      <c r="BH203" s="457"/>
      <c r="BI203" s="457"/>
      <c r="BJ203" s="457"/>
      <c r="BK203" s="457"/>
      <c r="BL203" s="457"/>
      <c r="BM203" s="457"/>
      <c r="BN203" s="457"/>
      <c r="BO203" s="457"/>
      <c r="BP203" s="457"/>
      <c r="BQ203" s="457"/>
      <c r="BR203" s="457"/>
      <c r="BS203" s="457"/>
      <c r="BT203" s="457"/>
      <c r="BU203" s="457"/>
      <c r="BV203" s="457"/>
      <c r="BW203" s="457"/>
      <c r="BX203" s="457"/>
      <c r="BY203" s="457"/>
      <c r="BZ203" s="457"/>
      <c r="CA203" s="457"/>
      <c r="CB203" s="457"/>
      <c r="CC203" s="457"/>
      <c r="CD203" s="457"/>
      <c r="CE203" s="457"/>
      <c r="CF203" s="457"/>
      <c r="CG203" s="457"/>
      <c r="CH203" s="457"/>
      <c r="CI203" s="457"/>
      <c r="CJ203" s="457"/>
      <c r="CK203" s="457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</row>
    <row r="204" spans="1:103" s="15" customFormat="1" ht="39.75" customHeight="1" x14ac:dyDescent="0.25">
      <c r="A204" s="816"/>
      <c r="B204" s="15" t="s">
        <v>369</v>
      </c>
      <c r="C204" s="15" t="s">
        <v>376</v>
      </c>
      <c r="D204" s="84" t="s">
        <v>371</v>
      </c>
      <c r="E204" s="15" t="s">
        <v>29</v>
      </c>
      <c r="F204" s="459">
        <f>J204+N204+R204+V204+Z204+AD204+AH204+AL204+AP204+AT204+AX204+BB204+BF204+BJ204+BN204+BR204+BV204+BZ204+CD204+CH204</f>
        <v>8</v>
      </c>
      <c r="G204" s="459">
        <f>K204+O204+S204+W204+AA204+AE204+AI204+AM204+AQ204+AU204+AY204+BC204+BG204+BK204+BO204+BS204+BW204+CA204+CE204+CI204</f>
        <v>250</v>
      </c>
      <c r="H204" s="25">
        <f>L204+P204+T204+X204+AB204+AF204+AJ204+AN204+AR204+AV204+AZ204+BD204+BH204+BL204+BP204+BT204+BX204+CB204+CF204+CJ204</f>
        <v>0</v>
      </c>
      <c r="I204" s="25">
        <f>M204+Q204+U204+Y204+AC204+AG204+AK204+AO204+AS204+AW204+BA204+BE204+BI204+BM204+BQ204+BU204+BY204+CC204+CG204+CK204</f>
        <v>0</v>
      </c>
      <c r="J204" s="457"/>
      <c r="K204" s="457"/>
      <c r="L204" s="457"/>
      <c r="M204" s="457"/>
      <c r="N204" s="457"/>
      <c r="O204" s="457"/>
      <c r="P204" s="457"/>
      <c r="Q204" s="457"/>
      <c r="R204" s="457"/>
      <c r="S204" s="457"/>
      <c r="T204" s="457"/>
      <c r="U204" s="457"/>
      <c r="V204" s="457"/>
      <c r="W204" s="457"/>
      <c r="X204" s="457"/>
      <c r="Y204" s="457"/>
      <c r="Z204" s="457"/>
      <c r="AA204" s="457"/>
      <c r="AB204" s="457"/>
      <c r="AC204" s="457"/>
      <c r="AD204" s="457"/>
      <c r="AE204" s="457"/>
      <c r="AF204" s="457"/>
      <c r="AG204" s="457"/>
      <c r="AH204" s="457"/>
      <c r="AI204" s="457"/>
      <c r="AJ204" s="457"/>
      <c r="AK204" s="457"/>
      <c r="AL204" s="457"/>
      <c r="AM204" s="457"/>
      <c r="AN204" s="457"/>
      <c r="AO204" s="457"/>
      <c r="AP204" s="457"/>
      <c r="AQ204" s="457"/>
      <c r="AR204" s="457"/>
      <c r="AS204" s="457"/>
      <c r="AT204" s="457"/>
      <c r="AU204" s="457"/>
      <c r="AV204" s="457"/>
      <c r="AW204" s="457"/>
      <c r="AX204" s="457"/>
      <c r="AY204" s="457"/>
      <c r="AZ204" s="457"/>
      <c r="BA204" s="457"/>
      <c r="BB204" s="457"/>
      <c r="BC204" s="457"/>
      <c r="BD204" s="457"/>
      <c r="BE204" s="457"/>
      <c r="BF204" s="457"/>
      <c r="BG204" s="457"/>
      <c r="BH204" s="457"/>
      <c r="BI204" s="457"/>
      <c r="BJ204" s="457"/>
      <c r="BK204" s="457"/>
      <c r="BL204" s="457"/>
      <c r="BM204" s="457"/>
      <c r="BN204" s="457"/>
      <c r="BO204" s="457"/>
      <c r="BP204" s="457"/>
      <c r="BQ204" s="457"/>
      <c r="BR204" s="457">
        <v>8</v>
      </c>
      <c r="BS204" s="457">
        <v>250</v>
      </c>
      <c r="BT204" s="457"/>
      <c r="BU204" s="457"/>
      <c r="BV204" s="457"/>
      <c r="BW204" s="457"/>
      <c r="BX204" s="457"/>
      <c r="BY204" s="457"/>
      <c r="BZ204" s="457"/>
      <c r="CA204" s="457"/>
      <c r="CB204" s="457"/>
      <c r="CC204" s="457"/>
      <c r="CD204" s="457"/>
      <c r="CE204" s="457"/>
      <c r="CF204" s="457"/>
      <c r="CG204" s="457"/>
      <c r="CH204" s="457"/>
      <c r="CI204" s="457"/>
      <c r="CJ204" s="457"/>
      <c r="CK204" s="457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</row>
    <row r="205" spans="1:103" s="15" customFormat="1" ht="28.5" customHeight="1" x14ac:dyDescent="0.25">
      <c r="A205" s="816"/>
      <c r="B205" s="15" t="s">
        <v>369</v>
      </c>
      <c r="C205" s="15" t="s">
        <v>377</v>
      </c>
      <c r="D205" s="84" t="s">
        <v>371</v>
      </c>
      <c r="E205" s="15" t="s">
        <v>29</v>
      </c>
      <c r="F205" s="459">
        <f>J205+N205+R205+V205+Z205+AD205+AH205+AL205+AP205+AT205+AX205+BB205+BF205+BJ205+BN205+BR205+BV205+BZ205+CD205+CH205</f>
        <v>407</v>
      </c>
      <c r="G205" s="459">
        <f>K205+O205+S205+W205+AA205+AE205+AI205+AM205+AQ205+AU205+AY205+BC205+BG205+BK205+BO205+BS205+BW205+CA205+CE205+CI205</f>
        <v>122100</v>
      </c>
      <c r="H205" s="25">
        <f>L205+P205+T205+X205+AB205+AF205+AJ205+AN205+AR205+AV205+AZ205+BD205+BH205+BL205+BP205+BT205+BX205+CB205+CF205+CJ205</f>
        <v>0</v>
      </c>
      <c r="I205" s="25">
        <f>M205+Q205+U205+Y205+AC205+AG205+AK205+AO205+AS205+AW205+BA205+BE205+BI205+BM205+BQ205+BU205+BY205+CC205+CG205+CK205</f>
        <v>0</v>
      </c>
      <c r="J205" s="457"/>
      <c r="K205" s="457"/>
      <c r="L205" s="457"/>
      <c r="M205" s="457"/>
      <c r="N205" s="457"/>
      <c r="O205" s="457"/>
      <c r="P205" s="457"/>
      <c r="Q205" s="457"/>
      <c r="R205" s="457"/>
      <c r="S205" s="457"/>
      <c r="T205" s="457"/>
      <c r="U205" s="457"/>
      <c r="V205" s="457"/>
      <c r="W205" s="457"/>
      <c r="X205" s="457"/>
      <c r="Y205" s="457"/>
      <c r="Z205" s="457"/>
      <c r="AA205" s="457"/>
      <c r="AB205" s="457"/>
      <c r="AC205" s="457"/>
      <c r="AD205" s="457"/>
      <c r="AE205" s="457"/>
      <c r="AF205" s="457"/>
      <c r="AG205" s="457"/>
      <c r="AH205" s="457"/>
      <c r="AI205" s="457"/>
      <c r="AJ205" s="457"/>
      <c r="AK205" s="457"/>
      <c r="AL205" s="457"/>
      <c r="AM205" s="457"/>
      <c r="AN205" s="457"/>
      <c r="AO205" s="457"/>
      <c r="AP205" s="457"/>
      <c r="AQ205" s="457"/>
      <c r="AR205" s="457"/>
      <c r="AS205" s="457"/>
      <c r="AT205" s="457"/>
      <c r="AU205" s="457"/>
      <c r="AV205" s="457"/>
      <c r="AW205" s="457"/>
      <c r="AX205" s="457"/>
      <c r="AY205" s="457"/>
      <c r="AZ205" s="457"/>
      <c r="BA205" s="457"/>
      <c r="BB205" s="457">
        <v>407</v>
      </c>
      <c r="BC205" s="457">
        <v>122100</v>
      </c>
      <c r="BD205" s="457"/>
      <c r="BE205" s="457"/>
      <c r="BF205" s="457"/>
      <c r="BG205" s="457"/>
      <c r="BH205" s="457"/>
      <c r="BI205" s="457"/>
      <c r="BJ205" s="457"/>
      <c r="BK205" s="457"/>
      <c r="BL205" s="457"/>
      <c r="BM205" s="457"/>
      <c r="BN205" s="457"/>
      <c r="BO205" s="457"/>
      <c r="BP205" s="457"/>
      <c r="BQ205" s="457"/>
      <c r="BR205" s="457"/>
      <c r="BS205" s="457"/>
      <c r="BT205" s="457"/>
      <c r="BU205" s="457"/>
      <c r="BV205" s="457"/>
      <c r="BW205" s="457"/>
      <c r="BX205" s="457"/>
      <c r="BY205" s="457"/>
      <c r="BZ205" s="457"/>
      <c r="CA205" s="457"/>
      <c r="CB205" s="457"/>
      <c r="CC205" s="457"/>
      <c r="CD205" s="457"/>
      <c r="CE205" s="457"/>
      <c r="CF205" s="457"/>
      <c r="CG205" s="457"/>
      <c r="CH205" s="457"/>
      <c r="CI205" s="457"/>
      <c r="CJ205" s="457"/>
      <c r="CK205" s="457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</row>
    <row r="206" spans="1:103" s="15" customFormat="1" ht="34.5" customHeight="1" x14ac:dyDescent="0.25">
      <c r="A206" s="816">
        <v>67</v>
      </c>
      <c r="B206" s="15" t="s">
        <v>378</v>
      </c>
      <c r="C206" s="15" t="s">
        <v>379</v>
      </c>
      <c r="D206" s="84" t="s">
        <v>380</v>
      </c>
      <c r="E206" s="15" t="s">
        <v>78</v>
      </c>
      <c r="F206" s="459">
        <f>J206+N206+R206+V206+Z206+AD206+AH206+AL206+AP206+AT206+AX206+BB206+BF206+BJ206+BN206+BR206+BV206+BZ206+CD206+CH206</f>
        <v>186</v>
      </c>
      <c r="G206" s="459">
        <f>K206+O206+S206+W206+AA206+AE206+AI206+AM206+AQ206+AU206+AY206+BC206+BG206+BK206+BO206+BS206+BW206+CA206+CE206+CI206</f>
        <v>17130</v>
      </c>
      <c r="H206" s="25">
        <f>L206+P206+T206+X206+AB206+AF206+AJ206+AN206+AR206+AV206+AZ206+BD206+BH206+BL206+BP206+BT206+BX206+CB206+CF206+CJ206</f>
        <v>254</v>
      </c>
      <c r="I206" s="25">
        <f>M206+Q206+U206+Y206+AC206+AG206+AK206+AO206+AS206+AW206+BA206+BE206+BI206+BM206+BQ206+BU206+BY206+CC206+CG206+CK206</f>
        <v>19682</v>
      </c>
      <c r="J206" s="457"/>
      <c r="K206" s="457"/>
      <c r="L206" s="457"/>
      <c r="M206" s="457"/>
      <c r="N206" s="457"/>
      <c r="O206" s="457"/>
      <c r="P206" s="457"/>
      <c r="Q206" s="457"/>
      <c r="R206" s="457"/>
      <c r="S206" s="457"/>
      <c r="T206" s="457">
        <v>20</v>
      </c>
      <c r="U206" s="457">
        <v>120</v>
      </c>
      <c r="V206" s="457"/>
      <c r="W206" s="457"/>
      <c r="X206" s="457">
        <v>200</v>
      </c>
      <c r="Y206" s="457">
        <v>17000</v>
      </c>
      <c r="Z206" s="457"/>
      <c r="AA206" s="457"/>
      <c r="AB206" s="457"/>
      <c r="AC206" s="457"/>
      <c r="AD206" s="457"/>
      <c r="AE206" s="457"/>
      <c r="AF206" s="457"/>
      <c r="AG206" s="457"/>
      <c r="AH206" s="457">
        <v>180</v>
      </c>
      <c r="AI206" s="457">
        <v>16591</v>
      </c>
      <c r="AJ206" s="457"/>
      <c r="AK206" s="457"/>
      <c r="AL206" s="457">
        <v>6</v>
      </c>
      <c r="AM206" s="457">
        <v>539</v>
      </c>
      <c r="AN206" s="457">
        <v>30</v>
      </c>
      <c r="AO206" s="457">
        <v>2250</v>
      </c>
      <c r="AP206" s="457"/>
      <c r="AQ206" s="457"/>
      <c r="AR206" s="457"/>
      <c r="AS206" s="457"/>
      <c r="AT206" s="457"/>
      <c r="AU206" s="457"/>
      <c r="AV206" s="457"/>
      <c r="AW206" s="457"/>
      <c r="AX206" s="457"/>
      <c r="AY206" s="457"/>
      <c r="AZ206" s="457"/>
      <c r="BA206" s="457"/>
      <c r="BB206" s="457"/>
      <c r="BC206" s="457"/>
      <c r="BD206" s="457">
        <v>2</v>
      </c>
      <c r="BE206" s="457">
        <v>156</v>
      </c>
      <c r="BF206" s="457"/>
      <c r="BG206" s="457"/>
      <c r="BH206" s="457"/>
      <c r="BI206" s="457"/>
      <c r="BJ206" s="457"/>
      <c r="BK206" s="457"/>
      <c r="BL206" s="457"/>
      <c r="BM206" s="457"/>
      <c r="BN206" s="457"/>
      <c r="BO206" s="457"/>
      <c r="BP206" s="457"/>
      <c r="BQ206" s="457"/>
      <c r="BR206" s="457"/>
      <c r="BS206" s="457"/>
      <c r="BT206" s="457"/>
      <c r="BU206" s="457"/>
      <c r="BV206" s="457"/>
      <c r="BW206" s="457"/>
      <c r="BX206" s="457"/>
      <c r="BY206" s="457"/>
      <c r="BZ206" s="457"/>
      <c r="CA206" s="457"/>
      <c r="CB206" s="457">
        <v>2</v>
      </c>
      <c r="CC206" s="457">
        <v>156</v>
      </c>
      <c r="CD206" s="457"/>
      <c r="CE206" s="457"/>
      <c r="CF206" s="457"/>
      <c r="CG206" s="457"/>
      <c r="CH206" s="457"/>
      <c r="CI206" s="457"/>
      <c r="CJ206" s="457"/>
      <c r="CK206" s="457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</row>
    <row r="207" spans="1:103" s="15" customFormat="1" x14ac:dyDescent="0.25">
      <c r="A207" s="816"/>
      <c r="B207" s="15" t="s">
        <v>378</v>
      </c>
      <c r="C207" s="15" t="s">
        <v>381</v>
      </c>
      <c r="D207" s="84" t="s">
        <v>380</v>
      </c>
      <c r="E207" s="15" t="s">
        <v>153</v>
      </c>
      <c r="F207" s="459">
        <f>J207+N207+R207+V207+Z207+AD207+AH207+AL207+AP207+AT207+AX207+BB207+BF207+BJ207+BN207+BR207+BV207+BZ207+CD207+CH207</f>
        <v>150</v>
      </c>
      <c r="G207" s="459">
        <f>K207+O207+S207+W207+AA207+AE207+AI207+AM207+AQ207+AU207+AY207+BC207+BG207+BK207+BO207+BS207+BW207+CA207+CE207+CI207</f>
        <v>2145</v>
      </c>
      <c r="H207" s="25">
        <f>L207+P207+T207+X207+AB207+AF207+AJ207+AN207+AR207+AV207+AZ207+BD207+BH207+BL207+BP207+BT207+BX207+CB207+CF207+CJ207</f>
        <v>0</v>
      </c>
      <c r="I207" s="25">
        <f>M207+Q207+U207+Y207+AC207+AG207+AK207+AO207+AS207+AW207+BA207+BE207+BI207+BM207+BQ207+BU207+BY207+CC207+CG207+CK207</f>
        <v>0</v>
      </c>
      <c r="J207" s="457"/>
      <c r="K207" s="457"/>
      <c r="L207" s="567"/>
      <c r="M207" s="457"/>
      <c r="N207" s="457">
        <v>150</v>
      </c>
      <c r="O207" s="457">
        <v>2145</v>
      </c>
      <c r="P207" s="457"/>
      <c r="Q207" s="457"/>
      <c r="R207" s="457"/>
      <c r="S207" s="457"/>
      <c r="T207" s="457"/>
      <c r="U207" s="457"/>
      <c r="V207" s="457"/>
      <c r="W207" s="457"/>
      <c r="X207" s="457"/>
      <c r="Y207" s="457"/>
      <c r="Z207" s="457"/>
      <c r="AA207" s="457"/>
      <c r="AB207" s="457"/>
      <c r="AC207" s="457"/>
      <c r="AD207" s="457"/>
      <c r="AE207" s="457"/>
      <c r="AF207" s="457"/>
      <c r="AG207" s="457"/>
      <c r="AH207" s="457"/>
      <c r="AI207" s="457"/>
      <c r="AJ207" s="457"/>
      <c r="AK207" s="457"/>
      <c r="AL207" s="457"/>
      <c r="AM207" s="457"/>
      <c r="AN207" s="457"/>
      <c r="AO207" s="457"/>
      <c r="AP207" s="457"/>
      <c r="AQ207" s="457"/>
      <c r="AR207" s="457"/>
      <c r="AS207" s="457"/>
      <c r="AT207" s="457"/>
      <c r="AU207" s="457"/>
      <c r="AV207" s="457"/>
      <c r="AW207" s="457"/>
      <c r="AX207" s="457"/>
      <c r="AY207" s="457"/>
      <c r="AZ207" s="457"/>
      <c r="BA207" s="457"/>
      <c r="BB207" s="457"/>
      <c r="BC207" s="457"/>
      <c r="BD207" s="457"/>
      <c r="BE207" s="457"/>
      <c r="BF207" s="457"/>
      <c r="BG207" s="457"/>
      <c r="BH207" s="457"/>
      <c r="BI207" s="457"/>
      <c r="BJ207" s="457"/>
      <c r="BK207" s="457"/>
      <c r="BL207" s="457"/>
      <c r="BM207" s="457"/>
      <c r="BN207" s="457"/>
      <c r="BO207" s="457"/>
      <c r="BP207" s="457"/>
      <c r="BQ207" s="457"/>
      <c r="BR207" s="457"/>
      <c r="BS207" s="457"/>
      <c r="BT207" s="457"/>
      <c r="BU207" s="457"/>
      <c r="BV207" s="457"/>
      <c r="BW207" s="457"/>
      <c r="BX207" s="457"/>
      <c r="BY207" s="457"/>
      <c r="BZ207" s="457"/>
      <c r="CA207" s="457"/>
      <c r="CB207" s="457"/>
      <c r="CC207" s="457"/>
      <c r="CD207" s="457"/>
      <c r="CE207" s="457"/>
      <c r="CF207" s="457"/>
      <c r="CG207" s="457"/>
      <c r="CH207" s="457"/>
      <c r="CI207" s="457"/>
      <c r="CJ207" s="457"/>
      <c r="CK207" s="457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</row>
    <row r="208" spans="1:103" s="15" customFormat="1" ht="45" x14ac:dyDescent="0.25">
      <c r="A208" s="86">
        <v>68</v>
      </c>
      <c r="B208" s="84" t="s">
        <v>382</v>
      </c>
      <c r="C208" s="15" t="s">
        <v>383</v>
      </c>
      <c r="D208" s="84" t="s">
        <v>384</v>
      </c>
      <c r="E208" s="15" t="s">
        <v>29</v>
      </c>
      <c r="F208" s="459">
        <f>J208+N208+R208+V208+Z208+AD208+AH208+AL208+AP208+AT208+AX208+BB208+BF208+BJ208+BN208+BR208+BV208+BZ208+CD208+CH208</f>
        <v>8612</v>
      </c>
      <c r="G208" s="459">
        <f>K208+O208+S208+W208+AA208+AE208+AI208+AM208+AQ208+AU208+AY208+BC208+BG208+BK208+BO208+BS208+BW208+CA208+CE208+CI208</f>
        <v>87365.5</v>
      </c>
      <c r="H208" s="25">
        <f>L208+P208+T208+X208+AB208+AF208+AJ208+AN208+AR208+AV208+AZ208+BD208+BH208+BL208+BP208+BT208+BX208+CB208+CF208+CJ208</f>
        <v>270</v>
      </c>
      <c r="I208" s="25">
        <f>M208+Q208+U208+Y208+AC208+AG208+AK208+AO208+AS208+AW208+BA208+BE208+BI208+BM208+BQ208+BU208+BY208+CC208+CG208+CK208</f>
        <v>9390</v>
      </c>
      <c r="J208" s="457"/>
      <c r="K208" s="457"/>
      <c r="L208" s="457"/>
      <c r="M208" s="457"/>
      <c r="N208" s="457">
        <v>2600</v>
      </c>
      <c r="O208" s="457">
        <v>25870</v>
      </c>
      <c r="P208" s="457"/>
      <c r="Q208" s="457"/>
      <c r="R208" s="457">
        <v>1332</v>
      </c>
      <c r="S208" s="457">
        <v>11721</v>
      </c>
      <c r="T208" s="457"/>
      <c r="U208" s="457"/>
      <c r="V208" s="457"/>
      <c r="W208" s="457"/>
      <c r="X208" s="457"/>
      <c r="Y208" s="457"/>
      <c r="Z208" s="457"/>
      <c r="AA208" s="457"/>
      <c r="AB208" s="457"/>
      <c r="AC208" s="457"/>
      <c r="AD208" s="457"/>
      <c r="AE208" s="457"/>
      <c r="AF208" s="457"/>
      <c r="AG208" s="457"/>
      <c r="AH208" s="457">
        <v>1000</v>
      </c>
      <c r="AI208" s="457">
        <v>9700</v>
      </c>
      <c r="AJ208" s="457"/>
      <c r="AK208" s="457"/>
      <c r="AL208" s="457"/>
      <c r="AM208" s="457"/>
      <c r="AN208" s="457"/>
      <c r="AO208" s="457"/>
      <c r="AP208" s="457"/>
      <c r="AQ208" s="457"/>
      <c r="AR208" s="457"/>
      <c r="AS208" s="457"/>
      <c r="AT208" s="457">
        <v>3230</v>
      </c>
      <c r="AU208" s="457">
        <v>35174</v>
      </c>
      <c r="AV208" s="457"/>
      <c r="AW208" s="457"/>
      <c r="AX208" s="457"/>
      <c r="AY208" s="457"/>
      <c r="AZ208" s="457"/>
      <c r="BA208" s="457"/>
      <c r="BB208" s="457"/>
      <c r="BC208" s="457"/>
      <c r="BD208" s="457">
        <v>60</v>
      </c>
      <c r="BE208" s="457">
        <v>720</v>
      </c>
      <c r="BF208" s="457">
        <v>450</v>
      </c>
      <c r="BG208" s="457">
        <v>4900.5</v>
      </c>
      <c r="BH208" s="457"/>
      <c r="BI208" s="457"/>
      <c r="BJ208" s="457"/>
      <c r="BK208" s="457"/>
      <c r="BL208" s="457"/>
      <c r="BM208" s="457"/>
      <c r="BN208" s="457"/>
      <c r="BO208" s="457"/>
      <c r="BP208" s="457"/>
      <c r="BQ208" s="457"/>
      <c r="BR208" s="457"/>
      <c r="BS208" s="457"/>
      <c r="BT208" s="457"/>
      <c r="BU208" s="457"/>
      <c r="BV208" s="457"/>
      <c r="BW208" s="457"/>
      <c r="BX208" s="457"/>
      <c r="BY208" s="457"/>
      <c r="BZ208" s="457"/>
      <c r="CA208" s="457"/>
      <c r="CB208" s="457">
        <v>60</v>
      </c>
      <c r="CC208" s="457">
        <v>720</v>
      </c>
      <c r="CD208" s="457"/>
      <c r="CE208" s="457"/>
      <c r="CF208" s="457"/>
      <c r="CG208" s="457"/>
      <c r="CH208" s="457"/>
      <c r="CI208" s="457"/>
      <c r="CJ208" s="457">
        <v>150</v>
      </c>
      <c r="CK208" s="457">
        <v>7950</v>
      </c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</row>
    <row r="209" spans="1:103" s="15" customFormat="1" x14ac:dyDescent="0.25">
      <c r="A209" s="816">
        <v>69</v>
      </c>
      <c r="B209" s="84" t="s">
        <v>385</v>
      </c>
      <c r="C209" s="15" t="s">
        <v>386</v>
      </c>
      <c r="D209" s="84" t="s">
        <v>224</v>
      </c>
      <c r="E209" s="15" t="s">
        <v>153</v>
      </c>
      <c r="F209" s="459">
        <f>J209+N209+R209+V209+Z209+AD209+AH209+AL209+AP209+AT209+AX209+BB209+BF209+BJ209+BN209+BR209+BV209+BZ209+CD209+CH209</f>
        <v>7840</v>
      </c>
      <c r="G209" s="459">
        <f>K209+O209+S209+W209+AA209+AE209+AI209+AM209+AQ209+AU209+AY209+BC209+BG209+BK209+BO209+BS209+BW209+CA209+CE209+CI209</f>
        <v>46643.13</v>
      </c>
      <c r="H209" s="25">
        <f>L209+P209+T209+X209+AB209+AF209+AJ209+AN209+AR209+AV209+AZ209+BD209+BH209+BL209+BP209+BT209+BX209+CB209+CF209+CJ209</f>
        <v>100</v>
      </c>
      <c r="I209" s="25">
        <f>M209+Q209+U209+Y209+AC209+AG209+AK209+AO209+AS209+AW209+BA209+BE209+BI209+BM209+BQ209+BU209+BY209+CC209+CG209+CK209</f>
        <v>3733</v>
      </c>
      <c r="J209" s="457">
        <v>2700</v>
      </c>
      <c r="K209" s="457">
        <v>31833</v>
      </c>
      <c r="L209" s="457"/>
      <c r="M209" s="457"/>
      <c r="N209" s="457"/>
      <c r="O209" s="457"/>
      <c r="P209" s="457"/>
      <c r="Q209" s="457"/>
      <c r="R209" s="457">
        <v>400</v>
      </c>
      <c r="S209" s="457">
        <v>838</v>
      </c>
      <c r="T209" s="457"/>
      <c r="U209" s="457"/>
      <c r="V209" s="457"/>
      <c r="W209" s="457"/>
      <c r="X209" s="457">
        <v>100</v>
      </c>
      <c r="Y209" s="457">
        <v>3733</v>
      </c>
      <c r="Z209" s="457"/>
      <c r="AA209" s="457"/>
      <c r="AB209" s="457"/>
      <c r="AC209" s="457"/>
      <c r="AD209" s="457"/>
      <c r="AE209" s="457"/>
      <c r="AF209" s="457"/>
      <c r="AG209" s="457"/>
      <c r="AH209" s="457">
        <v>2800</v>
      </c>
      <c r="AI209" s="457">
        <v>8779</v>
      </c>
      <c r="AJ209" s="457"/>
      <c r="AK209" s="457"/>
      <c r="AL209" s="457">
        <v>160</v>
      </c>
      <c r="AM209" s="457">
        <v>328</v>
      </c>
      <c r="AN209" s="457"/>
      <c r="AO209" s="457"/>
      <c r="AP209" s="457">
        <v>1000</v>
      </c>
      <c r="AQ209" s="457">
        <v>2050</v>
      </c>
      <c r="AR209" s="457"/>
      <c r="AS209" s="457"/>
      <c r="AT209" s="457"/>
      <c r="AU209" s="457"/>
      <c r="AV209" s="457"/>
      <c r="AW209" s="457"/>
      <c r="AX209" s="457"/>
      <c r="AY209" s="457"/>
      <c r="AZ209" s="457"/>
      <c r="BA209" s="457"/>
      <c r="BB209" s="457">
        <v>680</v>
      </c>
      <c r="BC209" s="457">
        <v>2595.13</v>
      </c>
      <c r="BD209" s="457"/>
      <c r="BE209" s="457"/>
      <c r="BF209" s="457"/>
      <c r="BG209" s="457"/>
      <c r="BH209" s="457"/>
      <c r="BI209" s="457"/>
      <c r="BJ209" s="457"/>
      <c r="BK209" s="457"/>
      <c r="BL209" s="457"/>
      <c r="BM209" s="457"/>
      <c r="BN209" s="457"/>
      <c r="BO209" s="457"/>
      <c r="BP209" s="457"/>
      <c r="BQ209" s="457"/>
      <c r="BR209" s="457"/>
      <c r="BS209" s="457"/>
      <c r="BT209" s="457"/>
      <c r="BU209" s="457"/>
      <c r="BV209" s="457"/>
      <c r="BW209" s="457"/>
      <c r="BX209" s="457"/>
      <c r="BY209" s="457"/>
      <c r="BZ209" s="457">
        <v>100</v>
      </c>
      <c r="CA209" s="457">
        <v>220</v>
      </c>
      <c r="CB209" s="457"/>
      <c r="CC209" s="457"/>
      <c r="CD209" s="457"/>
      <c r="CE209" s="457"/>
      <c r="CF209" s="457"/>
      <c r="CG209" s="457"/>
      <c r="CH209" s="457"/>
      <c r="CI209" s="457"/>
      <c r="CJ209" s="457"/>
      <c r="CK209" s="457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</row>
    <row r="210" spans="1:103" s="15" customFormat="1" x14ac:dyDescent="0.25">
      <c r="A210" s="816"/>
      <c r="B210" s="84" t="s">
        <v>385</v>
      </c>
      <c r="C210" s="15" t="s">
        <v>387</v>
      </c>
      <c r="D210" s="84" t="s">
        <v>224</v>
      </c>
      <c r="E210" s="15" t="s">
        <v>153</v>
      </c>
      <c r="F210" s="459">
        <f>J210+N210+R210+V210+Z210+AD210+AH210+AL210+AP210+AT210+AX210+BB210+BF210+BJ210+BN210+BR210+BV210+BZ210+CD210+CH210</f>
        <v>2600</v>
      </c>
      <c r="G210" s="459">
        <f>K210+O210+S210+W210+AA210+AE210+AI210+AM210+AQ210+AU210+AY210+BC210+BG210+BK210+BO210+BS210+BW210+CA210+CE210+CI210</f>
        <v>7200</v>
      </c>
      <c r="H210" s="25">
        <f>L210+P210+T210+X210+AB210+AF210+AJ210+AN210+AR210+AV210+AZ210+BD210+BH210+BL210+BP210+BT210+BX210+CB210+CF210+CJ210</f>
        <v>0</v>
      </c>
      <c r="I210" s="25">
        <f>M210+Q210+U210+Y210+AC210+AG210+AK210+AO210+AS210+AW210+BA210+BE210+BI210+BM210+BQ210+BU210+BY210+CC210+CG210+CK210</f>
        <v>0</v>
      </c>
      <c r="J210" s="457"/>
      <c r="K210" s="457"/>
      <c r="L210" s="457"/>
      <c r="M210" s="457"/>
      <c r="N210" s="457">
        <v>2600</v>
      </c>
      <c r="O210" s="457">
        <v>7200</v>
      </c>
      <c r="P210" s="457"/>
      <c r="Q210" s="457"/>
      <c r="R210" s="457"/>
      <c r="S210" s="457"/>
      <c r="T210" s="457"/>
      <c r="U210" s="457"/>
      <c r="V210" s="457"/>
      <c r="W210" s="457"/>
      <c r="X210" s="457"/>
      <c r="Y210" s="457"/>
      <c r="Z210" s="457"/>
      <c r="AA210" s="457"/>
      <c r="AB210" s="457"/>
      <c r="AC210" s="457"/>
      <c r="AD210" s="457"/>
      <c r="AE210" s="457"/>
      <c r="AF210" s="457"/>
      <c r="AG210" s="457"/>
      <c r="AH210" s="457"/>
      <c r="AI210" s="457"/>
      <c r="AJ210" s="457"/>
      <c r="AK210" s="457"/>
      <c r="AL210" s="457"/>
      <c r="AM210" s="457"/>
      <c r="AN210" s="457"/>
      <c r="AO210" s="457"/>
      <c r="AP210" s="457"/>
      <c r="AQ210" s="457"/>
      <c r="AR210" s="457"/>
      <c r="AS210" s="457"/>
      <c r="AT210" s="457"/>
      <c r="AU210" s="457"/>
      <c r="AV210" s="457"/>
      <c r="AW210" s="457"/>
      <c r="AX210" s="457"/>
      <c r="AY210" s="457"/>
      <c r="AZ210" s="457"/>
      <c r="BA210" s="457"/>
      <c r="BB210" s="457"/>
      <c r="BC210" s="457"/>
      <c r="BD210" s="457"/>
      <c r="BE210" s="457"/>
      <c r="BF210" s="457"/>
      <c r="BG210" s="457"/>
      <c r="BH210" s="457"/>
      <c r="BI210" s="457"/>
      <c r="BJ210" s="457"/>
      <c r="BK210" s="457"/>
      <c r="BL210" s="457"/>
      <c r="BM210" s="457"/>
      <c r="BN210" s="457"/>
      <c r="BO210" s="457"/>
      <c r="BP210" s="457"/>
      <c r="BQ210" s="457"/>
      <c r="BR210" s="457"/>
      <c r="BS210" s="457"/>
      <c r="BT210" s="457"/>
      <c r="BU210" s="457"/>
      <c r="BV210" s="457"/>
      <c r="BW210" s="457"/>
      <c r="BX210" s="457"/>
      <c r="BY210" s="457"/>
      <c r="BZ210" s="457"/>
      <c r="CA210" s="457"/>
      <c r="CB210" s="457"/>
      <c r="CC210" s="457"/>
      <c r="CD210" s="457"/>
      <c r="CE210" s="457"/>
      <c r="CF210" s="457"/>
      <c r="CG210" s="457"/>
      <c r="CH210" s="457"/>
      <c r="CI210" s="457"/>
      <c r="CJ210" s="457"/>
      <c r="CK210" s="457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</row>
    <row r="211" spans="1:103" s="15" customFormat="1" x14ac:dyDescent="0.25">
      <c r="A211" s="816"/>
      <c r="B211" s="84" t="s">
        <v>385</v>
      </c>
      <c r="C211" s="15" t="s">
        <v>388</v>
      </c>
      <c r="D211" s="84" t="s">
        <v>224</v>
      </c>
      <c r="E211" s="15" t="s">
        <v>153</v>
      </c>
      <c r="F211" s="459">
        <f>J211+N211+R211+V211+Z211+AD211+AH211+AL211+AP211+AT211+AX211+BB211+BF211+BJ211+BN211+BR211+BV211+BZ211+CD211+CH211</f>
        <v>0</v>
      </c>
      <c r="G211" s="459">
        <f>K211+O211+S211+W211+AA211+AE211+AI211+AM211+AQ211+AU211+AY211+BC211+BG211+BK211+BO211+BS211+BW211+CA211+CE211+CI211</f>
        <v>0</v>
      </c>
      <c r="H211" s="25">
        <f>L211+P211+T211+X211+AB211+AF211+AJ211+AN211+AR211+AV211+AZ211+BD211+BH211+BL211+BP211+BT211+BX211+CB211+CF211+CJ211</f>
        <v>0</v>
      </c>
      <c r="I211" s="25">
        <f>M211+Q211+U211+Y211+AC211+AG211+AK211+AO211+AS211+AW211+BA211+BE211+BI211+BM211+BQ211+BU211+BY211+CC211+CG211+CK211</f>
        <v>0</v>
      </c>
      <c r="J211" s="457"/>
      <c r="K211" s="457"/>
      <c r="L211" s="457"/>
      <c r="M211" s="457"/>
      <c r="N211" s="457"/>
      <c r="O211" s="457"/>
      <c r="P211" s="457"/>
      <c r="Q211" s="457"/>
      <c r="R211" s="457"/>
      <c r="S211" s="457"/>
      <c r="T211" s="457"/>
      <c r="U211" s="457"/>
      <c r="V211" s="457"/>
      <c r="W211" s="457"/>
      <c r="X211" s="457"/>
      <c r="Y211" s="457"/>
      <c r="Z211" s="457"/>
      <c r="AA211" s="457"/>
      <c r="AB211" s="457"/>
      <c r="AC211" s="457"/>
      <c r="AD211" s="457"/>
      <c r="AE211" s="457"/>
      <c r="AF211" s="457"/>
      <c r="AG211" s="457"/>
      <c r="AH211" s="457"/>
      <c r="AI211" s="457"/>
      <c r="AJ211" s="457"/>
      <c r="AK211" s="457"/>
      <c r="AL211" s="457"/>
      <c r="AM211" s="457"/>
      <c r="AN211" s="457"/>
      <c r="AO211" s="457"/>
      <c r="AP211" s="457"/>
      <c r="AQ211" s="457"/>
      <c r="AR211" s="457"/>
      <c r="AS211" s="457"/>
      <c r="AT211" s="457"/>
      <c r="AU211" s="457"/>
      <c r="AV211" s="457"/>
      <c r="AW211" s="457"/>
      <c r="AX211" s="457"/>
      <c r="AY211" s="457"/>
      <c r="AZ211" s="457"/>
      <c r="BA211" s="457"/>
      <c r="BB211" s="457"/>
      <c r="BC211" s="457"/>
      <c r="BD211" s="457"/>
      <c r="BE211" s="457"/>
      <c r="BF211" s="457"/>
      <c r="BG211" s="457"/>
      <c r="BH211" s="457"/>
      <c r="BI211" s="457"/>
      <c r="BJ211" s="457"/>
      <c r="BK211" s="457"/>
      <c r="BL211" s="457"/>
      <c r="BM211" s="457"/>
      <c r="BN211" s="457"/>
      <c r="BO211" s="457"/>
      <c r="BP211" s="457"/>
      <c r="BQ211" s="457"/>
      <c r="BR211" s="457"/>
      <c r="BS211" s="457"/>
      <c r="BT211" s="457"/>
      <c r="BU211" s="457"/>
      <c r="BV211" s="457"/>
      <c r="BW211" s="457"/>
      <c r="BX211" s="457"/>
      <c r="BY211" s="457"/>
      <c r="BZ211" s="457"/>
      <c r="CA211" s="457"/>
      <c r="CB211" s="457"/>
      <c r="CC211" s="457"/>
      <c r="CD211" s="457"/>
      <c r="CE211" s="457"/>
      <c r="CF211" s="457"/>
      <c r="CG211" s="457"/>
      <c r="CH211" s="457"/>
      <c r="CI211" s="457"/>
      <c r="CJ211" s="457"/>
      <c r="CK211" s="457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</row>
    <row r="212" spans="1:103" s="15" customFormat="1" ht="45" x14ac:dyDescent="0.25">
      <c r="A212" s="86">
        <v>70</v>
      </c>
      <c r="B212" s="84" t="s">
        <v>389</v>
      </c>
      <c r="C212" s="84" t="s">
        <v>390</v>
      </c>
      <c r="D212" s="84" t="s">
        <v>391</v>
      </c>
      <c r="E212" s="15" t="s">
        <v>392</v>
      </c>
      <c r="F212" s="459">
        <f>J212+N212+R212+V212+Z212+AD212+AH212+AL212+AP212+AT212+AX212+BB212+BF212+BJ212+BN212+BR212+BV212+BZ212+CD212+CH212</f>
        <v>0</v>
      </c>
      <c r="G212" s="459">
        <f>K212+O212+S212+W212+AA212+AE212+AI212+AM212+AQ212+AU212+AY212+BC212+BG212+BK212+BO212+BS212+BW212+CA212+CE212+CI212</f>
        <v>0</v>
      </c>
      <c r="H212" s="25">
        <f>L212+P212+T212+X212+AB212+AF212+AJ212+AN212+AR212+AV212+AZ212+BD212+BH212+BL212+BP212+BT212+BX212+CB212+CF212+CJ212</f>
        <v>0</v>
      </c>
      <c r="I212" s="25">
        <f>M212+Q212+U212+Y212+AC212+AG212+AK212+AO212+AS212+AW212+BA212+BE212+BI212+BM212+BQ212+BU212+BY212+CC212+CG212+CK212</f>
        <v>0</v>
      </c>
      <c r="J212" s="457"/>
      <c r="K212" s="457"/>
      <c r="L212" s="567"/>
      <c r="M212" s="567"/>
      <c r="N212" s="457"/>
      <c r="O212" s="457"/>
      <c r="P212" s="457"/>
      <c r="Q212" s="457"/>
      <c r="R212" s="457"/>
      <c r="S212" s="457"/>
      <c r="T212" s="457"/>
      <c r="U212" s="457"/>
      <c r="V212" s="457"/>
      <c r="W212" s="457"/>
      <c r="X212" s="457"/>
      <c r="Y212" s="457"/>
      <c r="Z212" s="457"/>
      <c r="AA212" s="457"/>
      <c r="AB212" s="457"/>
      <c r="AC212" s="457"/>
      <c r="AD212" s="457"/>
      <c r="AE212" s="457"/>
      <c r="AF212" s="457"/>
      <c r="AG212" s="457"/>
      <c r="AH212" s="457"/>
      <c r="AI212" s="457"/>
      <c r="AJ212" s="457"/>
      <c r="AK212" s="457"/>
      <c r="AL212" s="457"/>
      <c r="AM212" s="457"/>
      <c r="AN212" s="457"/>
      <c r="AO212" s="457"/>
      <c r="AP212" s="457"/>
      <c r="AQ212" s="457"/>
      <c r="AR212" s="457"/>
      <c r="AS212" s="457"/>
      <c r="AT212" s="457"/>
      <c r="AU212" s="457"/>
      <c r="AV212" s="457"/>
      <c r="AW212" s="457"/>
      <c r="AX212" s="457"/>
      <c r="AY212" s="457"/>
      <c r="AZ212" s="457"/>
      <c r="BA212" s="457"/>
      <c r="BB212" s="457"/>
      <c r="BC212" s="457"/>
      <c r="BD212" s="457"/>
      <c r="BE212" s="457"/>
      <c r="BF212" s="457"/>
      <c r="BG212" s="457"/>
      <c r="BH212" s="457"/>
      <c r="BI212" s="457"/>
      <c r="BJ212" s="457"/>
      <c r="BK212" s="457"/>
      <c r="BL212" s="457"/>
      <c r="BM212" s="457"/>
      <c r="BN212" s="457"/>
      <c r="BO212" s="457"/>
      <c r="BP212" s="457"/>
      <c r="BQ212" s="457"/>
      <c r="BR212" s="457"/>
      <c r="BS212" s="457"/>
      <c r="BT212" s="457"/>
      <c r="BU212" s="457"/>
      <c r="BV212" s="457"/>
      <c r="BW212" s="457"/>
      <c r="BX212" s="457"/>
      <c r="BY212" s="457"/>
      <c r="BZ212" s="457"/>
      <c r="CA212" s="457"/>
      <c r="CB212" s="457"/>
      <c r="CC212" s="457"/>
      <c r="CD212" s="457"/>
      <c r="CE212" s="457"/>
      <c r="CF212" s="457"/>
      <c r="CG212" s="457"/>
      <c r="CH212" s="457"/>
      <c r="CI212" s="457"/>
      <c r="CJ212" s="457"/>
      <c r="CK212" s="457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</row>
    <row r="213" spans="1:103" s="15" customFormat="1" ht="40.5" customHeight="1" x14ac:dyDescent="0.25">
      <c r="A213" s="86">
        <v>71</v>
      </c>
      <c r="B213" s="84" t="s">
        <v>393</v>
      </c>
      <c r="C213" s="84" t="s">
        <v>394</v>
      </c>
      <c r="D213" s="84" t="s">
        <v>391</v>
      </c>
      <c r="E213" s="15" t="s">
        <v>392</v>
      </c>
      <c r="F213" s="459">
        <f>J213+N213+R213+V213+Z213+AD213+AH213+AL213+AP213+AT213+AX213+BB213+BF213+BJ213+BN213+BR213+BV213+BZ213+CD213+CH213</f>
        <v>0</v>
      </c>
      <c r="G213" s="459">
        <f>K213+O213+S213+W213+AA213+AE213+AI213+AM213+AQ213+AU213+AY213+BC213+BG213+BK213+BO213+BS213+BW213+CA213+CE213+CI213</f>
        <v>0</v>
      </c>
      <c r="H213" s="25">
        <f>L213+P213+T213+X213+AB213+AF213+AJ213+AN213+AR213+AV213+AZ213+BD213+BH213+BL213+BP213+BT213+BX213+CB213+CF213+CJ213</f>
        <v>0</v>
      </c>
      <c r="I213" s="25">
        <f>M213+Q213+U213+Y213+AC213+AG213+AK213+AO213+AS213+AW213+BA213+BE213+BI213+BM213+BQ213+BU213+BY213+CC213+CG213+CK213</f>
        <v>0</v>
      </c>
      <c r="J213" s="457"/>
      <c r="K213" s="457"/>
      <c r="L213" s="567"/>
      <c r="M213" s="567"/>
      <c r="N213" s="457"/>
      <c r="O213" s="457"/>
      <c r="P213" s="457"/>
      <c r="Q213" s="457"/>
      <c r="R213" s="457"/>
      <c r="S213" s="457"/>
      <c r="T213" s="457"/>
      <c r="U213" s="457"/>
      <c r="V213" s="457"/>
      <c r="W213" s="457"/>
      <c r="X213" s="457"/>
      <c r="Y213" s="457"/>
      <c r="Z213" s="457"/>
      <c r="AA213" s="457"/>
      <c r="AB213" s="457"/>
      <c r="AC213" s="457"/>
      <c r="AD213" s="457"/>
      <c r="AE213" s="457"/>
      <c r="AF213" s="457"/>
      <c r="AG213" s="457"/>
      <c r="AH213" s="457"/>
      <c r="AI213" s="457"/>
      <c r="AJ213" s="457"/>
      <c r="AK213" s="457"/>
      <c r="AL213" s="457"/>
      <c r="AM213" s="457"/>
      <c r="AN213" s="457"/>
      <c r="AO213" s="457"/>
      <c r="AP213" s="457"/>
      <c r="AQ213" s="457"/>
      <c r="AR213" s="457"/>
      <c r="AS213" s="457"/>
      <c r="AT213" s="457"/>
      <c r="AU213" s="457"/>
      <c r="AV213" s="457"/>
      <c r="AW213" s="457"/>
      <c r="AX213" s="457"/>
      <c r="AY213" s="457"/>
      <c r="AZ213" s="457"/>
      <c r="BA213" s="457"/>
      <c r="BB213" s="457"/>
      <c r="BC213" s="457"/>
      <c r="BD213" s="457"/>
      <c r="BE213" s="457"/>
      <c r="BF213" s="457"/>
      <c r="BG213" s="457"/>
      <c r="BH213" s="457"/>
      <c r="BI213" s="457"/>
      <c r="BJ213" s="457"/>
      <c r="BK213" s="457"/>
      <c r="BL213" s="457"/>
      <c r="BM213" s="457"/>
      <c r="BN213" s="457"/>
      <c r="BO213" s="457"/>
      <c r="BP213" s="457"/>
      <c r="BQ213" s="457"/>
      <c r="BR213" s="457"/>
      <c r="BS213" s="457"/>
      <c r="BT213" s="457"/>
      <c r="BU213" s="457"/>
      <c r="BV213" s="457"/>
      <c r="BW213" s="457"/>
      <c r="BX213" s="457"/>
      <c r="BY213" s="457"/>
      <c r="BZ213" s="457"/>
      <c r="CA213" s="457"/>
      <c r="CB213" s="457"/>
      <c r="CC213" s="457"/>
      <c r="CD213" s="457"/>
      <c r="CE213" s="457"/>
      <c r="CF213" s="457"/>
      <c r="CG213" s="457"/>
      <c r="CH213" s="457"/>
      <c r="CI213" s="457"/>
      <c r="CJ213" s="457"/>
      <c r="CK213" s="457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</row>
    <row r="214" spans="1:103" s="15" customFormat="1" ht="33" customHeight="1" x14ac:dyDescent="0.25">
      <c r="A214" s="816">
        <v>72</v>
      </c>
      <c r="B214" s="90" t="s">
        <v>395</v>
      </c>
      <c r="C214" s="15" t="s">
        <v>396</v>
      </c>
      <c r="D214" s="84" t="s">
        <v>397</v>
      </c>
      <c r="E214" s="15" t="s">
        <v>78</v>
      </c>
      <c r="F214" s="459">
        <f>J214+N214+R214+V214+Z214+AD214+AH214+AL214+AP214+AT214+AX214+BB214+BF214+BJ214+BN214+BR214+BV214+BZ214+CD214+CH214</f>
        <v>701</v>
      </c>
      <c r="G214" s="459">
        <f>K214+O214+S214+W214+AA214+AE214+AI214+AM214+AQ214+AU214+AY214+BC214+BG214+BK214+BO214+BS214+BW214+CA214+CE214+CI214</f>
        <v>60142</v>
      </c>
      <c r="H214" s="25">
        <f>L214+P214+T214+X214+AB214+AF214+AJ214+AN214+AR214+AV214+AZ214+BD214+BH214+BL214+BP214+BT214+BX214+CB214+CF214+CJ214</f>
        <v>0</v>
      </c>
      <c r="I214" s="25">
        <f>M214+Q214+U214+Y214+AC214+AG214+AK214+AO214+AS214+AW214+BA214+BE214+BI214+BM214+BQ214+BU214+BY214+CC214+CG214+CK214</f>
        <v>0</v>
      </c>
      <c r="J214" s="457"/>
      <c r="K214" s="457"/>
      <c r="L214" s="567"/>
      <c r="M214" s="567"/>
      <c r="N214" s="457"/>
      <c r="O214" s="457"/>
      <c r="P214" s="457"/>
      <c r="Q214" s="457"/>
      <c r="R214" s="457">
        <v>50</v>
      </c>
      <c r="S214" s="457">
        <v>3362</v>
      </c>
      <c r="T214" s="457"/>
      <c r="U214" s="457"/>
      <c r="V214" s="457">
        <v>651</v>
      </c>
      <c r="W214" s="457">
        <v>56780</v>
      </c>
      <c r="X214" s="457"/>
      <c r="Y214" s="457"/>
      <c r="Z214" s="457"/>
      <c r="AA214" s="457"/>
      <c r="AB214" s="457"/>
      <c r="AC214" s="457"/>
      <c r="AD214" s="457"/>
      <c r="AE214" s="457"/>
      <c r="AF214" s="457"/>
      <c r="AG214" s="457"/>
      <c r="AH214" s="457"/>
      <c r="AI214" s="457"/>
      <c r="AJ214" s="457"/>
      <c r="AK214" s="457"/>
      <c r="AL214" s="457"/>
      <c r="AM214" s="457"/>
      <c r="AN214" s="457"/>
      <c r="AO214" s="457"/>
      <c r="AP214" s="457"/>
      <c r="AQ214" s="457"/>
      <c r="AR214" s="457"/>
      <c r="AS214" s="457"/>
      <c r="AT214" s="457"/>
      <c r="AU214" s="457"/>
      <c r="AV214" s="457"/>
      <c r="AW214" s="457"/>
      <c r="AX214" s="457"/>
      <c r="AY214" s="457"/>
      <c r="AZ214" s="457"/>
      <c r="BA214" s="457"/>
      <c r="BB214" s="457"/>
      <c r="BC214" s="457"/>
      <c r="BD214" s="457"/>
      <c r="BE214" s="457"/>
      <c r="BF214" s="457"/>
      <c r="BG214" s="457"/>
      <c r="BH214" s="457"/>
      <c r="BI214" s="457"/>
      <c r="BJ214" s="457"/>
      <c r="BK214" s="457"/>
      <c r="BL214" s="457"/>
      <c r="BM214" s="457"/>
      <c r="BN214" s="457"/>
      <c r="BO214" s="457"/>
      <c r="BP214" s="457"/>
      <c r="BQ214" s="457"/>
      <c r="BR214" s="457"/>
      <c r="BS214" s="457"/>
      <c r="BT214" s="457"/>
      <c r="BU214" s="457"/>
      <c r="BV214" s="457"/>
      <c r="BW214" s="457"/>
      <c r="BX214" s="457"/>
      <c r="BY214" s="457"/>
      <c r="BZ214" s="457"/>
      <c r="CA214" s="457"/>
      <c r="CB214" s="457"/>
      <c r="CC214" s="457"/>
      <c r="CD214" s="457"/>
      <c r="CE214" s="457"/>
      <c r="CF214" s="457"/>
      <c r="CG214" s="457"/>
      <c r="CH214" s="457"/>
      <c r="CI214" s="457"/>
      <c r="CJ214" s="457"/>
      <c r="CK214" s="457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</row>
    <row r="215" spans="1:103" s="15" customFormat="1" ht="36" customHeight="1" x14ac:dyDescent="0.25">
      <c r="A215" s="816"/>
      <c r="B215" s="90" t="s">
        <v>395</v>
      </c>
      <c r="C215" s="84" t="s">
        <v>398</v>
      </c>
      <c r="D215" s="84" t="s">
        <v>397</v>
      </c>
      <c r="E215" s="15" t="s">
        <v>78</v>
      </c>
      <c r="F215" s="459">
        <f>J215+N215+R215+V215+Z215+AD215+AH215+AL215+AP215+AT215+AX215+BB215+BF215+BJ215+BN215+BR215+BV215+BZ215+CD215+CH215</f>
        <v>2265</v>
      </c>
      <c r="G215" s="459">
        <f>K215+O215+S215+W215+AA215+AE215+AI215+AM215+AQ215+AU215+AY215+BC215+BG215+BK215+BO215+BS215+BW215+CA215+CE215+CI215</f>
        <v>256880.23</v>
      </c>
      <c r="H215" s="25">
        <f>L215+P215+T215+X215+AB215+AF215+AJ215+AN215+AR215+AV215+AZ215+BD215+BH215+BL215+BP215+BT215+BX215+CB215+CF215+CJ215</f>
        <v>1600</v>
      </c>
      <c r="I215" s="25">
        <f>M215+Q215+U215+Y215+AC215+AG215+AK215+AO215+AS215+AW215+BA215+BE215+BI215+BM215+BQ215+BU215+BY215+CC215+CG215+CK215</f>
        <v>268800</v>
      </c>
      <c r="J215" s="457"/>
      <c r="K215" s="457"/>
      <c r="L215" s="567"/>
      <c r="M215" s="567"/>
      <c r="N215" s="457">
        <v>915</v>
      </c>
      <c r="O215" s="457">
        <v>106600</v>
      </c>
      <c r="P215" s="457"/>
      <c r="Q215" s="457"/>
      <c r="R215" s="457"/>
      <c r="S215" s="457"/>
      <c r="T215" s="457">
        <v>1000</v>
      </c>
      <c r="U215" s="457">
        <v>210000</v>
      </c>
      <c r="V215" s="457"/>
      <c r="W215" s="457"/>
      <c r="X215" s="457"/>
      <c r="Y215" s="457"/>
      <c r="Z215" s="457"/>
      <c r="AA215" s="457"/>
      <c r="AB215" s="457"/>
      <c r="AC215" s="457"/>
      <c r="AD215" s="457"/>
      <c r="AE215" s="457"/>
      <c r="AF215" s="457"/>
      <c r="AG215" s="457"/>
      <c r="AH215" s="457"/>
      <c r="AI215" s="457"/>
      <c r="AJ215" s="457"/>
      <c r="AK215" s="457"/>
      <c r="AL215" s="457"/>
      <c r="AM215" s="457"/>
      <c r="AN215" s="457"/>
      <c r="AO215" s="457"/>
      <c r="AP215" s="457"/>
      <c r="AQ215" s="457"/>
      <c r="AR215" s="457"/>
      <c r="AS215" s="457"/>
      <c r="AT215" s="457"/>
      <c r="AU215" s="457"/>
      <c r="AV215" s="457"/>
      <c r="AW215" s="457"/>
      <c r="AX215" s="457"/>
      <c r="AY215" s="457"/>
      <c r="AZ215" s="457"/>
      <c r="BA215" s="457"/>
      <c r="BB215" s="457">
        <v>450</v>
      </c>
      <c r="BC215" s="457">
        <v>75213</v>
      </c>
      <c r="BD215" s="457"/>
      <c r="BE215" s="457"/>
      <c r="BF215" s="457"/>
      <c r="BG215" s="457"/>
      <c r="BH215" s="457"/>
      <c r="BI215" s="457"/>
      <c r="BJ215" s="457"/>
      <c r="BK215" s="457"/>
      <c r="BL215" s="457"/>
      <c r="BM215" s="457"/>
      <c r="BN215" s="457"/>
      <c r="BO215" s="457"/>
      <c r="BP215" s="457"/>
      <c r="BQ215" s="457"/>
      <c r="BR215" s="457">
        <v>400</v>
      </c>
      <c r="BS215" s="457">
        <v>67.23</v>
      </c>
      <c r="BT215" s="457"/>
      <c r="BU215" s="457"/>
      <c r="BV215" s="457"/>
      <c r="BW215" s="457"/>
      <c r="BX215" s="457"/>
      <c r="BY215" s="457"/>
      <c r="BZ215" s="457"/>
      <c r="CA215" s="457"/>
      <c r="CB215" s="457"/>
      <c r="CC215" s="457"/>
      <c r="CD215" s="457">
        <v>500</v>
      </c>
      <c r="CE215" s="457">
        <v>75000</v>
      </c>
      <c r="CF215" s="457"/>
      <c r="CG215" s="457"/>
      <c r="CH215" s="457"/>
      <c r="CI215" s="457"/>
      <c r="CJ215" s="457">
        <v>600</v>
      </c>
      <c r="CK215" s="457">
        <v>58800</v>
      </c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</row>
    <row r="216" spans="1:103" s="15" customFormat="1" ht="45" x14ac:dyDescent="0.25">
      <c r="A216" s="816"/>
      <c r="B216" s="90" t="s">
        <v>395</v>
      </c>
      <c r="C216" s="84" t="s">
        <v>399</v>
      </c>
      <c r="D216" s="84" t="s">
        <v>397</v>
      </c>
      <c r="E216" s="15" t="s">
        <v>29</v>
      </c>
      <c r="F216" s="459">
        <f>J216+N216+R216+V216+Z216+AD216+AH216+AL216+AP216+AT216+AX216+BB216+BF216+BJ216+BN216+BR216+BV216+BZ216+CD216+CH216</f>
        <v>2860</v>
      </c>
      <c r="G216" s="459">
        <f>K216+O216+S216+W216+AA216+AE216+AI216+AM216+AQ216+AU216+AY216+BC216+BG216+BK216+BO216+BS216+BW216+CA216+CE216+CI216</f>
        <v>199402</v>
      </c>
      <c r="H216" s="25">
        <f>L216+P216+T216+X216+AB216+AF216+AJ216+AN216+AR216+AV216+AZ216+BD216+BH216+BL216+BP216+BT216+BX216+CB216+CF216+CJ216</f>
        <v>1280</v>
      </c>
      <c r="I216" s="25">
        <f>M216+Q216+U216+Y216+AC216+AG216+AK216+AO216+AS216+AW216+BA216+BE216+BI216+BM216+BQ216+BU216+BY216+CC216+CG216+CK216</f>
        <v>125600</v>
      </c>
      <c r="J216" s="457"/>
      <c r="K216" s="457"/>
      <c r="L216" s="567"/>
      <c r="M216" s="567"/>
      <c r="N216" s="457">
        <v>250</v>
      </c>
      <c r="O216" s="457">
        <v>16800</v>
      </c>
      <c r="P216" s="457"/>
      <c r="Q216" s="457"/>
      <c r="R216" s="457"/>
      <c r="S216" s="457"/>
      <c r="T216" s="457"/>
      <c r="U216" s="457"/>
      <c r="V216" s="457"/>
      <c r="W216" s="457"/>
      <c r="X216" s="457"/>
      <c r="Y216" s="457"/>
      <c r="Z216" s="457">
        <v>300</v>
      </c>
      <c r="AA216" s="457">
        <v>20169</v>
      </c>
      <c r="AB216" s="457"/>
      <c r="AC216" s="457"/>
      <c r="AD216" s="457"/>
      <c r="AE216" s="457"/>
      <c r="AF216" s="457"/>
      <c r="AG216" s="457"/>
      <c r="AH216" s="457"/>
      <c r="AI216" s="457"/>
      <c r="AJ216" s="457"/>
      <c r="AK216" s="457"/>
      <c r="AL216" s="457">
        <v>700</v>
      </c>
      <c r="AM216" s="457">
        <v>68200</v>
      </c>
      <c r="AN216" s="457"/>
      <c r="AO216" s="457"/>
      <c r="AP216" s="457">
        <v>375</v>
      </c>
      <c r="AQ216" s="457">
        <v>25211</v>
      </c>
      <c r="AR216" s="457"/>
      <c r="AS216" s="457"/>
      <c r="AT216" s="457"/>
      <c r="AU216" s="457"/>
      <c r="AV216" s="457"/>
      <c r="AW216" s="457"/>
      <c r="AX216" s="457"/>
      <c r="AY216" s="457"/>
      <c r="AZ216" s="457"/>
      <c r="BA216" s="457"/>
      <c r="BB216" s="457"/>
      <c r="BC216" s="457"/>
      <c r="BD216" s="457">
        <v>40</v>
      </c>
      <c r="BE216" s="457">
        <v>4000</v>
      </c>
      <c r="BF216" s="457"/>
      <c r="BG216" s="457"/>
      <c r="BH216" s="457"/>
      <c r="BI216" s="457"/>
      <c r="BJ216" s="457">
        <v>400</v>
      </c>
      <c r="BK216" s="457">
        <v>26892</v>
      </c>
      <c r="BL216" s="457"/>
      <c r="BM216" s="457"/>
      <c r="BN216" s="457"/>
      <c r="BO216" s="457"/>
      <c r="BP216" s="457"/>
      <c r="BQ216" s="457"/>
      <c r="BR216" s="457">
        <v>300</v>
      </c>
      <c r="BS216" s="457">
        <v>88</v>
      </c>
      <c r="BT216" s="457"/>
      <c r="BU216" s="457"/>
      <c r="BV216" s="457"/>
      <c r="BW216" s="457"/>
      <c r="BX216" s="457"/>
      <c r="BY216" s="457"/>
      <c r="BZ216" s="457">
        <v>65</v>
      </c>
      <c r="CA216" s="457">
        <v>4290</v>
      </c>
      <c r="CB216" s="457">
        <v>40</v>
      </c>
      <c r="CC216" s="457">
        <v>4000</v>
      </c>
      <c r="CD216" s="457">
        <v>270</v>
      </c>
      <c r="CE216" s="457">
        <v>18152</v>
      </c>
      <c r="CF216" s="457"/>
      <c r="CG216" s="457"/>
      <c r="CH216" s="457">
        <v>200</v>
      </c>
      <c r="CI216" s="457">
        <v>19600</v>
      </c>
      <c r="CJ216" s="457">
        <v>1200</v>
      </c>
      <c r="CK216" s="457">
        <v>117600</v>
      </c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</row>
    <row r="217" spans="1:103" s="15" customFormat="1" ht="45" x14ac:dyDescent="0.25">
      <c r="A217" s="816">
        <v>73</v>
      </c>
      <c r="B217" s="84" t="s">
        <v>400</v>
      </c>
      <c r="C217" s="15" t="s">
        <v>401</v>
      </c>
      <c r="D217" s="84" t="s">
        <v>402</v>
      </c>
      <c r="E217" s="15" t="s">
        <v>29</v>
      </c>
      <c r="F217" s="459">
        <f>J217+N217+R217+V217+Z217+AD217+AH217+AL217+AP217+AT217+AX217+BB217+BF217+BJ217+BN217+BR217+BV217+BZ217+CD217+CH217</f>
        <v>0</v>
      </c>
      <c r="G217" s="459">
        <f>K217+O217+S217+W217+AA217+AE217+AI217+AM217+AQ217+AU217+AY217+BC217+BG217+BK217+BO217+BS217+BW217+CA217+CE217+CI217</f>
        <v>0</v>
      </c>
      <c r="H217" s="25">
        <f>L217+P217+T217+X217+AB217+AF217+AJ217+AN217+AR217+AV217+AZ217+BD217+BH217+BL217+BP217+BT217+BX217+CB217+CF217+CJ217</f>
        <v>0</v>
      </c>
      <c r="I217" s="25">
        <f>M217+Q217+U217+Y217+AC217+AG217+AK217+AO217+AS217+AW217+BA217+BE217+BI217+BM217+BQ217+BU217+BY217+CC217+CG217+CK217</f>
        <v>0</v>
      </c>
      <c r="J217" s="457"/>
      <c r="K217" s="457"/>
      <c r="L217" s="567"/>
      <c r="M217" s="567"/>
      <c r="N217" s="457"/>
      <c r="O217" s="457"/>
      <c r="P217" s="457"/>
      <c r="Q217" s="457"/>
      <c r="R217" s="457"/>
      <c r="S217" s="457"/>
      <c r="T217" s="457"/>
      <c r="U217" s="457"/>
      <c r="V217" s="457"/>
      <c r="W217" s="457"/>
      <c r="X217" s="457"/>
      <c r="Y217" s="457"/>
      <c r="Z217" s="457"/>
      <c r="AA217" s="457"/>
      <c r="AB217" s="457"/>
      <c r="AC217" s="457"/>
      <c r="AD217" s="457"/>
      <c r="AE217" s="457"/>
      <c r="AF217" s="457"/>
      <c r="AG217" s="457"/>
      <c r="AH217" s="457"/>
      <c r="AI217" s="457"/>
      <c r="AJ217" s="457"/>
      <c r="AK217" s="457"/>
      <c r="AL217" s="457"/>
      <c r="AM217" s="457"/>
      <c r="AN217" s="457"/>
      <c r="AO217" s="457"/>
      <c r="AP217" s="457"/>
      <c r="AQ217" s="457"/>
      <c r="AR217" s="457"/>
      <c r="AS217" s="457"/>
      <c r="AT217" s="457"/>
      <c r="AU217" s="457"/>
      <c r="AV217" s="457"/>
      <c r="AW217" s="457"/>
      <c r="AX217" s="457"/>
      <c r="AY217" s="457"/>
      <c r="AZ217" s="457"/>
      <c r="BA217" s="457"/>
      <c r="BB217" s="457"/>
      <c r="BC217" s="457"/>
      <c r="BD217" s="457"/>
      <c r="BE217" s="457"/>
      <c r="BF217" s="457"/>
      <c r="BG217" s="457"/>
      <c r="BH217" s="457"/>
      <c r="BI217" s="457"/>
      <c r="BJ217" s="457"/>
      <c r="BK217" s="457"/>
      <c r="BL217" s="457"/>
      <c r="BM217" s="457"/>
      <c r="BN217" s="457"/>
      <c r="BO217" s="457"/>
      <c r="BP217" s="457"/>
      <c r="BQ217" s="457"/>
      <c r="BR217" s="457"/>
      <c r="BS217" s="457"/>
      <c r="BT217" s="457"/>
      <c r="BU217" s="457"/>
      <c r="BV217" s="457"/>
      <c r="BW217" s="457"/>
      <c r="BX217" s="457"/>
      <c r="BY217" s="457"/>
      <c r="BZ217" s="457"/>
      <c r="CA217" s="457"/>
      <c r="CB217" s="457"/>
      <c r="CC217" s="457"/>
      <c r="CD217" s="457"/>
      <c r="CE217" s="457"/>
      <c r="CF217" s="457"/>
      <c r="CG217" s="457"/>
      <c r="CH217" s="457"/>
      <c r="CI217" s="457"/>
      <c r="CJ217" s="457"/>
      <c r="CK217" s="457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</row>
    <row r="218" spans="1:103" s="15" customFormat="1" x14ac:dyDescent="0.25">
      <c r="A218" s="816"/>
      <c r="B218" s="90" t="s">
        <v>403</v>
      </c>
      <c r="C218" s="15" t="s">
        <v>404</v>
      </c>
      <c r="D218" s="84" t="s">
        <v>402</v>
      </c>
      <c r="E218" s="15" t="s">
        <v>29</v>
      </c>
      <c r="F218" s="459">
        <f>J218+N218+R218+V218+Z218+AD218+AH218+AL218+AP218+AT218+AX218+BB218+BF218+BJ218+BN218+BR218+BV218+BZ218+CD218+CH218</f>
        <v>0</v>
      </c>
      <c r="G218" s="459">
        <f>K218+O218+S218+W218+AA218+AE218+AI218+AM218+AQ218+AU218+AY218+BC218+BG218+BK218+BO218+BS218+BW218+CA218+CE218+CI218</f>
        <v>0</v>
      </c>
      <c r="H218" s="25">
        <f>L218+P218+T218+X218+AB218+AF218+AJ218+AN218+AR218+AV218+AZ218+BD218+BH218+BL218+BP218+BT218+BX218+CB218+CF218+CJ218</f>
        <v>0</v>
      </c>
      <c r="I218" s="25">
        <f>M218+Q218+U218+Y218+AC218+AG218+AK218+AO218+AS218+AW218+BA218+BE218+BI218+BM218+BQ218+BU218+BY218+CC218+CG218+CK218</f>
        <v>0</v>
      </c>
      <c r="J218" s="457"/>
      <c r="K218" s="457"/>
      <c r="L218" s="567"/>
      <c r="M218" s="567"/>
      <c r="N218" s="457"/>
      <c r="O218" s="457"/>
      <c r="P218" s="457"/>
      <c r="Q218" s="457"/>
      <c r="R218" s="457"/>
      <c r="S218" s="457"/>
      <c r="T218" s="457"/>
      <c r="U218" s="457"/>
      <c r="V218" s="457"/>
      <c r="W218" s="457"/>
      <c r="X218" s="457"/>
      <c r="Y218" s="457"/>
      <c r="Z218" s="457"/>
      <c r="AA218" s="457"/>
      <c r="AB218" s="457"/>
      <c r="AC218" s="457"/>
      <c r="AD218" s="457"/>
      <c r="AE218" s="457"/>
      <c r="AF218" s="457"/>
      <c r="AG218" s="457"/>
      <c r="AH218" s="457"/>
      <c r="AI218" s="457"/>
      <c r="AJ218" s="457"/>
      <c r="AK218" s="457"/>
      <c r="AL218" s="457"/>
      <c r="AM218" s="457"/>
      <c r="AN218" s="457"/>
      <c r="AO218" s="457"/>
      <c r="AP218" s="457"/>
      <c r="AQ218" s="457"/>
      <c r="AR218" s="457"/>
      <c r="AS218" s="457"/>
      <c r="AT218" s="457"/>
      <c r="AU218" s="457"/>
      <c r="AV218" s="457"/>
      <c r="AW218" s="457"/>
      <c r="AX218" s="457"/>
      <c r="AY218" s="457"/>
      <c r="AZ218" s="457"/>
      <c r="BA218" s="457"/>
      <c r="BB218" s="457"/>
      <c r="BC218" s="457"/>
      <c r="BD218" s="457"/>
      <c r="BE218" s="457"/>
      <c r="BF218" s="457"/>
      <c r="BG218" s="457"/>
      <c r="BH218" s="457"/>
      <c r="BI218" s="457"/>
      <c r="BJ218" s="457"/>
      <c r="BK218" s="457"/>
      <c r="BL218" s="457"/>
      <c r="BM218" s="457"/>
      <c r="BN218" s="457"/>
      <c r="BO218" s="457"/>
      <c r="BP218" s="457"/>
      <c r="BQ218" s="457"/>
      <c r="BR218" s="457"/>
      <c r="BS218" s="457"/>
      <c r="BT218" s="457"/>
      <c r="BU218" s="457"/>
      <c r="BV218" s="457"/>
      <c r="BW218" s="457"/>
      <c r="BX218" s="457"/>
      <c r="BY218" s="457"/>
      <c r="BZ218" s="457"/>
      <c r="CA218" s="457"/>
      <c r="CB218" s="457"/>
      <c r="CC218" s="457"/>
      <c r="CD218" s="457"/>
      <c r="CE218" s="457"/>
      <c r="CF218" s="457"/>
      <c r="CG218" s="457"/>
      <c r="CH218" s="457"/>
      <c r="CI218" s="457"/>
      <c r="CJ218" s="457"/>
      <c r="CK218" s="457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</row>
    <row r="219" spans="1:103" s="15" customFormat="1" x14ac:dyDescent="0.25">
      <c r="A219" s="816"/>
      <c r="B219" s="90" t="s">
        <v>403</v>
      </c>
      <c r="C219" s="15" t="s">
        <v>405</v>
      </c>
      <c r="D219" s="84" t="s">
        <v>402</v>
      </c>
      <c r="E219" s="15" t="s">
        <v>406</v>
      </c>
      <c r="F219" s="459">
        <f>J219+N219+R219+V219+Z219+AD219+AH219+AL219+AP219+AT219+AX219+BB219+BF219+BJ219+BN219+BR219+BV219+BZ219+CD219+CH219</f>
        <v>0</v>
      </c>
      <c r="G219" s="459">
        <f>K219+O219+S219+W219+AA219+AE219+AI219+AM219+AQ219+AU219+AY219+BC219+BG219+BK219+BO219+BS219+BW219+CA219+CE219+CI219</f>
        <v>0</v>
      </c>
      <c r="H219" s="25">
        <f>L219+P219+T219+X219+AB219+AF219+AJ219+AN219+AR219+AV219+AZ219+BD219+BH219+BL219+BP219+BT219+BX219+CB219+CF219+CJ219</f>
        <v>0</v>
      </c>
      <c r="I219" s="25">
        <f>M219+Q219+U219+Y219+AC219+AG219+AK219+AO219+AS219+AW219+BA219+BE219+BI219+BM219+BQ219+BU219+BY219+CC219+CG219+CK219</f>
        <v>0</v>
      </c>
      <c r="J219" s="457"/>
      <c r="K219" s="457"/>
      <c r="L219" s="567"/>
      <c r="M219" s="567"/>
      <c r="N219" s="457"/>
      <c r="O219" s="457"/>
      <c r="P219" s="457"/>
      <c r="Q219" s="457"/>
      <c r="R219" s="457"/>
      <c r="S219" s="457"/>
      <c r="T219" s="457"/>
      <c r="U219" s="457"/>
      <c r="V219" s="457"/>
      <c r="W219" s="457"/>
      <c r="X219" s="457"/>
      <c r="Y219" s="457"/>
      <c r="Z219" s="457"/>
      <c r="AA219" s="457"/>
      <c r="AB219" s="457"/>
      <c r="AC219" s="457"/>
      <c r="AD219" s="457"/>
      <c r="AE219" s="457"/>
      <c r="AF219" s="457"/>
      <c r="AG219" s="457"/>
      <c r="AH219" s="457"/>
      <c r="AI219" s="457"/>
      <c r="AJ219" s="457"/>
      <c r="AK219" s="457"/>
      <c r="AL219" s="457"/>
      <c r="AM219" s="457"/>
      <c r="AN219" s="457"/>
      <c r="AO219" s="457"/>
      <c r="AP219" s="457"/>
      <c r="AQ219" s="457"/>
      <c r="AR219" s="457"/>
      <c r="AS219" s="457"/>
      <c r="AT219" s="457"/>
      <c r="AU219" s="457"/>
      <c r="AV219" s="457"/>
      <c r="AW219" s="457"/>
      <c r="AX219" s="457"/>
      <c r="AY219" s="457"/>
      <c r="AZ219" s="457"/>
      <c r="BA219" s="457"/>
      <c r="BB219" s="457"/>
      <c r="BC219" s="457"/>
      <c r="BD219" s="457"/>
      <c r="BE219" s="457"/>
      <c r="BF219" s="457"/>
      <c r="BG219" s="457"/>
      <c r="BH219" s="457"/>
      <c r="BI219" s="457"/>
      <c r="BJ219" s="457"/>
      <c r="BK219" s="457"/>
      <c r="BL219" s="457"/>
      <c r="BM219" s="457"/>
      <c r="BN219" s="457"/>
      <c r="BO219" s="457"/>
      <c r="BP219" s="457"/>
      <c r="BQ219" s="457"/>
      <c r="BR219" s="457"/>
      <c r="BS219" s="457"/>
      <c r="BT219" s="457"/>
      <c r="BU219" s="457"/>
      <c r="BV219" s="457"/>
      <c r="BW219" s="457"/>
      <c r="BX219" s="457"/>
      <c r="BY219" s="457"/>
      <c r="BZ219" s="457"/>
      <c r="CA219" s="457"/>
      <c r="CB219" s="457"/>
      <c r="CC219" s="457"/>
      <c r="CD219" s="457"/>
      <c r="CE219" s="457"/>
      <c r="CF219" s="457"/>
      <c r="CG219" s="457"/>
      <c r="CH219" s="457"/>
      <c r="CI219" s="457"/>
      <c r="CJ219" s="457"/>
      <c r="CK219" s="457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</row>
    <row r="220" spans="1:103" s="15" customFormat="1" ht="53.25" customHeight="1" x14ac:dyDescent="0.25">
      <c r="A220" s="816"/>
      <c r="B220" s="90" t="s">
        <v>403</v>
      </c>
      <c r="C220" s="15" t="s">
        <v>407</v>
      </c>
      <c r="D220" s="84" t="s">
        <v>402</v>
      </c>
      <c r="E220" s="15" t="s">
        <v>406</v>
      </c>
      <c r="F220" s="459">
        <f>J220+N220+R220+V220+Z220+AD220+AH220+AL220+AP220+AT220+AX220+BB220+BF220+BJ220+BN220+BR220+BV220+BZ220+CD220+CH220</f>
        <v>0</v>
      </c>
      <c r="G220" s="459">
        <f>K220+O220+S220+W220+AA220+AE220+AI220+AM220+AQ220+AU220+AY220+BC220+BG220+BK220+BO220+BS220+BW220+CA220+CE220+CI220</f>
        <v>0</v>
      </c>
      <c r="H220" s="25">
        <f>L220+P220+T220+X220+AB220+AF220+AJ220+AN220+AR220+AV220+AZ220+BD220+BH220+BL220+BP220+BT220+BX220+CB220+CF220+CJ220</f>
        <v>0</v>
      </c>
      <c r="I220" s="25">
        <f>M220+Q220+U220+Y220+AC220+AG220+AK220+AO220+AS220+AW220+BA220+BE220+BI220+BM220+BQ220+BU220+BY220+CC220+CG220+CK220</f>
        <v>0</v>
      </c>
      <c r="J220" s="457"/>
      <c r="K220" s="457"/>
      <c r="L220" s="567"/>
      <c r="M220" s="567"/>
      <c r="N220" s="457"/>
      <c r="O220" s="457"/>
      <c r="P220" s="457"/>
      <c r="Q220" s="457"/>
      <c r="R220" s="457"/>
      <c r="S220" s="457"/>
      <c r="T220" s="457"/>
      <c r="U220" s="457"/>
      <c r="V220" s="457"/>
      <c r="W220" s="457"/>
      <c r="X220" s="457"/>
      <c r="Y220" s="457"/>
      <c r="Z220" s="457"/>
      <c r="AA220" s="457"/>
      <c r="AB220" s="457"/>
      <c r="AC220" s="457"/>
      <c r="AD220" s="457"/>
      <c r="AE220" s="457"/>
      <c r="AF220" s="457"/>
      <c r="AG220" s="457"/>
      <c r="AH220" s="457"/>
      <c r="AI220" s="457"/>
      <c r="AJ220" s="457"/>
      <c r="AK220" s="457"/>
      <c r="AL220" s="457"/>
      <c r="AM220" s="457"/>
      <c r="AN220" s="457"/>
      <c r="AO220" s="457"/>
      <c r="AP220" s="457"/>
      <c r="AQ220" s="457"/>
      <c r="AR220" s="457"/>
      <c r="AS220" s="457"/>
      <c r="AT220" s="457"/>
      <c r="AU220" s="457"/>
      <c r="AV220" s="457"/>
      <c r="AW220" s="457"/>
      <c r="AX220" s="457"/>
      <c r="AY220" s="457"/>
      <c r="AZ220" s="457"/>
      <c r="BA220" s="457"/>
      <c r="BB220" s="457"/>
      <c r="BC220" s="457"/>
      <c r="BD220" s="457"/>
      <c r="BE220" s="457"/>
      <c r="BF220" s="457"/>
      <c r="BG220" s="457"/>
      <c r="BH220" s="457"/>
      <c r="BI220" s="457"/>
      <c r="BJ220" s="457"/>
      <c r="BK220" s="457"/>
      <c r="BL220" s="457"/>
      <c r="BM220" s="457"/>
      <c r="BN220" s="457"/>
      <c r="BO220" s="457"/>
      <c r="BP220" s="457"/>
      <c r="BQ220" s="457"/>
      <c r="BR220" s="457"/>
      <c r="BS220" s="457"/>
      <c r="BT220" s="457"/>
      <c r="BU220" s="457"/>
      <c r="BV220" s="457"/>
      <c r="BW220" s="457"/>
      <c r="BX220" s="457"/>
      <c r="BY220" s="457"/>
      <c r="BZ220" s="457"/>
      <c r="CA220" s="457"/>
      <c r="CB220" s="457"/>
      <c r="CC220" s="457"/>
      <c r="CD220" s="457"/>
      <c r="CE220" s="457"/>
      <c r="CF220" s="457"/>
      <c r="CG220" s="457"/>
      <c r="CH220" s="457"/>
      <c r="CI220" s="457"/>
      <c r="CJ220" s="457"/>
      <c r="CK220" s="457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</row>
    <row r="221" spans="1:103" s="15" customFormat="1" ht="23.25" customHeight="1" x14ac:dyDescent="0.25">
      <c r="A221" s="816"/>
      <c r="B221" s="90" t="s">
        <v>403</v>
      </c>
      <c r="C221" s="15" t="s">
        <v>408</v>
      </c>
      <c r="D221" s="84" t="s">
        <v>402</v>
      </c>
      <c r="E221" s="15" t="s">
        <v>29</v>
      </c>
      <c r="F221" s="459">
        <f>J221+N221+R221+V221+Z221+AD221+AH221+AL221+AP221+AT221+AX221+BB221+BF221+BJ221+BN221+BR221+BV221+BZ221+CD221+CH221</f>
        <v>0</v>
      </c>
      <c r="G221" s="459">
        <f>K221+O221+S221+W221+AA221+AE221+AI221+AM221+AQ221+AU221+AY221+BC221+BG221+BK221+BO221+BS221+BW221+CA221+CE221+CI221</f>
        <v>0</v>
      </c>
      <c r="H221" s="25">
        <f>L221+P221+T221+X221+AB221+AF221+AJ221+AN221+AR221+AV221+AZ221+BD221+BH221+BL221+BP221+BT221+BX221+CB221+CF221+CJ221</f>
        <v>0</v>
      </c>
      <c r="I221" s="25">
        <f>M221+Q221+U221+Y221+AC221+AG221+AK221+AO221+AS221+AW221+BA221+BE221+BI221+BM221+BQ221+BU221+BY221+CC221+CG221+CK221</f>
        <v>0</v>
      </c>
      <c r="J221" s="457"/>
      <c r="K221" s="457"/>
      <c r="L221" s="567"/>
      <c r="M221" s="567"/>
      <c r="N221" s="457"/>
      <c r="O221" s="457"/>
      <c r="P221" s="457"/>
      <c r="Q221" s="457"/>
      <c r="R221" s="457"/>
      <c r="S221" s="457"/>
      <c r="T221" s="457"/>
      <c r="U221" s="457"/>
      <c r="V221" s="457"/>
      <c r="W221" s="457"/>
      <c r="X221" s="457"/>
      <c r="Y221" s="457"/>
      <c r="Z221" s="457"/>
      <c r="AA221" s="457"/>
      <c r="AB221" s="457"/>
      <c r="AC221" s="457"/>
      <c r="AD221" s="457"/>
      <c r="AE221" s="457"/>
      <c r="AF221" s="457"/>
      <c r="AG221" s="457"/>
      <c r="AH221" s="457"/>
      <c r="AI221" s="457"/>
      <c r="AJ221" s="457"/>
      <c r="AK221" s="457"/>
      <c r="AL221" s="457"/>
      <c r="AM221" s="457"/>
      <c r="AN221" s="457"/>
      <c r="AO221" s="457"/>
      <c r="AP221" s="457"/>
      <c r="AQ221" s="457"/>
      <c r="AR221" s="457"/>
      <c r="AS221" s="457"/>
      <c r="AT221" s="457"/>
      <c r="AU221" s="457"/>
      <c r="AV221" s="457"/>
      <c r="AW221" s="457"/>
      <c r="AX221" s="457"/>
      <c r="AY221" s="457"/>
      <c r="AZ221" s="457"/>
      <c r="BA221" s="457"/>
      <c r="BB221" s="457"/>
      <c r="BC221" s="457"/>
      <c r="BD221" s="457"/>
      <c r="BE221" s="457"/>
      <c r="BF221" s="457"/>
      <c r="BG221" s="457"/>
      <c r="BH221" s="457"/>
      <c r="BI221" s="457"/>
      <c r="BJ221" s="457"/>
      <c r="BK221" s="457"/>
      <c r="BL221" s="457"/>
      <c r="BM221" s="457"/>
      <c r="BN221" s="457"/>
      <c r="BO221" s="457"/>
      <c r="BP221" s="457"/>
      <c r="BQ221" s="457"/>
      <c r="BR221" s="457"/>
      <c r="BS221" s="457"/>
      <c r="BT221" s="457"/>
      <c r="BU221" s="457"/>
      <c r="BV221" s="457"/>
      <c r="BW221" s="457"/>
      <c r="BX221" s="457"/>
      <c r="BY221" s="457"/>
      <c r="BZ221" s="457"/>
      <c r="CA221" s="457"/>
      <c r="CB221" s="457"/>
      <c r="CC221" s="457"/>
      <c r="CD221" s="457"/>
      <c r="CE221" s="457"/>
      <c r="CF221" s="457"/>
      <c r="CG221" s="457"/>
      <c r="CH221" s="457"/>
      <c r="CI221" s="457"/>
      <c r="CJ221" s="457"/>
      <c r="CK221" s="457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</row>
    <row r="222" spans="1:103" s="15" customFormat="1" ht="19.5" customHeight="1" x14ac:dyDescent="0.25">
      <c r="A222" s="816"/>
      <c r="B222" s="90" t="s">
        <v>403</v>
      </c>
      <c r="C222" s="15" t="s">
        <v>409</v>
      </c>
      <c r="D222" s="84" t="s">
        <v>402</v>
      </c>
      <c r="E222" s="15" t="s">
        <v>29</v>
      </c>
      <c r="F222" s="459">
        <f>J222+N222+R222+V222+Z222+AD222+AH222+AL222+AP222+AT222+AX222+BB222+BF222+BJ222+BN222+BR222+BV222+BZ222+CD222+CH222</f>
        <v>0</v>
      </c>
      <c r="G222" s="459">
        <f>K222+O222+S222+W222+AA222+AE222+AI222+AM222+AQ222+AU222+AY222+BC222+BG222+BK222+BO222+BS222+BW222+CA222+CE222+CI222</f>
        <v>0</v>
      </c>
      <c r="H222" s="25">
        <f>L222+P222+T222+X222+AB222+AF222+AJ222+AN222+AR222+AV222+AZ222+BD222+BH222+BL222+BP222+BT222+BX222+CB222+CF222+CJ222</f>
        <v>0</v>
      </c>
      <c r="I222" s="25">
        <f>M222+Q222+U222+Y222+AC222+AG222+AK222+AO222+AS222+AW222+BA222+BE222+BI222+BM222+BQ222+BU222+BY222+CC222+CG222+CK222</f>
        <v>0</v>
      </c>
      <c r="J222" s="457"/>
      <c r="K222" s="457"/>
      <c r="L222" s="567"/>
      <c r="M222" s="567"/>
      <c r="N222" s="457"/>
      <c r="O222" s="457"/>
      <c r="P222" s="457"/>
      <c r="Q222" s="457"/>
      <c r="R222" s="457"/>
      <c r="S222" s="457"/>
      <c r="T222" s="457"/>
      <c r="U222" s="457"/>
      <c r="V222" s="457"/>
      <c r="W222" s="457"/>
      <c r="X222" s="457"/>
      <c r="Y222" s="457"/>
      <c r="Z222" s="457"/>
      <c r="AA222" s="457"/>
      <c r="AB222" s="457"/>
      <c r="AC222" s="457"/>
      <c r="AD222" s="457"/>
      <c r="AE222" s="457"/>
      <c r="AF222" s="457"/>
      <c r="AG222" s="457"/>
      <c r="AH222" s="457"/>
      <c r="AI222" s="457"/>
      <c r="AJ222" s="457"/>
      <c r="AK222" s="457"/>
      <c r="AL222" s="457"/>
      <c r="AM222" s="457"/>
      <c r="AN222" s="457"/>
      <c r="AO222" s="457"/>
      <c r="AP222" s="457"/>
      <c r="AQ222" s="457"/>
      <c r="AR222" s="457"/>
      <c r="AS222" s="457"/>
      <c r="AT222" s="457"/>
      <c r="AU222" s="457"/>
      <c r="AV222" s="457"/>
      <c r="AW222" s="457"/>
      <c r="AX222" s="457"/>
      <c r="AY222" s="457"/>
      <c r="AZ222" s="457"/>
      <c r="BA222" s="457"/>
      <c r="BB222" s="457"/>
      <c r="BC222" s="457"/>
      <c r="BD222" s="457"/>
      <c r="BE222" s="457"/>
      <c r="BF222" s="457"/>
      <c r="BG222" s="457"/>
      <c r="BH222" s="457"/>
      <c r="BI222" s="457"/>
      <c r="BJ222" s="457"/>
      <c r="BK222" s="457"/>
      <c r="BL222" s="457"/>
      <c r="BM222" s="457"/>
      <c r="BN222" s="457"/>
      <c r="BO222" s="457"/>
      <c r="BP222" s="457"/>
      <c r="BQ222" s="457"/>
      <c r="BR222" s="457"/>
      <c r="BS222" s="457"/>
      <c r="BT222" s="457"/>
      <c r="BU222" s="457"/>
      <c r="BV222" s="457"/>
      <c r="BW222" s="457"/>
      <c r="BX222" s="457"/>
      <c r="BY222" s="457"/>
      <c r="BZ222" s="457"/>
      <c r="CA222" s="457"/>
      <c r="CB222" s="457"/>
      <c r="CC222" s="457"/>
      <c r="CD222" s="457"/>
      <c r="CE222" s="457"/>
      <c r="CF222" s="457"/>
      <c r="CG222" s="457"/>
      <c r="CH222" s="457"/>
      <c r="CI222" s="457"/>
      <c r="CJ222" s="457"/>
      <c r="CK222" s="457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</row>
    <row r="223" spans="1:103" s="15" customFormat="1" ht="60" x14ac:dyDescent="0.25">
      <c r="A223" s="816">
        <v>74</v>
      </c>
      <c r="B223" s="15" t="s">
        <v>410</v>
      </c>
      <c r="C223" s="15" t="s">
        <v>411</v>
      </c>
      <c r="D223" s="84" t="s">
        <v>412</v>
      </c>
      <c r="E223" s="15" t="s">
        <v>78</v>
      </c>
      <c r="F223" s="459">
        <f>J223+N223+R223+V223+Z223+AD223+AH223+AL223+AP223+AT223+AX223+BB223+BF223+BJ223+BN223+BR223+BV223+BZ223+CD223+CH223</f>
        <v>5110</v>
      </c>
      <c r="G223" s="459">
        <f>K223+O223+S223+W223+AA223+AE223+AI223+AM223+AQ223+AU223+AY223+BC223+BG223+BK223+BO223+BS223+BW223+CA223+CE223+CI223</f>
        <v>20295</v>
      </c>
      <c r="H223" s="25">
        <f>L223+P223+T223+X223+AB223+AF223+AJ223+AN223+AR223+AV223+AZ223+BD223+BH223+BL223+BP223+BT223+BX223+CB223+CF223+CJ223</f>
        <v>340</v>
      </c>
      <c r="I223" s="25">
        <f>M223+Q223+U223+Y223+AC223+AG223+AK223+AO223+AS223+AW223+BA223+BE223+BI223+BM223+BQ223+BU223+BY223+CC223+CG223+CK223</f>
        <v>1815</v>
      </c>
      <c r="J223" s="457"/>
      <c r="K223" s="457"/>
      <c r="L223" s="457"/>
      <c r="M223" s="457"/>
      <c r="N223" s="457"/>
      <c r="O223" s="457"/>
      <c r="P223" s="457"/>
      <c r="Q223" s="457"/>
      <c r="R223" s="457"/>
      <c r="S223" s="457"/>
      <c r="T223" s="457">
        <v>100</v>
      </c>
      <c r="U223" s="457">
        <v>600</v>
      </c>
      <c r="V223" s="457">
        <v>0</v>
      </c>
      <c r="W223" s="457">
        <v>0</v>
      </c>
      <c r="X223" s="457"/>
      <c r="Y223" s="457"/>
      <c r="Z223" s="457">
        <v>200</v>
      </c>
      <c r="AA223" s="457">
        <v>754</v>
      </c>
      <c r="AB223" s="457"/>
      <c r="AC223" s="457"/>
      <c r="AD223" s="457"/>
      <c r="AE223" s="457"/>
      <c r="AF223" s="457"/>
      <c r="AG223" s="457"/>
      <c r="AH223" s="457">
        <v>1000</v>
      </c>
      <c r="AI223" s="457">
        <v>4860</v>
      </c>
      <c r="AJ223" s="457"/>
      <c r="AK223" s="457"/>
      <c r="AL223" s="457">
        <v>290</v>
      </c>
      <c r="AM223" s="457">
        <v>1566</v>
      </c>
      <c r="AN223" s="457"/>
      <c r="AO223" s="457"/>
      <c r="AP223" s="457">
        <v>370</v>
      </c>
      <c r="AQ223" s="457">
        <v>2220</v>
      </c>
      <c r="AR223" s="457"/>
      <c r="AS223" s="457"/>
      <c r="AT223" s="457"/>
      <c r="AU223" s="457"/>
      <c r="AV223" s="457">
        <v>30</v>
      </c>
      <c r="AW223" s="457">
        <v>135</v>
      </c>
      <c r="AX223" s="457">
        <v>770</v>
      </c>
      <c r="AY223" s="457">
        <v>4466</v>
      </c>
      <c r="AZ223" s="457"/>
      <c r="BA223" s="457"/>
      <c r="BB223" s="457"/>
      <c r="BC223" s="457"/>
      <c r="BD223" s="457">
        <v>15</v>
      </c>
      <c r="BE223" s="457">
        <v>60</v>
      </c>
      <c r="BF223" s="457"/>
      <c r="BG223" s="457"/>
      <c r="BH223" s="457">
        <v>30</v>
      </c>
      <c r="BI223" s="457">
        <v>135</v>
      </c>
      <c r="BJ223" s="457">
        <v>500</v>
      </c>
      <c r="BK223" s="457">
        <v>2800</v>
      </c>
      <c r="BL223" s="457"/>
      <c r="BM223" s="457"/>
      <c r="BN223" s="457"/>
      <c r="BO223" s="457"/>
      <c r="BP223" s="457"/>
      <c r="BQ223" s="457"/>
      <c r="BR223" s="457">
        <v>1400</v>
      </c>
      <c r="BS223" s="457">
        <v>40</v>
      </c>
      <c r="BT223" s="457"/>
      <c r="BU223" s="457"/>
      <c r="BV223" s="457">
        <v>300</v>
      </c>
      <c r="BW223" s="457">
        <v>2400</v>
      </c>
      <c r="BX223" s="457"/>
      <c r="BY223" s="457"/>
      <c r="BZ223" s="457">
        <v>180</v>
      </c>
      <c r="CA223" s="457">
        <v>824</v>
      </c>
      <c r="CB223" s="457">
        <v>15</v>
      </c>
      <c r="CC223" s="457">
        <v>60</v>
      </c>
      <c r="CD223" s="457">
        <v>100</v>
      </c>
      <c r="CE223" s="457">
        <v>365</v>
      </c>
      <c r="CF223" s="457"/>
      <c r="CG223" s="457"/>
      <c r="CH223" s="457"/>
      <c r="CI223" s="457"/>
      <c r="CJ223" s="457">
        <v>150</v>
      </c>
      <c r="CK223" s="457">
        <v>825</v>
      </c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</row>
    <row r="224" spans="1:103" s="15" customFormat="1" ht="24" customHeight="1" x14ac:dyDescent="0.25">
      <c r="A224" s="816"/>
      <c r="B224" s="15" t="s">
        <v>410</v>
      </c>
      <c r="C224" s="15" t="s">
        <v>413</v>
      </c>
      <c r="D224" s="84" t="s">
        <v>412</v>
      </c>
      <c r="E224" s="15" t="s">
        <v>78</v>
      </c>
      <c r="F224" s="459">
        <f>J224+N224+R224+V224+Z224+AD224+AH224+AL224+AP224+AT224+AX224+BB224+BF224+BJ224+BN224+BR224+BV224+BZ224+CD224+CH224</f>
        <v>3225</v>
      </c>
      <c r="G224" s="459">
        <f>K224+O224+S224+W224+AA224+AE224+AI224+AM224+AQ224+AU224+AY224+BC224+BG224+BK224+BO224+BS224+BW224+CA224+CE224+CI224</f>
        <v>80699.45</v>
      </c>
      <c r="H224" s="517">
        <f>L224+P224+T224+X224+AB224+AF224+AJ224+AN224+AR224+AV224+AZ224+BD224+BH224+BL224+BP224+BT224+BX224+CB224+CF224+CJ224</f>
        <v>1000</v>
      </c>
      <c r="I224" s="25">
        <f>M224+Q224+U224+Y224+AC224+AG224+AK224+AO224+AS224+AW224+BA224+BE224+BI224+BM224+BQ224+BU224+BY224+CC224+CG224+CK224</f>
        <v>13800</v>
      </c>
      <c r="J224" s="457"/>
      <c r="K224" s="457"/>
      <c r="L224" s="457"/>
      <c r="M224" s="457"/>
      <c r="N224" s="457">
        <v>100</v>
      </c>
      <c r="O224" s="457">
        <v>2000</v>
      </c>
      <c r="P224" s="457"/>
      <c r="Q224" s="457"/>
      <c r="R224" s="457">
        <v>170</v>
      </c>
      <c r="S224" s="457">
        <v>2784</v>
      </c>
      <c r="T224" s="457"/>
      <c r="U224" s="457"/>
      <c r="V224" s="457">
        <v>470</v>
      </c>
      <c r="W224" s="457">
        <v>7990</v>
      </c>
      <c r="X224" s="457">
        <v>1000</v>
      </c>
      <c r="Y224" s="457">
        <v>13800</v>
      </c>
      <c r="Z224" s="457"/>
      <c r="AA224" s="457"/>
      <c r="AB224" s="457"/>
      <c r="AC224" s="457"/>
      <c r="AD224" s="457">
        <v>30</v>
      </c>
      <c r="AE224" s="457">
        <v>480</v>
      </c>
      <c r="AF224" s="457"/>
      <c r="AG224" s="457"/>
      <c r="AH224" s="457"/>
      <c r="AI224" s="457"/>
      <c r="AJ224" s="457"/>
      <c r="AK224" s="457"/>
      <c r="AL224" s="457">
        <v>180</v>
      </c>
      <c r="AM224" s="457">
        <v>2954.4</v>
      </c>
      <c r="AN224" s="457"/>
      <c r="AO224" s="457"/>
      <c r="AP224" s="457">
        <v>290</v>
      </c>
      <c r="AQ224" s="457">
        <v>10005</v>
      </c>
      <c r="AR224" s="457"/>
      <c r="AS224" s="457"/>
      <c r="AT224" s="457">
        <v>455</v>
      </c>
      <c r="AU224" s="457">
        <v>18200</v>
      </c>
      <c r="AV224" s="457"/>
      <c r="AW224" s="457"/>
      <c r="AX224" s="457"/>
      <c r="AY224" s="457"/>
      <c r="AZ224" s="457"/>
      <c r="BA224" s="457"/>
      <c r="BB224" s="457">
        <v>809</v>
      </c>
      <c r="BC224" s="457">
        <v>13308.05</v>
      </c>
      <c r="BD224" s="457"/>
      <c r="BE224" s="457"/>
      <c r="BF224" s="457">
        <v>455</v>
      </c>
      <c r="BG224" s="457">
        <v>18200</v>
      </c>
      <c r="BH224" s="457"/>
      <c r="BI224" s="457"/>
      <c r="BJ224" s="457"/>
      <c r="BK224" s="457"/>
      <c r="BL224" s="457"/>
      <c r="BM224" s="457"/>
      <c r="BN224" s="457"/>
      <c r="BO224" s="457"/>
      <c r="BP224" s="457"/>
      <c r="BQ224" s="457"/>
      <c r="BR224" s="457"/>
      <c r="BS224" s="457"/>
      <c r="BT224" s="457"/>
      <c r="BU224" s="457"/>
      <c r="BV224" s="457">
        <v>20</v>
      </c>
      <c r="BW224" s="457">
        <v>1000</v>
      </c>
      <c r="BX224" s="457"/>
      <c r="BY224" s="457"/>
      <c r="BZ224" s="457">
        <v>101</v>
      </c>
      <c r="CA224" s="457">
        <v>1515</v>
      </c>
      <c r="CB224" s="457"/>
      <c r="CC224" s="457"/>
      <c r="CD224" s="457">
        <v>145</v>
      </c>
      <c r="CE224" s="457">
        <v>2263</v>
      </c>
      <c r="CF224" s="457"/>
      <c r="CG224" s="457"/>
      <c r="CH224" s="457"/>
      <c r="CI224" s="457"/>
      <c r="CJ224" s="457"/>
      <c r="CK224" s="457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</row>
    <row r="225" spans="1:103" s="15" customFormat="1" ht="56.25" customHeight="1" x14ac:dyDescent="0.25">
      <c r="A225" s="816"/>
      <c r="B225" s="15" t="s">
        <v>410</v>
      </c>
      <c r="C225" s="15" t="s">
        <v>414</v>
      </c>
      <c r="D225" s="84" t="s">
        <v>412</v>
      </c>
      <c r="E225" s="15" t="s">
        <v>78</v>
      </c>
      <c r="F225" s="459">
        <f>J225+N225+R225+V225+Z225+AD225+AH225+AL225+AP225+AT225+AX225+BB225+BF225+BJ225+BN225+BR225+BV225+BZ225+CD225+CH225</f>
        <v>37</v>
      </c>
      <c r="G225" s="459">
        <f>K225+O225+S225+W225+AA225+AE225+AI225+AM225+AQ225+AU225+AY225+BC225+BG225+BK225+BO225+BS225+BW225+CA225+CE225+CI225</f>
        <v>2590</v>
      </c>
      <c r="H225" s="517">
        <f>L225+P225+T225+X225+AB225+AF225+AJ225+AN225+AR225+AV225+AZ225+BD225+BH225+BL225+BP225+BT225+BX225+CB225+CF225+CJ225</f>
        <v>20</v>
      </c>
      <c r="I225" s="25">
        <f>M225+Q225+U225+Y225+AC225+AG225+AK225+AO225+AS225+AW225+BA225+BE225+BI225+BM225+BQ225+BU225+BY225+CC225+CG225+CK225</f>
        <v>600</v>
      </c>
      <c r="J225" s="457"/>
      <c r="K225" s="457"/>
      <c r="L225" s="457"/>
      <c r="M225" s="457"/>
      <c r="N225" s="457"/>
      <c r="O225" s="457"/>
      <c r="P225" s="457"/>
      <c r="Q225" s="457"/>
      <c r="R225" s="457"/>
      <c r="S225" s="457"/>
      <c r="T225" s="457"/>
      <c r="U225" s="457"/>
      <c r="V225" s="457"/>
      <c r="W225" s="457"/>
      <c r="X225" s="457"/>
      <c r="Y225" s="457"/>
      <c r="Z225" s="457"/>
      <c r="AA225" s="457"/>
      <c r="AB225" s="457"/>
      <c r="AC225" s="457"/>
      <c r="AD225" s="457"/>
      <c r="AE225" s="457"/>
      <c r="AF225" s="457"/>
      <c r="AG225" s="457"/>
      <c r="AH225" s="457"/>
      <c r="AI225" s="457"/>
      <c r="AJ225" s="457"/>
      <c r="AK225" s="457"/>
      <c r="AL225" s="457">
        <v>0</v>
      </c>
      <c r="AM225" s="457">
        <v>0</v>
      </c>
      <c r="AN225" s="457">
        <v>20</v>
      </c>
      <c r="AO225" s="457">
        <v>600</v>
      </c>
      <c r="AP225" s="457"/>
      <c r="AQ225" s="457"/>
      <c r="AR225" s="457"/>
      <c r="AS225" s="457"/>
      <c r="AT225" s="457"/>
      <c r="AU225" s="457"/>
      <c r="AV225" s="457"/>
      <c r="AW225" s="457"/>
      <c r="AX225" s="457"/>
      <c r="AY225" s="457"/>
      <c r="AZ225" s="457"/>
      <c r="BA225" s="457"/>
      <c r="BB225" s="457"/>
      <c r="BC225" s="457"/>
      <c r="BD225" s="457"/>
      <c r="BE225" s="457"/>
      <c r="BF225" s="457"/>
      <c r="BG225" s="457"/>
      <c r="BH225" s="457"/>
      <c r="BI225" s="457"/>
      <c r="BJ225" s="457"/>
      <c r="BK225" s="457"/>
      <c r="BL225" s="457"/>
      <c r="BM225" s="457"/>
      <c r="BN225" s="457"/>
      <c r="BO225" s="457"/>
      <c r="BP225" s="457"/>
      <c r="BQ225" s="457"/>
      <c r="BR225" s="457"/>
      <c r="BS225" s="457"/>
      <c r="BT225" s="457"/>
      <c r="BU225" s="457"/>
      <c r="BV225" s="457"/>
      <c r="BW225" s="457"/>
      <c r="BX225" s="457"/>
      <c r="BY225" s="457"/>
      <c r="BZ225" s="457"/>
      <c r="CA225" s="457"/>
      <c r="CB225" s="457"/>
      <c r="CC225" s="457"/>
      <c r="CD225" s="457">
        <v>37</v>
      </c>
      <c r="CE225" s="457">
        <v>2590</v>
      </c>
      <c r="CF225" s="457"/>
      <c r="CG225" s="457"/>
      <c r="CH225" s="457"/>
      <c r="CI225" s="457"/>
      <c r="CJ225" s="457"/>
      <c r="CK225" s="457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</row>
    <row r="226" spans="1:103" s="15" customFormat="1" ht="54.75" customHeight="1" x14ac:dyDescent="0.25">
      <c r="A226" s="816">
        <v>75</v>
      </c>
      <c r="B226" s="15" t="s">
        <v>415</v>
      </c>
      <c r="C226" s="15" t="s">
        <v>416</v>
      </c>
      <c r="D226" s="84" t="s">
        <v>417</v>
      </c>
      <c r="E226" s="15" t="s">
        <v>29</v>
      </c>
      <c r="F226" s="459">
        <f>J226+N226+R226+V226+Z226+AD226+AH226+AL226+AP226+AT226+AX226+BB226+BF226+BJ226+BN226+BR226+BV226+BZ226+CD226+CH226</f>
        <v>110</v>
      </c>
      <c r="G226" s="459">
        <f>K226+O226+S226+W226+AA226+AE226+AI226+AM226+AQ226+AU226+AY226+BC226+BG226+BK226+BO226+BS226+BW226+CA226+CE226+CI226</f>
        <v>24074</v>
      </c>
      <c r="H226" s="25">
        <f>L226+P226+T226+X226+AB226+AF226+AJ226+AN226+AR226+AV226+AZ226+BD226+BH226+BL226+BP226+BT226+BX226+CB226+CF226+CJ226</f>
        <v>0</v>
      </c>
      <c r="I226" s="25">
        <f>M226+Q226+U226+Y226+AC226+AG226+AK226+AO226+AS226+AW226+BA226+BE226+BI226+BM226+BQ226+BU226+BY226+CC226+CG226+CK226</f>
        <v>0</v>
      </c>
      <c r="J226" s="457"/>
      <c r="K226" s="457"/>
      <c r="L226" s="457"/>
      <c r="M226" s="457"/>
      <c r="N226" s="457"/>
      <c r="O226" s="457"/>
      <c r="P226" s="457"/>
      <c r="Q226" s="457"/>
      <c r="R226" s="457"/>
      <c r="S226" s="457"/>
      <c r="T226" s="457"/>
      <c r="U226" s="457"/>
      <c r="V226" s="457"/>
      <c r="W226" s="457"/>
      <c r="X226" s="457"/>
      <c r="Y226" s="457"/>
      <c r="Z226" s="457"/>
      <c r="AA226" s="457"/>
      <c r="AB226" s="457"/>
      <c r="AC226" s="457"/>
      <c r="AD226" s="457"/>
      <c r="AE226" s="457"/>
      <c r="AF226" s="457"/>
      <c r="AG226" s="457"/>
      <c r="AH226" s="457">
        <v>110</v>
      </c>
      <c r="AI226" s="457">
        <v>24074</v>
      </c>
      <c r="AJ226" s="457"/>
      <c r="AK226" s="457"/>
      <c r="AL226" s="457"/>
      <c r="AM226" s="457"/>
      <c r="AN226" s="457"/>
      <c r="AO226" s="457"/>
      <c r="AP226" s="457"/>
      <c r="AQ226" s="457"/>
      <c r="AR226" s="457"/>
      <c r="AS226" s="457"/>
      <c r="AT226" s="457"/>
      <c r="AU226" s="457"/>
      <c r="AV226" s="457"/>
      <c r="AW226" s="457"/>
      <c r="AX226" s="457"/>
      <c r="AY226" s="457"/>
      <c r="AZ226" s="457"/>
      <c r="BA226" s="457"/>
      <c r="BB226" s="457"/>
      <c r="BC226" s="457"/>
      <c r="BD226" s="457"/>
      <c r="BE226" s="457"/>
      <c r="BF226" s="457"/>
      <c r="BG226" s="457"/>
      <c r="BH226" s="457"/>
      <c r="BI226" s="457"/>
      <c r="BJ226" s="457"/>
      <c r="BK226" s="457"/>
      <c r="BL226" s="457"/>
      <c r="BM226" s="457"/>
      <c r="BN226" s="457"/>
      <c r="BO226" s="457"/>
      <c r="BP226" s="457"/>
      <c r="BQ226" s="457"/>
      <c r="BR226" s="457"/>
      <c r="BS226" s="457"/>
      <c r="BT226" s="457"/>
      <c r="BU226" s="457"/>
      <c r="BV226" s="457"/>
      <c r="BW226" s="457"/>
      <c r="BX226" s="457"/>
      <c r="BY226" s="457"/>
      <c r="BZ226" s="457"/>
      <c r="CA226" s="457"/>
      <c r="CB226" s="457"/>
      <c r="CC226" s="457"/>
      <c r="CD226" s="457"/>
      <c r="CE226" s="457"/>
      <c r="CF226" s="457"/>
      <c r="CG226" s="457"/>
      <c r="CH226" s="457"/>
      <c r="CI226" s="457"/>
      <c r="CJ226" s="457"/>
      <c r="CK226" s="457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</row>
    <row r="227" spans="1:103" s="15" customFormat="1" ht="39.75" customHeight="1" x14ac:dyDescent="0.25">
      <c r="A227" s="816"/>
      <c r="B227" s="15" t="s">
        <v>415</v>
      </c>
      <c r="C227" s="15" t="s">
        <v>418</v>
      </c>
      <c r="D227" s="84" t="s">
        <v>419</v>
      </c>
      <c r="E227" s="15" t="s">
        <v>29</v>
      </c>
      <c r="F227" s="459">
        <f>J227+N227+R227+V227+Z227+AD227+AH227+AL227+AP227+AT227+AX227+BB227+BF227+BJ227+BN227+BR227+BV227+BZ227+CD227+CH227</f>
        <v>0</v>
      </c>
      <c r="G227" s="459">
        <f>K227+O227+S227+W227+AA227+AE227+AI227+AM227+AQ227+AU227+AY227+BC227+BG227+BK227+BO227+BS227+BW227+CA227+CE227+CI227</f>
        <v>0</v>
      </c>
      <c r="H227" s="517">
        <f>L227+P227+T227+X227+AB227+AF227+AJ227+AN227+AR227+AV227+AZ227+BD227+BH227+BL227+BP227+BT227+BX227+CB227+CF227+CJ227</f>
        <v>30</v>
      </c>
      <c r="I227" s="517">
        <f>M227+Q227+U227+Y227+AC227+AG227+AK227+AO227+AS227+AW227+BA227+BE227+BI227+BM227+BQ227+BU227+BY227+CC227+CG227+CK227</f>
        <v>9000</v>
      </c>
      <c r="J227" s="457"/>
      <c r="K227" s="457"/>
      <c r="L227" s="457"/>
      <c r="M227" s="457"/>
      <c r="N227" s="457"/>
      <c r="O227" s="457"/>
      <c r="P227" s="457"/>
      <c r="Q227" s="457"/>
      <c r="R227" s="457"/>
      <c r="S227" s="457"/>
      <c r="T227" s="457"/>
      <c r="U227" s="457"/>
      <c r="V227" s="457"/>
      <c r="W227" s="457"/>
      <c r="X227" s="457"/>
      <c r="Y227" s="457"/>
      <c r="Z227" s="457"/>
      <c r="AA227" s="457"/>
      <c r="AB227" s="457"/>
      <c r="AC227" s="457"/>
      <c r="AD227" s="457"/>
      <c r="AE227" s="457"/>
      <c r="AF227" s="457"/>
      <c r="AG227" s="457"/>
      <c r="AH227" s="457"/>
      <c r="AI227" s="457"/>
      <c r="AJ227" s="457"/>
      <c r="AK227" s="457"/>
      <c r="AL227" s="457">
        <v>0</v>
      </c>
      <c r="AM227" s="457">
        <v>0</v>
      </c>
      <c r="AN227" s="457">
        <v>30</v>
      </c>
      <c r="AO227" s="457">
        <v>9000</v>
      </c>
      <c r="AP227" s="457"/>
      <c r="AQ227" s="457"/>
      <c r="AR227" s="457"/>
      <c r="AS227" s="457"/>
      <c r="AT227" s="457"/>
      <c r="AU227" s="457"/>
      <c r="AV227" s="457"/>
      <c r="AW227" s="457"/>
      <c r="AX227" s="457"/>
      <c r="AY227" s="457"/>
      <c r="AZ227" s="457"/>
      <c r="BA227" s="457"/>
      <c r="BB227" s="457"/>
      <c r="BC227" s="457"/>
      <c r="BD227" s="457"/>
      <c r="BE227" s="457"/>
      <c r="BF227" s="457"/>
      <c r="BG227" s="457"/>
      <c r="BH227" s="457"/>
      <c r="BI227" s="457"/>
      <c r="BJ227" s="457"/>
      <c r="BK227" s="457"/>
      <c r="BL227" s="457"/>
      <c r="BM227" s="457"/>
      <c r="BN227" s="457"/>
      <c r="BO227" s="457"/>
      <c r="BP227" s="457"/>
      <c r="BQ227" s="457"/>
      <c r="BR227" s="457"/>
      <c r="BS227" s="457"/>
      <c r="BT227" s="457"/>
      <c r="BU227" s="457"/>
      <c r="BV227" s="457"/>
      <c r="BW227" s="457"/>
      <c r="BX227" s="457"/>
      <c r="BY227" s="457"/>
      <c r="BZ227" s="457"/>
      <c r="CA227" s="457"/>
      <c r="CB227" s="457"/>
      <c r="CC227" s="457"/>
      <c r="CD227" s="457"/>
      <c r="CE227" s="457"/>
      <c r="CF227" s="457"/>
      <c r="CG227" s="457"/>
      <c r="CH227" s="457"/>
      <c r="CI227" s="457"/>
      <c r="CJ227" s="457"/>
      <c r="CK227" s="457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</row>
    <row r="228" spans="1:103" s="15" customFormat="1" ht="35.25" customHeight="1" x14ac:dyDescent="0.25">
      <c r="A228" s="816">
        <v>76</v>
      </c>
      <c r="B228" s="15" t="s">
        <v>420</v>
      </c>
      <c r="C228" s="15" t="s">
        <v>421</v>
      </c>
      <c r="D228" s="84" t="s">
        <v>422</v>
      </c>
      <c r="E228" s="15" t="s">
        <v>78</v>
      </c>
      <c r="F228" s="459">
        <f>J228+N228+R228+V228+Z228+AD228+AH228+AL228+AP228+AT228+AX228+BB228+BF228+BJ228+BN228+BR228+BV228+BZ228+CD228+CH228</f>
        <v>260</v>
      </c>
      <c r="G228" s="459">
        <f>K228+O228+S228+W228+AA228+AE228+AI228+AM228+AQ228+AU228+AY228+BC228+BG228+BK228+BO228+BS228+BW228+CA228+CE228+CI228</f>
        <v>1046.7</v>
      </c>
      <c r="H228" s="25">
        <f>L228+P228+T228+X228+AB228+AF228+AJ228+AN228+AR228+AV228+AZ228+BD228+BH228+BL228+BP228+BT228+BX228+CB228+CF228+CJ228</f>
        <v>200</v>
      </c>
      <c r="I228" s="25">
        <f>M228+Q228+U228+Y228+AC228+AG228+AK228+AO228+AS228+AW228+BA228+BE228+BI228+BM228+BQ228+BU228+BY228+CC228+CG228+CK228</f>
        <v>800</v>
      </c>
      <c r="J228" s="457"/>
      <c r="K228" s="457"/>
      <c r="L228" s="457"/>
      <c r="M228" s="457"/>
      <c r="N228" s="457">
        <v>50</v>
      </c>
      <c r="O228" s="457">
        <v>190</v>
      </c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  <c r="Z228" s="457"/>
      <c r="AA228" s="457"/>
      <c r="AB228" s="457"/>
      <c r="AC228" s="457"/>
      <c r="AD228" s="457"/>
      <c r="AE228" s="457"/>
      <c r="AF228" s="457"/>
      <c r="AG228" s="457"/>
      <c r="AH228" s="457"/>
      <c r="AI228" s="457"/>
      <c r="AJ228" s="457"/>
      <c r="AK228" s="457"/>
      <c r="AL228" s="457"/>
      <c r="AM228" s="457"/>
      <c r="AN228" s="457"/>
      <c r="AO228" s="457"/>
      <c r="AP228" s="457">
        <v>10</v>
      </c>
      <c r="AQ228" s="457">
        <v>56</v>
      </c>
      <c r="AR228" s="457"/>
      <c r="AS228" s="457"/>
      <c r="AT228" s="457"/>
      <c r="AU228" s="457"/>
      <c r="AV228" s="457"/>
      <c r="AW228" s="457"/>
      <c r="AX228" s="457">
        <v>40</v>
      </c>
      <c r="AY228" s="457">
        <v>152</v>
      </c>
      <c r="AZ228" s="457"/>
      <c r="BA228" s="457"/>
      <c r="BB228" s="457"/>
      <c r="BC228" s="457"/>
      <c r="BD228" s="457">
        <v>50</v>
      </c>
      <c r="BE228" s="457">
        <v>175</v>
      </c>
      <c r="BF228" s="457"/>
      <c r="BG228" s="457"/>
      <c r="BH228" s="457"/>
      <c r="BI228" s="457"/>
      <c r="BJ228" s="457"/>
      <c r="BK228" s="457"/>
      <c r="BL228" s="457"/>
      <c r="BM228" s="457"/>
      <c r="BN228" s="457"/>
      <c r="BO228" s="457"/>
      <c r="BP228" s="457"/>
      <c r="BQ228" s="457"/>
      <c r="BR228" s="457"/>
      <c r="BS228" s="457"/>
      <c r="BT228" s="457"/>
      <c r="BU228" s="457"/>
      <c r="BV228" s="457"/>
      <c r="BW228" s="457"/>
      <c r="BX228" s="457"/>
      <c r="BY228" s="457"/>
      <c r="BZ228" s="457">
        <v>110</v>
      </c>
      <c r="CA228" s="457">
        <v>348.7</v>
      </c>
      <c r="CB228" s="457">
        <v>50</v>
      </c>
      <c r="CC228" s="457">
        <v>175</v>
      </c>
      <c r="CD228" s="457"/>
      <c r="CE228" s="457"/>
      <c r="CF228" s="457"/>
      <c r="CG228" s="457"/>
      <c r="CH228" s="457">
        <v>50</v>
      </c>
      <c r="CI228" s="457">
        <v>300</v>
      </c>
      <c r="CJ228" s="457">
        <v>100</v>
      </c>
      <c r="CK228" s="457">
        <v>450</v>
      </c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</row>
    <row r="229" spans="1:103" s="15" customFormat="1" ht="36" customHeight="1" x14ac:dyDescent="0.25">
      <c r="A229" s="816"/>
      <c r="B229" s="15" t="s">
        <v>420</v>
      </c>
      <c r="C229" s="84" t="s">
        <v>423</v>
      </c>
      <c r="D229" s="84" t="s">
        <v>422</v>
      </c>
      <c r="E229" s="15" t="s">
        <v>78</v>
      </c>
      <c r="F229" s="459">
        <f>J229+N229+R229+V229+Z229+AD229+AH229+AL229+AP229+AT229+AX229+BB229+BF229+BJ229+BN229+BR229+BV229+BZ229+CD229+CH229</f>
        <v>1170</v>
      </c>
      <c r="G229" s="459">
        <f>K229+O229+S229+W229+AA229+AE229+AI229+AM229+AQ229+AU229+AY229+BC229+BG229+BK229+BO229+BS229+BW229+CA229+CE229+CI229</f>
        <v>6897</v>
      </c>
      <c r="H229" s="25">
        <f>L229+P229+T229+X229+AB229+AF229+AJ229+AN229+AR229+AV229+AZ229+BD229+BH229+BL229+BP229+BT229+BX229+CB229+CF229+CJ229</f>
        <v>0</v>
      </c>
      <c r="I229" s="25">
        <f>M229+Q229+U229+Y229+AC229+AG229+AK229+AO229+AS229+AW229+BA229+BE229+BI229+BM229+BQ229+BU229+BY229+CC229+CG229+CK229</f>
        <v>0</v>
      </c>
      <c r="J229" s="457"/>
      <c r="K229" s="457"/>
      <c r="L229" s="457"/>
      <c r="M229" s="457"/>
      <c r="N229" s="457"/>
      <c r="O229" s="457"/>
      <c r="P229" s="457"/>
      <c r="Q229" s="457"/>
      <c r="R229" s="457">
        <v>20</v>
      </c>
      <c r="S229" s="457">
        <v>72</v>
      </c>
      <c r="T229" s="457"/>
      <c r="U229" s="457"/>
      <c r="V229" s="457"/>
      <c r="W229" s="457"/>
      <c r="X229" s="457"/>
      <c r="Y229" s="457"/>
      <c r="Z229" s="457"/>
      <c r="AA229" s="457"/>
      <c r="AB229" s="457"/>
      <c r="AC229" s="457"/>
      <c r="AD229" s="457"/>
      <c r="AE229" s="457"/>
      <c r="AF229" s="457"/>
      <c r="AG229" s="457"/>
      <c r="AH229" s="457">
        <v>680</v>
      </c>
      <c r="AI229" s="457">
        <v>2502</v>
      </c>
      <c r="AJ229" s="457"/>
      <c r="AK229" s="457"/>
      <c r="AL229" s="457"/>
      <c r="AM229" s="457"/>
      <c r="AN229" s="457"/>
      <c r="AO229" s="457"/>
      <c r="AP229" s="457"/>
      <c r="AQ229" s="457"/>
      <c r="AR229" s="457"/>
      <c r="AS229" s="457"/>
      <c r="AT229" s="457"/>
      <c r="AU229" s="457"/>
      <c r="AV229" s="457"/>
      <c r="AW229" s="457"/>
      <c r="AX229" s="457"/>
      <c r="AY229" s="457"/>
      <c r="AZ229" s="457"/>
      <c r="BA229" s="457"/>
      <c r="BB229" s="457">
        <v>60</v>
      </c>
      <c r="BC229" s="457">
        <v>228</v>
      </c>
      <c r="BD229" s="457"/>
      <c r="BE229" s="457"/>
      <c r="BF229" s="457"/>
      <c r="BG229" s="457"/>
      <c r="BH229" s="457"/>
      <c r="BI229" s="457"/>
      <c r="BJ229" s="457">
        <v>140</v>
      </c>
      <c r="BK229" s="457">
        <v>980</v>
      </c>
      <c r="BL229" s="457"/>
      <c r="BM229" s="457"/>
      <c r="BN229" s="457"/>
      <c r="BO229" s="457"/>
      <c r="BP229" s="457"/>
      <c r="BQ229" s="457"/>
      <c r="BR229" s="457"/>
      <c r="BS229" s="457"/>
      <c r="BT229" s="457"/>
      <c r="BU229" s="457"/>
      <c r="BV229" s="457">
        <v>200</v>
      </c>
      <c r="BW229" s="457">
        <v>2800</v>
      </c>
      <c r="BX229" s="457"/>
      <c r="BY229" s="457"/>
      <c r="BZ229" s="457"/>
      <c r="CA229" s="457"/>
      <c r="CB229" s="457"/>
      <c r="CC229" s="457"/>
      <c r="CD229" s="457">
        <v>70</v>
      </c>
      <c r="CE229" s="457">
        <v>315</v>
      </c>
      <c r="CF229" s="457"/>
      <c r="CG229" s="457"/>
      <c r="CH229" s="457"/>
      <c r="CI229" s="457"/>
      <c r="CJ229" s="457"/>
      <c r="CK229" s="457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</row>
    <row r="230" spans="1:103" s="15" customFormat="1" ht="45" x14ac:dyDescent="0.25">
      <c r="A230" s="816"/>
      <c r="B230" s="15" t="s">
        <v>420</v>
      </c>
      <c r="C230" s="84" t="s">
        <v>424</v>
      </c>
      <c r="D230" s="84" t="s">
        <v>422</v>
      </c>
      <c r="E230" s="15" t="s">
        <v>78</v>
      </c>
      <c r="F230" s="459">
        <f>J230+N230+R230+V230+Z230+AD230+AH230+AL230+AP230+AT230+AX230+BB230+BF230+BJ230+BN230+BR230+BV230+BZ230+CD230+CH230</f>
        <v>0</v>
      </c>
      <c r="G230" s="459">
        <f>K230+O230+S230+W230+AA230+AE230+AI230+AM230+AQ230+AU230+AY230+BC230+BG230+BK230+BO230+BS230+BW230+CA230+CE230+CI230</f>
        <v>0</v>
      </c>
      <c r="H230" s="25">
        <f>L230+P230+T230+X230+AB230+AF230+AJ230+AN230+AR230+AV230+AZ230+BD230+BH230+BL230+BP230+BT230+BX230+CB230+CF230+CJ230</f>
        <v>0</v>
      </c>
      <c r="I230" s="25">
        <f>M230+Q230+U230+Y230+AC230+AG230+AK230+AO230+AS230+AW230+BA230+BE230+BI230+BM230+BQ230+BU230+BY230+CC230+CG230+CK230</f>
        <v>0</v>
      </c>
      <c r="J230" s="457"/>
      <c r="K230" s="457"/>
      <c r="L230" s="457"/>
      <c r="M230" s="457"/>
      <c r="N230" s="457"/>
      <c r="O230" s="457"/>
      <c r="P230" s="457"/>
      <c r="Q230" s="457"/>
      <c r="R230" s="457"/>
      <c r="S230" s="457"/>
      <c r="T230" s="457"/>
      <c r="U230" s="457"/>
      <c r="V230" s="457"/>
      <c r="W230" s="457"/>
      <c r="X230" s="457"/>
      <c r="Y230" s="457"/>
      <c r="Z230" s="457"/>
      <c r="AA230" s="457"/>
      <c r="AB230" s="457"/>
      <c r="AC230" s="457"/>
      <c r="AD230" s="457"/>
      <c r="AE230" s="457"/>
      <c r="AF230" s="457"/>
      <c r="AG230" s="457"/>
      <c r="AH230" s="457"/>
      <c r="AI230" s="457"/>
      <c r="AJ230" s="457"/>
      <c r="AK230" s="457"/>
      <c r="AL230" s="457"/>
      <c r="AM230" s="457"/>
      <c r="AN230" s="457"/>
      <c r="AO230" s="457"/>
      <c r="AP230" s="457"/>
      <c r="AQ230" s="457"/>
      <c r="AR230" s="457"/>
      <c r="AS230" s="457"/>
      <c r="AT230" s="457"/>
      <c r="AU230" s="457"/>
      <c r="AV230" s="457"/>
      <c r="AW230" s="457"/>
      <c r="AX230" s="457"/>
      <c r="AY230" s="457"/>
      <c r="AZ230" s="457"/>
      <c r="BA230" s="457"/>
      <c r="BB230" s="457"/>
      <c r="BC230" s="457"/>
      <c r="BD230" s="457"/>
      <c r="BE230" s="457"/>
      <c r="BF230" s="457"/>
      <c r="BG230" s="457"/>
      <c r="BH230" s="457"/>
      <c r="BI230" s="457"/>
      <c r="BJ230" s="457"/>
      <c r="BK230" s="457"/>
      <c r="BL230" s="457"/>
      <c r="BM230" s="457"/>
      <c r="BN230" s="457"/>
      <c r="BO230" s="457"/>
      <c r="BP230" s="457"/>
      <c r="BQ230" s="457"/>
      <c r="BR230" s="457"/>
      <c r="BS230" s="457"/>
      <c r="BT230" s="457"/>
      <c r="BU230" s="457"/>
      <c r="BV230" s="457"/>
      <c r="BW230" s="457"/>
      <c r="BX230" s="457"/>
      <c r="BY230" s="457"/>
      <c r="BZ230" s="457"/>
      <c r="CA230" s="457"/>
      <c r="CB230" s="457"/>
      <c r="CC230" s="457"/>
      <c r="CD230" s="457"/>
      <c r="CE230" s="457"/>
      <c r="CF230" s="457"/>
      <c r="CG230" s="457"/>
      <c r="CH230" s="457"/>
      <c r="CI230" s="457"/>
      <c r="CJ230" s="457"/>
      <c r="CK230" s="457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</row>
    <row r="231" spans="1:103" s="15" customFormat="1" x14ac:dyDescent="0.25">
      <c r="A231" s="816">
        <v>77</v>
      </c>
      <c r="B231" s="15" t="s">
        <v>425</v>
      </c>
      <c r="C231" s="15" t="s">
        <v>426</v>
      </c>
      <c r="D231" s="84" t="s">
        <v>77</v>
      </c>
      <c r="E231" s="15" t="s">
        <v>153</v>
      </c>
      <c r="F231" s="459">
        <f>J231+N231+R231+V231+Z231+AD231+AH231+AL231+AP231+AT231+AX231+BB231+BF231+BJ231+BN231+BR231+BV231+BZ231+CD231+CH231</f>
        <v>0</v>
      </c>
      <c r="G231" s="459">
        <f>K231+O231+S231+W231+AA231+AE231+AI231+AM231+AQ231+AU231+AY231+BC231+BG231+BK231+BO231+BS231+BW231+CA231+CE231+CI231</f>
        <v>0</v>
      </c>
      <c r="H231" s="25">
        <f>L231+P231+T231+X231+AB231+AF231+AJ231+AN231+AR231+AV231+AZ231+BD231+BH231+BL231+BP231+BT231+BX231+CB231+CF231+CJ231</f>
        <v>0</v>
      </c>
      <c r="I231" s="25">
        <f>M231+Q231+U231+Y231+AC231+AG231+AK231+AO231+AS231+AW231+BA231+BE231+BI231+BM231+BQ231+BU231+BY231+CC231+CG231+CK231</f>
        <v>0</v>
      </c>
      <c r="J231" s="457"/>
      <c r="K231" s="457"/>
      <c r="L231" s="457"/>
      <c r="M231" s="457"/>
      <c r="N231" s="457"/>
      <c r="O231" s="457"/>
      <c r="P231" s="457"/>
      <c r="Q231" s="457"/>
      <c r="R231" s="457"/>
      <c r="S231" s="457"/>
      <c r="T231" s="457"/>
      <c r="U231" s="457"/>
      <c r="V231" s="457"/>
      <c r="W231" s="457"/>
      <c r="X231" s="457"/>
      <c r="Y231" s="457"/>
      <c r="Z231" s="457"/>
      <c r="AA231" s="457"/>
      <c r="AB231" s="457"/>
      <c r="AC231" s="457"/>
      <c r="AD231" s="457"/>
      <c r="AE231" s="457"/>
      <c r="AF231" s="457"/>
      <c r="AG231" s="457"/>
      <c r="AH231" s="457"/>
      <c r="AI231" s="457"/>
      <c r="AJ231" s="457"/>
      <c r="AK231" s="457"/>
      <c r="AL231" s="457"/>
      <c r="AM231" s="457"/>
      <c r="AN231" s="457"/>
      <c r="AO231" s="457"/>
      <c r="AP231" s="457"/>
      <c r="AQ231" s="457"/>
      <c r="AR231" s="457"/>
      <c r="AS231" s="457"/>
      <c r="AT231" s="457"/>
      <c r="AU231" s="457"/>
      <c r="AV231" s="457"/>
      <c r="AW231" s="457"/>
      <c r="AX231" s="457"/>
      <c r="AY231" s="457"/>
      <c r="AZ231" s="457"/>
      <c r="BA231" s="457"/>
      <c r="BB231" s="457"/>
      <c r="BC231" s="457"/>
      <c r="BD231" s="457"/>
      <c r="BE231" s="457"/>
      <c r="BF231" s="457"/>
      <c r="BG231" s="457"/>
      <c r="BH231" s="457"/>
      <c r="BI231" s="457"/>
      <c r="BJ231" s="457"/>
      <c r="BK231" s="457"/>
      <c r="BL231" s="457"/>
      <c r="BM231" s="457"/>
      <c r="BN231" s="457"/>
      <c r="BO231" s="457"/>
      <c r="BP231" s="457"/>
      <c r="BQ231" s="457"/>
      <c r="BR231" s="457"/>
      <c r="BS231" s="457"/>
      <c r="BT231" s="457"/>
      <c r="BU231" s="457"/>
      <c r="BV231" s="457"/>
      <c r="BW231" s="457"/>
      <c r="BX231" s="457"/>
      <c r="BY231" s="457"/>
      <c r="BZ231" s="457"/>
      <c r="CA231" s="457"/>
      <c r="CB231" s="457"/>
      <c r="CC231" s="457"/>
      <c r="CD231" s="457"/>
      <c r="CE231" s="457"/>
      <c r="CF231" s="457"/>
      <c r="CG231" s="457"/>
      <c r="CH231" s="457"/>
      <c r="CI231" s="457"/>
      <c r="CJ231" s="457"/>
      <c r="CK231" s="457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</row>
    <row r="232" spans="1:103" s="15" customFormat="1" x14ac:dyDescent="0.25">
      <c r="A232" s="816"/>
      <c r="B232" s="15" t="s">
        <v>427</v>
      </c>
      <c r="C232" s="15" t="s">
        <v>428</v>
      </c>
      <c r="D232" s="84" t="s">
        <v>77</v>
      </c>
      <c r="E232" s="15" t="s">
        <v>153</v>
      </c>
      <c r="F232" s="459">
        <f>J232+N232+R232+V232+Z232+AD232+AH232+AL232+AP232+AT232+AX232+BB232+BF232+BJ232+BN232+BR232+BV232+BZ232+CD232+CH232</f>
        <v>0</v>
      </c>
      <c r="G232" s="459">
        <f>K232+O232+S232+W232+AA232+AE232+AI232+AM232+AQ232+AU232+AY232+BC232+BG232+BK232+BO232+BS232+BW232+CA232+CE232+CI232</f>
        <v>0</v>
      </c>
      <c r="H232" s="25">
        <f>L232+P232+T232+X232+AB232+AF232+AJ232+AN232+AR232+AV232+AZ232+BD232+BH232+BL232+BP232+BT232+BX232+CB232+CF232+CJ232</f>
        <v>0</v>
      </c>
      <c r="I232" s="25">
        <f>M232+Q232+U232+Y232+AC232+AG232+AK232+AO232+AS232+AW232+BA232+BE232+BI232+BM232+BQ232+BU232+BY232+CC232+CG232+CK232</f>
        <v>0</v>
      </c>
      <c r="J232" s="457"/>
      <c r="K232" s="457"/>
      <c r="L232" s="457"/>
      <c r="M232" s="457"/>
      <c r="N232" s="457"/>
      <c r="O232" s="457"/>
      <c r="P232" s="457"/>
      <c r="Q232" s="457"/>
      <c r="R232" s="457"/>
      <c r="S232" s="457"/>
      <c r="T232" s="457"/>
      <c r="U232" s="457"/>
      <c r="V232" s="457"/>
      <c r="W232" s="457"/>
      <c r="X232" s="457"/>
      <c r="Y232" s="457"/>
      <c r="Z232" s="457"/>
      <c r="AA232" s="457"/>
      <c r="AB232" s="457"/>
      <c r="AC232" s="457"/>
      <c r="AD232" s="457"/>
      <c r="AE232" s="457"/>
      <c r="AF232" s="457"/>
      <c r="AG232" s="457"/>
      <c r="AH232" s="457"/>
      <c r="AI232" s="457"/>
      <c r="AJ232" s="457"/>
      <c r="AK232" s="457"/>
      <c r="AL232" s="457"/>
      <c r="AM232" s="457"/>
      <c r="AN232" s="457"/>
      <c r="AO232" s="457"/>
      <c r="AP232" s="457"/>
      <c r="AQ232" s="457"/>
      <c r="AR232" s="457"/>
      <c r="AS232" s="457"/>
      <c r="AT232" s="457"/>
      <c r="AU232" s="457"/>
      <c r="AV232" s="457"/>
      <c r="AW232" s="457"/>
      <c r="AX232" s="457"/>
      <c r="AY232" s="457"/>
      <c r="AZ232" s="457"/>
      <c r="BA232" s="457"/>
      <c r="BB232" s="457"/>
      <c r="BC232" s="457"/>
      <c r="BD232" s="457"/>
      <c r="BE232" s="457"/>
      <c r="BF232" s="457"/>
      <c r="BG232" s="457"/>
      <c r="BH232" s="457"/>
      <c r="BI232" s="457"/>
      <c r="BJ232" s="457"/>
      <c r="BK232" s="457"/>
      <c r="BL232" s="457"/>
      <c r="BM232" s="457"/>
      <c r="BN232" s="457"/>
      <c r="BO232" s="457"/>
      <c r="BP232" s="457"/>
      <c r="BQ232" s="457"/>
      <c r="BR232" s="457"/>
      <c r="BS232" s="457"/>
      <c r="BT232" s="457"/>
      <c r="BU232" s="457"/>
      <c r="BV232" s="457"/>
      <c r="BW232" s="457"/>
      <c r="BX232" s="457"/>
      <c r="BY232" s="457"/>
      <c r="BZ232" s="457"/>
      <c r="CA232" s="457"/>
      <c r="CB232" s="457"/>
      <c r="CC232" s="457"/>
      <c r="CD232" s="457"/>
      <c r="CE232" s="457"/>
      <c r="CF232" s="457"/>
      <c r="CG232" s="457"/>
      <c r="CH232" s="457"/>
      <c r="CI232" s="457"/>
      <c r="CJ232" s="457"/>
      <c r="CK232" s="457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</row>
    <row r="233" spans="1:103" s="15" customFormat="1" ht="57" customHeight="1" x14ac:dyDescent="0.25">
      <c r="A233" s="816"/>
      <c r="B233" s="15" t="s">
        <v>427</v>
      </c>
      <c r="C233" s="15" t="s">
        <v>429</v>
      </c>
      <c r="D233" s="84" t="s">
        <v>77</v>
      </c>
      <c r="E233" s="15" t="s">
        <v>153</v>
      </c>
      <c r="F233" s="459">
        <f>J233+N233+R233+V233+Z233+AD233+AH233+AL233+AP233+AT233+AX233+BB233+BF233+BJ233+BN233+BR233+BV233+BZ233+CD233+CH233</f>
        <v>0</v>
      </c>
      <c r="G233" s="459">
        <f>K233+O233+S233+W233+AA233+AE233+AI233+AM233+AQ233+AU233+AY233+BC233+BG233+BK233+BO233+BS233+BW233+CA233+CE233+CI233</f>
        <v>0</v>
      </c>
      <c r="H233" s="517">
        <f>L233+P233+T233+X233+AB233+AF233+AJ233+AN233+AR233+AV233+AZ233+BD233+BH233+BL233+BP233+BT233+BX233+CB233+CF233+CJ233</f>
        <v>0</v>
      </c>
      <c r="I233" s="25">
        <f>M233+Q233+U233+Y233+AC233+AG233+AK233+AO233+AS233+AW233+BA233+BE233+BI233+BM233+BQ233+BU233+BY233+CC233+CG233+CK233</f>
        <v>0</v>
      </c>
      <c r="J233" s="457"/>
      <c r="K233" s="457"/>
      <c r="L233" s="457"/>
      <c r="M233" s="457"/>
      <c r="N233" s="457"/>
      <c r="O233" s="457"/>
      <c r="P233" s="457"/>
      <c r="Q233" s="457"/>
      <c r="R233" s="457"/>
      <c r="S233" s="457"/>
      <c r="T233" s="457"/>
      <c r="U233" s="457"/>
      <c r="V233" s="457"/>
      <c r="W233" s="457"/>
      <c r="X233" s="457"/>
      <c r="Y233" s="457"/>
      <c r="Z233" s="457"/>
      <c r="AA233" s="457"/>
      <c r="AB233" s="457"/>
      <c r="AC233" s="457"/>
      <c r="AD233" s="457"/>
      <c r="AE233" s="457"/>
      <c r="AF233" s="457"/>
      <c r="AG233" s="457"/>
      <c r="AH233" s="457"/>
      <c r="AI233" s="457"/>
      <c r="AJ233" s="457"/>
      <c r="AK233" s="457"/>
      <c r="AL233" s="457"/>
      <c r="AM233" s="457"/>
      <c r="AN233" s="457"/>
      <c r="AO233" s="457"/>
      <c r="AP233" s="457"/>
      <c r="AQ233" s="457"/>
      <c r="AR233" s="457"/>
      <c r="AS233" s="457"/>
      <c r="AT233" s="457"/>
      <c r="AU233" s="457"/>
      <c r="AV233" s="457"/>
      <c r="AW233" s="457"/>
      <c r="AX233" s="457"/>
      <c r="AY233" s="457"/>
      <c r="AZ233" s="457"/>
      <c r="BA233" s="457"/>
      <c r="BB233" s="457"/>
      <c r="BC233" s="457"/>
      <c r="BD233" s="457"/>
      <c r="BE233" s="457"/>
      <c r="BF233" s="457"/>
      <c r="BG233" s="457"/>
      <c r="BH233" s="457"/>
      <c r="BI233" s="457"/>
      <c r="BJ233" s="457"/>
      <c r="BK233" s="457"/>
      <c r="BL233" s="457"/>
      <c r="BM233" s="457"/>
      <c r="BN233" s="457"/>
      <c r="BO233" s="457"/>
      <c r="BP233" s="457"/>
      <c r="BQ233" s="457"/>
      <c r="BR233" s="457"/>
      <c r="BS233" s="457"/>
      <c r="BT233" s="457"/>
      <c r="BU233" s="457"/>
      <c r="BV233" s="457"/>
      <c r="BW233" s="457"/>
      <c r="BX233" s="457"/>
      <c r="BY233" s="457"/>
      <c r="BZ233" s="457"/>
      <c r="CA233" s="457"/>
      <c r="CB233" s="457"/>
      <c r="CC233" s="457"/>
      <c r="CD233" s="457"/>
      <c r="CE233" s="457"/>
      <c r="CF233" s="457"/>
      <c r="CG233" s="457"/>
      <c r="CH233" s="457"/>
      <c r="CI233" s="457"/>
      <c r="CJ233" s="457"/>
      <c r="CK233" s="457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</row>
    <row r="234" spans="1:103" s="15" customFormat="1" ht="55.5" customHeight="1" x14ac:dyDescent="0.25">
      <c r="A234" s="816"/>
      <c r="B234" s="15" t="s">
        <v>427</v>
      </c>
      <c r="C234" s="15" t="s">
        <v>430</v>
      </c>
      <c r="D234" s="84" t="s">
        <v>77</v>
      </c>
      <c r="E234" s="15" t="s">
        <v>153</v>
      </c>
      <c r="F234" s="459">
        <f>J234+N234+R234+V234+Z234+AD234+AH234+AL234+AP234+AT234+AX234+BB234+BF234+BJ234+BN234+BR234+BV234+BZ234+CD234+CH234</f>
        <v>0</v>
      </c>
      <c r="G234" s="459">
        <f>K234+O234+S234+W234+AA234+AE234+AI234+AM234+AQ234+AU234+AY234+BC234+BG234+BK234+BO234+BS234+BW234+CA234+CE234+CI234</f>
        <v>0</v>
      </c>
      <c r="H234" s="517">
        <f>L234+P234+T234+X234+AB234+AF234+AJ234+AN234+AR234+AV234+AZ234+BD234+BH234+BL234+BP234+BT234+BX234+CB234+CF234+CJ234</f>
        <v>0</v>
      </c>
      <c r="I234" s="517">
        <f>M234+Q234+U234+Y234+AC234+AG234+AK234+AO234+AS234+AW234+BA234+BE234+BI234+BM234+BQ234+BU234+BY234+CC234+CG234+CK234</f>
        <v>0</v>
      </c>
      <c r="J234" s="457"/>
      <c r="K234" s="457"/>
      <c r="L234" s="457"/>
      <c r="M234" s="457"/>
      <c r="N234" s="457"/>
      <c r="O234" s="457"/>
      <c r="P234" s="457"/>
      <c r="Q234" s="457"/>
      <c r="R234" s="457"/>
      <c r="S234" s="457"/>
      <c r="T234" s="457"/>
      <c r="U234" s="457"/>
      <c r="V234" s="457"/>
      <c r="W234" s="457"/>
      <c r="X234" s="457"/>
      <c r="Y234" s="457"/>
      <c r="Z234" s="457"/>
      <c r="AA234" s="457"/>
      <c r="AB234" s="457"/>
      <c r="AC234" s="457"/>
      <c r="AD234" s="457"/>
      <c r="AE234" s="457"/>
      <c r="AF234" s="457"/>
      <c r="AG234" s="457"/>
      <c r="AH234" s="457"/>
      <c r="AI234" s="457"/>
      <c r="AJ234" s="457"/>
      <c r="AK234" s="457"/>
      <c r="AL234" s="457"/>
      <c r="AM234" s="457"/>
      <c r="AN234" s="457"/>
      <c r="AO234" s="457"/>
      <c r="AP234" s="457"/>
      <c r="AQ234" s="457"/>
      <c r="AR234" s="457"/>
      <c r="AS234" s="457"/>
      <c r="AT234" s="457"/>
      <c r="AU234" s="457"/>
      <c r="AV234" s="457"/>
      <c r="AW234" s="457"/>
      <c r="AX234" s="457"/>
      <c r="AY234" s="457"/>
      <c r="AZ234" s="457"/>
      <c r="BA234" s="457"/>
      <c r="BB234" s="457"/>
      <c r="BC234" s="457"/>
      <c r="BD234" s="457"/>
      <c r="BE234" s="457"/>
      <c r="BF234" s="457"/>
      <c r="BG234" s="457"/>
      <c r="BH234" s="457"/>
      <c r="BI234" s="457"/>
      <c r="BJ234" s="457"/>
      <c r="BK234" s="457"/>
      <c r="BL234" s="457"/>
      <c r="BM234" s="457"/>
      <c r="BN234" s="457"/>
      <c r="BO234" s="457"/>
      <c r="BP234" s="457"/>
      <c r="BQ234" s="457"/>
      <c r="BR234" s="457"/>
      <c r="BS234" s="457"/>
      <c r="BT234" s="457"/>
      <c r="BU234" s="457"/>
      <c r="BV234" s="457"/>
      <c r="BW234" s="457"/>
      <c r="BX234" s="457"/>
      <c r="BY234" s="457"/>
      <c r="BZ234" s="457"/>
      <c r="CA234" s="457"/>
      <c r="CB234" s="457"/>
      <c r="CC234" s="457"/>
      <c r="CD234" s="457"/>
      <c r="CE234" s="457"/>
      <c r="CF234" s="457"/>
      <c r="CG234" s="457"/>
      <c r="CH234" s="457"/>
      <c r="CI234" s="457"/>
      <c r="CJ234" s="457"/>
      <c r="CK234" s="457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</row>
    <row r="235" spans="1:103" s="15" customFormat="1" ht="60" x14ac:dyDescent="0.25">
      <c r="A235" s="86">
        <v>78</v>
      </c>
      <c r="B235" s="82" t="s">
        <v>431</v>
      </c>
      <c r="C235" s="83" t="s">
        <v>432</v>
      </c>
      <c r="D235" s="91" t="s">
        <v>433</v>
      </c>
      <c r="E235" s="83" t="s">
        <v>29</v>
      </c>
      <c r="F235" s="459">
        <f>J235+N235+R235+V235+Z235+AD235+AH235+AL235+AP235+AT235+AX235+BB235+BF235+BJ235+BN235+BR235+BV235+BZ235+CD235+CH235</f>
        <v>0</v>
      </c>
      <c r="G235" s="459">
        <f>K235+O235+S235+W235+AA235+AE235+AI235+AM235+AQ235+AU235+AY235+BC235+BG235+BK235+BO235+BS235+BW235+CA235+CE235+CI235</f>
        <v>0</v>
      </c>
      <c r="H235" s="25">
        <f>L235+P235+T235+X235+AB235+AF235+AJ235+AN235+AR235+AV235+AZ235+BD235+BH235+BL235+BP235+BT235+BX235+CB235+CF235+CJ235</f>
        <v>0</v>
      </c>
      <c r="I235" s="25">
        <f>M235+Q235+U235+Y235+AC235+AG235+AK235+AO235+AS235+AW235+BA235+BE235+BI235+BM235+BQ235+BU235+BY235+CC235+CG235+CK235</f>
        <v>0</v>
      </c>
      <c r="J235" s="459"/>
      <c r="K235" s="459"/>
      <c r="L235" s="457"/>
      <c r="M235" s="457"/>
      <c r="N235" s="459"/>
      <c r="O235" s="459"/>
      <c r="P235" s="457"/>
      <c r="Q235" s="457"/>
      <c r="R235" s="459"/>
      <c r="S235" s="459"/>
      <c r="T235" s="457"/>
      <c r="U235" s="457"/>
      <c r="V235" s="459"/>
      <c r="W235" s="459"/>
      <c r="X235" s="457"/>
      <c r="Y235" s="457"/>
      <c r="Z235" s="459"/>
      <c r="AA235" s="459"/>
      <c r="AB235" s="457"/>
      <c r="AC235" s="457"/>
      <c r="AD235" s="459"/>
      <c r="AE235" s="459"/>
      <c r="AF235" s="457"/>
      <c r="AG235" s="457"/>
      <c r="AH235" s="459"/>
      <c r="AI235" s="459"/>
      <c r="AJ235" s="457"/>
      <c r="AK235" s="457"/>
      <c r="AL235" s="459"/>
      <c r="AM235" s="459"/>
      <c r="AN235" s="457"/>
      <c r="AO235" s="457"/>
      <c r="AP235" s="459"/>
      <c r="AQ235" s="459"/>
      <c r="AR235" s="457"/>
      <c r="AS235" s="457"/>
      <c r="AT235" s="459"/>
      <c r="AU235" s="459"/>
      <c r="AV235" s="457"/>
      <c r="AW235" s="457"/>
      <c r="AX235" s="459"/>
      <c r="AY235" s="459"/>
      <c r="AZ235" s="457"/>
      <c r="BA235" s="457"/>
      <c r="BB235" s="459"/>
      <c r="BC235" s="459"/>
      <c r="BD235" s="457"/>
      <c r="BE235" s="457"/>
      <c r="BF235" s="459"/>
      <c r="BG235" s="459"/>
      <c r="BH235" s="457"/>
      <c r="BI235" s="457"/>
      <c r="BJ235" s="459"/>
      <c r="BK235" s="459"/>
      <c r="BL235" s="457"/>
      <c r="BM235" s="457"/>
      <c r="BN235" s="459"/>
      <c r="BO235" s="459"/>
      <c r="BP235" s="457"/>
      <c r="BQ235" s="457"/>
      <c r="BR235" s="457"/>
      <c r="BS235" s="457"/>
      <c r="BT235" s="457"/>
      <c r="BU235" s="457"/>
      <c r="BV235" s="459"/>
      <c r="BW235" s="459"/>
      <c r="BX235" s="457"/>
      <c r="BY235" s="457"/>
      <c r="BZ235" s="459"/>
      <c r="CA235" s="459"/>
      <c r="CB235" s="457"/>
      <c r="CC235" s="457"/>
      <c r="CD235" s="459"/>
      <c r="CE235" s="459"/>
      <c r="CF235" s="457"/>
      <c r="CG235" s="457"/>
      <c r="CH235" s="459"/>
      <c r="CI235" s="459"/>
      <c r="CJ235" s="457"/>
      <c r="CK235" s="457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</row>
    <row r="236" spans="1:103" s="15" customFormat="1" ht="34.5" customHeight="1" x14ac:dyDescent="0.25">
      <c r="A236" s="816">
        <v>79</v>
      </c>
      <c r="B236" s="82" t="s">
        <v>434</v>
      </c>
      <c r="C236" s="83" t="s">
        <v>435</v>
      </c>
      <c r="D236" s="83" t="s">
        <v>436</v>
      </c>
      <c r="E236" s="83" t="s">
        <v>153</v>
      </c>
      <c r="F236" s="459">
        <f>J236+N236+R236+V236+Z236+AD236+AH236+AL236+AP236+AT236+AX236+BB236+BF236+BJ236+BN236+BR236+BV236+BZ236+CD236+CH236</f>
        <v>0</v>
      </c>
      <c r="G236" s="459">
        <f>K236+O236+S236+W236+AA236+AE236+AI236+AM236+AQ236+AU236+AY236+BC236+BG236+BK236+BO236+BS236+BW236+CA236+CE236+CI236</f>
        <v>0</v>
      </c>
      <c r="H236" s="25">
        <f>L236+P236+T236+X236+AB236+AF236+AJ236+AN236+AR236+AV236+AZ236+BD236+BH236+BL236+BP236+BT236+BX236+CB236+CF236+CJ236</f>
        <v>0</v>
      </c>
      <c r="I236" s="25">
        <f>M236+Q236+U236+Y236+AC236+AG236+AK236+AO236+AS236+AW236+BA236+BE236+BI236+BM236+BQ236+BU236+BY236+CC236+CG236+CK236</f>
        <v>0</v>
      </c>
      <c r="J236" s="459"/>
      <c r="K236" s="459"/>
      <c r="L236" s="457"/>
      <c r="M236" s="457"/>
      <c r="N236" s="459"/>
      <c r="O236" s="459"/>
      <c r="P236" s="457"/>
      <c r="Q236" s="457"/>
      <c r="R236" s="459"/>
      <c r="S236" s="459"/>
      <c r="T236" s="457"/>
      <c r="U236" s="457"/>
      <c r="V236" s="459"/>
      <c r="W236" s="459"/>
      <c r="X236" s="457"/>
      <c r="Y236" s="457"/>
      <c r="Z236" s="459"/>
      <c r="AA236" s="459"/>
      <c r="AB236" s="457"/>
      <c r="AC236" s="457"/>
      <c r="AD236" s="459"/>
      <c r="AE236" s="459"/>
      <c r="AF236" s="457"/>
      <c r="AG236" s="457"/>
      <c r="AH236" s="459"/>
      <c r="AI236" s="459"/>
      <c r="AJ236" s="457"/>
      <c r="AK236" s="457"/>
      <c r="AL236" s="459"/>
      <c r="AM236" s="459"/>
      <c r="AN236" s="457"/>
      <c r="AO236" s="457"/>
      <c r="AP236" s="459"/>
      <c r="AQ236" s="459"/>
      <c r="AR236" s="457"/>
      <c r="AS236" s="457"/>
      <c r="AT236" s="459"/>
      <c r="AU236" s="459"/>
      <c r="AV236" s="457"/>
      <c r="AW236" s="457"/>
      <c r="AX236" s="459"/>
      <c r="AY236" s="459"/>
      <c r="AZ236" s="457"/>
      <c r="BA236" s="457"/>
      <c r="BB236" s="459"/>
      <c r="BC236" s="459"/>
      <c r="BD236" s="457"/>
      <c r="BE236" s="457"/>
      <c r="BF236" s="459"/>
      <c r="BG236" s="459"/>
      <c r="BH236" s="457"/>
      <c r="BI236" s="457"/>
      <c r="BJ236" s="459"/>
      <c r="BK236" s="459"/>
      <c r="BL236" s="457"/>
      <c r="BM236" s="457"/>
      <c r="BN236" s="459"/>
      <c r="BO236" s="459"/>
      <c r="BP236" s="457"/>
      <c r="BQ236" s="457"/>
      <c r="BR236" s="457"/>
      <c r="BS236" s="457"/>
      <c r="BT236" s="457"/>
      <c r="BU236" s="457"/>
      <c r="BV236" s="459"/>
      <c r="BW236" s="459"/>
      <c r="BX236" s="457"/>
      <c r="BY236" s="457"/>
      <c r="BZ236" s="459"/>
      <c r="CA236" s="459"/>
      <c r="CB236" s="457"/>
      <c r="CC236" s="457"/>
      <c r="CD236" s="459"/>
      <c r="CE236" s="459"/>
      <c r="CF236" s="457"/>
      <c r="CG236" s="457"/>
      <c r="CH236" s="459"/>
      <c r="CI236" s="459"/>
      <c r="CJ236" s="457"/>
      <c r="CK236" s="457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</row>
    <row r="237" spans="1:103" s="15" customFormat="1" ht="56.25" customHeight="1" x14ac:dyDescent="0.25">
      <c r="A237" s="816"/>
      <c r="B237" s="82" t="s">
        <v>434</v>
      </c>
      <c r="C237" s="83" t="s">
        <v>437</v>
      </c>
      <c r="D237" s="83" t="s">
        <v>436</v>
      </c>
      <c r="E237" s="83" t="s">
        <v>153</v>
      </c>
      <c r="F237" s="459">
        <f>J237+N237+R237+V237+Z237+AD237+AH237+AL237+AP237+AT237+AX237+BB237+BF237+BJ237+BN237+BR237+BV237+BZ237+CD237+CH237</f>
        <v>0</v>
      </c>
      <c r="G237" s="459">
        <f>K237+O237+S237+W237+AA237+AE237+AI237+AM237+AQ237+AU237+AY237+BC237+BG237+BK237+BO237+BS237+BW237+CA237+CE237+CI237</f>
        <v>0</v>
      </c>
      <c r="H237" s="25">
        <f>L237+P237+T237+X237+AB237+AF237+AJ237+AN237+AR237+AV237+AZ237+BD237+BH237+BL237+BP237+BT237+BX237+CB237+CF237+CJ237</f>
        <v>0</v>
      </c>
      <c r="I237" s="25">
        <f>M237+Q237+U237+Y237+AC237+AG237+AK237+AO237+AS237+AW237+BA237+BE237+BI237+BM237+BQ237+BU237+BY237+CC237+CG237+CK237</f>
        <v>0</v>
      </c>
      <c r="J237" s="459"/>
      <c r="K237" s="459"/>
      <c r="L237" s="567"/>
      <c r="M237" s="567"/>
      <c r="N237" s="459"/>
      <c r="O237" s="459"/>
      <c r="P237" s="457"/>
      <c r="Q237" s="457"/>
      <c r="R237" s="459"/>
      <c r="S237" s="459"/>
      <c r="T237" s="457"/>
      <c r="U237" s="457"/>
      <c r="V237" s="459"/>
      <c r="W237" s="459"/>
      <c r="X237" s="457"/>
      <c r="Y237" s="457"/>
      <c r="Z237" s="459"/>
      <c r="AA237" s="459"/>
      <c r="AB237" s="457"/>
      <c r="AC237" s="457"/>
      <c r="AD237" s="459"/>
      <c r="AE237" s="459"/>
      <c r="AF237" s="457"/>
      <c r="AG237" s="457"/>
      <c r="AH237" s="459"/>
      <c r="AI237" s="459"/>
      <c r="AJ237" s="457"/>
      <c r="AK237" s="457"/>
      <c r="AL237" s="459"/>
      <c r="AM237" s="459"/>
      <c r="AN237" s="457"/>
      <c r="AO237" s="457"/>
      <c r="AP237" s="459"/>
      <c r="AQ237" s="459"/>
      <c r="AR237" s="457"/>
      <c r="AS237" s="457"/>
      <c r="AT237" s="459"/>
      <c r="AU237" s="459"/>
      <c r="AV237" s="457"/>
      <c r="AW237" s="457"/>
      <c r="AX237" s="459"/>
      <c r="AY237" s="459"/>
      <c r="AZ237" s="457"/>
      <c r="BA237" s="457"/>
      <c r="BB237" s="459"/>
      <c r="BC237" s="459"/>
      <c r="BD237" s="457"/>
      <c r="BE237" s="457"/>
      <c r="BF237" s="459"/>
      <c r="BG237" s="459"/>
      <c r="BH237" s="457"/>
      <c r="BI237" s="457"/>
      <c r="BJ237" s="459"/>
      <c r="BK237" s="459"/>
      <c r="BL237" s="457"/>
      <c r="BM237" s="457"/>
      <c r="BN237" s="459"/>
      <c r="BO237" s="459"/>
      <c r="BP237" s="457"/>
      <c r="BQ237" s="457"/>
      <c r="BR237" s="457"/>
      <c r="BS237" s="457"/>
      <c r="BT237" s="457"/>
      <c r="BU237" s="457"/>
      <c r="BV237" s="459"/>
      <c r="BW237" s="459"/>
      <c r="BX237" s="457"/>
      <c r="BY237" s="457"/>
      <c r="BZ237" s="459"/>
      <c r="CA237" s="459"/>
      <c r="CB237" s="457"/>
      <c r="CC237" s="457"/>
      <c r="CD237" s="459"/>
      <c r="CE237" s="459"/>
      <c r="CF237" s="457"/>
      <c r="CG237" s="457"/>
      <c r="CH237" s="459"/>
      <c r="CI237" s="459"/>
      <c r="CJ237" s="457"/>
      <c r="CK237" s="457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</row>
    <row r="238" spans="1:103" s="15" customFormat="1" ht="60" x14ac:dyDescent="0.25">
      <c r="A238" s="816">
        <v>80</v>
      </c>
      <c r="B238" s="82" t="s">
        <v>438</v>
      </c>
      <c r="C238" s="83" t="s">
        <v>439</v>
      </c>
      <c r="D238" s="83" t="s">
        <v>440</v>
      </c>
      <c r="E238" s="83" t="s">
        <v>25</v>
      </c>
      <c r="F238" s="459">
        <f>J238+N238+R238+V238+Z238+AD238+AH238+AL238+AP238+AT238+AX238+BB238+BF238+BJ238+BN238+BR238+BV238+BZ238+CD238+CH238</f>
        <v>0</v>
      </c>
      <c r="G238" s="459">
        <f>K238+O238+S238+W238+AA238+AE238+AI238+AM238+AQ238+AU238+AY238+BC238+BG238+BK238+BO238+BS238+BW238+CA238+CE238+CI238</f>
        <v>0</v>
      </c>
      <c r="H238" s="517">
        <f>L238+P238+T238+X238+AB238+AF238+AJ238+AN238+AR238+AV238+AZ238+BD238+BH238+BL238+BP238+BT238+BX238+CB238+CF238+CJ238</f>
        <v>0</v>
      </c>
      <c r="I238" s="25">
        <f>M238+Q238+U238+Y238+AC238+AG238+AK238+AO238+AS238+AW238+BA238+BE238+BI238+BM238+BQ238+BU238+BY238+CC238+CG238+CK238</f>
        <v>0</v>
      </c>
      <c r="J238" s="459"/>
      <c r="K238" s="459"/>
      <c r="L238" s="567"/>
      <c r="M238" s="567"/>
      <c r="N238" s="459"/>
      <c r="O238" s="459"/>
      <c r="P238" s="457"/>
      <c r="Q238" s="457"/>
      <c r="R238" s="459"/>
      <c r="S238" s="459"/>
      <c r="T238" s="457"/>
      <c r="U238" s="457"/>
      <c r="V238" s="459"/>
      <c r="W238" s="459"/>
      <c r="X238" s="457"/>
      <c r="Y238" s="457"/>
      <c r="Z238" s="459"/>
      <c r="AA238" s="459"/>
      <c r="AB238" s="457"/>
      <c r="AC238" s="457"/>
      <c r="AD238" s="459"/>
      <c r="AE238" s="459"/>
      <c r="AF238" s="457"/>
      <c r="AG238" s="457"/>
      <c r="AH238" s="459"/>
      <c r="AI238" s="459"/>
      <c r="AJ238" s="457"/>
      <c r="AK238" s="457"/>
      <c r="AL238" s="459"/>
      <c r="AM238" s="459"/>
      <c r="AN238" s="457"/>
      <c r="AO238" s="457"/>
      <c r="AP238" s="459"/>
      <c r="AQ238" s="459"/>
      <c r="AR238" s="457"/>
      <c r="AS238" s="457"/>
      <c r="AT238" s="459"/>
      <c r="AU238" s="459"/>
      <c r="AV238" s="457"/>
      <c r="AW238" s="457"/>
      <c r="AX238" s="459"/>
      <c r="AY238" s="459"/>
      <c r="AZ238" s="457"/>
      <c r="BA238" s="457"/>
      <c r="BB238" s="459"/>
      <c r="BC238" s="459"/>
      <c r="BD238" s="457"/>
      <c r="BE238" s="457"/>
      <c r="BF238" s="459"/>
      <c r="BG238" s="459"/>
      <c r="BH238" s="457"/>
      <c r="BI238" s="457"/>
      <c r="BJ238" s="459"/>
      <c r="BK238" s="459"/>
      <c r="BL238" s="457"/>
      <c r="BM238" s="457"/>
      <c r="BN238" s="459"/>
      <c r="BO238" s="459"/>
      <c r="BP238" s="457"/>
      <c r="BQ238" s="457"/>
      <c r="BR238" s="457"/>
      <c r="BS238" s="457"/>
      <c r="BT238" s="457"/>
      <c r="BU238" s="457"/>
      <c r="BV238" s="459"/>
      <c r="BW238" s="459"/>
      <c r="BX238" s="457"/>
      <c r="BY238" s="457"/>
      <c r="BZ238" s="459"/>
      <c r="CA238" s="459"/>
      <c r="CB238" s="457"/>
      <c r="CC238" s="457"/>
      <c r="CD238" s="459"/>
      <c r="CE238" s="459"/>
      <c r="CF238" s="457"/>
      <c r="CG238" s="457"/>
      <c r="CH238" s="459"/>
      <c r="CI238" s="459"/>
      <c r="CJ238" s="457"/>
      <c r="CK238" s="457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</row>
    <row r="239" spans="1:103" s="15" customFormat="1" ht="60" x14ac:dyDescent="0.25">
      <c r="A239" s="816"/>
      <c r="B239" s="82" t="s">
        <v>438</v>
      </c>
      <c r="C239" s="83" t="s">
        <v>441</v>
      </c>
      <c r="D239" s="83" t="s">
        <v>440</v>
      </c>
      <c r="E239" s="83" t="s">
        <v>25</v>
      </c>
      <c r="F239" s="459">
        <f>J239+N239+R239+V239+Z239+AD239+AH239+AL239+AP239+AT239+AX239+BB239+BF239+BJ239+BN239+BR239+BV239+BZ239+CD239+CH239</f>
        <v>0</v>
      </c>
      <c r="G239" s="459">
        <f>K239+O239+S239+W239+AA239+AE239+AI239+AM239+AQ239+AU239+AY239+BC239+BG239+BK239+BO239+BS239+BW239+CA239+CE239+CI239</f>
        <v>0</v>
      </c>
      <c r="H239" s="25">
        <f>L239+P239+T239+X239+AB239+AF239+AJ239+AN239+AR239+AV239+AZ239+BD239+BH239+BL239+BP239+BT239+BX239+CB239+CF239+CJ239</f>
        <v>0</v>
      </c>
      <c r="I239" s="25">
        <f>M239+Q239+U239+Y239+AC239+AG239+AK239+AO239+AS239+AW239+BA239+BE239+BI239+BM239+BQ239+BU239+BY239+CC239+CG239+CK239</f>
        <v>0</v>
      </c>
      <c r="J239" s="459"/>
      <c r="K239" s="459"/>
      <c r="L239" s="567"/>
      <c r="M239" s="567"/>
      <c r="N239" s="459"/>
      <c r="O239" s="459"/>
      <c r="P239" s="457"/>
      <c r="Q239" s="457"/>
      <c r="R239" s="459"/>
      <c r="S239" s="459"/>
      <c r="T239" s="457"/>
      <c r="U239" s="457"/>
      <c r="V239" s="459"/>
      <c r="W239" s="459"/>
      <c r="X239" s="457"/>
      <c r="Y239" s="457"/>
      <c r="Z239" s="459"/>
      <c r="AA239" s="459"/>
      <c r="AB239" s="457"/>
      <c r="AC239" s="457"/>
      <c r="AD239" s="459"/>
      <c r="AE239" s="459"/>
      <c r="AF239" s="457"/>
      <c r="AG239" s="457"/>
      <c r="AH239" s="459"/>
      <c r="AI239" s="459"/>
      <c r="AJ239" s="457"/>
      <c r="AK239" s="457"/>
      <c r="AL239" s="459"/>
      <c r="AM239" s="459"/>
      <c r="AN239" s="457"/>
      <c r="AO239" s="457"/>
      <c r="AP239" s="459"/>
      <c r="AQ239" s="459"/>
      <c r="AR239" s="457"/>
      <c r="AS239" s="457"/>
      <c r="AT239" s="459"/>
      <c r="AU239" s="459"/>
      <c r="AV239" s="457"/>
      <c r="AW239" s="457"/>
      <c r="AX239" s="459"/>
      <c r="AY239" s="459"/>
      <c r="AZ239" s="457"/>
      <c r="BA239" s="457"/>
      <c r="BB239" s="459"/>
      <c r="BC239" s="459"/>
      <c r="BD239" s="457"/>
      <c r="BE239" s="457"/>
      <c r="BF239" s="459"/>
      <c r="BG239" s="459"/>
      <c r="BH239" s="457"/>
      <c r="BI239" s="457"/>
      <c r="BJ239" s="459"/>
      <c r="BK239" s="459"/>
      <c r="BL239" s="457"/>
      <c r="BM239" s="457"/>
      <c r="BN239" s="459"/>
      <c r="BO239" s="459"/>
      <c r="BP239" s="457"/>
      <c r="BQ239" s="457"/>
      <c r="BR239" s="457"/>
      <c r="BS239" s="457"/>
      <c r="BT239" s="457"/>
      <c r="BU239" s="457"/>
      <c r="BV239" s="459"/>
      <c r="BW239" s="459"/>
      <c r="BX239" s="457"/>
      <c r="BY239" s="457"/>
      <c r="BZ239" s="459"/>
      <c r="CA239" s="459"/>
      <c r="CB239" s="457"/>
      <c r="CC239" s="457"/>
      <c r="CD239" s="459"/>
      <c r="CE239" s="459"/>
      <c r="CF239" s="457"/>
      <c r="CG239" s="457"/>
      <c r="CH239" s="459"/>
      <c r="CI239" s="459"/>
      <c r="CJ239" s="457"/>
      <c r="CK239" s="457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</row>
    <row r="240" spans="1:103" s="15" customFormat="1" ht="60" x14ac:dyDescent="0.25">
      <c r="A240" s="816"/>
      <c r="B240" s="82" t="s">
        <v>438</v>
      </c>
      <c r="C240" s="83" t="s">
        <v>442</v>
      </c>
      <c r="D240" s="83" t="s">
        <v>440</v>
      </c>
      <c r="E240" s="83" t="s">
        <v>25</v>
      </c>
      <c r="F240" s="459">
        <f>J240+N240+R240+V240+Z240+AD240+AH240+AL240+AP240+AT240+AX240+BB240+BF240+BJ240+BN240+BR240+BV240+BZ240+CD240+CH240</f>
        <v>0</v>
      </c>
      <c r="G240" s="459">
        <f>K240+O240+S240+W240+AA240+AE240+AI240+AM240+AQ240+AU240+AY240+BC240+BG240+BK240+BO240+BS240+BW240+CA240+CE240+CI240</f>
        <v>0</v>
      </c>
      <c r="H240" s="25">
        <f>L240+P240+T240+X240+AB240+AF240+AJ240+AN240+AR240+AV240+AZ240+BD240+BH240+BL240+BP240+BT240+BX240+CB240+CF240+CJ240</f>
        <v>0</v>
      </c>
      <c r="I240" s="25">
        <f>M240+Q240+U240+Y240+AC240+AG240+AK240+AO240+AS240+AW240+BA240+BE240+BI240+BM240+BQ240+BU240+BY240+CC240+CG240+CK240</f>
        <v>0</v>
      </c>
      <c r="J240" s="459"/>
      <c r="K240" s="459"/>
      <c r="L240" s="567"/>
      <c r="M240" s="567"/>
      <c r="N240" s="459"/>
      <c r="O240" s="459"/>
      <c r="P240" s="457"/>
      <c r="Q240" s="457"/>
      <c r="R240" s="459"/>
      <c r="S240" s="459"/>
      <c r="T240" s="457"/>
      <c r="U240" s="457"/>
      <c r="V240" s="459"/>
      <c r="W240" s="459"/>
      <c r="X240" s="457"/>
      <c r="Y240" s="457"/>
      <c r="Z240" s="459"/>
      <c r="AA240" s="459"/>
      <c r="AB240" s="457"/>
      <c r="AC240" s="457"/>
      <c r="AD240" s="459"/>
      <c r="AE240" s="459"/>
      <c r="AF240" s="457"/>
      <c r="AG240" s="457"/>
      <c r="AH240" s="459"/>
      <c r="AI240" s="459"/>
      <c r="AJ240" s="457"/>
      <c r="AK240" s="457"/>
      <c r="AL240" s="459"/>
      <c r="AM240" s="459"/>
      <c r="AN240" s="457"/>
      <c r="AO240" s="457"/>
      <c r="AP240" s="459"/>
      <c r="AQ240" s="459"/>
      <c r="AR240" s="457"/>
      <c r="AS240" s="457"/>
      <c r="AT240" s="459"/>
      <c r="AU240" s="459"/>
      <c r="AV240" s="457"/>
      <c r="AW240" s="457"/>
      <c r="AX240" s="459"/>
      <c r="AY240" s="459"/>
      <c r="AZ240" s="457"/>
      <c r="BA240" s="457"/>
      <c r="BB240" s="459"/>
      <c r="BC240" s="459"/>
      <c r="BD240" s="457"/>
      <c r="BE240" s="457"/>
      <c r="BF240" s="459"/>
      <c r="BG240" s="459"/>
      <c r="BH240" s="457"/>
      <c r="BI240" s="457"/>
      <c r="BJ240" s="459"/>
      <c r="BK240" s="459"/>
      <c r="BL240" s="457"/>
      <c r="BM240" s="457"/>
      <c r="BN240" s="459"/>
      <c r="BO240" s="459"/>
      <c r="BP240" s="457"/>
      <c r="BQ240" s="457"/>
      <c r="BR240" s="457"/>
      <c r="BS240" s="457"/>
      <c r="BT240" s="457"/>
      <c r="BU240" s="457"/>
      <c r="BV240" s="459"/>
      <c r="BW240" s="459"/>
      <c r="BX240" s="457"/>
      <c r="BY240" s="457"/>
      <c r="BZ240" s="459"/>
      <c r="CA240" s="459"/>
      <c r="CB240" s="457"/>
      <c r="CC240" s="457"/>
      <c r="CD240" s="459"/>
      <c r="CE240" s="459"/>
      <c r="CF240" s="457"/>
      <c r="CG240" s="457"/>
      <c r="CH240" s="459"/>
      <c r="CI240" s="459"/>
      <c r="CJ240" s="457"/>
      <c r="CK240" s="457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</row>
    <row r="241" spans="1:103" s="15" customFormat="1" x14ac:dyDescent="0.25">
      <c r="A241" s="86">
        <v>81</v>
      </c>
      <c r="B241" s="82" t="s">
        <v>443</v>
      </c>
      <c r="C241" s="83" t="s">
        <v>444</v>
      </c>
      <c r="D241" s="83" t="s">
        <v>445</v>
      </c>
      <c r="E241" s="83" t="s">
        <v>153</v>
      </c>
      <c r="F241" s="459">
        <f>J241+N241+R241+V241+Z241+AD241+AH241+AL241+AP241+AT241+AX241+BB241+BF241+BJ241+BN241+BR241+BV241+BZ241+CD241+CH241</f>
        <v>0</v>
      </c>
      <c r="G241" s="459">
        <f>K241+O241+S241+W241+AA241+AE241+AI241+AM241+AQ241+AU241+AY241+BC241+BG241+BK241+BO241+BS241+BW241+CA241+CE241+CI241</f>
        <v>0</v>
      </c>
      <c r="H241" s="25">
        <f>L241+P241+T241+X241+AB241+AF241+AJ241+AN241+AR241+AV241+AZ241+BD241+BH241+BL241+BP241+BT241+BX241+CB241+CF241+CJ241</f>
        <v>0</v>
      </c>
      <c r="I241" s="25">
        <f>M241+Q241+U241+Y241+AC241+AG241+AK241+AO241+AS241+AW241+BA241+BE241+BI241+BM241+BQ241+BU241+BY241+CC241+CG241+CK241</f>
        <v>0</v>
      </c>
      <c r="J241" s="459"/>
      <c r="K241" s="459"/>
      <c r="L241" s="567"/>
      <c r="M241" s="567"/>
      <c r="N241" s="459"/>
      <c r="O241" s="459"/>
      <c r="P241" s="457"/>
      <c r="Q241" s="457"/>
      <c r="R241" s="459"/>
      <c r="S241" s="459"/>
      <c r="T241" s="457"/>
      <c r="U241" s="457"/>
      <c r="V241" s="459"/>
      <c r="W241" s="459"/>
      <c r="X241" s="457"/>
      <c r="Y241" s="457"/>
      <c r="Z241" s="459"/>
      <c r="AA241" s="459"/>
      <c r="AB241" s="457"/>
      <c r="AC241" s="457"/>
      <c r="AD241" s="459"/>
      <c r="AE241" s="459"/>
      <c r="AF241" s="457"/>
      <c r="AG241" s="457"/>
      <c r="AH241" s="459"/>
      <c r="AI241" s="459"/>
      <c r="AJ241" s="457"/>
      <c r="AK241" s="457"/>
      <c r="AL241" s="459"/>
      <c r="AM241" s="459"/>
      <c r="AN241" s="457"/>
      <c r="AO241" s="457"/>
      <c r="AP241" s="459"/>
      <c r="AQ241" s="459"/>
      <c r="AR241" s="457"/>
      <c r="AS241" s="457"/>
      <c r="AT241" s="459"/>
      <c r="AU241" s="459"/>
      <c r="AV241" s="457"/>
      <c r="AW241" s="457"/>
      <c r="AX241" s="459"/>
      <c r="AY241" s="459"/>
      <c r="AZ241" s="457"/>
      <c r="BA241" s="457"/>
      <c r="BB241" s="459"/>
      <c r="BC241" s="459"/>
      <c r="BD241" s="457"/>
      <c r="BE241" s="457"/>
      <c r="BF241" s="459"/>
      <c r="BG241" s="459"/>
      <c r="BH241" s="457"/>
      <c r="BI241" s="457"/>
      <c r="BJ241" s="459"/>
      <c r="BK241" s="459"/>
      <c r="BL241" s="457"/>
      <c r="BM241" s="457"/>
      <c r="BN241" s="459"/>
      <c r="BO241" s="459"/>
      <c r="BP241" s="457"/>
      <c r="BQ241" s="457"/>
      <c r="BR241" s="457"/>
      <c r="BS241" s="457"/>
      <c r="BT241" s="457"/>
      <c r="BU241" s="457"/>
      <c r="BV241" s="459"/>
      <c r="BW241" s="459"/>
      <c r="BX241" s="457"/>
      <c r="BY241" s="457"/>
      <c r="BZ241" s="459"/>
      <c r="CA241" s="459"/>
      <c r="CB241" s="457"/>
      <c r="CC241" s="457"/>
      <c r="CD241" s="459"/>
      <c r="CE241" s="459"/>
      <c r="CF241" s="457"/>
      <c r="CG241" s="457"/>
      <c r="CH241" s="459"/>
      <c r="CI241" s="459"/>
      <c r="CJ241" s="457"/>
      <c r="CK241" s="457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</row>
    <row r="242" spans="1:103" s="15" customFormat="1" ht="30" x14ac:dyDescent="0.25">
      <c r="A242" s="816">
        <v>82</v>
      </c>
      <c r="B242" s="82" t="s">
        <v>446</v>
      </c>
      <c r="C242" s="83" t="s">
        <v>447</v>
      </c>
      <c r="D242" s="83" t="s">
        <v>448</v>
      </c>
      <c r="E242" s="83" t="s">
        <v>29</v>
      </c>
      <c r="F242" s="459">
        <f>J242+N242+R242+V242+Z242+AD242+AH242+AL242+AP242+AT242+AX242+BB242+BF242+BJ242+BN242+BR242+BV242+BZ242+CD242+CH242</f>
        <v>0</v>
      </c>
      <c r="G242" s="459">
        <f>K242+O242+S242+W242+AA242+AE242+AI242+AM242+AQ242+AU242+AY242+BC242+BG242+BK242+BO242+BS242+BW242+CA242+CE242+CI242</f>
        <v>0</v>
      </c>
      <c r="H242" s="25">
        <f>L242+P242+T242+X242+AB242+AF242+AJ242+AN242+AR242+AV242+AZ242+BD242+BH242+BL242+BP242+BT242+BX242+CB242+CF242+CJ242</f>
        <v>30</v>
      </c>
      <c r="I242" s="25">
        <f>M242+Q242+U242+Y242+AC242+AG242+AK242+AO242+AS242+AW242+BA242+BE242+BI242+BM242+BQ242+BU242+BY242+CC242+CG242+CK242</f>
        <v>1200</v>
      </c>
      <c r="J242" s="459"/>
      <c r="K242" s="459"/>
      <c r="L242" s="567"/>
      <c r="M242" s="567"/>
      <c r="N242" s="459"/>
      <c r="O242" s="459"/>
      <c r="P242" s="457"/>
      <c r="Q242" s="457"/>
      <c r="R242" s="459"/>
      <c r="S242" s="459"/>
      <c r="T242" s="457"/>
      <c r="U242" s="457"/>
      <c r="V242" s="459"/>
      <c r="W242" s="459"/>
      <c r="X242" s="457"/>
      <c r="Y242" s="457"/>
      <c r="Z242" s="459"/>
      <c r="AA242" s="459"/>
      <c r="AB242" s="457"/>
      <c r="AC242" s="457"/>
      <c r="AD242" s="459"/>
      <c r="AE242" s="459"/>
      <c r="AF242" s="457"/>
      <c r="AG242" s="457"/>
      <c r="AH242" s="459"/>
      <c r="AI242" s="459"/>
      <c r="AJ242" s="457"/>
      <c r="AK242" s="457"/>
      <c r="AL242" s="459"/>
      <c r="AM242" s="459"/>
      <c r="AN242" s="457"/>
      <c r="AO242" s="457"/>
      <c r="AP242" s="459"/>
      <c r="AQ242" s="459"/>
      <c r="AR242" s="457"/>
      <c r="AS242" s="457"/>
      <c r="AT242" s="459"/>
      <c r="AU242" s="459"/>
      <c r="AV242" s="457"/>
      <c r="AW242" s="457"/>
      <c r="AX242" s="459"/>
      <c r="AY242" s="459"/>
      <c r="AZ242" s="457"/>
      <c r="BA242" s="457"/>
      <c r="BB242" s="459"/>
      <c r="BC242" s="459"/>
      <c r="BD242" s="457"/>
      <c r="BE242" s="457"/>
      <c r="BF242" s="459"/>
      <c r="BG242" s="459"/>
      <c r="BH242" s="457"/>
      <c r="BI242" s="457"/>
      <c r="BJ242" s="459"/>
      <c r="BK242" s="459"/>
      <c r="BL242" s="457"/>
      <c r="BM242" s="457"/>
      <c r="BN242" s="459"/>
      <c r="BO242" s="459"/>
      <c r="BP242" s="457"/>
      <c r="BQ242" s="457"/>
      <c r="BR242" s="457"/>
      <c r="BS242" s="457"/>
      <c r="BT242" s="457"/>
      <c r="BU242" s="457"/>
      <c r="BV242" s="459"/>
      <c r="BW242" s="459"/>
      <c r="BX242" s="457"/>
      <c r="BY242" s="457"/>
      <c r="BZ242" s="459"/>
      <c r="CA242" s="459"/>
      <c r="CB242" s="457"/>
      <c r="CC242" s="457"/>
      <c r="CD242" s="459"/>
      <c r="CE242" s="459"/>
      <c r="CF242" s="457">
        <v>30</v>
      </c>
      <c r="CG242" s="457">
        <v>1200</v>
      </c>
      <c r="CH242" s="459"/>
      <c r="CI242" s="459"/>
      <c r="CJ242" s="457"/>
      <c r="CK242" s="457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</row>
    <row r="243" spans="1:103" s="15" customFormat="1" ht="15.75" customHeight="1" x14ac:dyDescent="0.25">
      <c r="A243" s="816"/>
      <c r="B243" s="82" t="s">
        <v>446</v>
      </c>
      <c r="C243" s="83" t="s">
        <v>449</v>
      </c>
      <c r="D243" s="83" t="s">
        <v>448</v>
      </c>
      <c r="E243" s="83" t="s">
        <v>29</v>
      </c>
      <c r="F243" s="459">
        <f>J243+N243+R243+V243+Z243+AD243+AH243+AL243+AP243+AT243+AX243+BB243+BF243+BJ243+BN243+BR243+BV243+BZ243+CD243+CH243</f>
        <v>0</v>
      </c>
      <c r="G243" s="459">
        <f>K243+O243+S243+W243+AA243+AE243+AI243+AM243+AQ243+AU243+AY243+BC243+BG243+BK243+BO243+BS243+BW243+CA243+CE243+CI243</f>
        <v>0</v>
      </c>
      <c r="H243" s="25">
        <f>L243+P243+T243+X243+AB243+AF243+AJ243+AN243+AR243+AV243+AZ243+BD243+BH243+BL243+BP243+BT243+BX243+CB243+CF243+CJ243</f>
        <v>0</v>
      </c>
      <c r="I243" s="25">
        <f>M243+Q243+U243+Y243+AC243+AG243+AK243+AO243+AS243+AW243+BA243+BE243+BI243+BM243+BQ243+BU243+BY243+CC243+CG243+CK243</f>
        <v>0</v>
      </c>
      <c r="J243" s="459"/>
      <c r="K243" s="459"/>
      <c r="L243" s="567"/>
      <c r="M243" s="567"/>
      <c r="N243" s="459"/>
      <c r="O243" s="459"/>
      <c r="P243" s="457"/>
      <c r="Q243" s="457"/>
      <c r="R243" s="459"/>
      <c r="S243" s="459"/>
      <c r="T243" s="457"/>
      <c r="U243" s="457"/>
      <c r="V243" s="459"/>
      <c r="W243" s="459"/>
      <c r="X243" s="457"/>
      <c r="Y243" s="457"/>
      <c r="Z243" s="459"/>
      <c r="AA243" s="459"/>
      <c r="AB243" s="457"/>
      <c r="AC243" s="457"/>
      <c r="AD243" s="459"/>
      <c r="AE243" s="459"/>
      <c r="AF243" s="457"/>
      <c r="AG243" s="457"/>
      <c r="AH243" s="459"/>
      <c r="AI243" s="459"/>
      <c r="AJ243" s="457"/>
      <c r="AK243" s="457"/>
      <c r="AL243" s="459"/>
      <c r="AM243" s="459"/>
      <c r="AN243" s="457"/>
      <c r="AO243" s="457"/>
      <c r="AP243" s="459"/>
      <c r="AQ243" s="459"/>
      <c r="AR243" s="457"/>
      <c r="AS243" s="457"/>
      <c r="AT243" s="459"/>
      <c r="AU243" s="459"/>
      <c r="AV243" s="457"/>
      <c r="AW243" s="457"/>
      <c r="AX243" s="459"/>
      <c r="AY243" s="459"/>
      <c r="AZ243" s="457"/>
      <c r="BA243" s="457"/>
      <c r="BB243" s="459"/>
      <c r="BC243" s="459"/>
      <c r="BD243" s="457"/>
      <c r="BE243" s="457"/>
      <c r="BF243" s="459"/>
      <c r="BG243" s="459"/>
      <c r="BH243" s="457"/>
      <c r="BI243" s="457"/>
      <c r="BJ243" s="459"/>
      <c r="BK243" s="459"/>
      <c r="BL243" s="457"/>
      <c r="BM243" s="457"/>
      <c r="BN243" s="459"/>
      <c r="BO243" s="459"/>
      <c r="BP243" s="457"/>
      <c r="BQ243" s="457"/>
      <c r="BR243" s="457"/>
      <c r="BS243" s="457"/>
      <c r="BT243" s="457"/>
      <c r="BU243" s="457"/>
      <c r="BV243" s="459"/>
      <c r="BW243" s="459"/>
      <c r="BX243" s="457"/>
      <c r="BY243" s="457"/>
      <c r="BZ243" s="459"/>
      <c r="CA243" s="459"/>
      <c r="CB243" s="457"/>
      <c r="CC243" s="457"/>
      <c r="CD243" s="459"/>
      <c r="CE243" s="459"/>
      <c r="CF243" s="457"/>
      <c r="CG243" s="457"/>
      <c r="CH243" s="459"/>
      <c r="CI243" s="459"/>
      <c r="CJ243" s="457"/>
      <c r="CK243" s="457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</row>
    <row r="244" spans="1:103" s="15" customFormat="1" ht="30" x14ac:dyDescent="0.25">
      <c r="A244" s="816"/>
      <c r="B244" s="82" t="s">
        <v>446</v>
      </c>
      <c r="C244" s="83" t="s">
        <v>450</v>
      </c>
      <c r="D244" s="83" t="s">
        <v>448</v>
      </c>
      <c r="E244" s="83" t="s">
        <v>29</v>
      </c>
      <c r="F244" s="459">
        <f>J244+N244+R244+V244+Z244+AD244+AH244+AL244+AP244+AT244+AX244+BB244+BF244+BJ244+BN244+BR244+BV244+BZ244+CD244+CH244</f>
        <v>119</v>
      </c>
      <c r="G244" s="459">
        <f>K244+O244+S244+W244+AA244+AE244+AI244+AM244+AQ244+AU244+AY244+BC244+BG244+BK244+BO244+BS244+BW244+CA244+CE244+CI244</f>
        <v>6131</v>
      </c>
      <c r="H244" s="25">
        <f>L244+P244+T244+X244+AB244+AF244+AJ244+AN244+AR244+AV244+AZ244+BD244+BH244+BL244+BP244+BT244+BX244+CB244+CF244+CJ244</f>
        <v>30</v>
      </c>
      <c r="I244" s="25">
        <f>M244+Q244+U244+Y244+AC244+AG244+AK244+AO244+AS244+AW244+BA244+BE244+BI244+BM244+BQ244+BU244+BY244+CC244+CG244+CK244</f>
        <v>1500</v>
      </c>
      <c r="J244" s="459"/>
      <c r="K244" s="459"/>
      <c r="L244" s="457"/>
      <c r="M244" s="457"/>
      <c r="N244" s="459"/>
      <c r="O244" s="459"/>
      <c r="P244" s="457"/>
      <c r="Q244" s="457"/>
      <c r="R244" s="459"/>
      <c r="S244" s="459"/>
      <c r="T244" s="457"/>
      <c r="U244" s="457"/>
      <c r="V244" s="459"/>
      <c r="W244" s="459"/>
      <c r="X244" s="457"/>
      <c r="Y244" s="457"/>
      <c r="Z244" s="459"/>
      <c r="AA244" s="459"/>
      <c r="AB244" s="457"/>
      <c r="AC244" s="457"/>
      <c r="AD244" s="459"/>
      <c r="AE244" s="459"/>
      <c r="AF244" s="457"/>
      <c r="AG244" s="457"/>
      <c r="AH244" s="459">
        <v>60</v>
      </c>
      <c r="AI244" s="459">
        <v>3240</v>
      </c>
      <c r="AJ244" s="457"/>
      <c r="AK244" s="457"/>
      <c r="AL244" s="459"/>
      <c r="AM244" s="459"/>
      <c r="AN244" s="457"/>
      <c r="AO244" s="457"/>
      <c r="AP244" s="459"/>
      <c r="AQ244" s="459"/>
      <c r="AR244" s="457"/>
      <c r="AS244" s="457"/>
      <c r="AT244" s="459"/>
      <c r="AU244" s="459"/>
      <c r="AV244" s="457"/>
      <c r="AW244" s="457"/>
      <c r="AX244" s="459"/>
      <c r="AY244" s="459"/>
      <c r="AZ244" s="457"/>
      <c r="BA244" s="457"/>
      <c r="BB244" s="459"/>
      <c r="BC244" s="459"/>
      <c r="BD244" s="457"/>
      <c r="BE244" s="457"/>
      <c r="BF244" s="459"/>
      <c r="BG244" s="459"/>
      <c r="BH244" s="457"/>
      <c r="BI244" s="457"/>
      <c r="BJ244" s="459"/>
      <c r="BK244" s="459"/>
      <c r="BL244" s="457"/>
      <c r="BM244" s="457"/>
      <c r="BN244" s="459"/>
      <c r="BO244" s="459"/>
      <c r="BP244" s="457"/>
      <c r="BQ244" s="457"/>
      <c r="BR244" s="457"/>
      <c r="BS244" s="457"/>
      <c r="BT244" s="457"/>
      <c r="BU244" s="457"/>
      <c r="BV244" s="459"/>
      <c r="BW244" s="459"/>
      <c r="BX244" s="457"/>
      <c r="BY244" s="457"/>
      <c r="BZ244" s="459"/>
      <c r="CA244" s="459"/>
      <c r="CB244" s="457"/>
      <c r="CC244" s="457"/>
      <c r="CD244" s="459">
        <v>59</v>
      </c>
      <c r="CE244" s="459">
        <v>2891</v>
      </c>
      <c r="CF244" s="457">
        <v>30</v>
      </c>
      <c r="CG244" s="457">
        <v>1500</v>
      </c>
      <c r="CH244" s="459"/>
      <c r="CI244" s="459"/>
      <c r="CJ244" s="457"/>
      <c r="CK244" s="457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</row>
    <row r="245" spans="1:103" s="15" customFormat="1" ht="30" x14ac:dyDescent="0.25">
      <c r="A245" s="816">
        <v>83</v>
      </c>
      <c r="B245" s="87" t="s">
        <v>451</v>
      </c>
      <c r="C245" s="83" t="s">
        <v>449</v>
      </c>
      <c r="D245" s="83" t="s">
        <v>448</v>
      </c>
      <c r="E245" s="83" t="s">
        <v>29</v>
      </c>
      <c r="F245" s="459">
        <f>J245+N245+R245+V245+Z245+AD245+AH245+AL245+AP245+AT245+AX245+BB245+BF245+BJ245+BN245+BR245+BV245+BZ245+CD245+CH245</f>
        <v>30</v>
      </c>
      <c r="G245" s="459">
        <f>K245+O245+S245+W245+AA245+AE245+AI245+AM245+AQ245+AU245+AY245+BC245+BG245+BK245+BO245+BS245+BW245+CA245+CE245+CI245</f>
        <v>1140</v>
      </c>
      <c r="H245" s="25">
        <f>L245+P245+T245+X245+AB245+AF245+AJ245+AN245+AR245+AV245+AZ245+BD245+BH245+BL245+BP245+BT245+BX245+CB245+CF245+CJ245</f>
        <v>100</v>
      </c>
      <c r="I245" s="25">
        <f>M245+Q245+U245+Y245+AC245+AG245+AK245+AO245+AS245+AW245+BA245+BE245+BI245+BM245+BQ245+BU245+BY245+CC245+CG245+CK245</f>
        <v>6000</v>
      </c>
      <c r="J245" s="459"/>
      <c r="K245" s="459"/>
      <c r="L245" s="457"/>
      <c r="M245" s="457"/>
      <c r="N245" s="459"/>
      <c r="O245" s="459"/>
      <c r="P245" s="459"/>
      <c r="Q245" s="457"/>
      <c r="R245" s="459"/>
      <c r="S245" s="459"/>
      <c r="T245" s="459"/>
      <c r="U245" s="457"/>
      <c r="V245" s="459"/>
      <c r="W245" s="459"/>
      <c r="X245" s="459">
        <v>100</v>
      </c>
      <c r="Y245" s="457">
        <v>6000</v>
      </c>
      <c r="Z245" s="459"/>
      <c r="AA245" s="459"/>
      <c r="AB245" s="459"/>
      <c r="AC245" s="457"/>
      <c r="AD245" s="459"/>
      <c r="AE245" s="459"/>
      <c r="AF245" s="457"/>
      <c r="AG245" s="457"/>
      <c r="AH245" s="459"/>
      <c r="AI245" s="459"/>
      <c r="AJ245" s="459"/>
      <c r="AK245" s="457"/>
      <c r="AL245" s="459"/>
      <c r="AM245" s="459"/>
      <c r="AN245" s="459"/>
      <c r="AO245" s="457"/>
      <c r="AP245" s="459"/>
      <c r="AQ245" s="459"/>
      <c r="AR245" s="459"/>
      <c r="AS245" s="457"/>
      <c r="AT245" s="459"/>
      <c r="AU245" s="459"/>
      <c r="AV245" s="459"/>
      <c r="AW245" s="457"/>
      <c r="AX245" s="459"/>
      <c r="AY245" s="459"/>
      <c r="AZ245" s="459"/>
      <c r="BA245" s="457"/>
      <c r="BB245" s="459"/>
      <c r="BC245" s="459"/>
      <c r="BD245" s="459"/>
      <c r="BE245" s="457"/>
      <c r="BF245" s="459"/>
      <c r="BG245" s="459"/>
      <c r="BH245" s="459"/>
      <c r="BI245" s="457"/>
      <c r="BJ245" s="459"/>
      <c r="BK245" s="459"/>
      <c r="BL245" s="459"/>
      <c r="BM245" s="457"/>
      <c r="BN245" s="459"/>
      <c r="BO245" s="459"/>
      <c r="BP245" s="459"/>
      <c r="BQ245" s="457"/>
      <c r="BR245" s="457"/>
      <c r="BS245" s="457"/>
      <c r="BT245" s="457"/>
      <c r="BU245" s="457"/>
      <c r="BV245" s="459"/>
      <c r="BW245" s="459"/>
      <c r="BX245" s="459"/>
      <c r="BY245" s="457"/>
      <c r="BZ245" s="459"/>
      <c r="CA245" s="459"/>
      <c r="CB245" s="459"/>
      <c r="CC245" s="457"/>
      <c r="CD245" s="459">
        <v>30</v>
      </c>
      <c r="CE245" s="459">
        <v>1140</v>
      </c>
      <c r="CF245" s="459"/>
      <c r="CG245" s="457"/>
      <c r="CH245" s="459"/>
      <c r="CI245" s="459"/>
      <c r="CJ245" s="459"/>
      <c r="CK245" s="457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</row>
    <row r="246" spans="1:103" s="15" customFormat="1" ht="30" x14ac:dyDescent="0.25">
      <c r="A246" s="816"/>
      <c r="B246" s="87" t="s">
        <v>451</v>
      </c>
      <c r="C246" s="83" t="s">
        <v>450</v>
      </c>
      <c r="D246" s="83" t="s">
        <v>448</v>
      </c>
      <c r="E246" s="83" t="s">
        <v>29</v>
      </c>
      <c r="F246" s="459">
        <f>J246+N246+R246+V246+Z246+AD246+AH246+AL246+AP246+AT246+AX246+BB246+BF246+BJ246+BN246+BR246+BV246+BZ246+CD246+CH246</f>
        <v>30</v>
      </c>
      <c r="G246" s="459">
        <f>K246+O246+S246+W246+AA246+AE246+AI246+AM246+AQ246+AU246+AY246+BC246+BG246+BK246+BO246+BS246+BW246+CA246+CE246+CI246</f>
        <v>1440</v>
      </c>
      <c r="H246" s="25">
        <f>L246+P246+T246+X246+AB246+AF246+AJ246+AN246+AR246+AV246+AZ246+BD246+BH246+BL246+BP246+BT246+BX246+CB246+CF246+CJ246</f>
        <v>0</v>
      </c>
      <c r="I246" s="25">
        <f>M246+Q246+U246+Y246+AC246+AG246+AK246+AO246+AS246+AW246+BA246+BE246+BI246+BM246+BQ246+BU246+BY246+CC246+CG246+CK246</f>
        <v>0</v>
      </c>
      <c r="J246" s="459"/>
      <c r="K246" s="459"/>
      <c r="L246" s="457"/>
      <c r="M246" s="457"/>
      <c r="N246" s="459"/>
      <c r="O246" s="459"/>
      <c r="P246" s="459"/>
      <c r="Q246" s="457"/>
      <c r="R246" s="459"/>
      <c r="S246" s="459"/>
      <c r="T246" s="459"/>
      <c r="U246" s="457"/>
      <c r="V246" s="459"/>
      <c r="W246" s="459"/>
      <c r="X246" s="459"/>
      <c r="Y246" s="457"/>
      <c r="Z246" s="459"/>
      <c r="AA246" s="459"/>
      <c r="AB246" s="459"/>
      <c r="AC246" s="457"/>
      <c r="AD246" s="459"/>
      <c r="AE246" s="459"/>
      <c r="AF246" s="457"/>
      <c r="AG246" s="457"/>
      <c r="AH246" s="459"/>
      <c r="AI246" s="459"/>
      <c r="AJ246" s="459"/>
      <c r="AK246" s="457"/>
      <c r="AL246" s="459"/>
      <c r="AM246" s="459"/>
      <c r="AN246" s="459"/>
      <c r="AO246" s="457"/>
      <c r="AP246" s="459"/>
      <c r="AQ246" s="459"/>
      <c r="AR246" s="459"/>
      <c r="AS246" s="457"/>
      <c r="AT246" s="459"/>
      <c r="AU246" s="459"/>
      <c r="AV246" s="459"/>
      <c r="AW246" s="457"/>
      <c r="AX246" s="459"/>
      <c r="AY246" s="459"/>
      <c r="AZ246" s="459"/>
      <c r="BA246" s="457"/>
      <c r="BB246" s="459"/>
      <c r="BC246" s="459"/>
      <c r="BD246" s="459"/>
      <c r="BE246" s="457"/>
      <c r="BF246" s="459"/>
      <c r="BG246" s="459"/>
      <c r="BH246" s="459"/>
      <c r="BI246" s="457"/>
      <c r="BJ246" s="459"/>
      <c r="BK246" s="459"/>
      <c r="BL246" s="459"/>
      <c r="BM246" s="457"/>
      <c r="BN246" s="459"/>
      <c r="BO246" s="459"/>
      <c r="BP246" s="459"/>
      <c r="BQ246" s="457"/>
      <c r="BR246" s="457"/>
      <c r="BS246" s="457"/>
      <c r="BT246" s="457"/>
      <c r="BU246" s="457"/>
      <c r="BV246" s="459"/>
      <c r="BW246" s="459"/>
      <c r="BX246" s="459"/>
      <c r="BY246" s="457"/>
      <c r="BZ246" s="459"/>
      <c r="CA246" s="459"/>
      <c r="CB246" s="459"/>
      <c r="CC246" s="457"/>
      <c r="CD246" s="459">
        <v>30</v>
      </c>
      <c r="CE246" s="459">
        <v>1440</v>
      </c>
      <c r="CF246" s="459"/>
      <c r="CG246" s="457"/>
      <c r="CH246" s="459"/>
      <c r="CI246" s="459"/>
      <c r="CJ246" s="459"/>
      <c r="CK246" s="457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</row>
    <row r="247" spans="1:103" s="15" customFormat="1" x14ac:dyDescent="0.25">
      <c r="A247" s="816">
        <v>84</v>
      </c>
      <c r="B247" s="88" t="s">
        <v>452</v>
      </c>
      <c r="C247" s="83" t="s">
        <v>453</v>
      </c>
      <c r="D247" s="88" t="s">
        <v>454</v>
      </c>
      <c r="E247" s="88" t="s">
        <v>78</v>
      </c>
      <c r="F247" s="459">
        <f>J247+N247+R247+V247+Z247+AD247+AH247+AL247+AP247+AT247+AX247+BB247+BF247+BJ247+BN247+BR247+BV247+BZ247+CD247+CH247</f>
        <v>150</v>
      </c>
      <c r="G247" s="459">
        <f>K247+O247+S247+W247+AA247+AE247+AI247+AM247+AQ247+AU247+AY247+BC247+BG247+BK247+BO247+BS247+BW247+CA247+CE247+CI247</f>
        <v>227466.5</v>
      </c>
      <c r="H247" s="25">
        <f>L247+P247+T247+X247+AB247+AF247+AJ247+AN247+AR247+AV247+AZ247+BD247+BH247+BL247+BP247+BT247+BX247+CB247+CF247+CJ247</f>
        <v>0</v>
      </c>
      <c r="I247" s="25">
        <f>M247+Q247+U247+Y247+AC247+AG247+AK247+AO247+AS247+AW247+BA247+BE247+BI247+BM247+BQ247+BU247+BY247+CC247+CG247+CK247</f>
        <v>0</v>
      </c>
      <c r="J247" s="459">
        <v>50</v>
      </c>
      <c r="K247" s="459">
        <v>75822</v>
      </c>
      <c r="L247" s="457"/>
      <c r="M247" s="457"/>
      <c r="N247" s="459"/>
      <c r="O247" s="459"/>
      <c r="P247" s="457"/>
      <c r="Q247" s="457"/>
      <c r="R247" s="459"/>
      <c r="S247" s="459"/>
      <c r="T247" s="457"/>
      <c r="U247" s="457"/>
      <c r="V247" s="459"/>
      <c r="W247" s="459"/>
      <c r="X247" s="457"/>
      <c r="Y247" s="457"/>
      <c r="Z247" s="459"/>
      <c r="AA247" s="459"/>
      <c r="AB247" s="457"/>
      <c r="AC247" s="457"/>
      <c r="AD247" s="459"/>
      <c r="AE247" s="459"/>
      <c r="AF247" s="457"/>
      <c r="AG247" s="457"/>
      <c r="AH247" s="459">
        <v>50</v>
      </c>
      <c r="AI247" s="459">
        <v>75822</v>
      </c>
      <c r="AJ247" s="457"/>
      <c r="AK247" s="457"/>
      <c r="AL247" s="459"/>
      <c r="AM247" s="459"/>
      <c r="AN247" s="457"/>
      <c r="AO247" s="457"/>
      <c r="AP247" s="459"/>
      <c r="AQ247" s="459"/>
      <c r="AR247" s="457"/>
      <c r="AS247" s="457"/>
      <c r="AT247" s="459"/>
      <c r="AU247" s="459"/>
      <c r="AV247" s="457"/>
      <c r="AW247" s="457"/>
      <c r="AX247" s="459"/>
      <c r="AY247" s="459"/>
      <c r="AZ247" s="457"/>
      <c r="BA247" s="457"/>
      <c r="BB247" s="459"/>
      <c r="BC247" s="459"/>
      <c r="BD247" s="457"/>
      <c r="BE247" s="457"/>
      <c r="BF247" s="459"/>
      <c r="BG247" s="459"/>
      <c r="BH247" s="457"/>
      <c r="BI247" s="457"/>
      <c r="BJ247" s="459"/>
      <c r="BK247" s="459"/>
      <c r="BL247" s="457"/>
      <c r="BM247" s="457"/>
      <c r="BN247" s="459"/>
      <c r="BO247" s="459"/>
      <c r="BP247" s="457"/>
      <c r="BQ247" s="457"/>
      <c r="BR247" s="457">
        <v>50</v>
      </c>
      <c r="BS247" s="457">
        <v>75822.5</v>
      </c>
      <c r="BT247" s="457"/>
      <c r="BU247" s="457"/>
      <c r="BV247" s="459"/>
      <c r="BW247" s="459"/>
      <c r="BX247" s="457"/>
      <c r="BY247" s="457"/>
      <c r="BZ247" s="459"/>
      <c r="CA247" s="459"/>
      <c r="CB247" s="457"/>
      <c r="CC247" s="457"/>
      <c r="CD247" s="459"/>
      <c r="CE247" s="459"/>
      <c r="CF247" s="457"/>
      <c r="CG247" s="457"/>
      <c r="CH247" s="459"/>
      <c r="CI247" s="459"/>
      <c r="CJ247" s="457"/>
      <c r="CK247" s="457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</row>
    <row r="248" spans="1:103" s="15" customFormat="1" x14ac:dyDescent="0.25">
      <c r="A248" s="816"/>
      <c r="B248" s="88" t="s">
        <v>452</v>
      </c>
      <c r="C248" s="83" t="s">
        <v>455</v>
      </c>
      <c r="D248" s="88" t="s">
        <v>454</v>
      </c>
      <c r="E248" s="88" t="s">
        <v>78</v>
      </c>
      <c r="F248" s="459">
        <f>J248+N248+R248+V248+Z248+AD248+AH248+AL248+AP248+AT248+AX248+BB248+BF248+BJ248+BN248+BR248+BV248+BZ248+CD248+CH248</f>
        <v>2870</v>
      </c>
      <c r="G248" s="459">
        <f>K248+O248+S248+W248+AA248+AE248+AI248+AM248+AQ248+AU248+AY248+BC248+BG248+BK248+BO248+BS248+BW248+CA248+CE248+CI248</f>
        <v>503455.5</v>
      </c>
      <c r="H248" s="25">
        <f>L248+P248+T248+X248+AB248+AF248+AJ248+AN248+AR248+AV248+AZ248+BD248+BH248+BL248+BP248+BT248+BX248+CB248+CF248+CJ248</f>
        <v>0</v>
      </c>
      <c r="I248" s="25">
        <f>M248+Q248+U248+Y248+AC248+AG248+AK248+AO248+AS248+AW248+BA248+BE248+BI248+BM248+BQ248+BU248+BY248+CC248+CG248+CK248</f>
        <v>0</v>
      </c>
      <c r="J248" s="459"/>
      <c r="K248" s="459"/>
      <c r="L248" s="457"/>
      <c r="M248" s="457"/>
      <c r="N248" s="459">
        <v>350</v>
      </c>
      <c r="O248" s="459">
        <v>53075</v>
      </c>
      <c r="P248" s="457"/>
      <c r="Q248" s="457"/>
      <c r="R248" s="459">
        <v>500</v>
      </c>
      <c r="S248" s="459">
        <v>75822</v>
      </c>
      <c r="T248" s="457"/>
      <c r="U248" s="457"/>
      <c r="V248" s="459"/>
      <c r="W248" s="459"/>
      <c r="X248" s="457"/>
      <c r="Y248" s="457"/>
      <c r="Z248" s="459">
        <v>500</v>
      </c>
      <c r="AA248" s="459">
        <v>75822</v>
      </c>
      <c r="AB248" s="457"/>
      <c r="AC248" s="457"/>
      <c r="AD248" s="459">
        <v>50</v>
      </c>
      <c r="AE248" s="459">
        <v>75822</v>
      </c>
      <c r="AF248" s="457"/>
      <c r="AG248" s="457"/>
      <c r="AH248" s="459"/>
      <c r="AI248" s="459"/>
      <c r="AJ248" s="457"/>
      <c r="AK248" s="457"/>
      <c r="AL248" s="459"/>
      <c r="AM248" s="459"/>
      <c r="AN248" s="457"/>
      <c r="AO248" s="457"/>
      <c r="AP248" s="459">
        <v>470</v>
      </c>
      <c r="AQ248" s="459">
        <v>71270</v>
      </c>
      <c r="AR248" s="457"/>
      <c r="AS248" s="457"/>
      <c r="AT248" s="459"/>
      <c r="AU248" s="459"/>
      <c r="AV248" s="457"/>
      <c r="AW248" s="457"/>
      <c r="AX248" s="459"/>
      <c r="AY248" s="459"/>
      <c r="AZ248" s="457"/>
      <c r="BA248" s="457"/>
      <c r="BB248" s="459"/>
      <c r="BC248" s="459"/>
      <c r="BD248" s="457"/>
      <c r="BE248" s="457"/>
      <c r="BF248" s="459"/>
      <c r="BG248" s="459"/>
      <c r="BH248" s="457"/>
      <c r="BI248" s="457"/>
      <c r="BJ248" s="459">
        <v>500</v>
      </c>
      <c r="BK248" s="459">
        <v>75822.5</v>
      </c>
      <c r="BL248" s="457"/>
      <c r="BM248" s="457"/>
      <c r="BN248" s="459"/>
      <c r="BO248" s="459"/>
      <c r="BP248" s="457"/>
      <c r="BQ248" s="457"/>
      <c r="BR248" s="457"/>
      <c r="BS248" s="457"/>
      <c r="BT248" s="457"/>
      <c r="BU248" s="457"/>
      <c r="BV248" s="459"/>
      <c r="BW248" s="459"/>
      <c r="BX248" s="457"/>
      <c r="BY248" s="457"/>
      <c r="BZ248" s="459"/>
      <c r="CA248" s="459"/>
      <c r="CB248" s="457"/>
      <c r="CC248" s="457"/>
      <c r="CD248" s="459">
        <v>500</v>
      </c>
      <c r="CE248" s="459">
        <v>75822</v>
      </c>
      <c r="CF248" s="457"/>
      <c r="CG248" s="457"/>
      <c r="CH248" s="459"/>
      <c r="CI248" s="459"/>
      <c r="CJ248" s="457"/>
      <c r="CK248" s="457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</row>
    <row r="249" spans="1:103" s="15" customFormat="1" ht="45" x14ac:dyDescent="0.25">
      <c r="A249" s="816">
        <v>85</v>
      </c>
      <c r="B249" s="82" t="s">
        <v>456</v>
      </c>
      <c r="C249" s="84" t="s">
        <v>457</v>
      </c>
      <c r="D249" s="82" t="s">
        <v>458</v>
      </c>
      <c r="E249" s="88" t="s">
        <v>29</v>
      </c>
      <c r="F249" s="459">
        <f>J249+N249+R249+V249+Z249+AD249+AH249+AL249+AP249+AT249+AX249+BB249+BF249+BJ249+BN249+BR249+BV249+BZ249+CD249+CH249</f>
        <v>400</v>
      </c>
      <c r="G249" s="459">
        <f>K249+O249+S249+W249+AA249+AE249+AI249+AM249+AQ249+AU249+AY249+BC249+BG249+BK249+BO249+BS249+BW249+CA249+CE249+CI249</f>
        <v>840340</v>
      </c>
      <c r="H249" s="25">
        <f>L249+P249+T249+X249+AB249+AF249+AJ249+AN249+AR249+AV249+AZ249+BD249+BH249+BL249+BP249+BT249+BX249+CB249+CF249+CJ249</f>
        <v>5</v>
      </c>
      <c r="I249" s="25">
        <f>M249+Q249+U249+Y249+AC249+AG249+AK249+AO249+AS249+AW249+BA249+BE249+BI249+BM249+BQ249+BU249+BY249+CC249+CG249+CK249</f>
        <v>10000</v>
      </c>
      <c r="J249" s="459"/>
      <c r="K249" s="459"/>
      <c r="L249" s="457"/>
      <c r="M249" s="457"/>
      <c r="N249" s="459">
        <v>8</v>
      </c>
      <c r="O249" s="459">
        <v>29600</v>
      </c>
      <c r="P249" s="457"/>
      <c r="Q249" s="457"/>
      <c r="R249" s="459"/>
      <c r="S249" s="459"/>
      <c r="T249" s="457">
        <v>5</v>
      </c>
      <c r="U249" s="457">
        <v>10000</v>
      </c>
      <c r="V249" s="459">
        <v>190</v>
      </c>
      <c r="W249" s="459">
        <v>387600</v>
      </c>
      <c r="X249" s="457"/>
      <c r="Y249" s="457"/>
      <c r="Z249" s="459"/>
      <c r="AA249" s="459"/>
      <c r="AB249" s="457"/>
      <c r="AC249" s="457"/>
      <c r="AD249" s="459">
        <v>195</v>
      </c>
      <c r="AE249" s="459">
        <v>397800</v>
      </c>
      <c r="AF249" s="457"/>
      <c r="AG249" s="457"/>
      <c r="AH249" s="459"/>
      <c r="AI249" s="459"/>
      <c r="AJ249" s="457"/>
      <c r="AK249" s="457"/>
      <c r="AL249" s="459">
        <v>6</v>
      </c>
      <c r="AM249" s="459">
        <v>21540</v>
      </c>
      <c r="AN249" s="457"/>
      <c r="AO249" s="457"/>
      <c r="AP249" s="459"/>
      <c r="AQ249" s="459"/>
      <c r="AR249" s="457"/>
      <c r="AS249" s="457"/>
      <c r="AT249" s="459"/>
      <c r="AU249" s="459"/>
      <c r="AV249" s="457"/>
      <c r="AW249" s="457"/>
      <c r="AX249" s="459"/>
      <c r="AY249" s="459"/>
      <c r="AZ249" s="457"/>
      <c r="BA249" s="457"/>
      <c r="BB249" s="459"/>
      <c r="BC249" s="459"/>
      <c r="BD249" s="457"/>
      <c r="BE249" s="457"/>
      <c r="BF249" s="459"/>
      <c r="BG249" s="459"/>
      <c r="BH249" s="457"/>
      <c r="BI249" s="457"/>
      <c r="BJ249" s="459">
        <v>1</v>
      </c>
      <c r="BK249" s="459">
        <v>3800</v>
      </c>
      <c r="BL249" s="457"/>
      <c r="BM249" s="457"/>
      <c r="BN249" s="459"/>
      <c r="BO249" s="459"/>
      <c r="BP249" s="457"/>
      <c r="BQ249" s="457"/>
      <c r="BR249" s="457"/>
      <c r="BS249" s="457"/>
      <c r="BT249" s="457"/>
      <c r="BU249" s="457"/>
      <c r="BV249" s="459"/>
      <c r="BW249" s="459"/>
      <c r="BX249" s="457"/>
      <c r="BY249" s="457"/>
      <c r="BZ249" s="459"/>
      <c r="CA249" s="459"/>
      <c r="CB249" s="457"/>
      <c r="CC249" s="457"/>
      <c r="CD249" s="459"/>
      <c r="CE249" s="459"/>
      <c r="CF249" s="457"/>
      <c r="CG249" s="457"/>
      <c r="CH249" s="459"/>
      <c r="CI249" s="459"/>
      <c r="CJ249" s="457"/>
      <c r="CK249" s="457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</row>
    <row r="250" spans="1:103" s="15" customFormat="1" ht="42" customHeight="1" x14ac:dyDescent="0.25">
      <c r="A250" s="816"/>
      <c r="B250" s="82" t="s">
        <v>456</v>
      </c>
      <c r="C250" s="84" t="s">
        <v>459</v>
      </c>
      <c r="D250" s="82" t="s">
        <v>458</v>
      </c>
      <c r="E250" s="82" t="s">
        <v>29</v>
      </c>
      <c r="F250" s="459">
        <f>J250+N250+R250+V250+Z250+AD250+AH250+AL250+AP250+AT250+AX250+BB250+BF250+BJ250+BN250+BR250+BV250+BZ250+CD250+CH250</f>
        <v>0</v>
      </c>
      <c r="G250" s="459">
        <f>K250+O250+S250+W250+AA250+AE250+AI250+AM250+AQ250+AU250+AY250+BC250+BG250+BK250+BO250+BS250+BW250+CA250+CE250+CI250</f>
        <v>0</v>
      </c>
      <c r="H250" s="25">
        <f>L250+P250+T250+X250+AB250+AF250+AJ250+AN250+AR250+AV250+AZ250+BD250+BH250+BL250+BP250+BT250+BX250+CB250+CF250+CJ250</f>
        <v>5</v>
      </c>
      <c r="I250" s="25">
        <f>M250+Q250+U250+Y250+AC250+AG250+AK250+AO250+AS250+AW250+BA250+BE250+BI250+BM250+BQ250+BU250+BY250+CC250+CG250+CK250</f>
        <v>10000</v>
      </c>
      <c r="J250" s="459"/>
      <c r="K250" s="459"/>
      <c r="L250" s="457"/>
      <c r="M250" s="457"/>
      <c r="N250" s="459"/>
      <c r="O250" s="459"/>
      <c r="P250" s="457"/>
      <c r="Q250" s="457"/>
      <c r="R250" s="459"/>
      <c r="S250" s="459"/>
      <c r="T250" s="457">
        <v>5</v>
      </c>
      <c r="U250" s="457">
        <v>10000</v>
      </c>
      <c r="V250" s="459"/>
      <c r="W250" s="459"/>
      <c r="X250" s="457"/>
      <c r="Y250" s="457"/>
      <c r="Z250" s="459"/>
      <c r="AA250" s="459"/>
      <c r="AB250" s="457"/>
      <c r="AC250" s="457"/>
      <c r="AD250" s="459"/>
      <c r="AE250" s="459"/>
      <c r="AF250" s="457"/>
      <c r="AG250" s="457"/>
      <c r="AH250" s="459"/>
      <c r="AI250" s="459"/>
      <c r="AJ250" s="457"/>
      <c r="AK250" s="457"/>
      <c r="AL250" s="459"/>
      <c r="AM250" s="459"/>
      <c r="AN250" s="457"/>
      <c r="AO250" s="457"/>
      <c r="AP250" s="459"/>
      <c r="AQ250" s="459"/>
      <c r="AR250" s="457"/>
      <c r="AS250" s="457"/>
      <c r="AT250" s="459"/>
      <c r="AU250" s="459"/>
      <c r="AV250" s="457"/>
      <c r="AW250" s="457"/>
      <c r="AX250" s="459"/>
      <c r="AY250" s="459"/>
      <c r="AZ250" s="457"/>
      <c r="BA250" s="457"/>
      <c r="BB250" s="459"/>
      <c r="BC250" s="459"/>
      <c r="BD250" s="457"/>
      <c r="BE250" s="457"/>
      <c r="BF250" s="459"/>
      <c r="BG250" s="459"/>
      <c r="BH250" s="457"/>
      <c r="BI250" s="457"/>
      <c r="BJ250" s="459"/>
      <c r="BK250" s="459"/>
      <c r="BL250" s="457"/>
      <c r="BM250" s="457"/>
      <c r="BN250" s="459"/>
      <c r="BO250" s="459"/>
      <c r="BP250" s="457"/>
      <c r="BQ250" s="457"/>
      <c r="BR250" s="457"/>
      <c r="BS250" s="457"/>
      <c r="BT250" s="457"/>
      <c r="BU250" s="457"/>
      <c r="BV250" s="459"/>
      <c r="BW250" s="459"/>
      <c r="BX250" s="457"/>
      <c r="BY250" s="457"/>
      <c r="BZ250" s="459"/>
      <c r="CA250" s="459"/>
      <c r="CB250" s="457"/>
      <c r="CC250" s="457"/>
      <c r="CD250" s="459"/>
      <c r="CE250" s="459"/>
      <c r="CF250" s="457"/>
      <c r="CG250" s="457"/>
      <c r="CH250" s="459"/>
      <c r="CI250" s="459"/>
      <c r="CJ250" s="457"/>
      <c r="CK250" s="457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</row>
    <row r="251" spans="1:103" s="15" customFormat="1" ht="33" customHeight="1" x14ac:dyDescent="0.25">
      <c r="A251" s="816"/>
      <c r="B251" s="82" t="s">
        <v>456</v>
      </c>
      <c r="C251" s="84" t="s">
        <v>460</v>
      </c>
      <c r="D251" s="82" t="s">
        <v>461</v>
      </c>
      <c r="E251" s="82" t="s">
        <v>29</v>
      </c>
      <c r="F251" s="459">
        <f>J251+N251+R251+V251+Z251+AD251+AH251+AL251+AP251+AT251+AX251+BB251+BF251+BJ251+BN251+BR251+BV251+BZ251+CD251+CH251</f>
        <v>3</v>
      </c>
      <c r="G251" s="459">
        <f>K251+O251+S251+W251+AA251+AE251+AI251+AM251+AQ251+AU251+AY251+BC251+BG251+BK251+BO251+BS251+BW251+CA251+CE251+CI251</f>
        <v>8400</v>
      </c>
      <c r="H251" s="25">
        <f>L251+P251+T251+X251+AB251+AF251+AJ251+AN251+AR251+AV251+AZ251+BD251+BH251+BL251+BP251+BT251+BX251+CB251+CF251+CJ251</f>
        <v>0</v>
      </c>
      <c r="I251" s="25">
        <f>M251+Q251+U251+Y251+AC251+AG251+AK251+AO251+AS251+AW251+BA251+BE251+BI251+BM251+BQ251+BU251+BY251+CC251+CG251+CK251</f>
        <v>0</v>
      </c>
      <c r="J251" s="459"/>
      <c r="K251" s="459"/>
      <c r="L251" s="457"/>
      <c r="M251" s="457"/>
      <c r="N251" s="459"/>
      <c r="O251" s="459"/>
      <c r="P251" s="457"/>
      <c r="Q251" s="457"/>
      <c r="R251" s="459"/>
      <c r="S251" s="459"/>
      <c r="T251" s="457"/>
      <c r="U251" s="457"/>
      <c r="V251" s="459"/>
      <c r="W251" s="459"/>
      <c r="X251" s="457"/>
      <c r="Y251" s="457"/>
      <c r="Z251" s="459"/>
      <c r="AA251" s="459"/>
      <c r="AB251" s="457"/>
      <c r="AC251" s="457"/>
      <c r="AD251" s="459"/>
      <c r="AE251" s="459"/>
      <c r="AF251" s="457"/>
      <c r="AG251" s="457"/>
      <c r="AH251" s="459"/>
      <c r="AI251" s="459"/>
      <c r="AJ251" s="457"/>
      <c r="AK251" s="457"/>
      <c r="AL251" s="459"/>
      <c r="AM251" s="459"/>
      <c r="AN251" s="457"/>
      <c r="AO251" s="457"/>
      <c r="AP251" s="459"/>
      <c r="AQ251" s="459"/>
      <c r="AR251" s="457"/>
      <c r="AS251" s="457"/>
      <c r="AT251" s="459"/>
      <c r="AU251" s="459"/>
      <c r="AV251" s="457"/>
      <c r="AW251" s="457"/>
      <c r="AX251" s="459"/>
      <c r="AY251" s="459"/>
      <c r="AZ251" s="457"/>
      <c r="BA251" s="457"/>
      <c r="BB251" s="459"/>
      <c r="BC251" s="459"/>
      <c r="BD251" s="457"/>
      <c r="BE251" s="457"/>
      <c r="BF251" s="459"/>
      <c r="BG251" s="459"/>
      <c r="BH251" s="457"/>
      <c r="BI251" s="457"/>
      <c r="BJ251" s="459"/>
      <c r="BK251" s="459"/>
      <c r="BL251" s="457"/>
      <c r="BM251" s="457"/>
      <c r="BN251" s="459"/>
      <c r="BO251" s="459"/>
      <c r="BP251" s="457"/>
      <c r="BQ251" s="457"/>
      <c r="BR251" s="457"/>
      <c r="BS251" s="457"/>
      <c r="BT251" s="457"/>
      <c r="BU251" s="457"/>
      <c r="BV251" s="459"/>
      <c r="BW251" s="459"/>
      <c r="BX251" s="457"/>
      <c r="BY251" s="457"/>
      <c r="BZ251" s="459">
        <v>3</v>
      </c>
      <c r="CA251" s="459">
        <v>8400</v>
      </c>
      <c r="CB251" s="457"/>
      <c r="CC251" s="457"/>
      <c r="CD251" s="459"/>
      <c r="CE251" s="459"/>
      <c r="CF251" s="457"/>
      <c r="CG251" s="457"/>
      <c r="CH251" s="459"/>
      <c r="CI251" s="459"/>
      <c r="CJ251" s="457"/>
      <c r="CK251" s="457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</row>
    <row r="252" spans="1:103" s="15" customFormat="1" ht="36.75" customHeight="1" x14ac:dyDescent="0.25">
      <c r="A252" s="816"/>
      <c r="B252" s="82" t="s">
        <v>456</v>
      </c>
      <c r="C252" s="84" t="s">
        <v>462</v>
      </c>
      <c r="D252" s="82" t="s">
        <v>461</v>
      </c>
      <c r="E252" s="82" t="s">
        <v>29</v>
      </c>
      <c r="F252" s="459">
        <f>J252+N252+R252+V252+Z252+AD252+AH252+AL252+AP252+AT252+AX252+BB252+BF252+BJ252+BN252+BR252+BV252+BZ252+CD252+CH252</f>
        <v>200</v>
      </c>
      <c r="G252" s="459">
        <f>K252+O252+S252+W252+AA252+AE252+AI252+AM252+AQ252+AU252+AY252+BC252+BG252+BK252+BO252+BS252+BW252+CA252+CE252+CI252</f>
        <v>408000</v>
      </c>
      <c r="H252" s="25">
        <f>L252+P252+T252+X252+AB252+AF252+AJ252+AN252+AR252+AV252+AZ252+BD252+BH252+BL252+BP252+BT252+BX252+CB252+CF252+CJ252</f>
        <v>0</v>
      </c>
      <c r="I252" s="25">
        <f>M252+Q252+U252+Y252+AC252+AG252+AK252+AO252+AS252+AW252+BA252+BE252+BI252+BM252+BQ252+BU252+BY252+CC252+CG252+CK252</f>
        <v>0</v>
      </c>
      <c r="J252" s="459">
        <v>200</v>
      </c>
      <c r="K252" s="459">
        <v>408000</v>
      </c>
      <c r="L252" s="457"/>
      <c r="M252" s="457"/>
      <c r="N252" s="459"/>
      <c r="O252" s="459"/>
      <c r="P252" s="457"/>
      <c r="Q252" s="457"/>
      <c r="R252" s="459"/>
      <c r="S252" s="459"/>
      <c r="T252" s="457"/>
      <c r="U252" s="457"/>
      <c r="V252" s="459"/>
      <c r="W252" s="459"/>
      <c r="X252" s="457"/>
      <c r="Y252" s="457"/>
      <c r="Z252" s="459"/>
      <c r="AA252" s="459"/>
      <c r="AB252" s="457"/>
      <c r="AC252" s="457"/>
      <c r="AD252" s="459"/>
      <c r="AE252" s="459"/>
      <c r="AF252" s="457"/>
      <c r="AG252" s="457"/>
      <c r="AH252" s="459"/>
      <c r="AI252" s="459"/>
      <c r="AJ252" s="457"/>
      <c r="AK252" s="457"/>
      <c r="AL252" s="459"/>
      <c r="AM252" s="459"/>
      <c r="AN252" s="457"/>
      <c r="AO252" s="457"/>
      <c r="AP252" s="459"/>
      <c r="AQ252" s="459"/>
      <c r="AR252" s="457"/>
      <c r="AS252" s="457"/>
      <c r="AT252" s="459"/>
      <c r="AU252" s="459"/>
      <c r="AV252" s="457"/>
      <c r="AW252" s="457"/>
      <c r="AX252" s="459"/>
      <c r="AY252" s="459"/>
      <c r="AZ252" s="457"/>
      <c r="BA252" s="457"/>
      <c r="BB252" s="459"/>
      <c r="BC252" s="459"/>
      <c r="BD252" s="457"/>
      <c r="BE252" s="457"/>
      <c r="BF252" s="459"/>
      <c r="BG252" s="459"/>
      <c r="BH252" s="457"/>
      <c r="BI252" s="457"/>
      <c r="BJ252" s="459"/>
      <c r="BK252" s="459"/>
      <c r="BL252" s="457"/>
      <c r="BM252" s="457"/>
      <c r="BN252" s="459"/>
      <c r="BO252" s="459"/>
      <c r="BP252" s="457"/>
      <c r="BQ252" s="457"/>
      <c r="BR252" s="457"/>
      <c r="BS252" s="457"/>
      <c r="BT252" s="457"/>
      <c r="BU252" s="457"/>
      <c r="BV252" s="459"/>
      <c r="BW252" s="459"/>
      <c r="BX252" s="457"/>
      <c r="BY252" s="457"/>
      <c r="BZ252" s="459"/>
      <c r="CA252" s="459"/>
      <c r="CB252" s="457"/>
      <c r="CC252" s="457"/>
      <c r="CD252" s="459"/>
      <c r="CE252" s="459"/>
      <c r="CF252" s="457"/>
      <c r="CG252" s="457"/>
      <c r="CH252" s="459"/>
      <c r="CI252" s="459"/>
      <c r="CJ252" s="457"/>
      <c r="CK252" s="457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</row>
    <row r="253" spans="1:103" s="15" customFormat="1" ht="30" x14ac:dyDescent="0.25">
      <c r="A253" s="816">
        <v>86</v>
      </c>
      <c r="B253" s="15" t="s">
        <v>463</v>
      </c>
      <c r="C253" s="84" t="s">
        <v>464</v>
      </c>
      <c r="D253" s="82" t="s">
        <v>461</v>
      </c>
      <c r="E253" s="15" t="s">
        <v>29</v>
      </c>
      <c r="F253" s="459">
        <f>J253+N253+R253+V253+Z253+AD253+AH253+AL253+AP253+AT253+AX253+BB253+BF253+BJ253+BN253+BR253+BV253+BZ253+CD253+CH253</f>
        <v>0</v>
      </c>
      <c r="G253" s="459">
        <f>K253+O253+S253+W253+AA253+AE253+AI253+AM253+AQ253+AU253+AY253+BC253+BG253+BK253+BO253+BS253+BW253+CA253+CE253+CI253</f>
        <v>0</v>
      </c>
      <c r="H253" s="25">
        <f>L253+P253+T253+X253+AB253+AF253+AJ253+AN253+AR253+AV253+AZ253+BD253+BH253+BL253+BP253+BT253+BX253+CB253+CF253+CJ253</f>
        <v>0</v>
      </c>
      <c r="I253" s="25">
        <f>M253+Q253+U253+Y253+AC253+AG253+AK253+AO253+AS253+AW253+BA253+BE253+BI253+BM253+BQ253+BU253+BY253+CC253+CG253+CK253</f>
        <v>0</v>
      </c>
      <c r="J253" s="457"/>
      <c r="K253" s="457"/>
      <c r="L253" s="457"/>
      <c r="M253" s="457"/>
      <c r="N253" s="457"/>
      <c r="O253" s="457"/>
      <c r="P253" s="457"/>
      <c r="Q253" s="457"/>
      <c r="R253" s="457"/>
      <c r="S253" s="457"/>
      <c r="T253" s="457"/>
      <c r="U253" s="457"/>
      <c r="V253" s="457"/>
      <c r="W253" s="457"/>
      <c r="X253" s="457"/>
      <c r="Y253" s="457"/>
      <c r="Z253" s="457"/>
      <c r="AA253" s="457"/>
      <c r="AB253" s="457"/>
      <c r="AC253" s="457"/>
      <c r="AD253" s="457"/>
      <c r="AE253" s="457"/>
      <c r="AF253" s="457"/>
      <c r="AG253" s="457"/>
      <c r="AH253" s="457"/>
      <c r="AI253" s="457"/>
      <c r="AJ253" s="457"/>
      <c r="AK253" s="457"/>
      <c r="AL253" s="457"/>
      <c r="AM253" s="457"/>
      <c r="AN253" s="457"/>
      <c r="AO253" s="457"/>
      <c r="AP253" s="457"/>
      <c r="AQ253" s="457"/>
      <c r="AR253" s="457"/>
      <c r="AS253" s="457"/>
      <c r="AT253" s="457"/>
      <c r="AU253" s="457"/>
      <c r="AV253" s="457"/>
      <c r="AW253" s="457"/>
      <c r="AX253" s="457"/>
      <c r="AY253" s="457"/>
      <c r="AZ253" s="457"/>
      <c r="BA253" s="457"/>
      <c r="BB253" s="457"/>
      <c r="BC253" s="457"/>
      <c r="BD253" s="457"/>
      <c r="BE253" s="457"/>
      <c r="BF253" s="457"/>
      <c r="BG253" s="457"/>
      <c r="BH253" s="457"/>
      <c r="BI253" s="457"/>
      <c r="BJ253" s="457"/>
      <c r="BK253" s="457"/>
      <c r="BL253" s="457"/>
      <c r="BM253" s="457"/>
      <c r="BN253" s="457"/>
      <c r="BO253" s="457"/>
      <c r="BP253" s="457"/>
      <c r="BQ253" s="457"/>
      <c r="BR253" s="457"/>
      <c r="BS253" s="457"/>
      <c r="BT253" s="457"/>
      <c r="BU253" s="457"/>
      <c r="BV253" s="457"/>
      <c r="BW253" s="457"/>
      <c r="BX253" s="457"/>
      <c r="BY253" s="457"/>
      <c r="BZ253" s="457"/>
      <c r="CA253" s="457"/>
      <c r="CB253" s="457"/>
      <c r="CC253" s="457"/>
      <c r="CD253" s="457"/>
      <c r="CE253" s="457"/>
      <c r="CF253" s="457"/>
      <c r="CG253" s="457"/>
      <c r="CH253" s="457"/>
      <c r="CI253" s="457"/>
      <c r="CJ253" s="457"/>
      <c r="CK253" s="457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</row>
    <row r="254" spans="1:103" s="15" customFormat="1" ht="30" x14ac:dyDescent="0.25">
      <c r="A254" s="816"/>
      <c r="B254" s="15" t="s">
        <v>463</v>
      </c>
      <c r="C254" s="84" t="s">
        <v>465</v>
      </c>
      <c r="D254" s="82" t="s">
        <v>461</v>
      </c>
      <c r="E254" s="15" t="s">
        <v>29</v>
      </c>
      <c r="F254" s="459">
        <f>J254+N254+R254+V254+Z254+AD254+AH254+AL254+AP254+AT254+AX254+BB254+BF254+BJ254+BN254+BR254+BV254+BZ254+CD254+CH254</f>
        <v>0</v>
      </c>
      <c r="G254" s="459">
        <f>K254+O254+S254+W254+AA254+AE254+AI254+AM254+AQ254+AU254+AY254+BC254+BG254+BK254+BO254+BS254+BW254+CA254+CE254+CI254</f>
        <v>0</v>
      </c>
      <c r="H254" s="25">
        <f>L254+P254+T254+X254+AB254+AF254+AJ254+AN254+AR254+AV254+AZ254+BD254+BH254+BL254+BP254+BT254+BX254+CB254+CF254+CJ254</f>
        <v>5</v>
      </c>
      <c r="I254" s="25">
        <f>M254+Q254+U254+Y254+AC254+AG254+AK254+AO254+AS254+AW254+BA254+BE254+BI254+BM254+BQ254+BU254+BY254+CC254+CG254+CK254</f>
        <v>6000</v>
      </c>
      <c r="J254" s="457"/>
      <c r="K254" s="457"/>
      <c r="L254" s="457"/>
      <c r="M254" s="457"/>
      <c r="N254" s="457"/>
      <c r="O254" s="457"/>
      <c r="P254" s="457"/>
      <c r="Q254" s="457"/>
      <c r="R254" s="457"/>
      <c r="S254" s="457"/>
      <c r="T254" s="457">
        <v>5</v>
      </c>
      <c r="U254" s="457">
        <v>6000</v>
      </c>
      <c r="V254" s="457"/>
      <c r="W254" s="457"/>
      <c r="X254" s="457"/>
      <c r="Y254" s="457"/>
      <c r="Z254" s="457"/>
      <c r="AA254" s="457"/>
      <c r="AB254" s="457"/>
      <c r="AC254" s="457"/>
      <c r="AD254" s="457"/>
      <c r="AE254" s="457"/>
      <c r="AF254" s="457"/>
      <c r="AG254" s="457"/>
      <c r="AH254" s="457"/>
      <c r="AI254" s="457"/>
      <c r="AJ254" s="457"/>
      <c r="AK254" s="457"/>
      <c r="AL254" s="457"/>
      <c r="AM254" s="457"/>
      <c r="AN254" s="457"/>
      <c r="AO254" s="457"/>
      <c r="AP254" s="457"/>
      <c r="AQ254" s="457"/>
      <c r="AR254" s="457"/>
      <c r="AS254" s="457"/>
      <c r="AT254" s="457"/>
      <c r="AU254" s="457"/>
      <c r="AV254" s="457"/>
      <c r="AW254" s="457"/>
      <c r="AX254" s="457"/>
      <c r="AY254" s="457"/>
      <c r="AZ254" s="457"/>
      <c r="BA254" s="457"/>
      <c r="BB254" s="457"/>
      <c r="BC254" s="457"/>
      <c r="BD254" s="457"/>
      <c r="BE254" s="457"/>
      <c r="BF254" s="457"/>
      <c r="BG254" s="457"/>
      <c r="BH254" s="457"/>
      <c r="BI254" s="457"/>
      <c r="BJ254" s="457"/>
      <c r="BK254" s="457"/>
      <c r="BL254" s="457"/>
      <c r="BM254" s="457"/>
      <c r="BN254" s="457"/>
      <c r="BO254" s="457"/>
      <c r="BP254" s="457"/>
      <c r="BQ254" s="457"/>
      <c r="BR254" s="457"/>
      <c r="BS254" s="457"/>
      <c r="BT254" s="457"/>
      <c r="BU254" s="457"/>
      <c r="BV254" s="457"/>
      <c r="BW254" s="457"/>
      <c r="BX254" s="457"/>
      <c r="BY254" s="457"/>
      <c r="BZ254" s="457"/>
      <c r="CA254" s="457"/>
      <c r="CB254" s="457"/>
      <c r="CC254" s="457"/>
      <c r="CD254" s="457"/>
      <c r="CE254" s="457"/>
      <c r="CF254" s="457"/>
      <c r="CG254" s="457"/>
      <c r="CH254" s="457"/>
      <c r="CI254" s="457"/>
      <c r="CJ254" s="457"/>
      <c r="CK254" s="457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</row>
    <row r="255" spans="1:103" s="15" customFormat="1" ht="30" x14ac:dyDescent="0.25">
      <c r="A255" s="816"/>
      <c r="B255" s="15" t="s">
        <v>463</v>
      </c>
      <c r="C255" s="84" t="s">
        <v>466</v>
      </c>
      <c r="D255" s="82" t="s">
        <v>461</v>
      </c>
      <c r="E255" s="15" t="s">
        <v>29</v>
      </c>
      <c r="F255" s="459">
        <f>J255+N255+R255+V255+Z255+AD255+AH255+AL255+AP255+AT255+AX255+BB255+BF255+BJ255+BN255+BR255+BV255+BZ255+CD255+CH255</f>
        <v>0</v>
      </c>
      <c r="G255" s="459">
        <f>K255+O255+S255+W255+AA255+AE255+AI255+AM255+AQ255+AU255+AY255+BC255+BG255+BK255+BO255+BS255+BW255+CA255+CE255+CI255</f>
        <v>0</v>
      </c>
      <c r="H255" s="25">
        <f>L255+P255+T255+X255+AB255+AF255+AJ255+AN255+AR255+AV255+AZ255+BD255+BH255+BL255+BP255+BT255+BX255+CB255+CF255+CJ255</f>
        <v>0</v>
      </c>
      <c r="I255" s="25">
        <f>M255+Q255+U255+Y255+AC255+AG255+AK255+AO255+AS255+AW255+BA255+BE255+BI255+BM255+BQ255+BU255+BY255+CC255+CG255+CK255</f>
        <v>0</v>
      </c>
      <c r="J255" s="457"/>
      <c r="K255" s="457"/>
      <c r="L255" s="457"/>
      <c r="M255" s="457"/>
      <c r="N255" s="457"/>
      <c r="O255" s="457"/>
      <c r="P255" s="457"/>
      <c r="Q255" s="457"/>
      <c r="R255" s="457"/>
      <c r="S255" s="457"/>
      <c r="T255" s="457"/>
      <c r="U255" s="457"/>
      <c r="V255" s="457"/>
      <c r="W255" s="457"/>
      <c r="X255" s="457"/>
      <c r="Y255" s="457"/>
      <c r="Z255" s="457"/>
      <c r="AA255" s="457"/>
      <c r="AB255" s="457"/>
      <c r="AC255" s="457"/>
      <c r="AD255" s="457"/>
      <c r="AE255" s="457"/>
      <c r="AF255" s="457"/>
      <c r="AG255" s="457"/>
      <c r="AH255" s="457"/>
      <c r="AI255" s="457"/>
      <c r="AJ255" s="457"/>
      <c r="AK255" s="457"/>
      <c r="AL255" s="457"/>
      <c r="AM255" s="457"/>
      <c r="AN255" s="457"/>
      <c r="AO255" s="457"/>
      <c r="AP255" s="457"/>
      <c r="AQ255" s="457"/>
      <c r="AR255" s="457"/>
      <c r="AS255" s="457"/>
      <c r="AT255" s="457"/>
      <c r="AU255" s="457"/>
      <c r="AV255" s="457"/>
      <c r="AW255" s="457"/>
      <c r="AX255" s="457"/>
      <c r="AY255" s="457"/>
      <c r="AZ255" s="457"/>
      <c r="BA255" s="457"/>
      <c r="BB255" s="457"/>
      <c r="BC255" s="457"/>
      <c r="BD255" s="457"/>
      <c r="BE255" s="457"/>
      <c r="BF255" s="457"/>
      <c r="BG255" s="457"/>
      <c r="BH255" s="457"/>
      <c r="BI255" s="457"/>
      <c r="BJ255" s="457"/>
      <c r="BK255" s="457"/>
      <c r="BL255" s="457"/>
      <c r="BM255" s="457"/>
      <c r="BN255" s="457"/>
      <c r="BO255" s="457"/>
      <c r="BP255" s="457"/>
      <c r="BQ255" s="457"/>
      <c r="BR255" s="457"/>
      <c r="BS255" s="457"/>
      <c r="BT255" s="457"/>
      <c r="BU255" s="457"/>
      <c r="BV255" s="457"/>
      <c r="BW255" s="457"/>
      <c r="BX255" s="457"/>
      <c r="BY255" s="457"/>
      <c r="BZ255" s="457"/>
      <c r="CA255" s="457"/>
      <c r="CB255" s="457"/>
      <c r="CC255" s="457"/>
      <c r="CD255" s="457"/>
      <c r="CE255" s="457"/>
      <c r="CF255" s="457"/>
      <c r="CG255" s="457"/>
      <c r="CH255" s="457"/>
      <c r="CI255" s="457"/>
      <c r="CJ255" s="457"/>
      <c r="CK255" s="457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</row>
    <row r="256" spans="1:103" s="15" customFormat="1" ht="30" x14ac:dyDescent="0.25">
      <c r="A256" s="816"/>
      <c r="B256" s="15" t="s">
        <v>463</v>
      </c>
      <c r="C256" s="84" t="s">
        <v>467</v>
      </c>
      <c r="D256" s="82" t="s">
        <v>461</v>
      </c>
      <c r="E256" s="15" t="s">
        <v>29</v>
      </c>
      <c r="F256" s="459">
        <f>J256+N256+R256+V256+Z256+AD256+AH256+AL256+AP256+AT256+AX256+BB256+BF256+BJ256+BN256+BR256+BV256+BZ256+CD256+CH256</f>
        <v>0</v>
      </c>
      <c r="G256" s="459">
        <f>K256+O256+S256+W256+AA256+AE256+AI256+AM256+AQ256+AU256+AY256+BC256+BG256+BK256+BO256+BS256+BW256+CA256+CE256+CI256</f>
        <v>0</v>
      </c>
      <c r="H256" s="25">
        <f>L256+P256+T256+X256+AB256+AF256+AJ256+AN256+AR256+AV256+AZ256+BD256+BH256+BL256+BP256+BT256+BX256+CB256+CF256+CJ256</f>
        <v>0</v>
      </c>
      <c r="I256" s="25">
        <f>M256+Q256+U256+Y256+AC256+AG256+AK256+AO256+AS256+AW256+BA256+BE256+BI256+BM256+BQ256+BU256+BY256+CC256+CG256+CK256</f>
        <v>0</v>
      </c>
      <c r="J256" s="457"/>
      <c r="K256" s="457"/>
      <c r="L256" s="457"/>
      <c r="M256" s="457"/>
      <c r="N256" s="457"/>
      <c r="O256" s="457"/>
      <c r="P256" s="457"/>
      <c r="Q256" s="457"/>
      <c r="R256" s="457"/>
      <c r="S256" s="457"/>
      <c r="T256" s="457"/>
      <c r="U256" s="457"/>
      <c r="V256" s="457"/>
      <c r="W256" s="457"/>
      <c r="X256" s="457"/>
      <c r="Y256" s="457"/>
      <c r="Z256" s="457"/>
      <c r="AA256" s="457"/>
      <c r="AB256" s="457"/>
      <c r="AC256" s="457"/>
      <c r="AD256" s="457"/>
      <c r="AE256" s="457"/>
      <c r="AF256" s="457"/>
      <c r="AG256" s="457"/>
      <c r="AH256" s="457"/>
      <c r="AI256" s="457"/>
      <c r="AJ256" s="457"/>
      <c r="AK256" s="457"/>
      <c r="AL256" s="457"/>
      <c r="AM256" s="457"/>
      <c r="AN256" s="457"/>
      <c r="AO256" s="457"/>
      <c r="AP256" s="457"/>
      <c r="AQ256" s="457"/>
      <c r="AR256" s="457"/>
      <c r="AS256" s="457"/>
      <c r="AT256" s="457"/>
      <c r="AU256" s="457"/>
      <c r="AV256" s="457"/>
      <c r="AW256" s="457"/>
      <c r="AX256" s="457"/>
      <c r="AY256" s="457"/>
      <c r="AZ256" s="457"/>
      <c r="BA256" s="457"/>
      <c r="BB256" s="457"/>
      <c r="BC256" s="457"/>
      <c r="BD256" s="457"/>
      <c r="BE256" s="457"/>
      <c r="BF256" s="457"/>
      <c r="BG256" s="457"/>
      <c r="BH256" s="457"/>
      <c r="BI256" s="457"/>
      <c r="BJ256" s="457"/>
      <c r="BK256" s="457"/>
      <c r="BL256" s="457"/>
      <c r="BM256" s="457"/>
      <c r="BN256" s="457"/>
      <c r="BO256" s="457"/>
      <c r="BP256" s="457"/>
      <c r="BQ256" s="457"/>
      <c r="BR256" s="457"/>
      <c r="BS256" s="457"/>
      <c r="BT256" s="457"/>
      <c r="BU256" s="457"/>
      <c r="BV256" s="457"/>
      <c r="BW256" s="457"/>
      <c r="BX256" s="457"/>
      <c r="BY256" s="457"/>
      <c r="BZ256" s="457"/>
      <c r="CA256" s="457"/>
      <c r="CB256" s="457"/>
      <c r="CC256" s="457"/>
      <c r="CD256" s="457"/>
      <c r="CE256" s="457"/>
      <c r="CF256" s="457"/>
      <c r="CG256" s="457"/>
      <c r="CH256" s="457"/>
      <c r="CI256" s="457"/>
      <c r="CJ256" s="457"/>
      <c r="CK256" s="457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</row>
    <row r="257" spans="1:103" s="15" customFormat="1" x14ac:dyDescent="0.25">
      <c r="A257" s="92">
        <v>87</v>
      </c>
      <c r="B257" s="15" t="s">
        <v>468</v>
      </c>
      <c r="C257" s="84" t="s">
        <v>469</v>
      </c>
      <c r="D257" s="82" t="s">
        <v>77</v>
      </c>
      <c r="F257" s="459">
        <f>J257+N257+R257+V257+Z257+AD257+AH257+AL257+AP257+AT257+AX257+BB257+BF257+BJ257+BN257+BR257+BV257+BZ257+CD257+CH257</f>
        <v>200</v>
      </c>
      <c r="G257" s="459">
        <f>K257+O257+S257+W257+AA257+AE257+AI257+AM257+AQ257+AU257+AY257+BC257+BG257+BK257+BO257+BS257+BW257+CA257+CE257+CI257</f>
        <v>840</v>
      </c>
      <c r="H257" s="25">
        <f>L257+P257+T257+X257+AB257+AF257+AJ257+AN257+AR257+AV257+AZ257+BD257+BH257+BL257+BP257+BT257+BX257+CB257+CF257+CJ257</f>
        <v>0</v>
      </c>
      <c r="I257" s="25">
        <f>M257+Q257+U257+Y257+AC257+AG257+AK257+AO257+AS257+AW257+BA257+BE257+BI257+BM257+BQ257+BU257+BY257+CC257+CG257+CK257</f>
        <v>0</v>
      </c>
      <c r="J257" s="457"/>
      <c r="K257" s="457"/>
      <c r="L257" s="457"/>
      <c r="M257" s="457"/>
      <c r="N257" s="457"/>
      <c r="O257" s="457"/>
      <c r="P257" s="457"/>
      <c r="Q257" s="457"/>
      <c r="R257" s="457"/>
      <c r="S257" s="457"/>
      <c r="T257" s="457"/>
      <c r="U257" s="457"/>
      <c r="V257" s="457"/>
      <c r="W257" s="457"/>
      <c r="X257" s="457"/>
      <c r="Y257" s="457"/>
      <c r="Z257" s="457"/>
      <c r="AA257" s="457"/>
      <c r="AB257" s="457"/>
      <c r="AC257" s="457"/>
      <c r="AD257" s="457"/>
      <c r="AE257" s="457"/>
      <c r="AF257" s="457"/>
      <c r="AG257" s="457"/>
      <c r="AH257" s="457"/>
      <c r="AI257" s="457"/>
      <c r="AJ257" s="457"/>
      <c r="AK257" s="457"/>
      <c r="AL257" s="457">
        <v>200</v>
      </c>
      <c r="AM257" s="457">
        <v>840</v>
      </c>
      <c r="AN257" s="457"/>
      <c r="AO257" s="457"/>
      <c r="AP257" s="457"/>
      <c r="AQ257" s="457"/>
      <c r="AR257" s="457"/>
      <c r="AS257" s="457"/>
      <c r="AT257" s="457"/>
      <c r="AU257" s="457"/>
      <c r="AV257" s="457"/>
      <c r="AW257" s="457"/>
      <c r="AX257" s="457"/>
      <c r="AY257" s="457"/>
      <c r="AZ257" s="457"/>
      <c r="BA257" s="457"/>
      <c r="BB257" s="457"/>
      <c r="BC257" s="457"/>
      <c r="BD257" s="457"/>
      <c r="BE257" s="457"/>
      <c r="BF257" s="457"/>
      <c r="BG257" s="457"/>
      <c r="BH257" s="457"/>
      <c r="BI257" s="457"/>
      <c r="BJ257" s="457"/>
      <c r="BK257" s="457"/>
      <c r="BL257" s="457"/>
      <c r="BM257" s="457"/>
      <c r="BN257" s="457"/>
      <c r="BO257" s="457"/>
      <c r="BP257" s="457"/>
      <c r="BQ257" s="457"/>
      <c r="BR257" s="457"/>
      <c r="BS257" s="457"/>
      <c r="BT257" s="457"/>
      <c r="BU257" s="457"/>
      <c r="BV257" s="457"/>
      <c r="BW257" s="457"/>
      <c r="BX257" s="457"/>
      <c r="BY257" s="457"/>
      <c r="BZ257" s="457"/>
      <c r="CA257" s="457"/>
      <c r="CB257" s="457"/>
      <c r="CC257" s="457"/>
      <c r="CD257" s="457"/>
      <c r="CE257" s="457"/>
      <c r="CF257" s="457"/>
      <c r="CG257" s="457"/>
      <c r="CH257" s="457"/>
      <c r="CI257" s="457"/>
      <c r="CJ257" s="457"/>
      <c r="CK257" s="457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</row>
    <row r="258" spans="1:103" s="15" customFormat="1" ht="30" x14ac:dyDescent="0.25">
      <c r="A258" s="816">
        <v>88</v>
      </c>
      <c r="B258" s="82" t="s">
        <v>470</v>
      </c>
      <c r="C258" s="83" t="s">
        <v>471</v>
      </c>
      <c r="D258" s="88" t="s">
        <v>472</v>
      </c>
      <c r="E258" s="83" t="s">
        <v>29</v>
      </c>
      <c r="F258" s="459">
        <f>J258+N258+R258+V258+Z258+AD258+AH258+AL258+AP258+AT258+AX258+BB258+BF258+BJ258+BN258+BR258+BV258+BZ258+CD258+CH258</f>
        <v>0</v>
      </c>
      <c r="G258" s="459">
        <f>K258+O258+S258+W258+AA258+AE258+AI258+AM258+AQ258+AU258+AY258+BC258+BG258+BK258+BO258+BS258+BW258+CA258+CE258+CI258</f>
        <v>0</v>
      </c>
      <c r="H258" s="25">
        <f>L258+P258+T258+X258+AB258+AF258+AJ258+AN258+AR258+AV258+AZ258+BD258+BH258+BL258+BP258+BT258+BX258+CB258+CF258+CJ258</f>
        <v>0</v>
      </c>
      <c r="I258" s="25">
        <f>M258+Q258+U258+Y258+AC258+AG258+AK258+AO258+AS258+AW258+BA258+BE258+BI258+BM258+BQ258+BU258+BY258+CC258+CG258+CK258</f>
        <v>0</v>
      </c>
      <c r="J258" s="459"/>
      <c r="K258" s="459"/>
      <c r="L258" s="457"/>
      <c r="M258" s="457"/>
      <c r="N258" s="459"/>
      <c r="O258" s="459"/>
      <c r="P258" s="457"/>
      <c r="Q258" s="457"/>
      <c r="R258" s="459"/>
      <c r="S258" s="459"/>
      <c r="T258" s="457"/>
      <c r="U258" s="457"/>
      <c r="V258" s="459"/>
      <c r="W258" s="459"/>
      <c r="X258" s="457"/>
      <c r="Y258" s="457"/>
      <c r="Z258" s="459"/>
      <c r="AA258" s="459"/>
      <c r="AB258" s="457"/>
      <c r="AC258" s="457"/>
      <c r="AD258" s="459"/>
      <c r="AE258" s="459"/>
      <c r="AF258" s="457"/>
      <c r="AG258" s="457"/>
      <c r="AH258" s="459"/>
      <c r="AI258" s="459"/>
      <c r="AJ258" s="457"/>
      <c r="AK258" s="457"/>
      <c r="AL258" s="459"/>
      <c r="AM258" s="459"/>
      <c r="AN258" s="457"/>
      <c r="AO258" s="457"/>
      <c r="AP258" s="459"/>
      <c r="AQ258" s="459"/>
      <c r="AR258" s="457"/>
      <c r="AS258" s="457"/>
      <c r="AT258" s="459"/>
      <c r="AU258" s="459"/>
      <c r="AV258" s="457"/>
      <c r="AW258" s="457"/>
      <c r="AX258" s="459"/>
      <c r="AY258" s="459"/>
      <c r="AZ258" s="457"/>
      <c r="BA258" s="457"/>
      <c r="BB258" s="459"/>
      <c r="BC258" s="459"/>
      <c r="BD258" s="457"/>
      <c r="BE258" s="457"/>
      <c r="BF258" s="459"/>
      <c r="BG258" s="459"/>
      <c r="BH258" s="457"/>
      <c r="BI258" s="457"/>
      <c r="BJ258" s="459"/>
      <c r="BK258" s="459"/>
      <c r="BL258" s="457"/>
      <c r="BM258" s="457"/>
      <c r="BN258" s="459"/>
      <c r="BO258" s="459"/>
      <c r="BP258" s="457"/>
      <c r="BQ258" s="457"/>
      <c r="BR258" s="457"/>
      <c r="BS258" s="457"/>
      <c r="BT258" s="457"/>
      <c r="BU258" s="457"/>
      <c r="BV258" s="459"/>
      <c r="BW258" s="459"/>
      <c r="BX258" s="457"/>
      <c r="BY258" s="457"/>
      <c r="BZ258" s="459"/>
      <c r="CA258" s="459"/>
      <c r="CB258" s="457"/>
      <c r="CC258" s="457"/>
      <c r="CD258" s="459"/>
      <c r="CE258" s="459"/>
      <c r="CF258" s="457"/>
      <c r="CG258" s="457"/>
      <c r="CH258" s="459"/>
      <c r="CI258" s="459"/>
      <c r="CJ258" s="457"/>
      <c r="CK258" s="457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</row>
    <row r="259" spans="1:103" s="15" customFormat="1" ht="30" x14ac:dyDescent="0.25">
      <c r="A259" s="816"/>
      <c r="B259" s="82" t="s">
        <v>470</v>
      </c>
      <c r="C259" s="83" t="s">
        <v>473</v>
      </c>
      <c r="D259" s="88" t="s">
        <v>472</v>
      </c>
      <c r="E259" s="15" t="s">
        <v>29</v>
      </c>
      <c r="F259" s="459">
        <f>J259+N259+R259+V259+Z259+AD259+AH259+AL259+AP259+AT259+AX259+BB259+BF259+BJ259+BN259+BR259+BV259+BZ259+CD259+CH259</f>
        <v>0</v>
      </c>
      <c r="G259" s="459">
        <f>K259+O259+S259+W259+AA259+AE259+AI259+AM259+AQ259+AU259+AY259+BC259+BG259+BK259+BO259+BS259+BW259+CA259+CE259+CI259</f>
        <v>0</v>
      </c>
      <c r="H259" s="25">
        <f>L259+P259+T259+X259+AB259+AF259+AJ259+AN259+AR259+AV259+AZ259+BD259+BH259+BL259+BP259+BT259+BX259+CB259+CF259+CJ259</f>
        <v>0</v>
      </c>
      <c r="I259" s="25">
        <f>M259+Q259+U259+Y259+AC259+AG259+AK259+AO259+AS259+AW259+BA259+BE259+BI259+BM259+BQ259+BU259+BY259+CC259+CG259+CK259</f>
        <v>0</v>
      </c>
      <c r="J259" s="457"/>
      <c r="K259" s="457"/>
      <c r="L259" s="457"/>
      <c r="M259" s="457"/>
      <c r="N259" s="457"/>
      <c r="O259" s="457"/>
      <c r="P259" s="457"/>
      <c r="Q259" s="457"/>
      <c r="R259" s="457"/>
      <c r="S259" s="457"/>
      <c r="T259" s="457"/>
      <c r="U259" s="457"/>
      <c r="V259" s="457"/>
      <c r="W259" s="457"/>
      <c r="X259" s="457"/>
      <c r="Y259" s="457"/>
      <c r="Z259" s="457"/>
      <c r="AA259" s="457"/>
      <c r="AB259" s="457"/>
      <c r="AC259" s="457"/>
      <c r="AD259" s="457"/>
      <c r="AE259" s="457"/>
      <c r="AF259" s="457"/>
      <c r="AG259" s="457"/>
      <c r="AH259" s="457"/>
      <c r="AI259" s="457"/>
      <c r="AJ259" s="457"/>
      <c r="AK259" s="457"/>
      <c r="AL259" s="457"/>
      <c r="AM259" s="457"/>
      <c r="AN259" s="457"/>
      <c r="AO259" s="457"/>
      <c r="AP259" s="457"/>
      <c r="AQ259" s="457"/>
      <c r="AR259" s="457"/>
      <c r="AS259" s="457"/>
      <c r="AT259" s="457"/>
      <c r="AU259" s="457"/>
      <c r="AV259" s="457"/>
      <c r="AW259" s="457"/>
      <c r="AX259" s="457"/>
      <c r="AY259" s="457"/>
      <c r="AZ259" s="457"/>
      <c r="BA259" s="457"/>
      <c r="BB259" s="457"/>
      <c r="BC259" s="457"/>
      <c r="BD259" s="457"/>
      <c r="BE259" s="457"/>
      <c r="BF259" s="457"/>
      <c r="BG259" s="457"/>
      <c r="BH259" s="457"/>
      <c r="BI259" s="457"/>
      <c r="BJ259" s="457"/>
      <c r="BK259" s="457"/>
      <c r="BL259" s="457"/>
      <c r="BM259" s="457"/>
      <c r="BN259" s="457"/>
      <c r="BO259" s="457"/>
      <c r="BP259" s="457"/>
      <c r="BQ259" s="457"/>
      <c r="BR259" s="457"/>
      <c r="BS259" s="457"/>
      <c r="BT259" s="457"/>
      <c r="BU259" s="457"/>
      <c r="BV259" s="457"/>
      <c r="BW259" s="457"/>
      <c r="BX259" s="457"/>
      <c r="BY259" s="457"/>
      <c r="BZ259" s="457"/>
      <c r="CA259" s="457"/>
      <c r="CB259" s="457"/>
      <c r="CC259" s="457"/>
      <c r="CD259" s="457"/>
      <c r="CE259" s="457"/>
      <c r="CF259" s="457"/>
      <c r="CG259" s="457"/>
      <c r="CH259" s="457"/>
      <c r="CI259" s="457"/>
      <c r="CJ259" s="457"/>
      <c r="CK259" s="457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</row>
    <row r="260" spans="1:103" s="15" customFormat="1" ht="75" x14ac:dyDescent="0.25">
      <c r="A260" s="816">
        <v>89</v>
      </c>
      <c r="B260" s="84" t="s">
        <v>474</v>
      </c>
      <c r="C260" s="93" t="s">
        <v>475</v>
      </c>
      <c r="D260" s="82" t="s">
        <v>476</v>
      </c>
      <c r="E260" s="93" t="s">
        <v>153</v>
      </c>
      <c r="F260" s="459">
        <f>J260+N260+R260+V260+Z260+AD260+AH260+AL260+AP260+AT260+AX260+BB260+BF260+BJ260+BN260+BR260+BV260+BZ260+CD260+CH260</f>
        <v>0</v>
      </c>
      <c r="G260" s="459">
        <f>K260+O260+S260+W260+AA260+AE260+AI260+AM260+AQ260+AU260+AY260+BC260+BG260+BK260+BO260+BS260+BW260+CA260+CE260+CI260</f>
        <v>0</v>
      </c>
      <c r="H260" s="25">
        <f>L260+P260+T260+X260+AB260+AF260+AJ260+AN260+AR260+AV260+AZ260+BD260+BH260+BL260+BP260+BT260+BX260+CB260+CF260+CJ260</f>
        <v>0</v>
      </c>
      <c r="I260" s="25">
        <f>M260+Q260+U260+Y260+AC260+AG260+AK260+AO260+AS260+AW260+BA260+BE260+BI260+BM260+BQ260+BU260+BY260+CC260+CG260+CK260</f>
        <v>0</v>
      </c>
      <c r="J260" s="457"/>
      <c r="K260" s="457"/>
      <c r="L260" s="457"/>
      <c r="M260" s="457"/>
      <c r="N260" s="457"/>
      <c r="O260" s="457"/>
      <c r="P260" s="457"/>
      <c r="Q260" s="457"/>
      <c r="R260" s="457"/>
      <c r="S260" s="457"/>
      <c r="T260" s="457"/>
      <c r="U260" s="457"/>
      <c r="V260" s="457"/>
      <c r="W260" s="457"/>
      <c r="X260" s="457"/>
      <c r="Y260" s="457"/>
      <c r="Z260" s="457"/>
      <c r="AA260" s="457"/>
      <c r="AB260" s="457"/>
      <c r="AC260" s="457"/>
      <c r="AD260" s="457"/>
      <c r="AE260" s="457"/>
      <c r="AF260" s="457"/>
      <c r="AG260" s="457"/>
      <c r="AH260" s="457"/>
      <c r="AI260" s="457"/>
      <c r="AJ260" s="457"/>
      <c r="AK260" s="457"/>
      <c r="AL260" s="457"/>
      <c r="AM260" s="457"/>
      <c r="AN260" s="457"/>
      <c r="AO260" s="457"/>
      <c r="AP260" s="457"/>
      <c r="AQ260" s="457"/>
      <c r="AR260" s="457"/>
      <c r="AS260" s="457"/>
      <c r="AT260" s="457"/>
      <c r="AU260" s="457"/>
      <c r="AV260" s="457"/>
      <c r="AW260" s="457"/>
      <c r="AX260" s="457"/>
      <c r="AY260" s="457"/>
      <c r="AZ260" s="457"/>
      <c r="BA260" s="457"/>
      <c r="BB260" s="457"/>
      <c r="BC260" s="457"/>
      <c r="BD260" s="457"/>
      <c r="BE260" s="457"/>
      <c r="BF260" s="457"/>
      <c r="BG260" s="457"/>
      <c r="BH260" s="457"/>
      <c r="BI260" s="457"/>
      <c r="BJ260" s="457"/>
      <c r="BK260" s="457"/>
      <c r="BL260" s="457"/>
      <c r="BM260" s="457"/>
      <c r="BN260" s="457"/>
      <c r="BO260" s="457"/>
      <c r="BP260" s="457"/>
      <c r="BQ260" s="457"/>
      <c r="BR260" s="457"/>
      <c r="BS260" s="457"/>
      <c r="BT260" s="457"/>
      <c r="BU260" s="457"/>
      <c r="BV260" s="457"/>
      <c r="BW260" s="457"/>
      <c r="BX260" s="457"/>
      <c r="BY260" s="457"/>
      <c r="BZ260" s="457"/>
      <c r="CA260" s="457"/>
      <c r="CB260" s="457"/>
      <c r="CC260" s="457"/>
      <c r="CD260" s="457"/>
      <c r="CE260" s="457"/>
      <c r="CF260" s="457"/>
      <c r="CG260" s="457"/>
      <c r="CH260" s="457"/>
      <c r="CI260" s="457"/>
      <c r="CJ260" s="457"/>
      <c r="CK260" s="457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</row>
    <row r="261" spans="1:103" s="15" customFormat="1" ht="75" x14ac:dyDescent="0.25">
      <c r="A261" s="816"/>
      <c r="B261" s="84" t="s">
        <v>474</v>
      </c>
      <c r="C261" s="93" t="s">
        <v>477</v>
      </c>
      <c r="D261" s="82" t="s">
        <v>476</v>
      </c>
      <c r="E261" s="93" t="s">
        <v>153</v>
      </c>
      <c r="F261" s="459">
        <f>J261+N261+R261+V261+Z261+AD261+AH261+AL261+AP261+AT261+AX261+BB261+BF261+BJ261+BN261+BR261+BV261+BZ261+CD261+CH261</f>
        <v>0</v>
      </c>
      <c r="G261" s="459">
        <f>K261+O261+S261+W261+AA261+AE261+AI261+AM261+AQ261+AU261+AY261+BC261+BG261+BK261+BO261+BS261+BW261+CA261+CE261+CI261</f>
        <v>0</v>
      </c>
      <c r="H261" s="25">
        <f>L261+P261+T261+X261+AB261+AF261+AJ261+AN261+AR261+AV261+AZ261+BD261+BH261+BL261+BP261+BT261+BX261+CB261+CF261+CJ261</f>
        <v>0</v>
      </c>
      <c r="I261" s="25">
        <f>M261+Q261+U261+Y261+AC261+AG261+AK261+AO261+AS261+AW261+BA261+BE261+BI261+BM261+BQ261+BU261+BY261+CC261+CG261+CK261</f>
        <v>0</v>
      </c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  <c r="U261" s="457"/>
      <c r="V261" s="457"/>
      <c r="W261" s="457"/>
      <c r="X261" s="457"/>
      <c r="Y261" s="457"/>
      <c r="Z261" s="457"/>
      <c r="AA261" s="457"/>
      <c r="AB261" s="457"/>
      <c r="AC261" s="457"/>
      <c r="AD261" s="457"/>
      <c r="AE261" s="457"/>
      <c r="AF261" s="457"/>
      <c r="AG261" s="457"/>
      <c r="AH261" s="457"/>
      <c r="AI261" s="457"/>
      <c r="AJ261" s="457"/>
      <c r="AK261" s="457"/>
      <c r="AL261" s="457"/>
      <c r="AM261" s="457"/>
      <c r="AN261" s="457"/>
      <c r="AO261" s="457"/>
      <c r="AP261" s="457"/>
      <c r="AQ261" s="457"/>
      <c r="AR261" s="457"/>
      <c r="AS261" s="457"/>
      <c r="AT261" s="457"/>
      <c r="AU261" s="457"/>
      <c r="AV261" s="457"/>
      <c r="AW261" s="457"/>
      <c r="AX261" s="457"/>
      <c r="AY261" s="457"/>
      <c r="AZ261" s="457"/>
      <c r="BA261" s="457"/>
      <c r="BB261" s="457"/>
      <c r="BC261" s="457"/>
      <c r="BD261" s="457"/>
      <c r="BE261" s="457"/>
      <c r="BF261" s="457"/>
      <c r="BG261" s="457"/>
      <c r="BH261" s="457"/>
      <c r="BI261" s="457"/>
      <c r="BJ261" s="457"/>
      <c r="BK261" s="457"/>
      <c r="BL261" s="457"/>
      <c r="BM261" s="457"/>
      <c r="BN261" s="457"/>
      <c r="BO261" s="457"/>
      <c r="BP261" s="457"/>
      <c r="BQ261" s="457"/>
      <c r="BR261" s="457"/>
      <c r="BS261" s="457"/>
      <c r="BT261" s="457"/>
      <c r="BU261" s="457"/>
      <c r="BV261" s="457"/>
      <c r="BW261" s="457"/>
      <c r="BX261" s="457"/>
      <c r="BY261" s="457"/>
      <c r="BZ261" s="457"/>
      <c r="CA261" s="457"/>
      <c r="CB261" s="457"/>
      <c r="CC261" s="457"/>
      <c r="CD261" s="457"/>
      <c r="CE261" s="457"/>
      <c r="CF261" s="457"/>
      <c r="CG261" s="457"/>
      <c r="CH261" s="457"/>
      <c r="CI261" s="457"/>
      <c r="CJ261" s="457"/>
      <c r="CK261" s="457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</row>
    <row r="262" spans="1:103" s="15" customFormat="1" ht="75" x14ac:dyDescent="0.25">
      <c r="A262" s="816"/>
      <c r="B262" s="84" t="s">
        <v>478</v>
      </c>
      <c r="C262" s="93" t="s">
        <v>479</v>
      </c>
      <c r="D262" s="82" t="s">
        <v>476</v>
      </c>
      <c r="E262" s="93" t="s">
        <v>153</v>
      </c>
      <c r="F262" s="459">
        <f>J262+N262+R262+V262+Z262+AD262+AH262+AL262+AP262+AT262+AX262+BB262+BF262+BJ262+BN262+BR262+BV262+BZ262+CD262+CH262</f>
        <v>0</v>
      </c>
      <c r="G262" s="459">
        <f>K262+O262+S262+W262+AA262+AE262+AI262+AM262+AQ262+AU262+AY262+BC262+BG262+BK262+BO262+BS262+BW262+CA262+CE262+CI262</f>
        <v>0</v>
      </c>
      <c r="H262" s="25">
        <f>L262+P262+T262+X262+AB262+AF262+AJ262+AN262+AR262+AV262+AZ262+BD262+BH262+BL262+BP262+BT262+BX262+CB262+CF262+CJ262</f>
        <v>0</v>
      </c>
      <c r="I262" s="25">
        <f>M262+Q262+U262+Y262+AC262+AG262+AK262+AO262+AS262+AW262+BA262+BE262+BI262+BM262+BQ262+BU262+BY262+CC262+CG262+CK262</f>
        <v>0</v>
      </c>
      <c r="J262" s="568"/>
      <c r="K262" s="568"/>
      <c r="L262" s="457"/>
      <c r="M262" s="457"/>
      <c r="N262" s="568"/>
      <c r="O262" s="568"/>
      <c r="P262" s="457"/>
      <c r="Q262" s="457"/>
      <c r="R262" s="457"/>
      <c r="S262" s="457"/>
      <c r="T262" s="457"/>
      <c r="U262" s="457"/>
      <c r="V262" s="568"/>
      <c r="W262" s="568"/>
      <c r="X262" s="457"/>
      <c r="Y262" s="457"/>
      <c r="Z262" s="457"/>
      <c r="AA262" s="457"/>
      <c r="AB262" s="457"/>
      <c r="AC262" s="457"/>
      <c r="AD262" s="457"/>
      <c r="AE262" s="457"/>
      <c r="AF262" s="457"/>
      <c r="AG262" s="457"/>
      <c r="AH262" s="457"/>
      <c r="AI262" s="457"/>
      <c r="AJ262" s="457"/>
      <c r="AK262" s="457"/>
      <c r="AL262" s="568"/>
      <c r="AM262" s="568"/>
      <c r="AN262" s="457"/>
      <c r="AO262" s="457"/>
      <c r="AP262" s="457"/>
      <c r="AQ262" s="457"/>
      <c r="AR262" s="457"/>
      <c r="AS262" s="457"/>
      <c r="AT262" s="457"/>
      <c r="AU262" s="457"/>
      <c r="AV262" s="457"/>
      <c r="AW262" s="457"/>
      <c r="AX262" s="457"/>
      <c r="AY262" s="457"/>
      <c r="AZ262" s="457"/>
      <c r="BA262" s="457"/>
      <c r="BB262" s="457"/>
      <c r="BC262" s="457"/>
      <c r="BD262" s="457"/>
      <c r="BE262" s="457"/>
      <c r="BF262" s="457"/>
      <c r="BG262" s="457"/>
      <c r="BH262" s="457"/>
      <c r="BI262" s="457"/>
      <c r="BJ262" s="457"/>
      <c r="BK262" s="457"/>
      <c r="BL262" s="457"/>
      <c r="BM262" s="457"/>
      <c r="BN262" s="457"/>
      <c r="BO262" s="457"/>
      <c r="BP262" s="457"/>
      <c r="BQ262" s="457"/>
      <c r="BR262" s="457"/>
      <c r="BS262" s="457"/>
      <c r="BT262" s="457"/>
      <c r="BU262" s="457"/>
      <c r="BV262" s="457"/>
      <c r="BW262" s="457"/>
      <c r="BX262" s="457"/>
      <c r="BY262" s="457"/>
      <c r="BZ262" s="457"/>
      <c r="CA262" s="457"/>
      <c r="CB262" s="457"/>
      <c r="CC262" s="457"/>
      <c r="CD262" s="457"/>
      <c r="CE262" s="457"/>
      <c r="CF262" s="457"/>
      <c r="CG262" s="457"/>
      <c r="CH262" s="457"/>
      <c r="CI262" s="457"/>
      <c r="CJ262" s="457"/>
      <c r="CK262" s="457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</row>
    <row r="263" spans="1:103" s="15" customFormat="1" ht="57" customHeight="1" x14ac:dyDescent="0.25">
      <c r="A263" s="816"/>
      <c r="B263" s="82" t="s">
        <v>480</v>
      </c>
      <c r="C263" s="93" t="s">
        <v>479</v>
      </c>
      <c r="D263" s="82" t="s">
        <v>476</v>
      </c>
      <c r="E263" s="93" t="s">
        <v>153</v>
      </c>
      <c r="F263" s="459">
        <f>J263+N263+R263+V263+Z263+AD263+AH263+AL263+AP263+AT263+AX263+BB263+BF263+BJ263+BN263+BR263+BV263+BZ263+CD263+CH263</f>
        <v>0</v>
      </c>
      <c r="G263" s="459">
        <f>K263+O263+S263+W263+AA263+AE263+AI263+AM263+AQ263+AU263+AY263+BC263+BG263+BK263+BO263+BS263+BW263+CA263+CE263+CI263</f>
        <v>0</v>
      </c>
      <c r="H263" s="25">
        <f>L263+P263+T263+X263+AB263+AF263+AJ263+AN263+AR263+AV263+AZ263+BD263+BH263+BL263+BP263+BT263+BX263+CB263+CF263+CJ263</f>
        <v>0</v>
      </c>
      <c r="I263" s="25">
        <f>M263+Q263+U263+Y263+AC263+AG263+AK263+AO263+AS263+AW263+BA263+BE263+BI263+BM263+BQ263+BU263+BY263+CC263+CG263+CK263</f>
        <v>0</v>
      </c>
      <c r="J263" s="568"/>
      <c r="K263" s="568"/>
      <c r="L263" s="457"/>
      <c r="M263" s="457"/>
      <c r="N263" s="568"/>
      <c r="O263" s="568"/>
      <c r="P263" s="457"/>
      <c r="Q263" s="457"/>
      <c r="R263" s="457"/>
      <c r="S263" s="457"/>
      <c r="T263" s="457"/>
      <c r="U263" s="457"/>
      <c r="V263" s="568"/>
      <c r="W263" s="568"/>
      <c r="X263" s="457"/>
      <c r="Y263" s="457"/>
      <c r="Z263" s="457"/>
      <c r="AA263" s="457"/>
      <c r="AB263" s="457"/>
      <c r="AC263" s="457"/>
      <c r="AD263" s="457"/>
      <c r="AE263" s="457"/>
      <c r="AF263" s="457"/>
      <c r="AG263" s="457"/>
      <c r="AH263" s="457"/>
      <c r="AI263" s="457"/>
      <c r="AJ263" s="457"/>
      <c r="AK263" s="457"/>
      <c r="AL263" s="568"/>
      <c r="AM263" s="568"/>
      <c r="AN263" s="457"/>
      <c r="AO263" s="457"/>
      <c r="AP263" s="457"/>
      <c r="AQ263" s="457"/>
      <c r="AR263" s="457"/>
      <c r="AS263" s="457"/>
      <c r="AT263" s="457"/>
      <c r="AU263" s="457"/>
      <c r="AV263" s="457"/>
      <c r="AW263" s="457"/>
      <c r="AX263" s="457"/>
      <c r="AY263" s="457"/>
      <c r="AZ263" s="457"/>
      <c r="BA263" s="457"/>
      <c r="BB263" s="457"/>
      <c r="BC263" s="457"/>
      <c r="BD263" s="457"/>
      <c r="BE263" s="457"/>
      <c r="BF263" s="457"/>
      <c r="BG263" s="457"/>
      <c r="BH263" s="457"/>
      <c r="BI263" s="457"/>
      <c r="BJ263" s="457"/>
      <c r="BK263" s="457"/>
      <c r="BL263" s="457"/>
      <c r="BM263" s="457"/>
      <c r="BN263" s="457"/>
      <c r="BO263" s="457"/>
      <c r="BP263" s="457"/>
      <c r="BQ263" s="457"/>
      <c r="BR263" s="457"/>
      <c r="BS263" s="457"/>
      <c r="BT263" s="457"/>
      <c r="BU263" s="457"/>
      <c r="BV263" s="457"/>
      <c r="BW263" s="457"/>
      <c r="BX263" s="457"/>
      <c r="BY263" s="457"/>
      <c r="BZ263" s="457"/>
      <c r="CA263" s="457"/>
      <c r="CB263" s="457"/>
      <c r="CC263" s="457"/>
      <c r="CD263" s="457"/>
      <c r="CE263" s="457"/>
      <c r="CF263" s="457"/>
      <c r="CG263" s="457"/>
      <c r="CH263" s="457"/>
      <c r="CI263" s="457"/>
      <c r="CJ263" s="457"/>
      <c r="CK263" s="457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</row>
    <row r="264" spans="1:103" s="15" customFormat="1" ht="45" x14ac:dyDescent="0.25">
      <c r="A264" s="86">
        <v>90</v>
      </c>
      <c r="B264" s="84" t="s">
        <v>481</v>
      </c>
      <c r="C264" s="15" t="s">
        <v>338</v>
      </c>
      <c r="D264" s="84" t="s">
        <v>476</v>
      </c>
      <c r="E264" s="15" t="s">
        <v>153</v>
      </c>
      <c r="F264" s="459">
        <f>J264+N264+R264+V264+Z264+AD264+AH264+AL264+AP264+AT264+AX264+BB264+BF264+BJ264+BN264+BR264+BV264+BZ264+CD264+CH264</f>
        <v>0</v>
      </c>
      <c r="G264" s="459">
        <f>K264+O264+S264+W264+AA264+AE264+AI264+AM264+AQ264+AU264+AY264+BC264+BG264+BK264+BO264+BS264+BW264+CA264+CE264+CI264</f>
        <v>0</v>
      </c>
      <c r="H264" s="25">
        <f>L264+P264+T264+X264+AB264+AF264+AJ264+AN264+AR264+AV264+AZ264+BD264+BH264+BL264+BP264+BT264+BX264+CB264+CF264+CJ264</f>
        <v>0</v>
      </c>
      <c r="I264" s="25">
        <f>M264+Q264+U264+Y264+AC264+AG264+AK264+AO264+AS264+AW264+BA264+BE264+BI264+BM264+BQ264+BU264+BY264+CC264+CG264+CK264</f>
        <v>0</v>
      </c>
      <c r="J264" s="457"/>
      <c r="K264" s="457"/>
      <c r="L264" s="457"/>
      <c r="M264" s="457"/>
      <c r="N264" s="457"/>
      <c r="O264" s="457"/>
      <c r="P264" s="457"/>
      <c r="Q264" s="457"/>
      <c r="R264" s="457"/>
      <c r="S264" s="457"/>
      <c r="T264" s="457"/>
      <c r="U264" s="457"/>
      <c r="V264" s="457"/>
      <c r="W264" s="457"/>
      <c r="X264" s="457"/>
      <c r="Y264" s="457"/>
      <c r="Z264" s="457"/>
      <c r="AA264" s="457"/>
      <c r="AB264" s="457"/>
      <c r="AC264" s="457"/>
      <c r="AD264" s="457"/>
      <c r="AE264" s="457"/>
      <c r="AF264" s="457"/>
      <c r="AG264" s="457"/>
      <c r="AH264" s="457"/>
      <c r="AI264" s="457"/>
      <c r="AJ264" s="457"/>
      <c r="AK264" s="457"/>
      <c r="AL264" s="457"/>
      <c r="AM264" s="457"/>
      <c r="AN264" s="457"/>
      <c r="AO264" s="457"/>
      <c r="AP264" s="457"/>
      <c r="AQ264" s="457"/>
      <c r="AR264" s="457"/>
      <c r="AS264" s="457"/>
      <c r="AT264" s="457"/>
      <c r="AU264" s="457"/>
      <c r="AV264" s="457"/>
      <c r="AW264" s="457"/>
      <c r="AX264" s="457"/>
      <c r="AY264" s="457"/>
      <c r="AZ264" s="457"/>
      <c r="BA264" s="457"/>
      <c r="BB264" s="457"/>
      <c r="BC264" s="457"/>
      <c r="BD264" s="457"/>
      <c r="BE264" s="457"/>
      <c r="BF264" s="457"/>
      <c r="BG264" s="457"/>
      <c r="BH264" s="457"/>
      <c r="BI264" s="457"/>
      <c r="BJ264" s="457"/>
      <c r="BK264" s="457"/>
      <c r="BL264" s="457"/>
      <c r="BM264" s="457"/>
      <c r="BN264" s="457"/>
      <c r="BO264" s="457"/>
      <c r="BP264" s="457"/>
      <c r="BQ264" s="457"/>
      <c r="BR264" s="457"/>
      <c r="BS264" s="457"/>
      <c r="BT264" s="457"/>
      <c r="BU264" s="457"/>
      <c r="BV264" s="457"/>
      <c r="BW264" s="457"/>
      <c r="BX264" s="457"/>
      <c r="BY264" s="457"/>
      <c r="BZ264" s="457"/>
      <c r="CA264" s="457"/>
      <c r="CB264" s="457"/>
      <c r="CC264" s="457"/>
      <c r="CD264" s="457"/>
      <c r="CE264" s="457"/>
      <c r="CF264" s="457"/>
      <c r="CG264" s="457"/>
      <c r="CH264" s="457"/>
      <c r="CI264" s="457"/>
      <c r="CJ264" s="457"/>
      <c r="CK264" s="457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</row>
    <row r="265" spans="1:103" s="25" customFormat="1" ht="45" x14ac:dyDescent="0.25">
      <c r="A265" s="86">
        <v>91</v>
      </c>
      <c r="B265" s="84" t="s">
        <v>482</v>
      </c>
      <c r="C265" s="15" t="s">
        <v>483</v>
      </c>
      <c r="D265" s="84" t="s">
        <v>484</v>
      </c>
      <c r="E265" s="93" t="s">
        <v>153</v>
      </c>
      <c r="F265" s="459">
        <f>J265+N265+R265+V265+Z265+AD265+AH265+AL265+AP265+AT265+AX265+BB265+BF265+BJ265+BN265+BR265+BV265+BZ265+CD265+CH265</f>
        <v>0</v>
      </c>
      <c r="G265" s="459">
        <f>K265+O265+S265+W265+AA265+AE265+AI265+AM265+AQ265+AU265+AY265+BC265+BG265+BK265+BO265+BS265+BW265+CA265+CE265+CI265</f>
        <v>0</v>
      </c>
      <c r="H265" s="25">
        <f>L265+P265+T265+X265+AB265+AF265+AJ265+AN265+AR265+AV265+AZ265+BD265+BH265+BL265+BP265+BT265+BX265+CB265+CF265+CJ265</f>
        <v>0</v>
      </c>
      <c r="I265" s="25">
        <f>M265+Q265+U265+Y265+AC265+AG265+AK265+AO265+AS265+AW265+BA265+BE265+BI265+BM265+BQ265+BU265+BY265+CC265+CG265+CK265</f>
        <v>0</v>
      </c>
      <c r="J265" s="457"/>
      <c r="K265" s="457"/>
      <c r="N265" s="457"/>
      <c r="O265" s="457"/>
      <c r="P265" s="457"/>
      <c r="Q265" s="457"/>
      <c r="R265" s="457"/>
      <c r="S265" s="457"/>
      <c r="T265" s="457"/>
      <c r="U265" s="457"/>
      <c r="V265" s="457"/>
      <c r="W265" s="457"/>
      <c r="X265" s="457"/>
      <c r="Y265" s="457"/>
      <c r="Z265" s="457"/>
      <c r="AA265" s="457"/>
      <c r="AB265" s="457"/>
      <c r="AC265" s="457"/>
      <c r="AD265" s="457"/>
      <c r="AE265" s="457"/>
      <c r="AF265" s="457"/>
      <c r="AG265" s="457"/>
      <c r="AH265" s="457"/>
      <c r="AI265" s="457"/>
      <c r="AJ265" s="457"/>
      <c r="AK265" s="457"/>
      <c r="AL265" s="457"/>
      <c r="AM265" s="457"/>
      <c r="AN265" s="457"/>
      <c r="AO265" s="457"/>
      <c r="AP265" s="457"/>
      <c r="AQ265" s="457"/>
      <c r="AR265" s="457"/>
      <c r="AS265" s="457"/>
      <c r="AT265" s="457"/>
      <c r="AU265" s="457"/>
      <c r="AV265" s="457"/>
      <c r="AW265" s="457"/>
      <c r="AX265" s="457"/>
      <c r="AY265" s="457"/>
      <c r="AZ265" s="457"/>
      <c r="BA265" s="457"/>
      <c r="BB265" s="457"/>
      <c r="BC265" s="457"/>
      <c r="BD265" s="457"/>
      <c r="BE265" s="457"/>
      <c r="BF265" s="457"/>
      <c r="BG265" s="457"/>
      <c r="BH265" s="457"/>
      <c r="BI265" s="457"/>
      <c r="BJ265" s="457"/>
      <c r="BK265" s="457"/>
      <c r="BL265" s="457"/>
      <c r="BM265" s="457"/>
      <c r="BN265" s="457"/>
      <c r="BO265" s="457"/>
      <c r="BP265" s="457"/>
      <c r="BQ265" s="457"/>
      <c r="BV265" s="457"/>
      <c r="BW265" s="457"/>
      <c r="BX265" s="457"/>
      <c r="BY265" s="457"/>
      <c r="BZ265" s="457"/>
      <c r="CA265" s="457"/>
      <c r="CB265" s="457"/>
      <c r="CC265" s="457"/>
      <c r="CD265" s="457"/>
      <c r="CE265" s="457"/>
      <c r="CF265" s="457"/>
      <c r="CG265" s="457"/>
      <c r="CH265" s="457"/>
      <c r="CI265" s="457"/>
      <c r="CJ265" s="457"/>
      <c r="CK265" s="457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</row>
    <row r="266" spans="1:103" s="25" customFormat="1" ht="30" x14ac:dyDescent="0.25">
      <c r="A266" s="86">
        <v>92</v>
      </c>
      <c r="B266" s="84" t="s">
        <v>485</v>
      </c>
      <c r="C266" s="15" t="s">
        <v>486</v>
      </c>
      <c r="D266" s="84" t="s">
        <v>476</v>
      </c>
      <c r="E266" s="93" t="s">
        <v>153</v>
      </c>
      <c r="F266" s="459">
        <f>J266+N266+R266+V266+Z266+AD266+AH266+AL266+AP266+AT266+AX266+BB266+BF266+BJ266+BN266+BR266+BV266+BZ266+CD266+CH266</f>
        <v>0</v>
      </c>
      <c r="G266" s="459">
        <f>K266+O266+S266+W266+AA266+AE266+AI266+AM266+AQ266+AU266+AY266+BC266+BG266+BK266+BO266+BS266+BW266+CA266+CE266+CI266</f>
        <v>0</v>
      </c>
      <c r="H266" s="25">
        <f>L266+P266+T266+X266+AB266+AF266+AJ266+AN266+AR266+AV266+AZ266+BD266+BH266+BL266+BP266+BT266+BX266+CB266+CF266+CJ266</f>
        <v>0</v>
      </c>
      <c r="I266" s="25">
        <f>M266+Q266+U266+Y266+AC266+AG266+AK266+AO266+AS266+AW266+BA266+BE266+BI266+BM266+BQ266+BU266+BY266+CC266+CG266+CK266</f>
        <v>0</v>
      </c>
      <c r="J266" s="457"/>
      <c r="K266" s="457"/>
      <c r="N266" s="457"/>
      <c r="O266" s="457"/>
      <c r="P266" s="457"/>
      <c r="Q266" s="457"/>
      <c r="R266" s="457"/>
      <c r="S266" s="457"/>
      <c r="T266" s="457"/>
      <c r="U266" s="457"/>
      <c r="V266" s="457"/>
      <c r="W266" s="457"/>
      <c r="X266" s="457"/>
      <c r="Y266" s="457"/>
      <c r="Z266" s="457"/>
      <c r="AA266" s="457"/>
      <c r="AB266" s="457"/>
      <c r="AC266" s="457"/>
      <c r="AD266" s="457"/>
      <c r="AE266" s="457"/>
      <c r="AF266" s="457"/>
      <c r="AG266" s="457"/>
      <c r="AH266" s="457"/>
      <c r="AI266" s="457"/>
      <c r="AJ266" s="457"/>
      <c r="AK266" s="457"/>
      <c r="AL266" s="457"/>
      <c r="AM266" s="457"/>
      <c r="AN266" s="457"/>
      <c r="AO266" s="457"/>
      <c r="AP266" s="457"/>
      <c r="AQ266" s="457"/>
      <c r="AR266" s="457"/>
      <c r="AS266" s="457"/>
      <c r="AT266" s="457"/>
      <c r="AU266" s="457"/>
      <c r="AV266" s="457"/>
      <c r="AW266" s="457"/>
      <c r="AX266" s="457"/>
      <c r="AY266" s="457"/>
      <c r="AZ266" s="457"/>
      <c r="BA266" s="457"/>
      <c r="BB266" s="457"/>
      <c r="BC266" s="457"/>
      <c r="BD266" s="457"/>
      <c r="BE266" s="457"/>
      <c r="BF266" s="457"/>
      <c r="BG266" s="457"/>
      <c r="BH266" s="457"/>
      <c r="BI266" s="457"/>
      <c r="BJ266" s="457"/>
      <c r="BK266" s="457"/>
      <c r="BL266" s="457"/>
      <c r="BM266" s="457"/>
      <c r="BN266" s="457"/>
      <c r="BO266" s="457"/>
      <c r="BP266" s="457"/>
      <c r="BQ266" s="457"/>
      <c r="BV266" s="457"/>
      <c r="BW266" s="457"/>
      <c r="BX266" s="457"/>
      <c r="BY266" s="457"/>
      <c r="BZ266" s="457"/>
      <c r="CA266" s="457"/>
      <c r="CB266" s="457"/>
      <c r="CC266" s="457"/>
      <c r="CD266" s="457"/>
      <c r="CE266" s="457"/>
      <c r="CF266" s="457"/>
      <c r="CG266" s="457"/>
      <c r="CH266" s="457"/>
      <c r="CI266" s="457"/>
      <c r="CJ266" s="457"/>
      <c r="CK266" s="457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</row>
    <row r="267" spans="1:103" s="25" customFormat="1" x14ac:dyDescent="0.25">
      <c r="A267" s="816">
        <v>93</v>
      </c>
      <c r="B267" s="15" t="s">
        <v>487</v>
      </c>
      <c r="C267" s="15" t="s">
        <v>488</v>
      </c>
      <c r="D267" s="15" t="s">
        <v>402</v>
      </c>
      <c r="E267" s="15" t="s">
        <v>153</v>
      </c>
      <c r="F267" s="459">
        <f>J267+N267+R267+V267+Z267+AD267+AH267+AL267+AP267+AT267+AX267+BB267+BF267+BJ267+BN267+BR267+BV267+BZ267+CD267+CH267</f>
        <v>0</v>
      </c>
      <c r="G267" s="459">
        <f>K267+O267+S267+W267+AA267+AE267+AI267+AM267+AQ267+AU267+AY267+BC267+BG267+BK267+BO267+BS267+BW267+CA267+CE267+CI267</f>
        <v>0</v>
      </c>
      <c r="H267" s="25">
        <f>L267+P267+T267+X267+AB267+AF267+AJ267+AN267+AR267+AV267+AZ267+BD267+BH267+BL267+BP267+BT267+BX267+CB267+CF267+CJ267</f>
        <v>0</v>
      </c>
      <c r="I267" s="25">
        <f>M267+Q267+U267+Y267+AC267+AG267+AK267+AO267+AS267+AW267+BA267+BE267+BI267+BM267+BQ267+BU267+BY267+CC267+CG267+CK267</f>
        <v>0</v>
      </c>
      <c r="J267" s="457"/>
      <c r="K267" s="457"/>
      <c r="N267" s="457"/>
      <c r="O267" s="457"/>
      <c r="P267" s="457"/>
      <c r="Q267" s="457"/>
      <c r="R267" s="457"/>
      <c r="S267" s="457"/>
      <c r="T267" s="457"/>
      <c r="U267" s="457"/>
      <c r="V267" s="457"/>
      <c r="W267" s="457"/>
      <c r="X267" s="457"/>
      <c r="Y267" s="457"/>
      <c r="Z267" s="457"/>
      <c r="AA267" s="457"/>
      <c r="AB267" s="457"/>
      <c r="AC267" s="457"/>
      <c r="AD267" s="457"/>
      <c r="AE267" s="457"/>
      <c r="AF267" s="457"/>
      <c r="AG267" s="457"/>
      <c r="AH267" s="457"/>
      <c r="AI267" s="457"/>
      <c r="AJ267" s="457"/>
      <c r="AK267" s="457"/>
      <c r="AL267" s="457"/>
      <c r="AM267" s="457"/>
      <c r="AN267" s="457"/>
      <c r="AO267" s="457"/>
      <c r="AP267" s="457"/>
      <c r="AQ267" s="457"/>
      <c r="AR267" s="457"/>
      <c r="AS267" s="457"/>
      <c r="AT267" s="457"/>
      <c r="AU267" s="457"/>
      <c r="AV267" s="457"/>
      <c r="AW267" s="457"/>
      <c r="AX267" s="457"/>
      <c r="AY267" s="457"/>
      <c r="AZ267" s="457"/>
      <c r="BA267" s="457"/>
      <c r="BB267" s="457"/>
      <c r="BC267" s="457"/>
      <c r="BD267" s="457"/>
      <c r="BE267" s="457"/>
      <c r="BF267" s="457"/>
      <c r="BG267" s="457"/>
      <c r="BH267" s="457"/>
      <c r="BI267" s="457"/>
      <c r="BJ267" s="457"/>
      <c r="BK267" s="457"/>
      <c r="BL267" s="457"/>
      <c r="BM267" s="457"/>
      <c r="BN267" s="457"/>
      <c r="BO267" s="457"/>
      <c r="BP267" s="457"/>
      <c r="BQ267" s="457"/>
      <c r="BV267" s="457"/>
      <c r="BW267" s="457"/>
      <c r="BX267" s="457"/>
      <c r="BY267" s="457"/>
      <c r="BZ267" s="457"/>
      <c r="CA267" s="457"/>
      <c r="CB267" s="457"/>
      <c r="CC267" s="457"/>
      <c r="CD267" s="457"/>
      <c r="CE267" s="457"/>
      <c r="CF267" s="457"/>
      <c r="CG267" s="457"/>
      <c r="CH267" s="457"/>
      <c r="CI267" s="457"/>
      <c r="CJ267" s="457"/>
      <c r="CK267" s="457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</row>
    <row r="268" spans="1:103" s="25" customFormat="1" x14ac:dyDescent="0.25">
      <c r="A268" s="816"/>
      <c r="B268" s="15" t="s">
        <v>489</v>
      </c>
      <c r="C268" s="15" t="s">
        <v>490</v>
      </c>
      <c r="D268" s="15" t="s">
        <v>402</v>
      </c>
      <c r="E268" s="15" t="s">
        <v>153</v>
      </c>
      <c r="F268" s="459">
        <f>J268+N268+R268+V268+Z268+AD268+AH268+AL268+AP268+AT268+AX268+BB268+BF268+BJ268+BN268+BR268+BV268+BZ268+CD268+CH268</f>
        <v>0</v>
      </c>
      <c r="G268" s="459">
        <f>K268+O268+S268+W268+AA268+AE268+AI268+AM268+AQ268+AU268+AY268+BC268+BG268+BK268+BO268+BS268+BW268+CA268+CE268+CI268</f>
        <v>0</v>
      </c>
      <c r="H268" s="25">
        <f>L268+P268+T268+X268+AB268+AF268+AJ268+AN268+AR268+AV268+AZ268+BD268+BH268+BL268+BP268+BT268+BX268+CB268+CF268+CJ268</f>
        <v>0</v>
      </c>
      <c r="I268" s="25">
        <f>M268+Q268+U268+Y268+AC268+AG268+AK268+AO268+AS268+AW268+BA268+BE268+BI268+BM268+BQ268+BU268+BY268+CC268+CG268+CK268</f>
        <v>0</v>
      </c>
      <c r="J268" s="457"/>
      <c r="K268" s="457"/>
      <c r="N268" s="457"/>
      <c r="O268" s="457"/>
      <c r="P268" s="457"/>
      <c r="Q268" s="457"/>
      <c r="R268" s="457"/>
      <c r="S268" s="457"/>
      <c r="T268" s="457"/>
      <c r="U268" s="457"/>
      <c r="V268" s="457"/>
      <c r="W268" s="457"/>
      <c r="X268" s="457"/>
      <c r="Y268" s="457"/>
      <c r="Z268" s="457"/>
      <c r="AA268" s="457"/>
      <c r="AB268" s="457"/>
      <c r="AC268" s="457"/>
      <c r="AD268" s="457"/>
      <c r="AE268" s="457"/>
      <c r="AF268" s="457"/>
      <c r="AG268" s="457"/>
      <c r="AH268" s="457"/>
      <c r="AI268" s="457"/>
      <c r="AJ268" s="457"/>
      <c r="AK268" s="457"/>
      <c r="AL268" s="457"/>
      <c r="AM268" s="457"/>
      <c r="AN268" s="457"/>
      <c r="AO268" s="457"/>
      <c r="AP268" s="457"/>
      <c r="AQ268" s="457"/>
      <c r="AR268" s="457"/>
      <c r="AS268" s="457"/>
      <c r="AT268" s="457"/>
      <c r="AU268" s="457"/>
      <c r="AV268" s="457"/>
      <c r="AW268" s="457"/>
      <c r="AX268" s="457"/>
      <c r="AY268" s="457"/>
      <c r="AZ268" s="457"/>
      <c r="BA268" s="457"/>
      <c r="BB268" s="457"/>
      <c r="BC268" s="457"/>
      <c r="BD268" s="457"/>
      <c r="BE268" s="457"/>
      <c r="BF268" s="457"/>
      <c r="BG268" s="457"/>
      <c r="BH268" s="457"/>
      <c r="BI268" s="457"/>
      <c r="BJ268" s="457"/>
      <c r="BK268" s="457"/>
      <c r="BL268" s="457"/>
      <c r="BM268" s="457"/>
      <c r="BN268" s="457"/>
      <c r="BO268" s="457"/>
      <c r="BP268" s="457"/>
      <c r="BQ268" s="457"/>
      <c r="BV268" s="457"/>
      <c r="BW268" s="457"/>
      <c r="BX268" s="457"/>
      <c r="BY268" s="457"/>
      <c r="BZ268" s="457"/>
      <c r="CA268" s="457"/>
      <c r="CB268" s="457"/>
      <c r="CC268" s="457"/>
      <c r="CD268" s="457"/>
      <c r="CE268" s="457"/>
      <c r="CF268" s="457"/>
      <c r="CG268" s="457"/>
      <c r="CH268" s="457"/>
      <c r="CI268" s="457"/>
      <c r="CJ268" s="457"/>
      <c r="CK268" s="457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</row>
    <row r="269" spans="1:103" s="25" customFormat="1" x14ac:dyDescent="0.25">
      <c r="A269" s="816"/>
      <c r="B269" s="15" t="s">
        <v>491</v>
      </c>
      <c r="C269" s="15" t="s">
        <v>492</v>
      </c>
      <c r="D269" s="15" t="s">
        <v>402</v>
      </c>
      <c r="E269" s="15" t="s">
        <v>29</v>
      </c>
      <c r="F269" s="459">
        <f>J269+N269+R269+V269+Z269+AD269+AH269+AL269+AP269+AT269+AX269+BB269+BF269+BJ269+BN269+BR269+BV269+BZ269+CD269+CH269</f>
        <v>0</v>
      </c>
      <c r="G269" s="459">
        <f>K269+O269+S269+W269+AA269+AE269+AI269+AM269+AQ269+AU269+AY269+BC269+BG269+BK269+BO269+BS269+BW269+CA269+CE269+CI269</f>
        <v>0</v>
      </c>
      <c r="H269" s="25">
        <f>L269+P269+T269+X269+AB269+AF269+AJ269+AN269+AR269+AV269+AZ269+BD269+BH269+BL269+BP269+BT269+BX269+CB269+CF269+CJ269</f>
        <v>0</v>
      </c>
      <c r="I269" s="25">
        <f>M269+Q269+U269+Y269+AC269+AG269+AK269+AO269+AS269+AW269+BA269+BE269+BI269+BM269+BQ269+BU269+BY269+CC269+CG269+CK269</f>
        <v>0</v>
      </c>
      <c r="J269" s="457"/>
      <c r="K269" s="457"/>
      <c r="N269" s="457"/>
      <c r="O269" s="457"/>
      <c r="P269" s="457"/>
      <c r="Q269" s="457"/>
      <c r="R269" s="457"/>
      <c r="S269" s="457"/>
      <c r="T269" s="457"/>
      <c r="U269" s="457"/>
      <c r="V269" s="457"/>
      <c r="W269" s="457"/>
      <c r="X269" s="457"/>
      <c r="Y269" s="457"/>
      <c r="Z269" s="457"/>
      <c r="AA269" s="457"/>
      <c r="AB269" s="457"/>
      <c r="AC269" s="457"/>
      <c r="AD269" s="457"/>
      <c r="AE269" s="457"/>
      <c r="AF269" s="457"/>
      <c r="AG269" s="457"/>
      <c r="AH269" s="457"/>
      <c r="AI269" s="457"/>
      <c r="AJ269" s="457"/>
      <c r="AK269" s="457"/>
      <c r="AL269" s="457"/>
      <c r="AM269" s="457"/>
      <c r="AN269" s="457"/>
      <c r="AO269" s="457"/>
      <c r="AP269" s="457"/>
      <c r="AQ269" s="457"/>
      <c r="AR269" s="457"/>
      <c r="AS269" s="457"/>
      <c r="AT269" s="457"/>
      <c r="AU269" s="457"/>
      <c r="AV269" s="457"/>
      <c r="AW269" s="457"/>
      <c r="AX269" s="457"/>
      <c r="AY269" s="457"/>
      <c r="AZ269" s="457"/>
      <c r="BA269" s="457"/>
      <c r="BB269" s="457"/>
      <c r="BC269" s="457"/>
      <c r="BD269" s="457"/>
      <c r="BE269" s="457"/>
      <c r="BF269" s="457"/>
      <c r="BG269" s="457"/>
      <c r="BH269" s="457"/>
      <c r="BI269" s="457"/>
      <c r="BJ269" s="457"/>
      <c r="BK269" s="457"/>
      <c r="BL269" s="457"/>
      <c r="BM269" s="457"/>
      <c r="BN269" s="457"/>
      <c r="BO269" s="457"/>
      <c r="BP269" s="457"/>
      <c r="BQ269" s="457"/>
      <c r="BV269" s="457"/>
      <c r="BW269" s="457"/>
      <c r="BX269" s="457"/>
      <c r="BY269" s="457"/>
      <c r="BZ269" s="457"/>
      <c r="CA269" s="457"/>
      <c r="CB269" s="457"/>
      <c r="CC269" s="457"/>
      <c r="CD269" s="457"/>
      <c r="CE269" s="457"/>
      <c r="CF269" s="457"/>
      <c r="CG269" s="457"/>
      <c r="CH269" s="457"/>
      <c r="CI269" s="457"/>
      <c r="CJ269" s="457"/>
      <c r="CK269" s="457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</row>
    <row r="270" spans="1:103" s="25" customFormat="1" ht="30" x14ac:dyDescent="0.25">
      <c r="A270" s="816">
        <v>94</v>
      </c>
      <c r="B270" s="15" t="s">
        <v>493</v>
      </c>
      <c r="C270" s="84" t="s">
        <v>494</v>
      </c>
      <c r="D270" s="15" t="s">
        <v>495</v>
      </c>
      <c r="E270" s="15" t="s">
        <v>78</v>
      </c>
      <c r="F270" s="459">
        <f>J270+N270+R270+V270+Z270+AD270+AH270+AL270+AP270+AT270+AX270+BB270+BF270+BJ270+BN270+BR270+BV270+BZ270+CD270+CH270</f>
        <v>25</v>
      </c>
      <c r="G270" s="459">
        <f>K270+O270+S270+W270+AA270+AE270+AI270+AM270+AQ270+AU270+AY270+BC270+BG270+BK270+BO270+BS270+BW270+CA270+CE270+CI270</f>
        <v>800</v>
      </c>
      <c r="H270" s="25">
        <f>L270+P270+T270+X270+AB270+AF270+AJ270+AN270+AR270+AV270+AZ270+BD270+BH270+BL270+BP270+BT270+BX270+CB270+CF270+CJ270</f>
        <v>0</v>
      </c>
      <c r="I270" s="25">
        <f>M270+Q270+U270+Y270+AC270+AG270+AK270+AO270+AS270+AW270+BA270+BE270+BI270+BM270+BQ270+BU270+BY270+CC270+CG270+CK270</f>
        <v>0</v>
      </c>
      <c r="J270" s="457"/>
      <c r="K270" s="457"/>
      <c r="N270" s="457"/>
      <c r="O270" s="457"/>
      <c r="P270" s="457"/>
      <c r="Q270" s="457"/>
      <c r="R270" s="457"/>
      <c r="S270" s="457"/>
      <c r="T270" s="457"/>
      <c r="U270" s="457"/>
      <c r="V270" s="457"/>
      <c r="W270" s="457"/>
      <c r="X270" s="457"/>
      <c r="Y270" s="457"/>
      <c r="Z270" s="457"/>
      <c r="AA270" s="457"/>
      <c r="AB270" s="457"/>
      <c r="AC270" s="457"/>
      <c r="AD270" s="457"/>
      <c r="AE270" s="457"/>
      <c r="AF270" s="457"/>
      <c r="AG270" s="457"/>
      <c r="AH270" s="457"/>
      <c r="AI270" s="457"/>
      <c r="AJ270" s="457"/>
      <c r="AK270" s="457"/>
      <c r="AL270" s="457"/>
      <c r="AM270" s="457"/>
      <c r="AN270" s="457"/>
      <c r="AO270" s="457"/>
      <c r="AP270" s="457"/>
      <c r="AQ270" s="457"/>
      <c r="AR270" s="457"/>
      <c r="AS270" s="457"/>
      <c r="AT270" s="457"/>
      <c r="AU270" s="457"/>
      <c r="AV270" s="457"/>
      <c r="AW270" s="457"/>
      <c r="AX270" s="457"/>
      <c r="AY270" s="457"/>
      <c r="AZ270" s="457"/>
      <c r="BA270" s="457"/>
      <c r="BB270" s="457"/>
      <c r="BC270" s="457"/>
      <c r="BD270" s="457"/>
      <c r="BE270" s="457"/>
      <c r="BF270" s="457"/>
      <c r="BG270" s="457"/>
      <c r="BH270" s="457"/>
      <c r="BI270" s="457"/>
      <c r="BJ270" s="457"/>
      <c r="BK270" s="457"/>
      <c r="BL270" s="457"/>
      <c r="BM270" s="457"/>
      <c r="BN270" s="457"/>
      <c r="BO270" s="457"/>
      <c r="BP270" s="457"/>
      <c r="BQ270" s="457"/>
      <c r="BV270" s="457"/>
      <c r="BW270" s="457"/>
      <c r="BX270" s="457"/>
      <c r="BY270" s="457"/>
      <c r="BZ270" s="457"/>
      <c r="CA270" s="457"/>
      <c r="CB270" s="457"/>
      <c r="CC270" s="457"/>
      <c r="CD270" s="457"/>
      <c r="CE270" s="457"/>
      <c r="CF270" s="457"/>
      <c r="CG270" s="457"/>
      <c r="CH270" s="457">
        <v>25</v>
      </c>
      <c r="CI270" s="457">
        <v>800</v>
      </c>
      <c r="CJ270" s="457"/>
      <c r="CK270" s="457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</row>
    <row r="271" spans="1:103" s="25" customFormat="1" x14ac:dyDescent="0.25">
      <c r="A271" s="816"/>
      <c r="B271" s="15" t="s">
        <v>493</v>
      </c>
      <c r="C271" s="84" t="s">
        <v>496</v>
      </c>
      <c r="D271" s="15"/>
      <c r="E271" s="15"/>
      <c r="F271" s="459">
        <f>J271+N271+R271+V271+Z271+AD271+AH271+AL271+AP271+AT271+AX271+BB271+BF271+BJ271+BN271+BR271+BV271+BZ271+CD271+CH271</f>
        <v>0</v>
      </c>
      <c r="G271" s="459">
        <f>K271+O271+S271+W271+AA271+AE271+AI271+AM271+AQ271+AU271+AY271+BC271+BG271+BK271+BO271+BS271+BW271+CA271+CE271+CI271</f>
        <v>0</v>
      </c>
      <c r="H271" s="25">
        <f>L271+P271+T271+X271+AB271+AF271+AJ271+AN271+AR271+AV271+AZ271+BD271+BH271+BL271+BP271+BT271+BX271+CB271+CF271+CJ271</f>
        <v>0</v>
      </c>
      <c r="I271" s="25">
        <f>M271+Q271+U271+Y271+AC271+AG271+AK271+AO271+AS271+AW271+BA271+BE271+BI271+BM271+BQ271+BU271+BY271+CC271+CG271+CK271</f>
        <v>0</v>
      </c>
      <c r="J271" s="457"/>
      <c r="K271" s="457"/>
      <c r="N271" s="457"/>
      <c r="O271" s="457"/>
      <c r="P271" s="457"/>
      <c r="Q271" s="457"/>
      <c r="R271" s="457"/>
      <c r="S271" s="457"/>
      <c r="T271" s="457"/>
      <c r="U271" s="457"/>
      <c r="V271" s="457"/>
      <c r="W271" s="457"/>
      <c r="X271" s="457"/>
      <c r="Y271" s="457"/>
      <c r="Z271" s="457"/>
      <c r="AA271" s="457"/>
      <c r="AB271" s="457"/>
      <c r="AC271" s="457"/>
      <c r="AD271" s="457"/>
      <c r="AE271" s="457"/>
      <c r="AF271" s="457"/>
      <c r="AG271" s="457"/>
      <c r="AH271" s="457"/>
      <c r="AI271" s="457"/>
      <c r="AJ271" s="457"/>
      <c r="AK271" s="457"/>
      <c r="AL271" s="457"/>
      <c r="AM271" s="457"/>
      <c r="AN271" s="457"/>
      <c r="AO271" s="457"/>
      <c r="AP271" s="457"/>
      <c r="AQ271" s="457"/>
      <c r="AR271" s="457"/>
      <c r="AS271" s="457"/>
      <c r="AT271" s="457"/>
      <c r="AU271" s="457"/>
      <c r="AV271" s="457"/>
      <c r="AW271" s="457"/>
      <c r="AX271" s="457"/>
      <c r="AY271" s="457"/>
      <c r="AZ271" s="457"/>
      <c r="BA271" s="457"/>
      <c r="BB271" s="457"/>
      <c r="BC271" s="457"/>
      <c r="BD271" s="457"/>
      <c r="BE271" s="457"/>
      <c r="BF271" s="457"/>
      <c r="BG271" s="457"/>
      <c r="BH271" s="457"/>
      <c r="BI271" s="457"/>
      <c r="BJ271" s="457"/>
      <c r="BK271" s="457"/>
      <c r="BL271" s="457"/>
      <c r="BM271" s="457"/>
      <c r="BN271" s="457"/>
      <c r="BO271" s="457"/>
      <c r="BP271" s="457"/>
      <c r="BQ271" s="457"/>
      <c r="BV271" s="457"/>
      <c r="BW271" s="457"/>
      <c r="BX271" s="457"/>
      <c r="BY271" s="457"/>
      <c r="BZ271" s="457"/>
      <c r="CA271" s="457"/>
      <c r="CB271" s="457"/>
      <c r="CC271" s="457"/>
      <c r="CD271" s="457"/>
      <c r="CE271" s="457"/>
      <c r="CF271" s="457"/>
      <c r="CG271" s="457"/>
      <c r="CH271" s="457"/>
      <c r="CI271" s="457"/>
      <c r="CJ271" s="457"/>
      <c r="CK271" s="457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</row>
    <row r="272" spans="1:103" s="25" customFormat="1" x14ac:dyDescent="0.25">
      <c r="A272" s="816"/>
      <c r="B272" s="15" t="s">
        <v>493</v>
      </c>
      <c r="C272" s="15" t="s">
        <v>497</v>
      </c>
      <c r="D272" s="15" t="s">
        <v>495</v>
      </c>
      <c r="E272" s="15" t="s">
        <v>153</v>
      </c>
      <c r="F272" s="459">
        <f>J272+N272+R272+V272+Z272+AD272+AH272+AL272+AP272+AT272+AX272+BB272+BF272+BJ272+BN272+BR272+BV272+BZ272+CD272+CH272</f>
        <v>0</v>
      </c>
      <c r="G272" s="459">
        <f>K272+O272+S272+W272+AA272+AE272+AI272+AM272+AQ272+AU272+AY272+BC272+BG272+BK272+BO272+BS272+BW272+CA272+CE272+CI272</f>
        <v>0</v>
      </c>
      <c r="H272" s="25">
        <f>L272+P272+T272+X272+AB272+AF272+AJ272+AN272+AR272+AV272+AZ272+BD272+BH272+BL272+BP272+BT272+BX272+CB272+CF272+CJ272</f>
        <v>0</v>
      </c>
      <c r="I272" s="25">
        <f>M272+Q272+U272+Y272+AC272+AG272+AK272+AO272+AS272+AW272+BA272+BE272+BI272+BM272+BQ272+BU272+BY272+CC272+CG272+CK272</f>
        <v>0</v>
      </c>
      <c r="J272" s="457"/>
      <c r="K272" s="457"/>
      <c r="N272" s="457"/>
      <c r="O272" s="457"/>
      <c r="P272" s="457"/>
      <c r="Q272" s="457"/>
      <c r="R272" s="457"/>
      <c r="S272" s="457"/>
      <c r="T272" s="457"/>
      <c r="U272" s="457"/>
      <c r="V272" s="457"/>
      <c r="W272" s="457"/>
      <c r="X272" s="457"/>
      <c r="Y272" s="457"/>
      <c r="Z272" s="457"/>
      <c r="AA272" s="457"/>
      <c r="AB272" s="457"/>
      <c r="AC272" s="457"/>
      <c r="AD272" s="457"/>
      <c r="AE272" s="457"/>
      <c r="AF272" s="457"/>
      <c r="AG272" s="457"/>
      <c r="AH272" s="457"/>
      <c r="AI272" s="457"/>
      <c r="AJ272" s="457"/>
      <c r="AK272" s="457"/>
      <c r="AL272" s="457"/>
      <c r="AM272" s="457"/>
      <c r="AN272" s="457"/>
      <c r="AO272" s="457"/>
      <c r="AP272" s="457"/>
      <c r="AQ272" s="457"/>
      <c r="AR272" s="457"/>
      <c r="AS272" s="457"/>
      <c r="AT272" s="457"/>
      <c r="AU272" s="457"/>
      <c r="AV272" s="457"/>
      <c r="AW272" s="457"/>
      <c r="AX272" s="457"/>
      <c r="AY272" s="457"/>
      <c r="AZ272" s="457"/>
      <c r="BA272" s="457"/>
      <c r="BB272" s="457"/>
      <c r="BC272" s="457"/>
      <c r="BD272" s="457"/>
      <c r="BE272" s="457"/>
      <c r="BF272" s="457"/>
      <c r="BG272" s="457"/>
      <c r="BH272" s="457"/>
      <c r="BI272" s="457"/>
      <c r="BJ272" s="457"/>
      <c r="BK272" s="457"/>
      <c r="BL272" s="457"/>
      <c r="BM272" s="457"/>
      <c r="BN272" s="457"/>
      <c r="BO272" s="457"/>
      <c r="BP272" s="457"/>
      <c r="BQ272" s="457"/>
      <c r="BV272" s="457"/>
      <c r="BW272" s="457"/>
      <c r="BX272" s="457"/>
      <c r="BY272" s="457"/>
      <c r="BZ272" s="457"/>
      <c r="CA272" s="457"/>
      <c r="CB272" s="457"/>
      <c r="CC272" s="457"/>
      <c r="CD272" s="457"/>
      <c r="CE272" s="457"/>
      <c r="CF272" s="457"/>
      <c r="CG272" s="457"/>
      <c r="CH272" s="457"/>
      <c r="CI272" s="457"/>
      <c r="CJ272" s="457"/>
      <c r="CK272" s="457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</row>
    <row r="273" spans="1:103" s="25" customFormat="1" x14ac:dyDescent="0.25">
      <c r="A273" s="816"/>
      <c r="B273" s="15" t="s">
        <v>493</v>
      </c>
      <c r="C273" s="15" t="s">
        <v>498</v>
      </c>
      <c r="D273" s="15" t="s">
        <v>495</v>
      </c>
      <c r="E273" s="15" t="s">
        <v>153</v>
      </c>
      <c r="F273" s="459">
        <f>J273+N273+R273+V273+Z273+AD273+AH273+AL273+AP273+AT273+AX273+BB273+BF273+BJ273+BN273+BR273+BV273+BZ273+CD273+CH273</f>
        <v>0</v>
      </c>
      <c r="G273" s="459">
        <f>K273+O273+S273+W273+AA273+AE273+AI273+AM273+AQ273+AU273+AY273+BC273+BG273+BK273+BO273+BS273+BW273+CA273+CE273+CI273</f>
        <v>0</v>
      </c>
      <c r="H273" s="25">
        <f>L273+P273+T273+X273+AB273+AF273+AJ273+AN273+AR273+AV273+AZ273+BD273+BH273+BL273+BP273+BT273+BX273+CB273+CF273+CJ273</f>
        <v>0</v>
      </c>
      <c r="I273" s="25">
        <f>M273+Q273+U273+Y273+AC273+AG273+AK273+AO273+AS273+AW273+BA273+BE273+BI273+BM273+BQ273+BU273+BY273+CC273+CG273+CK273</f>
        <v>0</v>
      </c>
      <c r="J273" s="457"/>
      <c r="K273" s="457"/>
      <c r="N273" s="457"/>
      <c r="O273" s="457"/>
      <c r="P273" s="457"/>
      <c r="Q273" s="457"/>
      <c r="R273" s="457"/>
      <c r="S273" s="457"/>
      <c r="T273" s="457"/>
      <c r="U273" s="457"/>
      <c r="V273" s="457"/>
      <c r="W273" s="457"/>
      <c r="X273" s="457"/>
      <c r="Y273" s="457"/>
      <c r="Z273" s="457"/>
      <c r="AA273" s="457"/>
      <c r="AB273" s="457"/>
      <c r="AC273" s="457"/>
      <c r="AD273" s="457"/>
      <c r="AE273" s="457"/>
      <c r="AF273" s="457"/>
      <c r="AG273" s="457"/>
      <c r="AH273" s="457"/>
      <c r="AI273" s="457"/>
      <c r="AJ273" s="457"/>
      <c r="AK273" s="457"/>
      <c r="AL273" s="457"/>
      <c r="AM273" s="457"/>
      <c r="AN273" s="457"/>
      <c r="AO273" s="457"/>
      <c r="AP273" s="457"/>
      <c r="AQ273" s="457"/>
      <c r="AR273" s="457"/>
      <c r="AS273" s="457"/>
      <c r="AT273" s="457"/>
      <c r="AU273" s="457"/>
      <c r="AV273" s="457"/>
      <c r="AW273" s="457"/>
      <c r="AX273" s="457"/>
      <c r="AY273" s="457"/>
      <c r="AZ273" s="457"/>
      <c r="BA273" s="457"/>
      <c r="BB273" s="457"/>
      <c r="BC273" s="457"/>
      <c r="BD273" s="457"/>
      <c r="BE273" s="457"/>
      <c r="BF273" s="457"/>
      <c r="BG273" s="457"/>
      <c r="BH273" s="457"/>
      <c r="BI273" s="457"/>
      <c r="BJ273" s="457"/>
      <c r="BK273" s="457"/>
      <c r="BL273" s="457"/>
      <c r="BM273" s="457"/>
      <c r="BN273" s="457"/>
      <c r="BO273" s="457"/>
      <c r="BP273" s="457"/>
      <c r="BQ273" s="457"/>
      <c r="BV273" s="457"/>
      <c r="BW273" s="457"/>
      <c r="BX273" s="457"/>
      <c r="BY273" s="457"/>
      <c r="BZ273" s="457"/>
      <c r="CA273" s="457"/>
      <c r="CB273" s="457"/>
      <c r="CC273" s="457"/>
      <c r="CD273" s="457"/>
      <c r="CE273" s="457"/>
      <c r="CF273" s="457"/>
      <c r="CG273" s="457"/>
      <c r="CH273" s="457"/>
      <c r="CI273" s="457"/>
      <c r="CJ273" s="457"/>
      <c r="CK273" s="457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</row>
    <row r="274" spans="1:103" s="25" customFormat="1" ht="30" x14ac:dyDescent="0.25">
      <c r="A274" s="816">
        <v>95</v>
      </c>
      <c r="B274" s="15" t="s">
        <v>499</v>
      </c>
      <c r="C274" s="84" t="s">
        <v>500</v>
      </c>
      <c r="D274" s="15" t="s">
        <v>495</v>
      </c>
      <c r="E274" s="15" t="s">
        <v>78</v>
      </c>
      <c r="F274" s="459">
        <f>J274+N274+R274+V274+Z274+AD274+AH274+AL274+AP274+AT274+AX274+BB274+BF274+BJ274+BN274+BR274+BV274+BZ274+CD274+CH274</f>
        <v>0</v>
      </c>
      <c r="G274" s="459">
        <f>K274+O274+S274+W274+AA274+AE274+AI274+AM274+AQ274+AU274+AY274+BC274+BG274+BK274+BO274+BS274+BW274+CA274+CE274+CI274</f>
        <v>0</v>
      </c>
      <c r="H274" s="25">
        <f>L274+P274+T274+X274+AB274+AF274+AJ274+AN274+AR274+AV274+AZ274+BD274+BH274+BL274+BP274+BT274+BX274+CB274+CF274+CJ274</f>
        <v>0</v>
      </c>
      <c r="I274" s="25">
        <f>M274+Q274+U274+Y274+AC274+AG274+AK274+AO274+AS274+AW274+BA274+BE274+BI274+BM274+BQ274+BU274+BY274+CC274+CG274+CK274</f>
        <v>0</v>
      </c>
      <c r="J274" s="457"/>
      <c r="K274" s="457"/>
      <c r="M274" s="513"/>
      <c r="N274" s="457"/>
      <c r="O274" s="457"/>
      <c r="P274" s="457"/>
      <c r="Q274" s="457"/>
      <c r="R274" s="457"/>
      <c r="S274" s="457"/>
      <c r="T274" s="457"/>
      <c r="U274" s="457"/>
      <c r="V274" s="457"/>
      <c r="W274" s="457"/>
      <c r="X274" s="457"/>
      <c r="Y274" s="457"/>
      <c r="Z274" s="457"/>
      <c r="AA274" s="457"/>
      <c r="AB274" s="457"/>
      <c r="AC274" s="457"/>
      <c r="AD274" s="457"/>
      <c r="AE274" s="457"/>
      <c r="AF274" s="457"/>
      <c r="AG274" s="457"/>
      <c r="AH274" s="457"/>
      <c r="AI274" s="457"/>
      <c r="AJ274" s="457"/>
      <c r="AK274" s="457"/>
      <c r="AL274" s="457"/>
      <c r="AM274" s="457"/>
      <c r="AN274" s="457"/>
      <c r="AO274" s="457"/>
      <c r="AP274" s="457"/>
      <c r="AQ274" s="457"/>
      <c r="AR274" s="457"/>
      <c r="AS274" s="457"/>
      <c r="AT274" s="457"/>
      <c r="AU274" s="457"/>
      <c r="AV274" s="457"/>
      <c r="AW274" s="457"/>
      <c r="AX274" s="457"/>
      <c r="AY274" s="457"/>
      <c r="AZ274" s="457"/>
      <c r="BA274" s="457"/>
      <c r="BB274" s="457"/>
      <c r="BC274" s="457"/>
      <c r="BD274" s="457"/>
      <c r="BE274" s="457"/>
      <c r="BF274" s="457"/>
      <c r="BG274" s="457"/>
      <c r="BH274" s="457"/>
      <c r="BI274" s="457"/>
      <c r="BJ274" s="457"/>
      <c r="BK274" s="457"/>
      <c r="BL274" s="457"/>
      <c r="BM274" s="457"/>
      <c r="BN274" s="457"/>
      <c r="BO274" s="457"/>
      <c r="BP274" s="457"/>
      <c r="BQ274" s="457"/>
      <c r="BV274" s="457"/>
      <c r="BW274" s="457"/>
      <c r="BX274" s="457"/>
      <c r="BY274" s="457"/>
      <c r="BZ274" s="457"/>
      <c r="CA274" s="457"/>
      <c r="CB274" s="457"/>
      <c r="CC274" s="457"/>
      <c r="CD274" s="457"/>
      <c r="CE274" s="457"/>
      <c r="CF274" s="457"/>
      <c r="CG274" s="457"/>
      <c r="CH274" s="457"/>
      <c r="CI274" s="457"/>
      <c r="CJ274" s="457"/>
      <c r="CK274" s="457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</row>
    <row r="275" spans="1:103" s="15" customFormat="1" ht="18" customHeight="1" x14ac:dyDescent="0.25">
      <c r="A275" s="816"/>
      <c r="B275" s="15" t="s">
        <v>499</v>
      </c>
      <c r="C275" s="84" t="s">
        <v>501</v>
      </c>
      <c r="D275" s="15" t="s">
        <v>495</v>
      </c>
      <c r="E275" s="15" t="s">
        <v>153</v>
      </c>
      <c r="F275" s="25"/>
      <c r="G275" s="25"/>
      <c r="H275" s="25">
        <f>L275+P275+T275+X275+AB275+AF275+AJ275+AN275+AR275+AV275+AZ275+BD275+BH275+BL275+BP275+BT275+BX275+CB275+CF275+CJ275</f>
        <v>0</v>
      </c>
      <c r="I275" s="25">
        <f>M275+Q275+U275+Y275+AC275+AG275+AK275+AO275+AS275+AW275+BA275+BE275+BI275+BM275+BQ275+BU275+BY275+CC275+CG275+CK275</f>
        <v>0</v>
      </c>
      <c r="J275" s="457"/>
      <c r="K275" s="457"/>
      <c r="L275" s="25"/>
      <c r="M275" s="25"/>
      <c r="N275" s="457"/>
      <c r="O275" s="457"/>
      <c r="P275" s="457"/>
      <c r="Q275" s="457"/>
      <c r="R275" s="457"/>
      <c r="S275" s="457"/>
      <c r="T275" s="457"/>
      <c r="U275" s="457"/>
      <c r="V275" s="457"/>
      <c r="W275" s="457"/>
      <c r="X275" s="457"/>
      <c r="Y275" s="457"/>
      <c r="Z275" s="457"/>
      <c r="AA275" s="457"/>
      <c r="AB275" s="457"/>
      <c r="AC275" s="457"/>
      <c r="AD275" s="457"/>
      <c r="AE275" s="457"/>
      <c r="AF275" s="457"/>
      <c r="AG275" s="457"/>
      <c r="AH275" s="457"/>
      <c r="AI275" s="457"/>
      <c r="AJ275" s="457"/>
      <c r="AK275" s="457"/>
      <c r="AL275" s="457"/>
      <c r="AM275" s="457"/>
      <c r="AN275" s="457"/>
      <c r="AO275" s="457"/>
      <c r="AP275" s="457"/>
      <c r="AQ275" s="457"/>
      <c r="AR275" s="457"/>
      <c r="AS275" s="457"/>
      <c r="AT275" s="457"/>
      <c r="AU275" s="457"/>
      <c r="AV275" s="457"/>
      <c r="AW275" s="457"/>
      <c r="AX275" s="457"/>
      <c r="AY275" s="457"/>
      <c r="AZ275" s="457"/>
      <c r="BA275" s="457"/>
      <c r="BB275" s="457"/>
      <c r="BC275" s="457"/>
      <c r="BD275" s="457"/>
      <c r="BE275" s="457"/>
      <c r="BF275" s="457"/>
      <c r="BG275" s="457"/>
      <c r="BH275" s="457"/>
      <c r="BI275" s="457"/>
      <c r="BJ275" s="457"/>
      <c r="BK275" s="457"/>
      <c r="BL275" s="457"/>
      <c r="BM275" s="457"/>
      <c r="BN275" s="457"/>
      <c r="BO275" s="457"/>
      <c r="BP275" s="457"/>
      <c r="BQ275" s="457"/>
      <c r="BR275" s="25"/>
      <c r="BS275" s="25"/>
      <c r="BT275" s="25"/>
      <c r="BU275" s="25"/>
      <c r="BV275" s="457"/>
      <c r="BW275" s="457"/>
      <c r="BX275" s="457"/>
      <c r="BY275" s="457"/>
      <c r="BZ275" s="457"/>
      <c r="CA275" s="457"/>
      <c r="CB275" s="457"/>
      <c r="CC275" s="457"/>
      <c r="CD275" s="457"/>
      <c r="CE275" s="457"/>
      <c r="CF275" s="457"/>
      <c r="CG275" s="457"/>
      <c r="CH275" s="457"/>
      <c r="CI275" s="457"/>
      <c r="CJ275" s="457"/>
      <c r="CK275" s="457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</row>
    <row r="276" spans="1:103" s="26" customFormat="1" ht="27" customHeight="1" x14ac:dyDescent="0.2">
      <c r="A276" s="585"/>
      <c r="B276" s="585" t="s">
        <v>650</v>
      </c>
      <c r="C276" s="585"/>
      <c r="D276" s="585"/>
      <c r="E276" s="585"/>
      <c r="F276" s="586"/>
      <c r="G276" s="587">
        <f>SUM(G5:G275)</f>
        <v>49322880.926999979</v>
      </c>
      <c r="H276" s="588"/>
      <c r="I276" s="587">
        <f>SUM(I5:I275)</f>
        <v>3662509.66</v>
      </c>
      <c r="J276" s="589"/>
      <c r="K276" s="587">
        <f>SUM(K5:K275)</f>
        <v>7112458.284</v>
      </c>
      <c r="L276" s="588"/>
      <c r="M276" s="586">
        <f>SUM(M5:M275)</f>
        <v>51200</v>
      </c>
      <c r="N276" s="589"/>
      <c r="O276" s="587">
        <f>SUM(O5:O275)</f>
        <v>2272698</v>
      </c>
      <c r="P276" s="542"/>
      <c r="Q276" s="586">
        <f>SUM(Q5:Q275)</f>
        <v>36841</v>
      </c>
      <c r="R276" s="542"/>
      <c r="S276" s="587">
        <f>SUM(S5:S275)</f>
        <v>4615271.96</v>
      </c>
      <c r="T276" s="542"/>
      <c r="U276" s="586">
        <f>SUM(U5:U275)</f>
        <v>560314</v>
      </c>
      <c r="V276" s="589"/>
      <c r="W276" s="587">
        <f>SUM(W5:W275)</f>
        <v>4436322</v>
      </c>
      <c r="X276" s="542"/>
      <c r="Y276" s="586">
        <f>SUM(Y5:Y275)</f>
        <v>205123</v>
      </c>
      <c r="Z276" s="542"/>
      <c r="AA276" s="587">
        <f>SUM(AA5:AA275)</f>
        <v>4374665</v>
      </c>
      <c r="AB276" s="542"/>
      <c r="AC276" s="586">
        <f>SUM(AC5:AC275)</f>
        <v>23107</v>
      </c>
      <c r="AD276" s="542"/>
      <c r="AE276" s="587">
        <f>SUM(AE5:AE275)</f>
        <v>2038418.96</v>
      </c>
      <c r="AF276" s="542"/>
      <c r="AG276" s="586">
        <f>SUM(AG5:AG275)</f>
        <v>0</v>
      </c>
      <c r="AH276" s="542"/>
      <c r="AI276" s="587">
        <f>SUM(AI5:AI275)</f>
        <v>5278937.8499999996</v>
      </c>
      <c r="AJ276" s="542"/>
      <c r="AK276" s="586">
        <f>SUM(AK5:AK275)</f>
        <v>0</v>
      </c>
      <c r="AL276" s="589"/>
      <c r="AM276" s="587">
        <f>SUM(AM5:AM275)</f>
        <v>1923769.5</v>
      </c>
      <c r="AN276" s="542"/>
      <c r="AO276" s="587">
        <f>SUM(AO5:AO275)</f>
        <v>217120</v>
      </c>
      <c r="AP276" s="542"/>
      <c r="AQ276" s="587">
        <f>SUM(AQ5:AQ275)</f>
        <v>5202060.0199999996</v>
      </c>
      <c r="AR276" s="542"/>
      <c r="AS276" s="586">
        <f>SUM(AS5:AS275)</f>
        <v>0</v>
      </c>
      <c r="AT276" s="542"/>
      <c r="AU276" s="587">
        <f>SUM(AU5:AU275)</f>
        <v>254540.77999999997</v>
      </c>
      <c r="AV276" s="542"/>
      <c r="AW276" s="586">
        <f>SUM(AW5:AW275)</f>
        <v>5410</v>
      </c>
      <c r="AX276" s="542"/>
      <c r="AY276" s="587">
        <f>SUM(AY5:AY275)</f>
        <v>1520702</v>
      </c>
      <c r="AZ276" s="542"/>
      <c r="BA276" s="586">
        <f>SUM(BA5:BA275)</f>
        <v>22580</v>
      </c>
      <c r="BB276" s="542"/>
      <c r="BC276" s="587">
        <f>SUM(BC5:BC275)</f>
        <v>1356277.9999999998</v>
      </c>
      <c r="BD276" s="542"/>
      <c r="BE276" s="586">
        <f>SUM(BE5:BE275)</f>
        <v>373243.25</v>
      </c>
      <c r="BF276" s="542"/>
      <c r="BG276" s="587">
        <f>SUM(BG5:BG275)</f>
        <v>244910.88</v>
      </c>
      <c r="BH276" s="542"/>
      <c r="BI276" s="586">
        <f>SUM(BI5:BI275)</f>
        <v>13410</v>
      </c>
      <c r="BJ276" s="542"/>
      <c r="BK276" s="587">
        <f>SUM(BK5:BK275)</f>
        <v>2197089.6090000002</v>
      </c>
      <c r="BL276" s="542"/>
      <c r="BM276" s="586">
        <f>SUM(BM5:BM275)</f>
        <v>0</v>
      </c>
      <c r="BN276" s="542"/>
      <c r="BO276" s="587">
        <f>SUM(BO5:BO275)</f>
        <v>150322.28</v>
      </c>
      <c r="BP276" s="542"/>
      <c r="BQ276" s="587">
        <f>SUM(BQ5:BQ275)</f>
        <v>32140</v>
      </c>
      <c r="BR276" s="588"/>
      <c r="BS276" s="587">
        <f>SUM(BS5:BS275)</f>
        <v>1890329.68</v>
      </c>
      <c r="BT276" s="588"/>
      <c r="BU276" s="586">
        <f>SUM(BU5:BU275)</f>
        <v>0</v>
      </c>
      <c r="BV276" s="542"/>
      <c r="BW276" s="587">
        <f>SUM(BW5:BW275)</f>
        <v>263315.28000000003</v>
      </c>
      <c r="BX276" s="542"/>
      <c r="BY276" s="586">
        <f>SUM(BY5:BY275)</f>
        <v>23890</v>
      </c>
      <c r="BZ276" s="542"/>
      <c r="CA276" s="587">
        <f>SUM(CA5:CA275)</f>
        <v>670225.62</v>
      </c>
      <c r="CB276" s="542"/>
      <c r="CC276" s="587">
        <f>SUM(CC5:CC275)</f>
        <v>373243.25</v>
      </c>
      <c r="CD276" s="542"/>
      <c r="CE276" s="587">
        <f>SUM(CE5:CE275)</f>
        <v>3295103</v>
      </c>
      <c r="CF276" s="542"/>
      <c r="CG276" s="587">
        <f>SUM(CG5:CG275)</f>
        <v>2700</v>
      </c>
      <c r="CH276" s="542"/>
      <c r="CI276" s="587">
        <f>SUM(CI5:CI275)</f>
        <v>1294792.2239999999</v>
      </c>
      <c r="CJ276" s="542"/>
      <c r="CK276" s="587">
        <f>SUM(CK5:CK275)</f>
        <v>1728438.16</v>
      </c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</row>
    <row r="277" spans="1:103" s="15" customFormat="1" x14ac:dyDescent="0.25">
      <c r="B277" s="26" t="s">
        <v>510</v>
      </c>
      <c r="F277" s="459"/>
      <c r="G277" s="459"/>
      <c r="H277" s="25"/>
      <c r="I277" s="25"/>
      <c r="J277" s="457"/>
      <c r="K277" s="457"/>
      <c r="L277" s="25"/>
      <c r="M277" s="25"/>
      <c r="N277" s="457"/>
      <c r="O277" s="457"/>
      <c r="P277" s="457"/>
      <c r="Q277" s="457"/>
      <c r="R277" s="457"/>
      <c r="S277" s="457"/>
      <c r="T277" s="457"/>
      <c r="U277" s="457"/>
      <c r="V277" s="457"/>
      <c r="W277" s="457"/>
      <c r="X277" s="457"/>
      <c r="Y277" s="457"/>
      <c r="Z277" s="457"/>
      <c r="AA277" s="457"/>
      <c r="AB277" s="457"/>
      <c r="AC277" s="457"/>
      <c r="AD277" s="457"/>
      <c r="AE277" s="457"/>
      <c r="AF277" s="457"/>
      <c r="AG277" s="457"/>
      <c r="AH277" s="457"/>
      <c r="AI277" s="457"/>
      <c r="AJ277" s="457"/>
      <c r="AK277" s="457"/>
      <c r="AL277" s="457"/>
      <c r="AM277" s="457"/>
      <c r="AN277" s="457"/>
      <c r="AO277" s="457"/>
      <c r="AP277" s="457"/>
      <c r="AQ277" s="457"/>
      <c r="AR277" s="457"/>
      <c r="AS277" s="457"/>
      <c r="AT277" s="457"/>
      <c r="AU277" s="457"/>
      <c r="AV277" s="457"/>
      <c r="AW277" s="457"/>
      <c r="AX277" s="457"/>
      <c r="AY277" s="457"/>
      <c r="AZ277" s="457"/>
      <c r="BA277" s="457"/>
      <c r="BB277" s="457"/>
      <c r="BC277" s="457"/>
      <c r="BD277" s="457"/>
      <c r="BE277" s="457"/>
      <c r="BF277" s="457"/>
      <c r="BG277" s="457"/>
      <c r="BH277" s="457"/>
      <c r="BI277" s="457"/>
      <c r="BJ277" s="457"/>
      <c r="BK277" s="457"/>
      <c r="BL277" s="457"/>
      <c r="BM277" s="457"/>
      <c r="BN277" s="457"/>
      <c r="BO277" s="457"/>
      <c r="BP277" s="457"/>
      <c r="BQ277" s="457"/>
      <c r="BR277" s="25"/>
      <c r="BS277" s="25"/>
      <c r="BT277" s="25"/>
      <c r="BU277" s="25"/>
      <c r="BV277" s="457"/>
      <c r="BW277" s="457"/>
      <c r="BX277" s="457"/>
      <c r="BY277" s="457"/>
      <c r="BZ277" s="457"/>
      <c r="CA277" s="457"/>
      <c r="CB277" s="457"/>
      <c r="CC277" s="457"/>
      <c r="CD277" s="457"/>
      <c r="CE277" s="457"/>
      <c r="CF277" s="457"/>
      <c r="CG277" s="457"/>
      <c r="CH277" s="457"/>
      <c r="CI277" s="457"/>
      <c r="CJ277" s="457"/>
      <c r="CK277" s="457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</row>
    <row r="278" spans="1:103" s="15" customFormat="1" x14ac:dyDescent="0.25">
      <c r="B278" s="95" t="s">
        <v>511</v>
      </c>
      <c r="C278" s="96"/>
      <c r="D278" s="95" t="s">
        <v>512</v>
      </c>
      <c r="E278" s="15" t="s">
        <v>513</v>
      </c>
      <c r="F278" s="459">
        <f>J278+N278+R278+V278+Z278+AD278+AH278+AL278+AP278+AT278+AX278+BB278+BF278+BJ278+BN278+BR278+BV278+BZ278+CD278+CH278</f>
        <v>5823</v>
      </c>
      <c r="G278" s="459">
        <f>K278+O278+S278+W278+AA278+AE278+AI278+AM278+AQ278+AU278+AY278+BC278+BG278+BK278+BO278+BS278+BW278+CA278+CE278+CI278</f>
        <v>288818.3</v>
      </c>
      <c r="H278" s="25">
        <f>L278+P278+T278+X278+AB278+AF278+AJ278+AN278+AR278+AV278+AZ278+BD278+BH278+BL278+BP278+BT278+BX278+CB278+CF278+CJ278</f>
        <v>1360</v>
      </c>
      <c r="I278" s="25">
        <f>M278+Q278+U278+Y278+AC278+AG278+AK278+AO278+AS278+AW278+BA278+BE278+BI278+BM278+BQ278+BU278+BY278+CC278+CG278+CK278</f>
        <v>37310</v>
      </c>
      <c r="J278" s="457">
        <v>600</v>
      </c>
      <c r="K278" s="457">
        <v>33000</v>
      </c>
      <c r="L278" s="25"/>
      <c r="M278" s="25"/>
      <c r="N278" s="457">
        <v>1800</v>
      </c>
      <c r="O278" s="457">
        <v>57300</v>
      </c>
      <c r="P278" s="457">
        <v>1000</v>
      </c>
      <c r="Q278" s="457">
        <v>21470</v>
      </c>
      <c r="R278" s="457">
        <v>300</v>
      </c>
      <c r="S278" s="457">
        <v>18000</v>
      </c>
      <c r="T278" s="457"/>
      <c r="U278" s="457"/>
      <c r="V278" s="457">
        <v>260</v>
      </c>
      <c r="W278" s="457">
        <v>20800</v>
      </c>
      <c r="X278" s="457"/>
      <c r="Y278" s="457"/>
      <c r="Z278" s="457">
        <v>255</v>
      </c>
      <c r="AA278" s="457">
        <v>11220</v>
      </c>
      <c r="AB278" s="457"/>
      <c r="AC278" s="457"/>
      <c r="AD278" s="25">
        <v>220</v>
      </c>
      <c r="AE278" s="25">
        <v>8225.5</v>
      </c>
      <c r="AF278" s="457"/>
      <c r="AG278" s="457"/>
      <c r="AH278" s="457">
        <v>490</v>
      </c>
      <c r="AI278" s="457">
        <v>20819</v>
      </c>
      <c r="AJ278" s="457"/>
      <c r="AK278" s="457"/>
      <c r="AL278" s="457">
        <v>360</v>
      </c>
      <c r="AM278" s="457">
        <v>10832</v>
      </c>
      <c r="AN278" s="457"/>
      <c r="AO278" s="457"/>
      <c r="AP278" s="457">
        <v>30</v>
      </c>
      <c r="AQ278" s="457">
        <v>2250</v>
      </c>
      <c r="AR278" s="457"/>
      <c r="AS278" s="457"/>
      <c r="AT278" s="457">
        <v>70</v>
      </c>
      <c r="AU278" s="457">
        <v>1709</v>
      </c>
      <c r="AV278" s="457"/>
      <c r="AW278" s="457"/>
      <c r="AX278" s="457">
        <v>252</v>
      </c>
      <c r="AY278" s="457">
        <v>14068</v>
      </c>
      <c r="AZ278" s="457"/>
      <c r="BA278" s="457"/>
      <c r="BB278" s="457">
        <v>177</v>
      </c>
      <c r="BC278" s="457">
        <v>7788</v>
      </c>
      <c r="BD278" s="457">
        <v>180</v>
      </c>
      <c r="BE278" s="457">
        <v>7920</v>
      </c>
      <c r="BF278" s="457">
        <v>500</v>
      </c>
      <c r="BG278" s="457">
        <v>60000</v>
      </c>
      <c r="BH278" s="457"/>
      <c r="BI278" s="457"/>
      <c r="BJ278" s="457">
        <v>20</v>
      </c>
      <c r="BK278" s="457">
        <v>1740</v>
      </c>
      <c r="BL278" s="457"/>
      <c r="BM278" s="457"/>
      <c r="BN278" s="457">
        <v>140</v>
      </c>
      <c r="BO278" s="457">
        <v>7000</v>
      </c>
      <c r="BP278" s="457"/>
      <c r="BQ278" s="457"/>
      <c r="BR278" s="25"/>
      <c r="BS278" s="25"/>
      <c r="BT278" s="25"/>
      <c r="BU278" s="25"/>
      <c r="BV278" s="457"/>
      <c r="BW278" s="457"/>
      <c r="BX278" s="457"/>
      <c r="BY278" s="457"/>
      <c r="BZ278" s="457">
        <v>320</v>
      </c>
      <c r="CA278" s="457">
        <v>10476.799999999999</v>
      </c>
      <c r="CB278" s="457">
        <v>180</v>
      </c>
      <c r="CC278" s="457">
        <v>7920</v>
      </c>
      <c r="CD278" s="457"/>
      <c r="CE278" s="457"/>
      <c r="CF278" s="457"/>
      <c r="CG278" s="457"/>
      <c r="CH278" s="457">
        <v>29</v>
      </c>
      <c r="CI278" s="457">
        <v>3590</v>
      </c>
      <c r="CJ278" s="457"/>
      <c r="CK278" s="457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</row>
    <row r="279" spans="1:103" s="15" customFormat="1" x14ac:dyDescent="0.25">
      <c r="B279" s="95" t="s">
        <v>514</v>
      </c>
      <c r="C279" s="96" t="s">
        <v>515</v>
      </c>
      <c r="D279" s="95" t="s">
        <v>512</v>
      </c>
      <c r="E279" s="15" t="s">
        <v>513</v>
      </c>
      <c r="F279" s="459">
        <f>J279+N279+R279+V279+Z279+AD279+AH279+AL279+AP279+AT279+AX279+BB279+BF279+BJ279+BN279+BR279+BV279+BZ279+CD279+CH279</f>
        <v>119126</v>
      </c>
      <c r="G279" s="459">
        <f>K279+O279+S279+W279+AA279+AE279+AI279+AM279+AQ279+AU279+AY279+BC279+BG279+BK279+BO279+BS279+BW279+CA279+CE279+CI279</f>
        <v>296349.8</v>
      </c>
      <c r="H279" s="25">
        <f>L279+P279+T279+X279+AB279+AF279+AJ279+AN279+AR279+AV279+AZ279+BD279+BH279+BL279+BP279+BT279+BX279+CB279+CF279+CJ279</f>
        <v>0</v>
      </c>
      <c r="I279" s="25">
        <f>M279+Q279+U279+Y279+AC279+AG279+AK279+AO279+AS279+AW279+BA279+BE279+BI279+BM279+BQ279+BU279+BY279+CC279+CG279+CK279</f>
        <v>0</v>
      </c>
      <c r="J279" s="457">
        <v>14200</v>
      </c>
      <c r="K279" s="457">
        <v>32660</v>
      </c>
      <c r="L279" s="25"/>
      <c r="M279" s="25"/>
      <c r="N279" s="457">
        <v>300</v>
      </c>
      <c r="O279" s="457">
        <v>600</v>
      </c>
      <c r="P279" s="457"/>
      <c r="Q279" s="457"/>
      <c r="R279" s="457">
        <v>1960</v>
      </c>
      <c r="S279" s="457">
        <v>3097</v>
      </c>
      <c r="T279" s="457"/>
      <c r="U279" s="457"/>
      <c r="V279" s="457">
        <v>4110</v>
      </c>
      <c r="W279" s="457">
        <v>8008</v>
      </c>
      <c r="X279" s="457"/>
      <c r="Y279" s="457"/>
      <c r="Z279" s="457">
        <v>1206</v>
      </c>
      <c r="AA279" s="457">
        <v>4583</v>
      </c>
      <c r="AB279" s="457"/>
      <c r="AC279" s="457"/>
      <c r="AD279" s="457"/>
      <c r="AE279" s="457"/>
      <c r="AF279" s="457"/>
      <c r="AG279" s="457"/>
      <c r="AH279" s="457">
        <v>500</v>
      </c>
      <c r="AI279" s="457">
        <v>2185</v>
      </c>
      <c r="AJ279" s="457"/>
      <c r="AK279" s="457"/>
      <c r="AL279" s="457">
        <v>2600</v>
      </c>
      <c r="AM279" s="457">
        <v>11530</v>
      </c>
      <c r="AN279" s="457"/>
      <c r="AO279" s="457"/>
      <c r="AP279" s="457">
        <v>150</v>
      </c>
      <c r="AQ279" s="457">
        <v>1050</v>
      </c>
      <c r="AR279" s="457"/>
      <c r="AS279" s="457"/>
      <c r="AT279" s="457">
        <v>7100</v>
      </c>
      <c r="AU279" s="457">
        <v>18176</v>
      </c>
      <c r="AV279" s="457"/>
      <c r="AW279" s="457"/>
      <c r="AX279" s="457"/>
      <c r="AY279" s="457"/>
      <c r="AZ279" s="457"/>
      <c r="BA279" s="457"/>
      <c r="BB279" s="457">
        <v>26200</v>
      </c>
      <c r="BC279" s="457">
        <v>58599.8</v>
      </c>
      <c r="BD279" s="457"/>
      <c r="BE279" s="457"/>
      <c r="BF279" s="457">
        <v>7000</v>
      </c>
      <c r="BG279" s="457">
        <v>16940</v>
      </c>
      <c r="BH279" s="457"/>
      <c r="BI279" s="457"/>
      <c r="BJ279" s="457">
        <v>27200</v>
      </c>
      <c r="BK279" s="457">
        <v>70720</v>
      </c>
      <c r="BL279" s="457"/>
      <c r="BM279" s="457"/>
      <c r="BN279" s="457"/>
      <c r="BO279" s="457"/>
      <c r="BP279" s="457"/>
      <c r="BQ279" s="457"/>
      <c r="BR279" s="25"/>
      <c r="BS279" s="25"/>
      <c r="BT279" s="25"/>
      <c r="BU279" s="25"/>
      <c r="BV279" s="457"/>
      <c r="BW279" s="457"/>
      <c r="BX279" s="457"/>
      <c r="BY279" s="457"/>
      <c r="BZ279" s="457"/>
      <c r="CA279" s="457"/>
      <c r="CB279" s="457"/>
      <c r="CC279" s="457"/>
      <c r="CD279" s="457">
        <v>1600</v>
      </c>
      <c r="CE279" s="457">
        <v>6051</v>
      </c>
      <c r="CF279" s="457"/>
      <c r="CG279" s="457"/>
      <c r="CH279" s="457">
        <v>25000</v>
      </c>
      <c r="CI279" s="457">
        <v>62150</v>
      </c>
      <c r="CJ279" s="457"/>
      <c r="CK279" s="457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</row>
    <row r="280" spans="1:103" s="15" customFormat="1" x14ac:dyDescent="0.25">
      <c r="B280" s="95" t="s">
        <v>514</v>
      </c>
      <c r="C280" s="96">
        <v>5</v>
      </c>
      <c r="D280" s="95" t="s">
        <v>512</v>
      </c>
      <c r="E280" s="15" t="s">
        <v>513</v>
      </c>
      <c r="F280" s="459">
        <f>J280+N280+R280+V280+Z280+AD280+AH280+AL280+AP280+AT280+AX280+BB280+BF280+BJ280+BN280+BR280+BV280+BZ280+CD280+CH280</f>
        <v>148002</v>
      </c>
      <c r="G280" s="459">
        <f>K280+O280+S280+W280+AA280+AE280+AI280+AM280+AQ280+AU280+AY280+BC280+BG280+BK280+BO280+BS280+BW280+CA280+CE280+CI280</f>
        <v>345851.16000000003</v>
      </c>
      <c r="H280" s="25">
        <f>L280+P280+T280+X280+AB280+AF280+AJ280+AN280+AR280+AV280+AZ280+BD280+BH280+BL280+BP280+BT280+BX280+CB280+CF280+CJ280</f>
        <v>1800</v>
      </c>
      <c r="I280" s="25">
        <f>M280+Q280+U280+Y280+AC280+AG280+AK280+AO280+AS280+AW280+BA280+BE280+BI280+BM280+BQ280+BU280+BY280+CC280+CG280+CK280</f>
        <v>4860</v>
      </c>
      <c r="J280" s="457">
        <v>12000</v>
      </c>
      <c r="K280" s="457">
        <v>33600</v>
      </c>
      <c r="L280" s="25"/>
      <c r="M280" s="25"/>
      <c r="N280" s="457">
        <v>3000</v>
      </c>
      <c r="O280" s="457">
        <v>6000</v>
      </c>
      <c r="P280" s="457"/>
      <c r="Q280" s="457"/>
      <c r="R280" s="457">
        <v>18240</v>
      </c>
      <c r="S280" s="457">
        <v>37579</v>
      </c>
      <c r="T280" s="457"/>
      <c r="U280" s="457"/>
      <c r="V280" s="457">
        <v>8650</v>
      </c>
      <c r="W280" s="457">
        <v>17685</v>
      </c>
      <c r="X280" s="457"/>
      <c r="Y280" s="457"/>
      <c r="Z280" s="457">
        <v>14980</v>
      </c>
      <c r="AA280" s="457">
        <v>36910</v>
      </c>
      <c r="AB280" s="457"/>
      <c r="AC280" s="457"/>
      <c r="AD280" s="457">
        <v>9750</v>
      </c>
      <c r="AE280" s="457">
        <v>23201.62</v>
      </c>
      <c r="AF280" s="457"/>
      <c r="AG280" s="457"/>
      <c r="AH280" s="457">
        <v>4800</v>
      </c>
      <c r="AI280" s="457">
        <v>9888</v>
      </c>
      <c r="AJ280" s="457"/>
      <c r="AK280" s="457"/>
      <c r="AL280" s="457">
        <v>10600</v>
      </c>
      <c r="AM280" s="457">
        <v>20458</v>
      </c>
      <c r="AN280" s="457"/>
      <c r="AO280" s="457"/>
      <c r="AP280" s="457">
        <v>4700</v>
      </c>
      <c r="AQ280" s="457">
        <v>21620</v>
      </c>
      <c r="AR280" s="457"/>
      <c r="AS280" s="457"/>
      <c r="AT280" s="457">
        <v>2800</v>
      </c>
      <c r="AU280" s="457">
        <v>6160</v>
      </c>
      <c r="AV280" s="457"/>
      <c r="AW280" s="457"/>
      <c r="AX280" s="457">
        <v>4400</v>
      </c>
      <c r="AY280" s="457">
        <v>8719</v>
      </c>
      <c r="AZ280" s="457">
        <v>1800</v>
      </c>
      <c r="BA280" s="457">
        <v>4860</v>
      </c>
      <c r="BB280" s="457">
        <v>8230</v>
      </c>
      <c r="BC280" s="457">
        <v>15307.8</v>
      </c>
      <c r="BD280" s="457"/>
      <c r="BE280" s="457"/>
      <c r="BF280" s="457">
        <v>12810</v>
      </c>
      <c r="BG280" s="457">
        <v>25547.84</v>
      </c>
      <c r="BH280" s="457"/>
      <c r="BI280" s="457"/>
      <c r="BJ280" s="457">
        <v>5482</v>
      </c>
      <c r="BK280" s="457">
        <v>10689.9</v>
      </c>
      <c r="BL280" s="457"/>
      <c r="BM280" s="457"/>
      <c r="BN280" s="457">
        <v>3000</v>
      </c>
      <c r="BO280" s="457">
        <v>13500</v>
      </c>
      <c r="BP280" s="457"/>
      <c r="BQ280" s="457"/>
      <c r="BR280" s="25"/>
      <c r="BS280" s="25"/>
      <c r="BT280" s="25"/>
      <c r="BU280" s="25"/>
      <c r="BV280" s="457">
        <v>4000</v>
      </c>
      <c r="BW280" s="457">
        <v>18000</v>
      </c>
      <c r="BX280" s="457"/>
      <c r="BY280" s="457"/>
      <c r="BZ280" s="457">
        <v>11200</v>
      </c>
      <c r="CA280" s="457">
        <v>20880</v>
      </c>
      <c r="CB280" s="457"/>
      <c r="CC280" s="457"/>
      <c r="CD280" s="457">
        <v>5040</v>
      </c>
      <c r="CE280" s="457">
        <v>13193</v>
      </c>
      <c r="CF280" s="457"/>
      <c r="CG280" s="457"/>
      <c r="CH280" s="457">
        <v>4320</v>
      </c>
      <c r="CI280" s="457">
        <v>6912</v>
      </c>
      <c r="CJ280" s="457"/>
      <c r="CK280" s="457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</row>
    <row r="281" spans="1:103" s="15" customFormat="1" x14ac:dyDescent="0.25">
      <c r="B281" s="95" t="s">
        <v>516</v>
      </c>
      <c r="C281" s="96">
        <v>10</v>
      </c>
      <c r="D281" s="95" t="s">
        <v>512</v>
      </c>
      <c r="E281" s="15" t="s">
        <v>513</v>
      </c>
      <c r="F281" s="459">
        <f>J281+N281+R281+V281+Z281+AD281+AH281+AL281+AP281+AT281+AX281+BB281+BF281+BJ281+BN281+BR281+BV281+BZ281+CD281+CH281</f>
        <v>98793</v>
      </c>
      <c r="G281" s="459">
        <f>K281+O281+S281+W281+AA281+AE281+AI281+AM281+AQ281+AU281+AY281+BC281+BG281+BK281+BO281+BS281+BW281+CA281+CE281+CI281</f>
        <v>352613.85</v>
      </c>
      <c r="H281" s="25">
        <f>L281+P281+T281+X281+AB281+AF281+AJ281+AN281+AR281+AV281+AZ281+BD281+BH281+BL281+BP281+BT281+BX281+CB281+CF281+CJ281</f>
        <v>0</v>
      </c>
      <c r="I281" s="25">
        <f>M281+Q281+U281+Y281+AC281+AG281+AK281+AO281+AS281+AW281+BA281+BE281+BI281+BM281+BQ281+BU281+BY281+CC281+CG281+CK281</f>
        <v>0</v>
      </c>
      <c r="J281" s="457">
        <v>1000</v>
      </c>
      <c r="K281" s="457">
        <v>2647.75</v>
      </c>
      <c r="L281" s="25"/>
      <c r="M281" s="25"/>
      <c r="N281" s="457">
        <v>7000</v>
      </c>
      <c r="O281" s="457">
        <v>24500</v>
      </c>
      <c r="P281" s="457"/>
      <c r="Q281" s="457"/>
      <c r="R281" s="457">
        <v>2720</v>
      </c>
      <c r="S281" s="457">
        <v>8812</v>
      </c>
      <c r="T281" s="457"/>
      <c r="U281" s="457"/>
      <c r="V281" s="457">
        <v>14300</v>
      </c>
      <c r="W281" s="457">
        <v>67210</v>
      </c>
      <c r="X281" s="457"/>
      <c r="Y281" s="457"/>
      <c r="Z281" s="457">
        <v>13042</v>
      </c>
      <c r="AA281" s="457">
        <v>32983</v>
      </c>
      <c r="AB281" s="457"/>
      <c r="AC281" s="457"/>
      <c r="AD281" s="457">
        <v>1500</v>
      </c>
      <c r="AE281" s="457">
        <v>3830.59</v>
      </c>
      <c r="AF281" s="457"/>
      <c r="AG281" s="457"/>
      <c r="AH281" s="457">
        <v>2300</v>
      </c>
      <c r="AI281" s="457">
        <v>8280</v>
      </c>
      <c r="AJ281" s="457"/>
      <c r="AK281" s="457"/>
      <c r="AL281" s="457">
        <v>4200</v>
      </c>
      <c r="AM281" s="457">
        <v>13440</v>
      </c>
      <c r="AN281" s="457"/>
      <c r="AO281" s="457"/>
      <c r="AP281" s="457">
        <v>730</v>
      </c>
      <c r="AQ281" s="457">
        <v>2306.8000000000002</v>
      </c>
      <c r="AR281" s="457"/>
      <c r="AS281" s="457"/>
      <c r="AT281" s="457">
        <v>10000</v>
      </c>
      <c r="AU281" s="457">
        <v>31500</v>
      </c>
      <c r="AV281" s="457"/>
      <c r="AW281" s="457"/>
      <c r="AX281" s="457">
        <v>1000</v>
      </c>
      <c r="AY281" s="457">
        <v>2890</v>
      </c>
      <c r="AZ281" s="457"/>
      <c r="BA281" s="457"/>
      <c r="BB281" s="457">
        <v>6700</v>
      </c>
      <c r="BC281" s="457">
        <v>21038</v>
      </c>
      <c r="BD281" s="457"/>
      <c r="BE281" s="457"/>
      <c r="BF281" s="457">
        <v>9762</v>
      </c>
      <c r="BG281" s="457">
        <v>33061.71</v>
      </c>
      <c r="BH281" s="457"/>
      <c r="BI281" s="457"/>
      <c r="BJ281" s="457">
        <v>5340</v>
      </c>
      <c r="BK281" s="457">
        <v>24030</v>
      </c>
      <c r="BL281" s="457"/>
      <c r="BM281" s="457"/>
      <c r="BN281" s="457">
        <v>1300</v>
      </c>
      <c r="BO281" s="457">
        <v>6500</v>
      </c>
      <c r="BP281" s="457"/>
      <c r="BQ281" s="457"/>
      <c r="BR281" s="25"/>
      <c r="BS281" s="25"/>
      <c r="BT281" s="25"/>
      <c r="BU281" s="25"/>
      <c r="BV281" s="457">
        <v>3000</v>
      </c>
      <c r="BW281" s="457">
        <v>15000</v>
      </c>
      <c r="BX281" s="457"/>
      <c r="BY281" s="457"/>
      <c r="BZ281" s="457">
        <v>8360</v>
      </c>
      <c r="CA281" s="457">
        <v>26752</v>
      </c>
      <c r="CB281" s="457"/>
      <c r="CC281" s="457"/>
      <c r="CD281" s="457">
        <v>6239</v>
      </c>
      <c r="CE281" s="457">
        <v>26032</v>
      </c>
      <c r="CF281" s="457"/>
      <c r="CG281" s="457"/>
      <c r="CH281" s="457">
        <v>300</v>
      </c>
      <c r="CI281" s="457">
        <v>1800</v>
      </c>
      <c r="CJ281" s="457"/>
      <c r="CK281" s="457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</row>
    <row r="282" spans="1:103" s="15" customFormat="1" x14ac:dyDescent="0.25">
      <c r="B282" s="95" t="s">
        <v>535</v>
      </c>
      <c r="C282" s="96">
        <v>20</v>
      </c>
      <c r="D282" s="95" t="s">
        <v>512</v>
      </c>
      <c r="E282" s="15" t="s">
        <v>513</v>
      </c>
      <c r="F282" s="459">
        <f>J282+N282+R282+V282+Z282+AD282+AH282+AL282+AP282+AT282+AX282+BB282+BF282+BJ282+BN282+BR282+BV282+BZ282+CD282+CH282</f>
        <v>26374</v>
      </c>
      <c r="G282" s="459">
        <f>K282+O282+S282+W282+AA282+AE282+AI282+AM282+AQ282+AU282+AY282+BC282+BG282+BK282+BO282+BS282+BW282+CA282+CE282+CI282</f>
        <v>123294.8</v>
      </c>
      <c r="H282" s="25">
        <f>L282+P282+T282+X282+AB282+AF282+AJ282+AN282+AR282+AV282+AZ282+BD282+BH282+BL282+BP282+BT282+BX282+CB282+CF282+CJ282</f>
        <v>10000</v>
      </c>
      <c r="I282" s="25">
        <f>M282+Q282+U282+Y282+AC282+AG282+AK282+AO282+AS282+AW282+BA282+BE282+BI282+BM282+BQ282+BU282+BY282+CC282+CG282+CK282</f>
        <v>17450</v>
      </c>
      <c r="J282" s="457">
        <v>2000</v>
      </c>
      <c r="K282" s="457">
        <v>9500</v>
      </c>
      <c r="L282" s="25"/>
      <c r="M282" s="25"/>
      <c r="N282" s="457">
        <v>200</v>
      </c>
      <c r="O282" s="457">
        <v>1000</v>
      </c>
      <c r="P282" s="457"/>
      <c r="Q282" s="457"/>
      <c r="R282" s="457">
        <v>2960</v>
      </c>
      <c r="S282" s="457">
        <v>11840</v>
      </c>
      <c r="T282" s="457"/>
      <c r="U282" s="457"/>
      <c r="V282" s="457">
        <v>929</v>
      </c>
      <c r="W282" s="457">
        <v>5143</v>
      </c>
      <c r="X282" s="457">
        <v>10000</v>
      </c>
      <c r="Y282" s="457">
        <v>17450</v>
      </c>
      <c r="Z282" s="457">
        <v>69</v>
      </c>
      <c r="AA282" s="457">
        <v>254</v>
      </c>
      <c r="AB282" s="457"/>
      <c r="AC282" s="457"/>
      <c r="AD282" s="457">
        <v>20</v>
      </c>
      <c r="AE282" s="457">
        <v>119</v>
      </c>
      <c r="AF282" s="457"/>
      <c r="AG282" s="457"/>
      <c r="AH282" s="457">
        <v>500</v>
      </c>
      <c r="AI282" s="457">
        <v>2500</v>
      </c>
      <c r="AJ282" s="457"/>
      <c r="AK282" s="457"/>
      <c r="AL282" s="457"/>
      <c r="AM282" s="457"/>
      <c r="AN282" s="457"/>
      <c r="AO282" s="457"/>
      <c r="AP282" s="457">
        <v>7538</v>
      </c>
      <c r="AQ282" s="457">
        <v>36182</v>
      </c>
      <c r="AR282" s="457"/>
      <c r="AS282" s="457"/>
      <c r="AT282" s="457">
        <v>1912</v>
      </c>
      <c r="AU282" s="457">
        <v>6844</v>
      </c>
      <c r="AV282" s="457"/>
      <c r="AW282" s="457"/>
      <c r="AX282" s="457">
        <v>2300</v>
      </c>
      <c r="AY282" s="457">
        <v>9200</v>
      </c>
      <c r="AZ282" s="457"/>
      <c r="BA282" s="457"/>
      <c r="BB282" s="457">
        <v>1955</v>
      </c>
      <c r="BC282" s="457">
        <v>10166</v>
      </c>
      <c r="BD282" s="457"/>
      <c r="BE282" s="457"/>
      <c r="BF282" s="457">
        <v>3944</v>
      </c>
      <c r="BG282" s="457">
        <v>19286</v>
      </c>
      <c r="BH282" s="457"/>
      <c r="BI282" s="457"/>
      <c r="BJ282" s="457">
        <v>920</v>
      </c>
      <c r="BK282" s="457">
        <v>4498.7999999999993</v>
      </c>
      <c r="BL282" s="457"/>
      <c r="BM282" s="457"/>
      <c r="BN282" s="457">
        <v>500</v>
      </c>
      <c r="BO282" s="457">
        <v>3000</v>
      </c>
      <c r="BP282" s="457"/>
      <c r="BQ282" s="457"/>
      <c r="BR282" s="25"/>
      <c r="BS282" s="25"/>
      <c r="BT282" s="25"/>
      <c r="BU282" s="25"/>
      <c r="BV282" s="457">
        <v>351</v>
      </c>
      <c r="BW282" s="457">
        <v>2106</v>
      </c>
      <c r="BX282" s="457"/>
      <c r="BY282" s="457"/>
      <c r="BZ282" s="457">
        <v>276</v>
      </c>
      <c r="CA282" s="457">
        <v>1656</v>
      </c>
      <c r="CB282" s="457"/>
      <c r="CC282" s="457"/>
      <c r="CD282" s="457"/>
      <c r="CE282" s="457"/>
      <c r="CF282" s="457"/>
      <c r="CG282" s="457"/>
      <c r="CH282" s="457">
        <v>0</v>
      </c>
      <c r="CI282" s="457">
        <v>0</v>
      </c>
      <c r="CJ282" s="457"/>
      <c r="CK282" s="457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</row>
    <row r="283" spans="1:103" s="15" customFormat="1" x14ac:dyDescent="0.25">
      <c r="B283" s="95" t="s">
        <v>517</v>
      </c>
      <c r="C283" s="96" t="s">
        <v>518</v>
      </c>
      <c r="D283" s="95" t="s">
        <v>512</v>
      </c>
      <c r="E283" s="15" t="s">
        <v>513</v>
      </c>
      <c r="F283" s="459">
        <f>J283+N283+R283+V283+Z283+AD283+AH283+AL283+AP283+AT283+AX283+BB283+BF283+BJ283+BN283+BR283+BV283+BZ283+CD283+CH283</f>
        <v>174944</v>
      </c>
      <c r="G283" s="459">
        <f>K283+O283+S283+W283+AA283+AE283+AI283+AM283+AQ283+AU283+AY283+BC283+BG283+BK283+BO283+BS283+BW283+CA283+CE283+CI283</f>
        <v>1527005.4200000002</v>
      </c>
      <c r="H283" s="25">
        <f>L283+P283+T283+X283+AB283+AF283+AJ283+AN283+AR283+AV283+AZ283+BD283+BH283+BL283+BP283+BT283+BX283+CB283+CF283+CJ283</f>
        <v>0</v>
      </c>
      <c r="I283" s="25">
        <f>M283+Q283+U283+Y283+AC283+AG283+AK283+AO283+AS283+AW283+BA283+BE283+BI283+BM283+BQ283+BU283+BY283+CC283+CG283+CK283</f>
        <v>0</v>
      </c>
      <c r="J283" s="457">
        <v>87000</v>
      </c>
      <c r="K283" s="457">
        <v>752555</v>
      </c>
      <c r="L283" s="25"/>
      <c r="M283" s="25"/>
      <c r="N283" s="457">
        <v>4500</v>
      </c>
      <c r="O283" s="457">
        <v>40000</v>
      </c>
      <c r="P283" s="457"/>
      <c r="Q283" s="457"/>
      <c r="R283" s="457">
        <v>8340</v>
      </c>
      <c r="S283" s="457">
        <v>72474</v>
      </c>
      <c r="T283" s="457"/>
      <c r="U283" s="457"/>
      <c r="V283" s="457">
        <v>14195</v>
      </c>
      <c r="W283" s="457">
        <v>105102</v>
      </c>
      <c r="X283" s="457"/>
      <c r="Y283" s="457"/>
      <c r="Z283" s="457">
        <v>11194</v>
      </c>
      <c r="AA283" s="457">
        <v>109825</v>
      </c>
      <c r="AB283" s="457"/>
      <c r="AC283" s="457"/>
      <c r="AD283" s="457">
        <v>5440</v>
      </c>
      <c r="AE283" s="457">
        <v>47230</v>
      </c>
      <c r="AF283" s="457"/>
      <c r="AG283" s="457"/>
      <c r="AH283" s="457">
        <v>9305</v>
      </c>
      <c r="AI283" s="457">
        <v>77550</v>
      </c>
      <c r="AJ283" s="457"/>
      <c r="AK283" s="457"/>
      <c r="AL283" s="457">
        <v>3520</v>
      </c>
      <c r="AM283" s="457">
        <v>10832</v>
      </c>
      <c r="AN283" s="457"/>
      <c r="AO283" s="457"/>
      <c r="AP283" s="457">
        <v>1250</v>
      </c>
      <c r="AQ283" s="457">
        <v>11000</v>
      </c>
      <c r="AR283" s="457"/>
      <c r="AS283" s="457"/>
      <c r="AT283" s="457">
        <v>2200</v>
      </c>
      <c r="AU283" s="457">
        <v>18700</v>
      </c>
      <c r="AV283" s="457"/>
      <c r="AW283" s="457"/>
      <c r="AX283" s="457">
        <v>1750</v>
      </c>
      <c r="AY283" s="457">
        <v>22522</v>
      </c>
      <c r="AZ283" s="457"/>
      <c r="BA283" s="457"/>
      <c r="BB283" s="457">
        <v>5344</v>
      </c>
      <c r="BC283" s="457">
        <v>44879.02</v>
      </c>
      <c r="BD283" s="457"/>
      <c r="BE283" s="457"/>
      <c r="BF283" s="457">
        <v>5000</v>
      </c>
      <c r="BG283" s="457">
        <v>44000</v>
      </c>
      <c r="BH283" s="457"/>
      <c r="BI283" s="457"/>
      <c r="BJ283" s="457">
        <v>20</v>
      </c>
      <c r="BK283" s="457">
        <v>172.8</v>
      </c>
      <c r="BL283" s="457"/>
      <c r="BM283" s="457"/>
      <c r="BN283" s="457">
        <v>2000</v>
      </c>
      <c r="BO283" s="457">
        <v>35600</v>
      </c>
      <c r="BP283" s="457"/>
      <c r="BQ283" s="457"/>
      <c r="BR283" s="25"/>
      <c r="BS283" s="25"/>
      <c r="BT283" s="25"/>
      <c r="BU283" s="25"/>
      <c r="BV283" s="457">
        <v>2000</v>
      </c>
      <c r="BW283" s="457">
        <v>35600</v>
      </c>
      <c r="BX283" s="457"/>
      <c r="BY283" s="457"/>
      <c r="BZ283" s="457">
        <v>8775</v>
      </c>
      <c r="CA283" s="457">
        <v>68445</v>
      </c>
      <c r="CB283" s="457"/>
      <c r="CC283" s="457"/>
      <c r="CD283" s="457">
        <v>2471</v>
      </c>
      <c r="CE283" s="457">
        <v>25213</v>
      </c>
      <c r="CF283" s="457"/>
      <c r="CG283" s="457"/>
      <c r="CH283" s="457">
        <v>640</v>
      </c>
      <c r="CI283" s="457">
        <v>5305.6</v>
      </c>
      <c r="CJ283" s="457"/>
      <c r="CK283" s="457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</row>
    <row r="284" spans="1:103" s="15" customFormat="1" x14ac:dyDescent="0.25">
      <c r="B284" s="95" t="s">
        <v>519</v>
      </c>
      <c r="C284" s="96" t="s">
        <v>520</v>
      </c>
      <c r="D284" s="95" t="s">
        <v>512</v>
      </c>
      <c r="E284" s="15" t="s">
        <v>513</v>
      </c>
      <c r="F284" s="459">
        <f>J284+N284+R284+V284+Z284+AD284+AH284+AL284+AP284+AT284+AX284+BB284+BF284+BJ284+BN284+BR284+BV284+BZ284+CD284+CH284</f>
        <v>17832</v>
      </c>
      <c r="G284" s="459">
        <f>K284+O284+S284+W284+AA284+AE284+AI284+AM284+AQ284+AU284+AY284+BC284+BG284+BK284+BO284+BS284+BW284+CA284+CE284+CI284</f>
        <v>360783.3</v>
      </c>
      <c r="H284" s="25">
        <f>L284+P284+T284+X284+AB284+AF284+AJ284+AN284+AR284+AV284+AZ284+BD284+BH284+BL284+BP284+BT284+BX284+CB284+CF284+CJ284</f>
        <v>0</v>
      </c>
      <c r="I284" s="25">
        <f>M284+Q284+U284+Y284+AC284+AG284+AK284+AO284+AS284+AW284+BA284+BE284+BI284+BM284+BQ284+BU284+BY284+CC284+CG284+CK284</f>
        <v>0</v>
      </c>
      <c r="J284" s="457">
        <v>800</v>
      </c>
      <c r="K284" s="457">
        <v>44000</v>
      </c>
      <c r="L284" s="25"/>
      <c r="M284" s="25"/>
      <c r="N284" s="457">
        <v>5000</v>
      </c>
      <c r="O284" s="457">
        <v>79800</v>
      </c>
      <c r="P284" s="457"/>
      <c r="Q284" s="457"/>
      <c r="R284" s="457">
        <v>10</v>
      </c>
      <c r="S284" s="457">
        <v>6000</v>
      </c>
      <c r="T284" s="457"/>
      <c r="U284" s="457"/>
      <c r="V284" s="457">
        <v>5091</v>
      </c>
      <c r="W284" s="457">
        <v>85783</v>
      </c>
      <c r="X284" s="457"/>
      <c r="Y284" s="457"/>
      <c r="Z284" s="457">
        <v>120</v>
      </c>
      <c r="AA284" s="457">
        <v>5040</v>
      </c>
      <c r="AB284" s="457"/>
      <c r="AC284" s="457"/>
      <c r="AD284" s="457">
        <v>345</v>
      </c>
      <c r="AE284" s="457">
        <v>6847.5</v>
      </c>
      <c r="AF284" s="457"/>
      <c r="AG284" s="457"/>
      <c r="AH284" s="457">
        <v>2200</v>
      </c>
      <c r="AI284" s="457">
        <v>39946</v>
      </c>
      <c r="AJ284" s="457"/>
      <c r="AK284" s="457"/>
      <c r="AL284" s="457">
        <v>860</v>
      </c>
      <c r="AM284" s="457">
        <v>14590</v>
      </c>
      <c r="AN284" s="457"/>
      <c r="AO284" s="457"/>
      <c r="AP284" s="457">
        <v>50</v>
      </c>
      <c r="AQ284" s="457">
        <v>1250</v>
      </c>
      <c r="AR284" s="457"/>
      <c r="AS284" s="457"/>
      <c r="AT284" s="457"/>
      <c r="AU284" s="457"/>
      <c r="AV284" s="457"/>
      <c r="AW284" s="457"/>
      <c r="AX284" s="457">
        <v>100</v>
      </c>
      <c r="AY284" s="457">
        <v>1512</v>
      </c>
      <c r="AZ284" s="457"/>
      <c r="BA284" s="457"/>
      <c r="BB284" s="457">
        <v>316</v>
      </c>
      <c r="BC284" s="457">
        <v>16748</v>
      </c>
      <c r="BD284" s="457"/>
      <c r="BE284" s="457"/>
      <c r="BF284" s="457"/>
      <c r="BG284" s="457"/>
      <c r="BH284" s="457"/>
      <c r="BI284" s="457"/>
      <c r="BJ284" s="457">
        <v>100</v>
      </c>
      <c r="BK284" s="457">
        <v>1520</v>
      </c>
      <c r="BL284" s="457"/>
      <c r="BM284" s="457"/>
      <c r="BN284" s="457">
        <v>200</v>
      </c>
      <c r="BO284" s="457">
        <v>5000</v>
      </c>
      <c r="BP284" s="457"/>
      <c r="BQ284" s="457"/>
      <c r="BR284" s="25">
        <v>30</v>
      </c>
      <c r="BS284" s="25"/>
      <c r="BT284" s="25"/>
      <c r="BU284" s="25"/>
      <c r="BV284" s="457"/>
      <c r="BW284" s="457"/>
      <c r="BX284" s="457"/>
      <c r="BY284" s="457"/>
      <c r="BZ284" s="457">
        <v>1260</v>
      </c>
      <c r="CA284" s="457">
        <v>20838</v>
      </c>
      <c r="CB284" s="457"/>
      <c r="CC284" s="457"/>
      <c r="CD284" s="457">
        <v>355</v>
      </c>
      <c r="CE284" s="457">
        <v>7616</v>
      </c>
      <c r="CF284" s="457"/>
      <c r="CG284" s="457"/>
      <c r="CH284" s="457">
        <v>995</v>
      </c>
      <c r="CI284" s="457">
        <v>24292.799999999999</v>
      </c>
      <c r="CJ284" s="457"/>
      <c r="CK284" s="457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</row>
    <row r="285" spans="1:103" s="15" customFormat="1" x14ac:dyDescent="0.25">
      <c r="B285" s="95" t="s">
        <v>521</v>
      </c>
      <c r="C285" s="96" t="s">
        <v>522</v>
      </c>
      <c r="D285" s="95" t="s">
        <v>512</v>
      </c>
      <c r="E285" s="15" t="s">
        <v>513</v>
      </c>
      <c r="F285" s="459">
        <f>J285+N285+R285+V285+Z285+AD285+AH285+AL285+AP285+AT285+AX285+BB285+BF285+BJ285+BN285+BR285+BV285+BZ285+CD285+CH285</f>
        <v>3407</v>
      </c>
      <c r="G285" s="459">
        <f>K285+O285+S285+W285+AA285+AE285+AI285+AM285+AQ285+AU285+AY285+BC285+BG285+BK285+BO285+BS285+BW285+CA285+CE285+CI285</f>
        <v>132104</v>
      </c>
      <c r="H285" s="25">
        <f>L285+P285+T285+X285+AB285+AF285+AJ285+AN285+AR285+AV285+AZ285+BD285+BH285+BL285+BP285+BT285+BX285+CB285+CF285+CJ285</f>
        <v>0</v>
      </c>
      <c r="I285" s="25">
        <f>M285+Q285+U285+Y285+AC285+AG285+AK285+AO285+AS285+AW285+BA285+BE285+BI285+BM285+BQ285+BU285+BY285+CC285+CG285+CK285</f>
        <v>0</v>
      </c>
      <c r="J285" s="457">
        <v>20</v>
      </c>
      <c r="K285" s="457">
        <v>7000</v>
      </c>
      <c r="L285" s="25"/>
      <c r="M285" s="25"/>
      <c r="N285" s="457">
        <v>100</v>
      </c>
      <c r="O285" s="457">
        <v>39000</v>
      </c>
      <c r="P285" s="457"/>
      <c r="Q285" s="457"/>
      <c r="R285" s="457">
        <v>1892</v>
      </c>
      <c r="S285" s="457">
        <v>41624</v>
      </c>
      <c r="T285" s="457"/>
      <c r="U285" s="457"/>
      <c r="V285" s="457"/>
      <c r="W285" s="457"/>
      <c r="X285" s="457"/>
      <c r="Y285" s="457"/>
      <c r="Z285" s="457">
        <v>200</v>
      </c>
      <c r="AA285" s="457">
        <v>3800</v>
      </c>
      <c r="AB285" s="457"/>
      <c r="AC285" s="457"/>
      <c r="AD285" s="457"/>
      <c r="AE285" s="457"/>
      <c r="AF285" s="457"/>
      <c r="AG285" s="457"/>
      <c r="AH285" s="457">
        <v>190</v>
      </c>
      <c r="AI285" s="457">
        <v>13680</v>
      </c>
      <c r="AJ285" s="457"/>
      <c r="AK285" s="457"/>
      <c r="AL285" s="457">
        <v>5</v>
      </c>
      <c r="AM285" s="457">
        <v>2000</v>
      </c>
      <c r="AN285" s="457"/>
      <c r="AO285" s="457"/>
      <c r="AP285" s="457"/>
      <c r="AQ285" s="457"/>
      <c r="AR285" s="457"/>
      <c r="AS285" s="457"/>
      <c r="AT285" s="457"/>
      <c r="AU285" s="457"/>
      <c r="AV285" s="457"/>
      <c r="AW285" s="457"/>
      <c r="AX285" s="457"/>
      <c r="AY285" s="457"/>
      <c r="AZ285" s="457"/>
      <c r="BA285" s="457"/>
      <c r="BB285" s="457"/>
      <c r="BC285" s="457"/>
      <c r="BD285" s="457"/>
      <c r="BE285" s="457"/>
      <c r="BF285" s="457"/>
      <c r="BG285" s="457"/>
      <c r="BH285" s="457"/>
      <c r="BI285" s="457"/>
      <c r="BJ285" s="457"/>
      <c r="BK285" s="457"/>
      <c r="BL285" s="457"/>
      <c r="BM285" s="457"/>
      <c r="BN285" s="457">
        <v>200</v>
      </c>
      <c r="BO285" s="457">
        <v>5000</v>
      </c>
      <c r="BP285" s="457"/>
      <c r="BQ285" s="457"/>
      <c r="BR285" s="25"/>
      <c r="BS285" s="25"/>
      <c r="BT285" s="25"/>
      <c r="BU285" s="25"/>
      <c r="BV285" s="457">
        <v>800</v>
      </c>
      <c r="BW285" s="457">
        <v>20000</v>
      </c>
      <c r="BX285" s="457"/>
      <c r="BY285" s="457"/>
      <c r="BZ285" s="457"/>
      <c r="CA285" s="457"/>
      <c r="CB285" s="457"/>
      <c r="CC285" s="457"/>
      <c r="CD285" s="457"/>
      <c r="CE285" s="457"/>
      <c r="CF285" s="457"/>
      <c r="CG285" s="457"/>
      <c r="CH285" s="457"/>
      <c r="CI285" s="457"/>
      <c r="CJ285" s="457"/>
      <c r="CK285" s="457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</row>
    <row r="286" spans="1:103" s="15" customFormat="1" x14ac:dyDescent="0.25">
      <c r="B286" s="95" t="s">
        <v>523</v>
      </c>
      <c r="C286" s="96" t="s">
        <v>524</v>
      </c>
      <c r="D286" s="95" t="s">
        <v>512</v>
      </c>
      <c r="E286" s="15" t="s">
        <v>513</v>
      </c>
      <c r="F286" s="459">
        <f>J286+N286+R286+V286+Z286+AD286+AH286+AL286+AP286+AT286+AX286+BB286+BF286+BJ286+BN286+BR286+BV286+BZ286+CD286+CH286</f>
        <v>10052</v>
      </c>
      <c r="G286" s="459">
        <f>K286+O286+S286+W286+AA286+AE286+AI286+AM286+AQ286+AU286+AY286+BC286+BG286+BK286+BO286+BS286+BW286+CA286+CE286+CI286</f>
        <v>300926.2</v>
      </c>
      <c r="H286" s="25">
        <f>L286+P286+T286+X286+AB286+AF286+AJ286+AN286+AR286+AV286+AZ286+BD286+BH286+BL286+BP286+BT286+BX286+CB286+CF286+CJ286</f>
        <v>10</v>
      </c>
      <c r="I286" s="25">
        <f>M286+Q286+U286+Y286+AC286+AG286+AK286+AO286+AS286+AW286+BA286+BE286+BI286+BM286+BQ286+BU286+BY286+CC286+CG286+CK286</f>
        <v>1000</v>
      </c>
      <c r="J286" s="457">
        <v>2800</v>
      </c>
      <c r="K286" s="457">
        <v>154000</v>
      </c>
      <c r="L286" s="25"/>
      <c r="M286" s="25"/>
      <c r="N286" s="457">
        <v>170</v>
      </c>
      <c r="O286" s="457">
        <v>10370</v>
      </c>
      <c r="P286" s="457"/>
      <c r="Q286" s="457"/>
      <c r="R286" s="457">
        <v>880</v>
      </c>
      <c r="S286" s="457">
        <v>38720</v>
      </c>
      <c r="T286" s="457"/>
      <c r="U286" s="457"/>
      <c r="V286" s="457">
        <v>853</v>
      </c>
      <c r="W286" s="457">
        <v>37891</v>
      </c>
      <c r="X286" s="457"/>
      <c r="Y286" s="457"/>
      <c r="Z286" s="457">
        <v>53</v>
      </c>
      <c r="AA286" s="457">
        <v>3789</v>
      </c>
      <c r="AB286" s="457"/>
      <c r="AC286" s="457"/>
      <c r="AD286" s="457">
        <v>86</v>
      </c>
      <c r="AE286" s="457">
        <v>5848</v>
      </c>
      <c r="AF286" s="457"/>
      <c r="AG286" s="457"/>
      <c r="AH286" s="457"/>
      <c r="AI286" s="457"/>
      <c r="AJ286" s="457"/>
      <c r="AK286" s="457"/>
      <c r="AL286" s="457">
        <v>90</v>
      </c>
      <c r="AM286" s="457">
        <v>6420</v>
      </c>
      <c r="AN286" s="457"/>
      <c r="AO286" s="457"/>
      <c r="AP286" s="457"/>
      <c r="AQ286" s="457"/>
      <c r="AR286" s="457"/>
      <c r="AS286" s="457"/>
      <c r="AT286" s="457"/>
      <c r="AU286" s="457"/>
      <c r="AV286" s="457"/>
      <c r="AW286" s="457"/>
      <c r="AX286" s="457">
        <v>20</v>
      </c>
      <c r="AY286" s="457">
        <v>1880</v>
      </c>
      <c r="AZ286" s="457">
        <v>10</v>
      </c>
      <c r="BA286" s="457">
        <v>1000</v>
      </c>
      <c r="BB286" s="457">
        <v>148</v>
      </c>
      <c r="BC286" s="457">
        <v>2960</v>
      </c>
      <c r="BD286" s="457"/>
      <c r="BE286" s="457"/>
      <c r="BF286" s="457"/>
      <c r="BG286" s="457"/>
      <c r="BH286" s="457"/>
      <c r="BI286" s="457"/>
      <c r="BJ286" s="457">
        <v>65</v>
      </c>
      <c r="BK286" s="457">
        <v>3900</v>
      </c>
      <c r="BL286" s="457"/>
      <c r="BM286" s="457"/>
      <c r="BN286" s="457"/>
      <c r="BO286" s="457"/>
      <c r="BP286" s="457"/>
      <c r="BQ286" s="457"/>
      <c r="BR286" s="25">
        <v>4500</v>
      </c>
      <c r="BS286" s="25">
        <v>11250</v>
      </c>
      <c r="BT286" s="25"/>
      <c r="BU286" s="25"/>
      <c r="BV286" s="457"/>
      <c r="BW286" s="457"/>
      <c r="BX286" s="457"/>
      <c r="BY286" s="457"/>
      <c r="BZ286" s="457">
        <v>278</v>
      </c>
      <c r="CA286" s="457">
        <v>16284.2</v>
      </c>
      <c r="CB286" s="457"/>
      <c r="CC286" s="457"/>
      <c r="CD286" s="457">
        <v>28</v>
      </c>
      <c r="CE286" s="457">
        <v>2349</v>
      </c>
      <c r="CF286" s="457"/>
      <c r="CG286" s="457"/>
      <c r="CH286" s="457">
        <v>81</v>
      </c>
      <c r="CI286" s="457">
        <v>5265</v>
      </c>
      <c r="CJ286" s="457"/>
      <c r="CK286" s="457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</row>
    <row r="287" spans="1:103" s="15" customFormat="1" x14ac:dyDescent="0.25">
      <c r="B287" s="95" t="s">
        <v>523</v>
      </c>
      <c r="C287" s="96" t="s">
        <v>525</v>
      </c>
      <c r="D287" s="95" t="s">
        <v>512</v>
      </c>
      <c r="E287" s="15" t="s">
        <v>513</v>
      </c>
      <c r="F287" s="459">
        <f>J287+N287+R287+V287+Z287+AD287+AH287+AL287+AP287+AT287+AX287+BB287+BF287+BJ287+BN287+BR287+BV287+BZ287+CD287+CH287</f>
        <v>2728</v>
      </c>
      <c r="G287" s="459">
        <f>K287+O287+S287+W287+AA287+AE287+AI287+AM287+AQ287+AU287+AY287+BC287+BG287+BK287+BO287+BS287+BW287+CA287+CE287+CI287</f>
        <v>35435</v>
      </c>
      <c r="H287" s="25">
        <f>L287+P287+T287+X287+AB287+AF287+AJ287+AN287+AR287+AV287+AZ287+BD287+BH287+BL287+BP287+BT287+BX287+CB287+CF287+CJ287</f>
        <v>0</v>
      </c>
      <c r="I287" s="25">
        <f>M287+Q287+U287+Y287+AC287+AG287+AK287+AO287+AS287+AW287+BA287+BE287+BI287+BM287+BQ287+BU287+BY287+CC287+CG287+CK287</f>
        <v>0</v>
      </c>
      <c r="J287" s="457">
        <v>100</v>
      </c>
      <c r="K287" s="457">
        <v>5500</v>
      </c>
      <c r="L287" s="25"/>
      <c r="M287" s="25"/>
      <c r="N287" s="457"/>
      <c r="O287" s="457"/>
      <c r="P287" s="457"/>
      <c r="Q287" s="457"/>
      <c r="R287" s="457">
        <v>200</v>
      </c>
      <c r="S287" s="457">
        <v>8400</v>
      </c>
      <c r="T287" s="457"/>
      <c r="U287" s="457"/>
      <c r="V287" s="457"/>
      <c r="W287" s="457"/>
      <c r="X287" s="457"/>
      <c r="Y287" s="457"/>
      <c r="Z287" s="457"/>
      <c r="AA287" s="457"/>
      <c r="AB287" s="457"/>
      <c r="AC287" s="457"/>
      <c r="AD287" s="457"/>
      <c r="AE287" s="457"/>
      <c r="AF287" s="457"/>
      <c r="AG287" s="457"/>
      <c r="AH287" s="457"/>
      <c r="AI287" s="457"/>
      <c r="AJ287" s="457"/>
      <c r="AK287" s="457"/>
      <c r="AL287" s="457">
        <v>2</v>
      </c>
      <c r="AM287" s="457">
        <v>5500</v>
      </c>
      <c r="AN287" s="457"/>
      <c r="AO287" s="457"/>
      <c r="AP287" s="457">
        <v>23</v>
      </c>
      <c r="AQ287" s="457">
        <v>1035</v>
      </c>
      <c r="AR287" s="457"/>
      <c r="AS287" s="457"/>
      <c r="AT287" s="457"/>
      <c r="AU287" s="457"/>
      <c r="AV287" s="457"/>
      <c r="AW287" s="457"/>
      <c r="AX287" s="457"/>
      <c r="AY287" s="457"/>
      <c r="AZ287" s="457"/>
      <c r="BA287" s="457"/>
      <c r="BB287" s="457"/>
      <c r="BC287" s="457"/>
      <c r="BD287" s="457"/>
      <c r="BE287" s="457"/>
      <c r="BF287" s="457"/>
      <c r="BG287" s="457"/>
      <c r="BH287" s="457"/>
      <c r="BI287" s="457"/>
      <c r="BJ287" s="457"/>
      <c r="BK287" s="457"/>
      <c r="BL287" s="457"/>
      <c r="BM287" s="457"/>
      <c r="BN287" s="457"/>
      <c r="BO287" s="457"/>
      <c r="BP287" s="457"/>
      <c r="BQ287" s="457"/>
      <c r="BR287" s="25">
        <v>2400</v>
      </c>
      <c r="BS287" s="25">
        <v>7200</v>
      </c>
      <c r="BT287" s="25"/>
      <c r="BU287" s="25"/>
      <c r="BV287" s="457"/>
      <c r="BW287" s="457"/>
      <c r="BX287" s="457"/>
      <c r="BY287" s="457"/>
      <c r="BZ287" s="457"/>
      <c r="CA287" s="457"/>
      <c r="CB287" s="457"/>
      <c r="CC287" s="457"/>
      <c r="CD287" s="457"/>
      <c r="CE287" s="457"/>
      <c r="CF287" s="457"/>
      <c r="CG287" s="457"/>
      <c r="CH287" s="457">
        <v>3</v>
      </c>
      <c r="CI287" s="457">
        <v>7800</v>
      </c>
      <c r="CJ287" s="457"/>
      <c r="CK287" s="457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</row>
    <row r="288" spans="1:103" s="26" customFormat="1" ht="26.25" customHeight="1" x14ac:dyDescent="0.2">
      <c r="B288" s="585" t="s">
        <v>618</v>
      </c>
      <c r="C288" s="590"/>
      <c r="D288" s="590"/>
      <c r="E288" s="590"/>
      <c r="F288" s="588"/>
      <c r="G288" s="591">
        <f>SUM(G278:G287)</f>
        <v>3763181.83</v>
      </c>
      <c r="H288" s="588"/>
      <c r="I288" s="588">
        <f>SUM(I278:I287)</f>
        <v>60620</v>
      </c>
      <c r="J288" s="589"/>
      <c r="K288" s="588">
        <f>SUM(K278:K287)</f>
        <v>1074462.75</v>
      </c>
      <c r="L288" s="588"/>
      <c r="M288" s="588">
        <f>SUM(M278:M287)</f>
        <v>0</v>
      </c>
      <c r="N288" s="542"/>
      <c r="O288" s="588">
        <f>SUM(O278:O287)</f>
        <v>258570</v>
      </c>
      <c r="P288" s="542"/>
      <c r="Q288" s="588">
        <f>SUM(Q278:Q287)</f>
        <v>21470</v>
      </c>
      <c r="R288" s="542"/>
      <c r="S288" s="588">
        <f>SUM(S278:S287)</f>
        <v>246546</v>
      </c>
      <c r="T288" s="542"/>
      <c r="U288" s="588">
        <f>SUM(U278:U287)</f>
        <v>0</v>
      </c>
      <c r="V288" s="542"/>
      <c r="W288" s="588">
        <f>SUM(W278:W287)</f>
        <v>347622</v>
      </c>
      <c r="X288" s="542"/>
      <c r="Y288" s="588">
        <f>SUM(Y278:Y287)</f>
        <v>17450</v>
      </c>
      <c r="Z288" s="588"/>
      <c r="AA288" s="588">
        <f>SUM(AA278:AA287)</f>
        <v>208404</v>
      </c>
      <c r="AB288" s="588"/>
      <c r="AC288" s="588">
        <f>SUM(AC278:AC287)</f>
        <v>0</v>
      </c>
      <c r="AD288" s="542"/>
      <c r="AE288" s="588">
        <f>SUM(AE278:AE287)</f>
        <v>95302.209999999992</v>
      </c>
      <c r="AF288" s="542"/>
      <c r="AG288" s="588">
        <f>SUM(AG278:AG287)</f>
        <v>0</v>
      </c>
      <c r="AH288" s="588"/>
      <c r="AI288" s="588">
        <f>SUM(AI278:AI287)</f>
        <v>174848</v>
      </c>
      <c r="AJ288" s="588"/>
      <c r="AK288" s="588">
        <f>SUM(AK278:AK287)</f>
        <v>0</v>
      </c>
      <c r="AL288" s="542"/>
      <c r="AM288" s="588">
        <f>SUM(AM278:AM287)</f>
        <v>95602</v>
      </c>
      <c r="AN288" s="542"/>
      <c r="AO288" s="588">
        <f>SUM(AO278:AO287)</f>
        <v>0</v>
      </c>
      <c r="AP288" s="542"/>
      <c r="AQ288" s="588">
        <f>SUM(AQ278:AQ287)</f>
        <v>76693.8</v>
      </c>
      <c r="AR288" s="542"/>
      <c r="AS288" s="588">
        <f>SUM(AS278:AS287)</f>
        <v>0</v>
      </c>
      <c r="AT288" s="542"/>
      <c r="AU288" s="588">
        <f>SUM(AU278:AU287)</f>
        <v>83089</v>
      </c>
      <c r="AV288" s="542"/>
      <c r="AW288" s="588">
        <f>SUM(AW278:AW287)</f>
        <v>0</v>
      </c>
      <c r="AX288" s="542"/>
      <c r="AY288" s="588">
        <f>SUM(AY278:AY287)</f>
        <v>60791</v>
      </c>
      <c r="AZ288" s="542"/>
      <c r="BA288" s="588">
        <f>SUM(BA278:BA287)</f>
        <v>5860</v>
      </c>
      <c r="BB288" s="542"/>
      <c r="BC288" s="588">
        <f>SUM(BC278:BC287)</f>
        <v>177486.62</v>
      </c>
      <c r="BD288" s="542"/>
      <c r="BE288" s="588">
        <f>SUM(BE278:BE287)</f>
        <v>7920</v>
      </c>
      <c r="BF288" s="542"/>
      <c r="BG288" s="588">
        <f>SUM(BG278:BG287)</f>
        <v>198835.55</v>
      </c>
      <c r="BH288" s="542"/>
      <c r="BI288" s="588">
        <f>SUM(BI278:BI287)</f>
        <v>0</v>
      </c>
      <c r="BJ288" s="542"/>
      <c r="BK288" s="588">
        <f>SUM(BK278:BK287)</f>
        <v>117271.5</v>
      </c>
      <c r="BL288" s="542"/>
      <c r="BM288" s="588">
        <f>SUM(BM278:BM287)</f>
        <v>0</v>
      </c>
      <c r="BN288" s="542"/>
      <c r="BO288" s="588">
        <f>SUM(BO278:BO287)</f>
        <v>75600</v>
      </c>
      <c r="BP288" s="542"/>
      <c r="BQ288" s="588">
        <f>SUM(BQ278:BQ287)</f>
        <v>0</v>
      </c>
      <c r="BR288" s="588"/>
      <c r="BS288" s="588">
        <f>SUM(BS278:BS287)</f>
        <v>18450</v>
      </c>
      <c r="BT288" s="588"/>
      <c r="BU288" s="588">
        <f>SUM(BU278:BU287)</f>
        <v>0</v>
      </c>
      <c r="BV288" s="542"/>
      <c r="BW288" s="588">
        <f>SUM(BW278:BW287)</f>
        <v>90706</v>
      </c>
      <c r="BX288" s="542"/>
      <c r="BY288" s="588">
        <f>SUM(BY278:BY287)</f>
        <v>0</v>
      </c>
      <c r="BZ288" s="542"/>
      <c r="CA288" s="588">
        <f>SUM(CA278:CA287)</f>
        <v>165332</v>
      </c>
      <c r="CB288" s="542"/>
      <c r="CC288" s="588">
        <f>SUM(CC278:CC287)</f>
        <v>7920</v>
      </c>
      <c r="CD288" s="542"/>
      <c r="CE288" s="588">
        <f>SUM(CE278:CE287)</f>
        <v>80454</v>
      </c>
      <c r="CF288" s="542"/>
      <c r="CG288" s="588">
        <f>SUM(CG278:CG287)</f>
        <v>0</v>
      </c>
      <c r="CH288" s="542"/>
      <c r="CI288" s="588">
        <f>SUM(CI278:CI287)</f>
        <v>117115.40000000001</v>
      </c>
      <c r="CJ288" s="542"/>
      <c r="CK288" s="588">
        <f>SUM(CK278:CK287)</f>
        <v>0</v>
      </c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</row>
    <row r="289" spans="2:103" s="26" customFormat="1" ht="26.25" customHeight="1" x14ac:dyDescent="0.2">
      <c r="B289" s="585" t="s">
        <v>651</v>
      </c>
      <c r="C289" s="590"/>
      <c r="D289" s="590"/>
      <c r="E289" s="590"/>
      <c r="F289" s="588"/>
      <c r="G289" s="591">
        <f>G276+G288</f>
        <v>53086062.756999977</v>
      </c>
      <c r="H289" s="591"/>
      <c r="I289" s="591">
        <f>I276+I288</f>
        <v>3723129.66</v>
      </c>
      <c r="J289" s="588"/>
      <c r="K289" s="588">
        <f>K276+K288</f>
        <v>8186921.034</v>
      </c>
      <c r="L289" s="588"/>
      <c r="M289" s="588">
        <f>M276+M288</f>
        <v>51200</v>
      </c>
      <c r="N289" s="542"/>
      <c r="O289" s="588">
        <f>O276+O288</f>
        <v>2531268</v>
      </c>
      <c r="P289" s="542"/>
      <c r="Q289" s="588">
        <f>Q276+Q288</f>
        <v>58311</v>
      </c>
      <c r="R289" s="542"/>
      <c r="S289" s="588">
        <f>S276+S288</f>
        <v>4861817.96</v>
      </c>
      <c r="T289" s="542"/>
      <c r="U289" s="588">
        <f>U276+U288</f>
        <v>560314</v>
      </c>
      <c r="V289" s="542"/>
      <c r="W289" s="588">
        <f>W276+W288</f>
        <v>4783944</v>
      </c>
      <c r="X289" s="542"/>
      <c r="Y289" s="588">
        <f>Y276+Y288</f>
        <v>222573</v>
      </c>
      <c r="Z289" s="588"/>
      <c r="AA289" s="588">
        <f>AA276+AA288</f>
        <v>4583069</v>
      </c>
      <c r="AB289" s="588"/>
      <c r="AC289" s="588">
        <f>AC276+AC288</f>
        <v>23107</v>
      </c>
      <c r="AD289" s="542"/>
      <c r="AE289" s="588">
        <f>AE276+AE288</f>
        <v>2133721.17</v>
      </c>
      <c r="AF289" s="542"/>
      <c r="AG289" s="588">
        <f>AG276+AG288</f>
        <v>0</v>
      </c>
      <c r="AH289" s="588"/>
      <c r="AI289" s="588">
        <f>AI276+AI288</f>
        <v>5453785.8499999996</v>
      </c>
      <c r="AJ289" s="588"/>
      <c r="AK289" s="588">
        <f>AK276+AK288</f>
        <v>0</v>
      </c>
      <c r="AL289" s="542"/>
      <c r="AM289" s="588">
        <f>AM276+AM288</f>
        <v>2019371.5</v>
      </c>
      <c r="AN289" s="542"/>
      <c r="AO289" s="588">
        <f>AO276+AO288</f>
        <v>217120</v>
      </c>
      <c r="AP289" s="542"/>
      <c r="AQ289" s="588">
        <f>AQ276+AQ288</f>
        <v>5278753.8199999994</v>
      </c>
      <c r="AR289" s="542"/>
      <c r="AS289" s="588">
        <f>AS276+AS288</f>
        <v>0</v>
      </c>
      <c r="AT289" s="542"/>
      <c r="AU289" s="588">
        <f>AU276+AU288</f>
        <v>337629.77999999997</v>
      </c>
      <c r="AV289" s="588"/>
      <c r="AW289" s="588">
        <f>AW276+AW288</f>
        <v>5410</v>
      </c>
      <c r="AX289" s="542"/>
      <c r="AY289" s="588">
        <f>AY276+AY288</f>
        <v>1581493</v>
      </c>
      <c r="AZ289" s="542"/>
      <c r="BA289" s="588">
        <f>BA276+BA288</f>
        <v>28440</v>
      </c>
      <c r="BB289" s="542"/>
      <c r="BC289" s="588">
        <f>BC276+BC288</f>
        <v>1533764.6199999996</v>
      </c>
      <c r="BD289" s="542"/>
      <c r="BE289" s="588">
        <f>BE276+BE288</f>
        <v>381163.25</v>
      </c>
      <c r="BF289" s="542"/>
      <c r="BG289" s="588">
        <f>BG276+BG288</f>
        <v>443746.43</v>
      </c>
      <c r="BH289" s="542"/>
      <c r="BI289" s="588">
        <f>BI276+BI288</f>
        <v>13410</v>
      </c>
      <c r="BJ289" s="542"/>
      <c r="BK289" s="588">
        <f>BK276+BK288</f>
        <v>2314361.1090000002</v>
      </c>
      <c r="BL289" s="542"/>
      <c r="BM289" s="588">
        <f>BM276+BM288</f>
        <v>0</v>
      </c>
      <c r="BN289" s="542"/>
      <c r="BO289" s="588">
        <f>BO276+BO288</f>
        <v>225922.28</v>
      </c>
      <c r="BP289" s="542"/>
      <c r="BQ289" s="588">
        <f>BQ276+BQ288</f>
        <v>32140</v>
      </c>
      <c r="BR289" s="588"/>
      <c r="BS289" s="588">
        <f>BS276+BS288</f>
        <v>1908779.68</v>
      </c>
      <c r="BT289" s="588"/>
      <c r="BU289" s="588">
        <f>BU276+BU288</f>
        <v>0</v>
      </c>
      <c r="BV289" s="542"/>
      <c r="BW289" s="588">
        <f>BW276+BW288</f>
        <v>354021.28</v>
      </c>
      <c r="BX289" s="542"/>
      <c r="BY289" s="588">
        <f>BY276+BY288</f>
        <v>23890</v>
      </c>
      <c r="BZ289" s="542"/>
      <c r="CA289" s="588">
        <f>CA276+CA288</f>
        <v>835557.62</v>
      </c>
      <c r="CB289" s="542"/>
      <c r="CC289" s="588">
        <f>CC276+CC288</f>
        <v>381163.25</v>
      </c>
      <c r="CD289" s="542"/>
      <c r="CE289" s="588">
        <f>CE276+CE288</f>
        <v>3375557</v>
      </c>
      <c r="CF289" s="542"/>
      <c r="CG289" s="588">
        <f>CG276+CG288</f>
        <v>2700</v>
      </c>
      <c r="CH289" s="542"/>
      <c r="CI289" s="588">
        <f>CI276+CI288</f>
        <v>1411907.6239999998</v>
      </c>
      <c r="CJ289" s="542"/>
      <c r="CK289" s="588">
        <f>CK276+CK288</f>
        <v>1728438.16</v>
      </c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</row>
  </sheetData>
  <autoFilter ref="B1:B289"/>
  <mergeCells count="137">
    <mergeCell ref="A223:A225"/>
    <mergeCell ref="A226:A227"/>
    <mergeCell ref="A228:A230"/>
    <mergeCell ref="A231:A234"/>
    <mergeCell ref="A236:A237"/>
    <mergeCell ref="A238:A240"/>
    <mergeCell ref="A190:A195"/>
    <mergeCell ref="A199:A205"/>
    <mergeCell ref="A206:A207"/>
    <mergeCell ref="A209:A211"/>
    <mergeCell ref="A214:A216"/>
    <mergeCell ref="A217:A222"/>
    <mergeCell ref="A260:A263"/>
    <mergeCell ref="A267:A269"/>
    <mergeCell ref="A270:A273"/>
    <mergeCell ref="A274:A275"/>
    <mergeCell ref="A242:A244"/>
    <mergeCell ref="A245:A246"/>
    <mergeCell ref="A247:A248"/>
    <mergeCell ref="A249:A252"/>
    <mergeCell ref="A253:A256"/>
    <mergeCell ref="A258:A259"/>
    <mergeCell ref="A173:A175"/>
    <mergeCell ref="A176:A179"/>
    <mergeCell ref="A180:A183"/>
    <mergeCell ref="A184:A185"/>
    <mergeCell ref="A186:A187"/>
    <mergeCell ref="A139:A140"/>
    <mergeCell ref="A141:A145"/>
    <mergeCell ref="A146:A147"/>
    <mergeCell ref="A148:A156"/>
    <mergeCell ref="A157:A159"/>
    <mergeCell ref="A160:A163"/>
    <mergeCell ref="A164:A172"/>
    <mergeCell ref="A114:A115"/>
    <mergeCell ref="A116:A117"/>
    <mergeCell ref="A118:A119"/>
    <mergeCell ref="A120:A123"/>
    <mergeCell ref="A124:A130"/>
    <mergeCell ref="A132:A138"/>
    <mergeCell ref="A90:A92"/>
    <mergeCell ref="A95:A97"/>
    <mergeCell ref="A98:A100"/>
    <mergeCell ref="A101:A105"/>
    <mergeCell ref="A106:A107"/>
    <mergeCell ref="A108:A112"/>
    <mergeCell ref="A68:A71"/>
    <mergeCell ref="A72:A75"/>
    <mergeCell ref="A76:A78"/>
    <mergeCell ref="A79:A81"/>
    <mergeCell ref="A83:A85"/>
    <mergeCell ref="A86:A88"/>
    <mergeCell ref="A47:A49"/>
    <mergeCell ref="A51:A57"/>
    <mergeCell ref="A59:A60"/>
    <mergeCell ref="A61:A63"/>
    <mergeCell ref="A64:A65"/>
    <mergeCell ref="A66:A67"/>
    <mergeCell ref="A22:A23"/>
    <mergeCell ref="A24:A28"/>
    <mergeCell ref="A30:A32"/>
    <mergeCell ref="A33:A36"/>
    <mergeCell ref="A39:A40"/>
    <mergeCell ref="A43:A46"/>
    <mergeCell ref="CJ3:CK3"/>
    <mergeCell ref="A5:A8"/>
    <mergeCell ref="A9:A10"/>
    <mergeCell ref="A11:A14"/>
    <mergeCell ref="A15:A21"/>
    <mergeCell ref="CB3:CC3"/>
    <mergeCell ref="CD3:CE3"/>
    <mergeCell ref="CF3:CG3"/>
    <mergeCell ref="CH3:CI3"/>
    <mergeCell ref="BT3:BU3"/>
    <mergeCell ref="BV3:BW3"/>
    <mergeCell ref="BX3:BY3"/>
    <mergeCell ref="BZ3:CA3"/>
    <mergeCell ref="BP3:BQ3"/>
    <mergeCell ref="BR3:BS3"/>
    <mergeCell ref="BD3:BE3"/>
    <mergeCell ref="BF3:BG3"/>
    <mergeCell ref="BH3:BI3"/>
    <mergeCell ref="BJ3:BK3"/>
    <mergeCell ref="AH3:AI3"/>
    <mergeCell ref="AJ3:AK3"/>
    <mergeCell ref="A2:E2"/>
    <mergeCell ref="F2:I2"/>
    <mergeCell ref="P3:Q3"/>
    <mergeCell ref="R3:S3"/>
    <mergeCell ref="T3:U3"/>
    <mergeCell ref="V3:W3"/>
    <mergeCell ref="H3:I3"/>
    <mergeCell ref="J2:M2"/>
    <mergeCell ref="N2:Q2"/>
    <mergeCell ref="R2:U2"/>
    <mergeCell ref="V2:Y2"/>
    <mergeCell ref="AB3:AC3"/>
    <mergeCell ref="AD3:AE3"/>
    <mergeCell ref="J3:K3"/>
    <mergeCell ref="L3:M3"/>
    <mergeCell ref="N3:O3"/>
    <mergeCell ref="AF3:AG3"/>
    <mergeCell ref="X3:Y3"/>
    <mergeCell ref="A3:A4"/>
    <mergeCell ref="B3:B4"/>
    <mergeCell ref="C3:C4"/>
    <mergeCell ref="D3:D4"/>
    <mergeCell ref="E3:E4"/>
    <mergeCell ref="F3:G3"/>
    <mergeCell ref="Z3:AA3"/>
    <mergeCell ref="CH2:CK2"/>
    <mergeCell ref="BJ2:BM2"/>
    <mergeCell ref="BN2:BQ2"/>
    <mergeCell ref="BR2:BU2"/>
    <mergeCell ref="AX2:BA2"/>
    <mergeCell ref="BB2:BE2"/>
    <mergeCell ref="BF2:BI2"/>
    <mergeCell ref="AL3:AM3"/>
    <mergeCell ref="AV3:AW3"/>
    <mergeCell ref="AX3:AY3"/>
    <mergeCell ref="AZ3:BA3"/>
    <mergeCell ref="BB3:BC3"/>
    <mergeCell ref="AN3:AO3"/>
    <mergeCell ref="AP3:AQ3"/>
    <mergeCell ref="AR3:AS3"/>
    <mergeCell ref="AT3:AU3"/>
    <mergeCell ref="BL3:BM3"/>
    <mergeCell ref="BN3:BO3"/>
    <mergeCell ref="Z2:AC2"/>
    <mergeCell ref="AD2:AG2"/>
    <mergeCell ref="AH2:AK2"/>
    <mergeCell ref="AL2:AO2"/>
    <mergeCell ref="AP2:AS2"/>
    <mergeCell ref="AT2:AW2"/>
    <mergeCell ref="BV2:BY2"/>
    <mergeCell ref="BZ2:CC2"/>
    <mergeCell ref="CD2:CG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297"/>
  <sheetViews>
    <sheetView zoomScale="85" zoomScaleNormal="8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B1" sqref="B1:J1"/>
    </sheetView>
  </sheetViews>
  <sheetFormatPr defaultColWidth="7.25" defaultRowHeight="15.75" x14ac:dyDescent="0.25"/>
  <cols>
    <col min="1" max="1" width="7.25" style="31"/>
    <col min="2" max="2" width="25.75" style="31" customWidth="1"/>
    <col min="3" max="3" width="34.875" style="31" customWidth="1"/>
    <col min="4" max="5" width="19.375" style="31" customWidth="1"/>
    <col min="6" max="6" width="10.625" style="31" customWidth="1"/>
    <col min="7" max="7" width="18.625" style="31" customWidth="1"/>
    <col min="8" max="39" width="10.625" style="31" customWidth="1"/>
    <col min="40" max="42" width="12.5" style="31" customWidth="1"/>
    <col min="43" max="43" width="16.875" style="31" customWidth="1"/>
    <col min="44" max="44" width="12.5" style="31" customWidth="1"/>
    <col min="45" max="45" width="17.75" style="31" customWidth="1"/>
    <col min="46" max="16384" width="7.25" style="31"/>
  </cols>
  <sheetData>
    <row r="1" spans="1:136" x14ac:dyDescent="0.25">
      <c r="A1" s="358"/>
      <c r="B1" s="828" t="s">
        <v>696</v>
      </c>
      <c r="C1" s="828"/>
      <c r="D1" s="828"/>
      <c r="E1" s="828"/>
      <c r="F1" s="828"/>
      <c r="G1" s="828"/>
      <c r="H1" s="828"/>
      <c r="I1" s="828"/>
      <c r="J1" s="82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9"/>
      <c r="AU1" s="359"/>
      <c r="AV1" s="359"/>
      <c r="AW1" s="359"/>
      <c r="AX1" s="359"/>
      <c r="AY1" s="359"/>
      <c r="AZ1" s="359"/>
      <c r="BA1" s="359"/>
      <c r="BB1" s="359"/>
      <c r="BC1" s="359"/>
      <c r="BD1" s="359"/>
      <c r="BE1" s="359"/>
      <c r="BF1" s="359"/>
      <c r="BG1" s="359"/>
      <c r="BH1" s="359"/>
      <c r="BI1" s="359"/>
      <c r="BJ1" s="359"/>
      <c r="BK1" s="359"/>
      <c r="BL1" s="359"/>
      <c r="BM1" s="359"/>
      <c r="BN1" s="359"/>
      <c r="BO1" s="359"/>
      <c r="BP1" s="359"/>
      <c r="BQ1" s="359"/>
      <c r="BR1" s="359"/>
      <c r="BS1" s="359"/>
      <c r="BT1" s="359"/>
      <c r="BU1" s="359"/>
      <c r="BV1" s="359"/>
      <c r="BW1" s="359"/>
      <c r="BX1" s="359"/>
      <c r="BY1" s="359"/>
      <c r="BZ1" s="359"/>
      <c r="CA1" s="359"/>
      <c r="CB1" s="359"/>
      <c r="CC1" s="359"/>
      <c r="CD1" s="359"/>
      <c r="CE1" s="359"/>
      <c r="CF1" s="359"/>
      <c r="CG1" s="359"/>
      <c r="CH1" s="359"/>
      <c r="CI1" s="359"/>
      <c r="CJ1" s="359"/>
      <c r="CK1" s="359"/>
      <c r="CL1" s="359"/>
      <c r="CM1" s="359"/>
      <c r="CN1" s="359"/>
      <c r="CO1" s="359"/>
      <c r="CP1" s="359"/>
      <c r="CQ1" s="359"/>
      <c r="CR1" s="359"/>
      <c r="CS1" s="359"/>
      <c r="CT1" s="359"/>
      <c r="CU1" s="359"/>
      <c r="CV1" s="359"/>
      <c r="CW1" s="359"/>
      <c r="CX1" s="359"/>
      <c r="CY1" s="359"/>
      <c r="CZ1" s="359"/>
      <c r="DA1" s="359"/>
      <c r="DB1" s="359"/>
      <c r="DC1" s="359"/>
      <c r="DD1" s="359"/>
      <c r="DE1" s="359"/>
      <c r="DF1" s="359"/>
      <c r="DG1" s="359"/>
      <c r="DH1" s="359"/>
      <c r="DI1" s="359"/>
      <c r="DJ1" s="359"/>
      <c r="DK1" s="359"/>
      <c r="DL1" s="359"/>
      <c r="DM1" s="359"/>
      <c r="DN1" s="359"/>
      <c r="DO1" s="359"/>
      <c r="DP1" s="359"/>
      <c r="DQ1" s="359"/>
      <c r="DR1" s="359"/>
      <c r="DS1" s="359"/>
      <c r="DT1" s="359"/>
      <c r="DU1" s="359"/>
      <c r="DV1" s="359"/>
      <c r="DW1" s="359"/>
      <c r="DX1" s="359"/>
      <c r="DY1" s="359"/>
      <c r="DZ1" s="359"/>
      <c r="EA1" s="359"/>
      <c r="EB1" s="359"/>
      <c r="EC1" s="359"/>
      <c r="ED1" s="359"/>
      <c r="EE1" s="359"/>
      <c r="EF1" s="359"/>
    </row>
    <row r="2" spans="1:136" x14ac:dyDescent="0.25">
      <c r="A2" s="360"/>
      <c r="B2" s="360"/>
      <c r="C2" s="360"/>
      <c r="D2" s="360"/>
      <c r="E2" s="360"/>
      <c r="F2" s="829" t="s">
        <v>582</v>
      </c>
      <c r="G2" s="829"/>
      <c r="H2" s="829"/>
      <c r="I2" s="829"/>
      <c r="J2" s="823" t="s">
        <v>583</v>
      </c>
      <c r="K2" s="823"/>
      <c r="L2" s="823"/>
      <c r="M2" s="823"/>
      <c r="N2" s="823" t="s">
        <v>584</v>
      </c>
      <c r="O2" s="823"/>
      <c r="P2" s="823"/>
      <c r="Q2" s="823"/>
      <c r="R2" s="823" t="s">
        <v>585</v>
      </c>
      <c r="S2" s="823"/>
      <c r="T2" s="823"/>
      <c r="U2" s="823"/>
      <c r="V2" s="823" t="s">
        <v>586</v>
      </c>
      <c r="W2" s="823"/>
      <c r="X2" s="823"/>
      <c r="Y2" s="823"/>
      <c r="Z2" s="823" t="s">
        <v>587</v>
      </c>
      <c r="AA2" s="823"/>
      <c r="AB2" s="823"/>
      <c r="AC2" s="823"/>
      <c r="AD2" s="823" t="s">
        <v>588</v>
      </c>
      <c r="AE2" s="823"/>
      <c r="AF2" s="823"/>
      <c r="AG2" s="823"/>
      <c r="AH2" s="823" t="s">
        <v>589</v>
      </c>
      <c r="AI2" s="823"/>
      <c r="AJ2" s="823"/>
      <c r="AK2" s="823"/>
      <c r="AL2" s="822" t="s">
        <v>590</v>
      </c>
      <c r="AM2" s="823"/>
      <c r="AN2" s="823"/>
      <c r="AO2" s="823"/>
      <c r="AP2" s="823" t="s">
        <v>591</v>
      </c>
      <c r="AQ2" s="823"/>
      <c r="AR2" s="823"/>
      <c r="AS2" s="823"/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59"/>
      <c r="BO2" s="359"/>
      <c r="BP2" s="359"/>
      <c r="BQ2" s="359"/>
      <c r="BR2" s="359"/>
      <c r="BS2" s="359"/>
      <c r="BT2" s="359"/>
      <c r="BU2" s="359"/>
      <c r="BV2" s="359"/>
      <c r="BW2" s="359"/>
      <c r="BX2" s="359"/>
      <c r="BY2" s="359"/>
      <c r="BZ2" s="359"/>
      <c r="CA2" s="359"/>
      <c r="CB2" s="359"/>
      <c r="CC2" s="359"/>
      <c r="CD2" s="359"/>
      <c r="CE2" s="359"/>
      <c r="CF2" s="359"/>
      <c r="CG2" s="359"/>
      <c r="CH2" s="359"/>
      <c r="CI2" s="359"/>
      <c r="CJ2" s="359"/>
      <c r="CK2" s="359"/>
      <c r="CL2" s="359"/>
      <c r="CM2" s="359"/>
      <c r="CN2" s="359"/>
      <c r="CO2" s="359"/>
      <c r="CP2" s="359"/>
      <c r="CQ2" s="359"/>
      <c r="CR2" s="359"/>
      <c r="CS2" s="359"/>
      <c r="CT2" s="359"/>
      <c r="CU2" s="359"/>
      <c r="CV2" s="359"/>
      <c r="CW2" s="359"/>
      <c r="CX2" s="359"/>
      <c r="CY2" s="359"/>
      <c r="CZ2" s="359"/>
      <c r="DA2" s="359"/>
      <c r="DB2" s="359"/>
      <c r="DC2" s="359"/>
      <c r="DD2" s="359"/>
      <c r="DE2" s="359"/>
      <c r="DF2" s="359"/>
      <c r="DG2" s="359"/>
      <c r="DH2" s="359"/>
      <c r="DI2" s="359"/>
      <c r="DJ2" s="359"/>
      <c r="DK2" s="359"/>
      <c r="DL2" s="359"/>
      <c r="DM2" s="359"/>
      <c r="DN2" s="359"/>
      <c r="DO2" s="359"/>
      <c r="DP2" s="359"/>
      <c r="DQ2" s="359"/>
      <c r="DR2" s="359"/>
      <c r="DS2" s="359"/>
      <c r="DT2" s="359"/>
      <c r="DU2" s="359"/>
      <c r="DV2" s="359"/>
      <c r="DW2" s="359"/>
      <c r="DX2" s="359"/>
      <c r="DY2" s="359"/>
      <c r="DZ2" s="359"/>
      <c r="EA2" s="359"/>
      <c r="EB2" s="359"/>
      <c r="EC2" s="359"/>
      <c r="ED2" s="359"/>
      <c r="EE2" s="359"/>
      <c r="EF2" s="359"/>
    </row>
    <row r="3" spans="1:136" ht="66.75" customHeight="1" x14ac:dyDescent="0.25">
      <c r="A3" s="825" t="s">
        <v>9</v>
      </c>
      <c r="B3" s="825" t="s">
        <v>10</v>
      </c>
      <c r="C3" s="825" t="s">
        <v>11</v>
      </c>
      <c r="D3" s="837" t="s">
        <v>12</v>
      </c>
      <c r="E3" s="825" t="s">
        <v>13</v>
      </c>
      <c r="F3" s="824" t="s">
        <v>14</v>
      </c>
      <c r="G3" s="824"/>
      <c r="H3" s="824" t="s">
        <v>17</v>
      </c>
      <c r="I3" s="824"/>
      <c r="J3" s="825" t="s">
        <v>14</v>
      </c>
      <c r="K3" s="825"/>
      <c r="L3" s="826" t="s">
        <v>17</v>
      </c>
      <c r="M3" s="827"/>
      <c r="N3" s="825" t="s">
        <v>14</v>
      </c>
      <c r="O3" s="825"/>
      <c r="P3" s="825" t="s">
        <v>17</v>
      </c>
      <c r="Q3" s="825"/>
      <c r="R3" s="825" t="s">
        <v>14</v>
      </c>
      <c r="S3" s="825"/>
      <c r="T3" s="825" t="s">
        <v>17</v>
      </c>
      <c r="U3" s="825"/>
      <c r="V3" s="825" t="s">
        <v>14</v>
      </c>
      <c r="W3" s="825"/>
      <c r="X3" s="825" t="s">
        <v>17</v>
      </c>
      <c r="Y3" s="825"/>
      <c r="Z3" s="825" t="s">
        <v>14</v>
      </c>
      <c r="AA3" s="825"/>
      <c r="AB3" s="825" t="s">
        <v>17</v>
      </c>
      <c r="AC3" s="825"/>
      <c r="AD3" s="825" t="s">
        <v>14</v>
      </c>
      <c r="AE3" s="825"/>
      <c r="AF3" s="825" t="s">
        <v>17</v>
      </c>
      <c r="AG3" s="825"/>
      <c r="AH3" s="825" t="s">
        <v>14</v>
      </c>
      <c r="AI3" s="825"/>
      <c r="AJ3" s="825" t="s">
        <v>16</v>
      </c>
      <c r="AK3" s="825"/>
      <c r="AL3" s="825" t="s">
        <v>14</v>
      </c>
      <c r="AM3" s="825"/>
      <c r="AN3" s="825" t="s">
        <v>16</v>
      </c>
      <c r="AO3" s="825"/>
      <c r="AP3" s="825" t="s">
        <v>14</v>
      </c>
      <c r="AQ3" s="825"/>
      <c r="AR3" s="825" t="s">
        <v>17</v>
      </c>
      <c r="AS3" s="825"/>
      <c r="AT3" s="359"/>
      <c r="AU3" s="359"/>
      <c r="AV3" s="359"/>
      <c r="AW3" s="359"/>
      <c r="AX3" s="359"/>
      <c r="AY3" s="359"/>
      <c r="AZ3" s="359"/>
      <c r="BA3" s="359"/>
      <c r="BB3" s="359"/>
      <c r="BC3" s="359"/>
      <c r="BD3" s="359"/>
      <c r="BE3" s="359"/>
      <c r="BF3" s="359"/>
      <c r="BG3" s="359"/>
      <c r="BH3" s="359"/>
      <c r="BI3" s="359"/>
      <c r="BJ3" s="359"/>
      <c r="BK3" s="359"/>
      <c r="BL3" s="359"/>
      <c r="BM3" s="359"/>
      <c r="BN3" s="359"/>
      <c r="BO3" s="359"/>
      <c r="BP3" s="359"/>
      <c r="BQ3" s="359"/>
      <c r="BR3" s="359"/>
      <c r="BS3" s="359"/>
      <c r="BT3" s="359"/>
      <c r="BU3" s="359"/>
      <c r="BV3" s="359"/>
      <c r="BW3" s="359"/>
      <c r="BX3" s="359"/>
      <c r="BY3" s="359"/>
      <c r="BZ3" s="359"/>
      <c r="CA3" s="359"/>
      <c r="CB3" s="359"/>
      <c r="CC3" s="359"/>
      <c r="CD3" s="359"/>
      <c r="CE3" s="359"/>
      <c r="CF3" s="359"/>
      <c r="CG3" s="359"/>
      <c r="CH3" s="359"/>
      <c r="CI3" s="359"/>
      <c r="CJ3" s="359"/>
      <c r="CK3" s="359"/>
      <c r="CL3" s="359"/>
      <c r="CM3" s="359"/>
      <c r="CN3" s="359"/>
      <c r="CO3" s="359"/>
      <c r="CP3" s="359"/>
      <c r="CQ3" s="359"/>
      <c r="CR3" s="359"/>
      <c r="CS3" s="359"/>
      <c r="CT3" s="359"/>
      <c r="CU3" s="359"/>
      <c r="CV3" s="359"/>
      <c r="CW3" s="359"/>
      <c r="CX3" s="359"/>
      <c r="CY3" s="359"/>
      <c r="CZ3" s="359"/>
      <c r="DA3" s="359"/>
      <c r="DB3" s="359"/>
      <c r="DC3" s="359"/>
      <c r="DD3" s="359"/>
      <c r="DE3" s="359"/>
      <c r="DF3" s="359"/>
      <c r="DG3" s="359"/>
      <c r="DH3" s="359"/>
      <c r="DI3" s="359"/>
      <c r="DJ3" s="359"/>
      <c r="DK3" s="359"/>
      <c r="DL3" s="359"/>
      <c r="DM3" s="359"/>
      <c r="DN3" s="359"/>
      <c r="DO3" s="359"/>
      <c r="DP3" s="359"/>
      <c r="DQ3" s="359"/>
      <c r="DR3" s="359"/>
      <c r="DS3" s="359"/>
      <c r="DT3" s="359"/>
      <c r="DU3" s="359"/>
      <c r="DV3" s="359"/>
      <c r="DW3" s="359"/>
      <c r="DX3" s="359"/>
      <c r="DY3" s="359"/>
      <c r="DZ3" s="359"/>
      <c r="EA3" s="359"/>
      <c r="EB3" s="359"/>
      <c r="EC3" s="359"/>
      <c r="ED3" s="359"/>
      <c r="EE3" s="359"/>
      <c r="EF3" s="359"/>
    </row>
    <row r="4" spans="1:136" ht="30" customHeight="1" x14ac:dyDescent="0.25">
      <c r="A4" s="825"/>
      <c r="B4" s="825"/>
      <c r="C4" s="825"/>
      <c r="D4" s="838"/>
      <c r="E4" s="825"/>
      <c r="F4" s="361" t="s">
        <v>19</v>
      </c>
      <c r="G4" s="361" t="s">
        <v>20</v>
      </c>
      <c r="H4" s="361" t="s">
        <v>21</v>
      </c>
      <c r="I4" s="361" t="s">
        <v>20</v>
      </c>
      <c r="J4" s="361" t="s">
        <v>19</v>
      </c>
      <c r="K4" s="361" t="s">
        <v>20</v>
      </c>
      <c r="L4" s="361" t="s">
        <v>21</v>
      </c>
      <c r="M4" s="361" t="s">
        <v>20</v>
      </c>
      <c r="N4" s="361" t="s">
        <v>19</v>
      </c>
      <c r="O4" s="361" t="s">
        <v>20</v>
      </c>
      <c r="P4" s="361" t="s">
        <v>21</v>
      </c>
      <c r="Q4" s="361" t="s">
        <v>20</v>
      </c>
      <c r="R4" s="361" t="s">
        <v>19</v>
      </c>
      <c r="S4" s="361" t="s">
        <v>20</v>
      </c>
      <c r="T4" s="361" t="s">
        <v>21</v>
      </c>
      <c r="U4" s="361" t="s">
        <v>20</v>
      </c>
      <c r="V4" s="361" t="s">
        <v>19</v>
      </c>
      <c r="W4" s="361" t="s">
        <v>20</v>
      </c>
      <c r="X4" s="361" t="s">
        <v>21</v>
      </c>
      <c r="Y4" s="361" t="s">
        <v>20</v>
      </c>
      <c r="Z4" s="361" t="s">
        <v>19</v>
      </c>
      <c r="AA4" s="361" t="s">
        <v>20</v>
      </c>
      <c r="AB4" s="361" t="s">
        <v>21</v>
      </c>
      <c r="AC4" s="361" t="s">
        <v>20</v>
      </c>
      <c r="AD4" s="361" t="s">
        <v>19</v>
      </c>
      <c r="AE4" s="361" t="s">
        <v>20</v>
      </c>
      <c r="AF4" s="361" t="s">
        <v>21</v>
      </c>
      <c r="AG4" s="361" t="s">
        <v>20</v>
      </c>
      <c r="AH4" s="361" t="s">
        <v>19</v>
      </c>
      <c r="AI4" s="361" t="s">
        <v>20</v>
      </c>
      <c r="AJ4" s="361" t="s">
        <v>21</v>
      </c>
      <c r="AK4" s="361" t="s">
        <v>20</v>
      </c>
      <c r="AL4" s="361" t="s">
        <v>19</v>
      </c>
      <c r="AM4" s="361" t="s">
        <v>20</v>
      </c>
      <c r="AN4" s="361" t="s">
        <v>21</v>
      </c>
      <c r="AO4" s="361" t="s">
        <v>20</v>
      </c>
      <c r="AP4" s="361" t="s">
        <v>19</v>
      </c>
      <c r="AQ4" s="361" t="s">
        <v>20</v>
      </c>
      <c r="AR4" s="361" t="s">
        <v>21</v>
      </c>
      <c r="AS4" s="361" t="s">
        <v>20</v>
      </c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  <c r="CZ4" s="359"/>
      <c r="DA4" s="359"/>
      <c r="DB4" s="359"/>
      <c r="DC4" s="359"/>
      <c r="DD4" s="359"/>
      <c r="DE4" s="359"/>
      <c r="DF4" s="359"/>
      <c r="DG4" s="359"/>
      <c r="DH4" s="359"/>
      <c r="DI4" s="359"/>
      <c r="DJ4" s="359"/>
      <c r="DK4" s="359"/>
      <c r="DL4" s="359"/>
      <c r="DM4" s="359"/>
      <c r="DN4" s="359"/>
      <c r="DO4" s="359"/>
      <c r="DP4" s="359"/>
      <c r="DQ4" s="359"/>
      <c r="DR4" s="359"/>
      <c r="DS4" s="359"/>
      <c r="DT4" s="359"/>
      <c r="DU4" s="359"/>
      <c r="DV4" s="359"/>
      <c r="DW4" s="359"/>
      <c r="DX4" s="359"/>
      <c r="DY4" s="359"/>
      <c r="DZ4" s="359"/>
      <c r="EA4" s="359"/>
      <c r="EB4" s="359"/>
      <c r="EC4" s="359"/>
      <c r="ED4" s="359"/>
      <c r="EE4" s="359"/>
      <c r="EF4" s="359"/>
    </row>
    <row r="5" spans="1:136" ht="33.75" customHeight="1" x14ac:dyDescent="0.25">
      <c r="A5" s="830">
        <v>1</v>
      </c>
      <c r="B5" s="10" t="s">
        <v>22</v>
      </c>
      <c r="C5" s="10" t="s">
        <v>23</v>
      </c>
      <c r="D5" s="10" t="s">
        <v>24</v>
      </c>
      <c r="E5" s="10" t="s">
        <v>25</v>
      </c>
      <c r="F5" s="98">
        <v>216</v>
      </c>
      <c r="G5" s="98">
        <v>2520</v>
      </c>
      <c r="H5" s="98">
        <v>0</v>
      </c>
      <c r="I5" s="98">
        <v>0</v>
      </c>
      <c r="J5" s="634"/>
      <c r="K5" s="634"/>
      <c r="L5" s="635"/>
      <c r="M5" s="635"/>
      <c r="N5" s="634"/>
      <c r="O5" s="634"/>
      <c r="P5" s="635"/>
      <c r="Q5" s="635"/>
      <c r="R5" s="634">
        <v>54</v>
      </c>
      <c r="S5" s="634">
        <v>1550</v>
      </c>
      <c r="T5" s="635">
        <v>20</v>
      </c>
      <c r="U5" s="635">
        <v>1167.8</v>
      </c>
      <c r="V5" s="636"/>
      <c r="W5" s="636"/>
      <c r="X5" s="637"/>
      <c r="Y5" s="637"/>
      <c r="Z5" s="634">
        <v>0</v>
      </c>
      <c r="AA5" s="634"/>
      <c r="AB5" s="357">
        <v>75</v>
      </c>
      <c r="AC5" s="357">
        <v>412</v>
      </c>
      <c r="AD5" s="634">
        <v>540</v>
      </c>
      <c r="AE5" s="634">
        <v>7200</v>
      </c>
      <c r="AF5" s="635"/>
      <c r="AG5" s="635"/>
      <c r="AH5" s="98">
        <v>1326</v>
      </c>
      <c r="AI5" s="98">
        <v>22100</v>
      </c>
      <c r="AJ5" s="638">
        <v>125</v>
      </c>
      <c r="AK5" s="638">
        <v>1228</v>
      </c>
      <c r="AL5" s="98">
        <v>0</v>
      </c>
      <c r="AM5" s="98">
        <v>0</v>
      </c>
      <c r="AN5" s="98">
        <v>50</v>
      </c>
      <c r="AO5" s="98">
        <v>484.5</v>
      </c>
      <c r="AP5" s="571">
        <f>F5+J5+N5+R5+V5+Z5+AD5+AH5+AL5</f>
        <v>2136</v>
      </c>
      <c r="AQ5" s="571">
        <f>G5+K5+O5+S5+W5+AA5+AE5+AI5+AM5</f>
        <v>33370</v>
      </c>
      <c r="AR5" s="571">
        <f>H5+L5+P5+T5+X5+AB5+AF5+AJ5+AN5</f>
        <v>270</v>
      </c>
      <c r="AS5" s="571">
        <f>I5+M5+Q5+U5+Y5+AC5+AG5+AK5+AO5</f>
        <v>3292.3</v>
      </c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  <c r="CZ5" s="359"/>
      <c r="DA5" s="359"/>
      <c r="DB5" s="359"/>
      <c r="DC5" s="359"/>
      <c r="DD5" s="359"/>
      <c r="DE5" s="359"/>
      <c r="DF5" s="359"/>
      <c r="DG5" s="359"/>
      <c r="DH5" s="359"/>
      <c r="DI5" s="359"/>
      <c r="DJ5" s="359"/>
      <c r="DK5" s="359"/>
      <c r="DL5" s="359"/>
      <c r="DM5" s="359"/>
      <c r="DN5" s="359"/>
      <c r="DO5" s="359"/>
      <c r="DP5" s="359"/>
      <c r="DQ5" s="359"/>
      <c r="DR5" s="359"/>
      <c r="DS5" s="359"/>
      <c r="DT5" s="359"/>
      <c r="DU5" s="359"/>
      <c r="DV5" s="359"/>
      <c r="DW5" s="359"/>
      <c r="DX5" s="359"/>
      <c r="DY5" s="359"/>
      <c r="DZ5" s="359"/>
      <c r="EA5" s="359"/>
      <c r="EB5" s="359"/>
      <c r="EC5" s="359"/>
      <c r="ED5" s="359"/>
      <c r="EE5" s="359"/>
      <c r="EF5" s="359"/>
    </row>
    <row r="6" spans="1:136" ht="27.75" customHeight="1" x14ac:dyDescent="0.25">
      <c r="A6" s="831"/>
      <c r="B6" s="10" t="s">
        <v>26</v>
      </c>
      <c r="C6" s="10" t="s">
        <v>27</v>
      </c>
      <c r="D6" s="10" t="s">
        <v>24</v>
      </c>
      <c r="E6" s="10" t="s">
        <v>25</v>
      </c>
      <c r="F6" s="98">
        <v>1014</v>
      </c>
      <c r="G6" s="98">
        <v>41293</v>
      </c>
      <c r="H6" s="98">
        <v>16</v>
      </c>
      <c r="I6" s="98">
        <v>1167</v>
      </c>
      <c r="J6" s="634">
        <v>344</v>
      </c>
      <c r="K6" s="634">
        <v>10320</v>
      </c>
      <c r="L6" s="635">
        <v>300</v>
      </c>
      <c r="M6" s="635">
        <v>9000</v>
      </c>
      <c r="N6" s="634">
        <v>735</v>
      </c>
      <c r="O6" s="634">
        <v>15815</v>
      </c>
      <c r="P6" s="635">
        <v>300</v>
      </c>
      <c r="Q6" s="635">
        <v>6483</v>
      </c>
      <c r="R6" s="634"/>
      <c r="S6" s="634">
        <v>9300</v>
      </c>
      <c r="T6" s="635">
        <v>30</v>
      </c>
      <c r="U6" s="635">
        <v>1751</v>
      </c>
      <c r="V6" s="636">
        <v>84</v>
      </c>
      <c r="W6" s="636">
        <v>2240</v>
      </c>
      <c r="X6" s="637">
        <v>20</v>
      </c>
      <c r="Y6" s="637">
        <v>640</v>
      </c>
      <c r="Z6" s="634">
        <v>165</v>
      </c>
      <c r="AA6" s="634">
        <v>4125</v>
      </c>
      <c r="AB6" s="357">
        <v>30</v>
      </c>
      <c r="AC6" s="357">
        <v>580</v>
      </c>
      <c r="AD6" s="634"/>
      <c r="AE6" s="634"/>
      <c r="AF6" s="635"/>
      <c r="AG6" s="635"/>
      <c r="AH6" s="639"/>
      <c r="AI6" s="639"/>
      <c r="AJ6" s="640"/>
      <c r="AK6" s="640"/>
      <c r="AL6" s="98">
        <v>0</v>
      </c>
      <c r="AM6" s="98">
        <v>0</v>
      </c>
      <c r="AN6" s="98">
        <v>0</v>
      </c>
      <c r="AO6" s="98">
        <v>0</v>
      </c>
      <c r="AP6" s="571">
        <f>F6+J6+N6+R6+V6+Z6+AD6+AH6+AL6</f>
        <v>2342</v>
      </c>
      <c r="AQ6" s="571">
        <f>G6+K6+O6+S6+W6+AA6+AE6+AI6+AM6</f>
        <v>83093</v>
      </c>
      <c r="AR6" s="571">
        <f>H6+L6+P6+T6+X6+AB6+AF6+AJ6+AN6</f>
        <v>696</v>
      </c>
      <c r="AS6" s="571">
        <f>I6+M6+Q6+U6+Y6+AC6+AG6+AK6+AO6</f>
        <v>19621</v>
      </c>
      <c r="AT6" s="359"/>
      <c r="AU6" s="359"/>
      <c r="AV6" s="359"/>
      <c r="AW6" s="359"/>
      <c r="AX6" s="359"/>
      <c r="AY6" s="359"/>
      <c r="AZ6" s="359"/>
      <c r="BA6" s="359"/>
      <c r="BB6" s="359"/>
      <c r="BC6" s="359"/>
      <c r="BD6" s="359"/>
      <c r="BE6" s="359"/>
      <c r="BF6" s="359"/>
      <c r="BG6" s="359"/>
      <c r="BH6" s="359"/>
      <c r="BI6" s="359"/>
      <c r="BJ6" s="359"/>
      <c r="BK6" s="359"/>
      <c r="BL6" s="359"/>
      <c r="BM6" s="359"/>
      <c r="BN6" s="359"/>
      <c r="BO6" s="359"/>
      <c r="BP6" s="359"/>
      <c r="BQ6" s="359"/>
      <c r="BR6" s="359"/>
      <c r="BS6" s="359"/>
      <c r="BT6" s="359"/>
      <c r="BU6" s="359"/>
      <c r="BV6" s="359"/>
      <c r="BW6" s="359"/>
      <c r="BX6" s="359"/>
      <c r="BY6" s="359"/>
      <c r="BZ6" s="359"/>
      <c r="CA6" s="359"/>
      <c r="CB6" s="359"/>
      <c r="CC6" s="359"/>
      <c r="CD6" s="359"/>
      <c r="CE6" s="359"/>
      <c r="CF6" s="359"/>
      <c r="CG6" s="359"/>
      <c r="CH6" s="359"/>
      <c r="CI6" s="359"/>
      <c r="CJ6" s="359"/>
      <c r="CK6" s="359"/>
      <c r="CL6" s="359"/>
      <c r="CM6" s="359"/>
      <c r="CN6" s="359"/>
      <c r="CO6" s="359"/>
      <c r="CP6" s="359"/>
      <c r="CQ6" s="359"/>
      <c r="CR6" s="359"/>
      <c r="CS6" s="359"/>
      <c r="CT6" s="359"/>
      <c r="CU6" s="359"/>
      <c r="CV6" s="359"/>
      <c r="CW6" s="359"/>
      <c r="CX6" s="359"/>
      <c r="CY6" s="359"/>
      <c r="CZ6" s="359"/>
      <c r="DA6" s="359"/>
      <c r="DB6" s="359"/>
      <c r="DC6" s="359"/>
      <c r="DD6" s="359"/>
      <c r="DE6" s="359"/>
      <c r="DF6" s="359"/>
      <c r="DG6" s="359"/>
      <c r="DH6" s="359"/>
      <c r="DI6" s="359"/>
      <c r="DJ6" s="359"/>
      <c r="DK6" s="359"/>
      <c r="DL6" s="359"/>
      <c r="DM6" s="359"/>
      <c r="DN6" s="359"/>
      <c r="DO6" s="359"/>
      <c r="DP6" s="359"/>
      <c r="DQ6" s="359"/>
      <c r="DR6" s="359"/>
      <c r="DS6" s="359"/>
      <c r="DT6" s="359"/>
      <c r="DU6" s="359"/>
      <c r="DV6" s="359"/>
      <c r="DW6" s="359"/>
      <c r="DX6" s="359"/>
      <c r="DY6" s="359"/>
      <c r="DZ6" s="359"/>
      <c r="EA6" s="359"/>
      <c r="EB6" s="359"/>
      <c r="EC6" s="359"/>
      <c r="ED6" s="359"/>
      <c r="EE6" s="359"/>
      <c r="EF6" s="359"/>
    </row>
    <row r="7" spans="1:136" ht="43.5" customHeight="1" x14ac:dyDescent="0.25">
      <c r="A7" s="831"/>
      <c r="B7" s="10" t="s">
        <v>26</v>
      </c>
      <c r="C7" s="10" t="s">
        <v>28</v>
      </c>
      <c r="D7" s="10" t="s">
        <v>24</v>
      </c>
      <c r="E7" s="10" t="s">
        <v>29</v>
      </c>
      <c r="F7" s="98"/>
      <c r="G7" s="98"/>
      <c r="H7" s="98">
        <v>0</v>
      </c>
      <c r="I7" s="98">
        <v>0</v>
      </c>
      <c r="J7" s="634">
        <v>0</v>
      </c>
      <c r="K7" s="634">
        <v>0</v>
      </c>
      <c r="L7" s="635">
        <v>10</v>
      </c>
      <c r="M7" s="635">
        <v>2680</v>
      </c>
      <c r="N7" s="634"/>
      <c r="O7" s="634"/>
      <c r="P7" s="635"/>
      <c r="Q7" s="635"/>
      <c r="R7" s="634"/>
      <c r="S7" s="634"/>
      <c r="T7" s="635"/>
      <c r="U7" s="635"/>
      <c r="V7" s="636"/>
      <c r="W7" s="636"/>
      <c r="X7" s="637"/>
      <c r="Y7" s="637"/>
      <c r="Z7" s="634"/>
      <c r="AA7" s="634"/>
      <c r="AB7" s="357"/>
      <c r="AC7" s="357"/>
      <c r="AD7" s="634"/>
      <c r="AE7" s="634"/>
      <c r="AF7" s="635"/>
      <c r="AG7" s="635"/>
      <c r="AH7" s="640"/>
      <c r="AI7" s="640"/>
      <c r="AJ7" s="638"/>
      <c r="AK7" s="638"/>
      <c r="AL7" s="98">
        <v>0</v>
      </c>
      <c r="AM7" s="98">
        <v>0</v>
      </c>
      <c r="AN7" s="98">
        <v>0</v>
      </c>
      <c r="AO7" s="98">
        <v>0</v>
      </c>
      <c r="AP7" s="571">
        <f>F7+J7+N7+R7+V7+Z7+AD7+AH7+AL7</f>
        <v>0</v>
      </c>
      <c r="AQ7" s="571">
        <f>G7+K7+O7+S7+W7+AA7+AE7+AI7+AM7</f>
        <v>0</v>
      </c>
      <c r="AR7" s="571">
        <f>H7+L7+P7+T7+X7+AB7+AF7+AJ7+AN7</f>
        <v>10</v>
      </c>
      <c r="AS7" s="571">
        <f>I7+M7+Q7+U7+Y7+AC7+AG7+AK7+AO7</f>
        <v>2680</v>
      </c>
      <c r="AT7" s="359"/>
      <c r="AU7" s="359"/>
      <c r="AV7" s="359"/>
      <c r="AW7" s="359"/>
      <c r="AX7" s="359"/>
      <c r="AY7" s="359"/>
      <c r="AZ7" s="359"/>
      <c r="BA7" s="359"/>
      <c r="BB7" s="359"/>
      <c r="BC7" s="359"/>
      <c r="BD7" s="359"/>
      <c r="BE7" s="359"/>
      <c r="BF7" s="359"/>
      <c r="BG7" s="359"/>
      <c r="BH7" s="359"/>
      <c r="BI7" s="359"/>
      <c r="BJ7" s="359"/>
      <c r="BK7" s="359"/>
      <c r="BL7" s="359"/>
      <c r="BM7" s="359"/>
      <c r="BN7" s="359"/>
      <c r="BO7" s="359"/>
      <c r="BP7" s="359"/>
      <c r="BQ7" s="359"/>
      <c r="BR7" s="359"/>
      <c r="BS7" s="359"/>
      <c r="BT7" s="359"/>
      <c r="BU7" s="359"/>
      <c r="BV7" s="359"/>
      <c r="BW7" s="359"/>
      <c r="BX7" s="359"/>
      <c r="BY7" s="359"/>
      <c r="BZ7" s="359"/>
      <c r="CA7" s="359"/>
      <c r="CB7" s="359"/>
      <c r="CC7" s="359"/>
      <c r="CD7" s="359"/>
      <c r="CE7" s="359"/>
      <c r="CF7" s="359"/>
      <c r="CG7" s="359"/>
      <c r="CH7" s="359"/>
      <c r="CI7" s="359"/>
      <c r="CJ7" s="359"/>
      <c r="CK7" s="359"/>
      <c r="CL7" s="359"/>
      <c r="CM7" s="359"/>
      <c r="CN7" s="359"/>
      <c r="CO7" s="359"/>
      <c r="CP7" s="359"/>
      <c r="CQ7" s="359"/>
      <c r="CR7" s="359"/>
      <c r="CS7" s="359"/>
      <c r="CT7" s="359"/>
      <c r="CU7" s="359"/>
      <c r="CV7" s="359"/>
      <c r="CW7" s="359"/>
      <c r="CX7" s="359"/>
      <c r="CY7" s="359"/>
      <c r="CZ7" s="359"/>
      <c r="DA7" s="359"/>
      <c r="DB7" s="359"/>
      <c r="DC7" s="359"/>
      <c r="DD7" s="359"/>
      <c r="DE7" s="359"/>
      <c r="DF7" s="359"/>
      <c r="DG7" s="359"/>
      <c r="DH7" s="359"/>
      <c r="DI7" s="359"/>
      <c r="DJ7" s="359"/>
      <c r="DK7" s="359"/>
      <c r="DL7" s="359"/>
      <c r="DM7" s="359"/>
      <c r="DN7" s="359"/>
      <c r="DO7" s="359"/>
      <c r="DP7" s="359"/>
      <c r="DQ7" s="359"/>
      <c r="DR7" s="359"/>
      <c r="DS7" s="359"/>
      <c r="DT7" s="359"/>
      <c r="DU7" s="359"/>
      <c r="DV7" s="359"/>
      <c r="DW7" s="359"/>
      <c r="DX7" s="359"/>
      <c r="DY7" s="359"/>
      <c r="DZ7" s="359"/>
      <c r="EA7" s="359"/>
      <c r="EB7" s="359"/>
      <c r="EC7" s="359"/>
      <c r="ED7" s="359"/>
      <c r="EE7" s="359"/>
      <c r="EF7" s="359"/>
    </row>
    <row r="8" spans="1:136" ht="31.5" x14ac:dyDescent="0.25">
      <c r="A8" s="832"/>
      <c r="B8" s="10" t="s">
        <v>26</v>
      </c>
      <c r="C8" s="10" t="s">
        <v>30</v>
      </c>
      <c r="D8" s="10" t="s">
        <v>24</v>
      </c>
      <c r="E8" s="10" t="s">
        <v>29</v>
      </c>
      <c r="F8" s="98"/>
      <c r="G8" s="98"/>
      <c r="H8" s="98">
        <v>0</v>
      </c>
      <c r="I8" s="98">
        <v>0</v>
      </c>
      <c r="J8" s="634"/>
      <c r="K8" s="634"/>
      <c r="L8" s="635"/>
      <c r="M8" s="635"/>
      <c r="N8" s="634"/>
      <c r="O8" s="634"/>
      <c r="P8" s="635"/>
      <c r="Q8" s="635"/>
      <c r="R8" s="634"/>
      <c r="S8" s="634"/>
      <c r="T8" s="635"/>
      <c r="U8" s="635"/>
      <c r="V8" s="636"/>
      <c r="W8" s="636"/>
      <c r="X8" s="637"/>
      <c r="Y8" s="637"/>
      <c r="Z8" s="634"/>
      <c r="AA8" s="634"/>
      <c r="AB8" s="357"/>
      <c r="AC8" s="357"/>
      <c r="AD8" s="634"/>
      <c r="AE8" s="634"/>
      <c r="AF8" s="635"/>
      <c r="AG8" s="635"/>
      <c r="AH8" s="640"/>
      <c r="AI8" s="640"/>
      <c r="AJ8" s="638"/>
      <c r="AK8" s="638"/>
      <c r="AL8" s="98">
        <v>0</v>
      </c>
      <c r="AM8" s="98">
        <v>0</v>
      </c>
      <c r="AN8" s="98">
        <v>0</v>
      </c>
      <c r="AO8" s="98">
        <v>0</v>
      </c>
      <c r="AP8" s="571">
        <f>F8+J8+N8+R8+V8+Z8+AD8+AH8+AL8</f>
        <v>0</v>
      </c>
      <c r="AQ8" s="571">
        <f>G8+K8+O8+S8+W8+AA8+AE8+AI8+AM8</f>
        <v>0</v>
      </c>
      <c r="AR8" s="571">
        <f>H8+L8+P8+T8+X8+AB8+AF8+AJ8+AN8</f>
        <v>0</v>
      </c>
      <c r="AS8" s="571">
        <f>I8+M8+Q8+U8+Y8+AC8+AG8+AK8+AO8</f>
        <v>0</v>
      </c>
      <c r="AT8" s="359"/>
      <c r="AU8" s="359"/>
      <c r="AV8" s="359"/>
      <c r="AW8" s="359"/>
      <c r="AX8" s="359"/>
      <c r="AY8" s="359"/>
      <c r="AZ8" s="359"/>
      <c r="BA8" s="359"/>
      <c r="BB8" s="359"/>
      <c r="BC8" s="359"/>
      <c r="BD8" s="359"/>
      <c r="BE8" s="359"/>
      <c r="BF8" s="359"/>
      <c r="BG8" s="359"/>
      <c r="BH8" s="359"/>
      <c r="BI8" s="359"/>
      <c r="BJ8" s="359"/>
      <c r="BK8" s="359"/>
      <c r="BL8" s="359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359"/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359"/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359"/>
      <c r="DI8" s="359"/>
      <c r="DJ8" s="359"/>
      <c r="DK8" s="359"/>
      <c r="DL8" s="359"/>
      <c r="DM8" s="359"/>
      <c r="DN8" s="359"/>
      <c r="DO8" s="359"/>
      <c r="DP8" s="359"/>
      <c r="DQ8" s="359"/>
      <c r="DR8" s="359"/>
      <c r="DS8" s="359"/>
      <c r="DT8" s="359"/>
      <c r="DU8" s="359"/>
      <c r="DV8" s="359"/>
      <c r="DW8" s="359"/>
      <c r="DX8" s="359"/>
      <c r="DY8" s="359"/>
      <c r="DZ8" s="359"/>
      <c r="EA8" s="359"/>
      <c r="EB8" s="359"/>
      <c r="EC8" s="359"/>
      <c r="ED8" s="359"/>
      <c r="EE8" s="359"/>
      <c r="EF8" s="359"/>
    </row>
    <row r="9" spans="1:136" ht="47.25" x14ac:dyDescent="0.25">
      <c r="A9" s="830">
        <v>2</v>
      </c>
      <c r="B9" s="10" t="s">
        <v>31</v>
      </c>
      <c r="C9" s="10" t="s">
        <v>32</v>
      </c>
      <c r="D9" s="10" t="s">
        <v>33</v>
      </c>
      <c r="E9" s="10" t="s">
        <v>29</v>
      </c>
      <c r="F9" s="98"/>
      <c r="G9" s="98"/>
      <c r="H9" s="98">
        <v>10</v>
      </c>
      <c r="I9" s="98">
        <v>36000</v>
      </c>
      <c r="J9" s="634"/>
      <c r="K9" s="634"/>
      <c r="L9" s="635"/>
      <c r="M9" s="635"/>
      <c r="N9" s="634">
        <v>52</v>
      </c>
      <c r="O9" s="634">
        <v>196000</v>
      </c>
      <c r="P9" s="635">
        <v>10</v>
      </c>
      <c r="Q9" s="635">
        <v>30000</v>
      </c>
      <c r="R9" s="634"/>
      <c r="S9" s="634"/>
      <c r="T9" s="635"/>
      <c r="U9" s="635"/>
      <c r="V9" s="636"/>
      <c r="W9" s="636"/>
      <c r="X9" s="637"/>
      <c r="Y9" s="637"/>
      <c r="Z9" s="634">
        <v>3</v>
      </c>
      <c r="AA9" s="634">
        <v>10470</v>
      </c>
      <c r="AB9" s="357">
        <v>2</v>
      </c>
      <c r="AC9" s="357">
        <v>6980</v>
      </c>
      <c r="AD9" s="634"/>
      <c r="AE9" s="634"/>
      <c r="AF9" s="635"/>
      <c r="AG9" s="635"/>
      <c r="AH9" s="640"/>
      <c r="AI9" s="640"/>
      <c r="AJ9" s="638"/>
      <c r="AK9" s="638"/>
      <c r="AL9" s="98">
        <v>0</v>
      </c>
      <c r="AM9" s="98">
        <v>0</v>
      </c>
      <c r="AN9" s="98">
        <v>0</v>
      </c>
      <c r="AO9" s="98">
        <v>0</v>
      </c>
      <c r="AP9" s="571">
        <f>F9+J9+N9+R9+V9+Z9+AD9+AH9+AL9</f>
        <v>55</v>
      </c>
      <c r="AQ9" s="571">
        <f>G9+K9+O9+S9+W9+AA9+AE9+AI9+AM9</f>
        <v>206470</v>
      </c>
      <c r="AR9" s="571">
        <f>H9+L9+P9+T9+X9+AB9+AF9+AJ9+AN9</f>
        <v>22</v>
      </c>
      <c r="AS9" s="571">
        <f>I9+M9+Q9+U9+Y9+AC9+AG9+AK9+AO9</f>
        <v>72980</v>
      </c>
      <c r="AT9" s="359"/>
      <c r="AU9" s="359"/>
      <c r="AV9" s="359"/>
      <c r="AW9" s="359"/>
      <c r="AX9" s="359"/>
      <c r="AY9" s="359"/>
      <c r="AZ9" s="359"/>
      <c r="BA9" s="359"/>
      <c r="BB9" s="359"/>
      <c r="BC9" s="359"/>
      <c r="BD9" s="359"/>
      <c r="BE9" s="359"/>
      <c r="BF9" s="359"/>
      <c r="BG9" s="359"/>
      <c r="BH9" s="359"/>
      <c r="BI9" s="359"/>
      <c r="BJ9" s="359"/>
      <c r="BK9" s="359"/>
      <c r="BL9" s="359"/>
      <c r="BM9" s="359"/>
      <c r="BN9" s="359"/>
      <c r="BO9" s="359"/>
      <c r="BP9" s="359"/>
      <c r="BQ9" s="359"/>
      <c r="BR9" s="359"/>
      <c r="BS9" s="359"/>
      <c r="BT9" s="359"/>
      <c r="BU9" s="359"/>
      <c r="BV9" s="359"/>
      <c r="BW9" s="359"/>
      <c r="BX9" s="359"/>
      <c r="BY9" s="359"/>
      <c r="BZ9" s="359"/>
      <c r="CA9" s="359"/>
      <c r="CB9" s="359"/>
      <c r="CC9" s="359"/>
      <c r="CD9" s="359"/>
      <c r="CE9" s="359"/>
      <c r="CF9" s="359"/>
      <c r="CG9" s="359"/>
      <c r="CH9" s="359"/>
      <c r="CI9" s="359"/>
      <c r="CJ9" s="359"/>
      <c r="CK9" s="359"/>
      <c r="CL9" s="359"/>
      <c r="CM9" s="359"/>
      <c r="CN9" s="359"/>
      <c r="CO9" s="359"/>
      <c r="CP9" s="359"/>
      <c r="CQ9" s="359"/>
      <c r="CR9" s="359"/>
      <c r="CS9" s="359"/>
      <c r="CT9" s="359"/>
      <c r="CU9" s="359"/>
      <c r="CV9" s="359"/>
      <c r="CW9" s="359"/>
      <c r="CX9" s="359"/>
      <c r="CY9" s="359"/>
      <c r="CZ9" s="359"/>
      <c r="DA9" s="359"/>
      <c r="DB9" s="359"/>
      <c r="DC9" s="359"/>
      <c r="DD9" s="359"/>
      <c r="DE9" s="359"/>
      <c r="DF9" s="359"/>
      <c r="DG9" s="359"/>
      <c r="DH9" s="359"/>
      <c r="DI9" s="359"/>
      <c r="DJ9" s="359"/>
      <c r="DK9" s="359"/>
      <c r="DL9" s="359"/>
      <c r="DM9" s="359"/>
      <c r="DN9" s="359"/>
      <c r="DO9" s="359"/>
      <c r="DP9" s="359"/>
      <c r="DQ9" s="359"/>
      <c r="DR9" s="359"/>
      <c r="DS9" s="359"/>
      <c r="DT9" s="359"/>
      <c r="DU9" s="359"/>
      <c r="DV9" s="359"/>
      <c r="DW9" s="359"/>
      <c r="DX9" s="359"/>
      <c r="DY9" s="359"/>
      <c r="DZ9" s="359"/>
      <c r="EA9" s="359"/>
      <c r="EB9" s="359"/>
      <c r="EC9" s="359"/>
      <c r="ED9" s="359"/>
      <c r="EE9" s="359"/>
      <c r="EF9" s="359"/>
    </row>
    <row r="10" spans="1:136" ht="47.25" x14ac:dyDescent="0.25">
      <c r="A10" s="832"/>
      <c r="B10" s="10" t="s">
        <v>34</v>
      </c>
      <c r="C10" s="10" t="s">
        <v>35</v>
      </c>
      <c r="D10" s="10" t="s">
        <v>33</v>
      </c>
      <c r="E10" s="10" t="s">
        <v>29</v>
      </c>
      <c r="F10" s="98">
        <v>65</v>
      </c>
      <c r="G10" s="98">
        <v>97500</v>
      </c>
      <c r="H10" s="98">
        <v>20</v>
      </c>
      <c r="I10" s="98">
        <v>42000</v>
      </c>
      <c r="J10" s="634">
        <v>0</v>
      </c>
      <c r="K10" s="634">
        <v>0</v>
      </c>
      <c r="L10" s="635">
        <v>10</v>
      </c>
      <c r="M10" s="635">
        <v>25000</v>
      </c>
      <c r="N10" s="634"/>
      <c r="O10" s="634"/>
      <c r="P10" s="635"/>
      <c r="Q10" s="635"/>
      <c r="R10" s="634"/>
      <c r="S10" s="634"/>
      <c r="T10" s="635"/>
      <c r="U10" s="635"/>
      <c r="V10" s="636">
        <v>9</v>
      </c>
      <c r="W10" s="636">
        <v>20700</v>
      </c>
      <c r="X10" s="637">
        <v>3</v>
      </c>
      <c r="Y10" s="637">
        <v>6300</v>
      </c>
      <c r="Z10" s="634"/>
      <c r="AA10" s="634"/>
      <c r="AB10" s="357"/>
      <c r="AC10" s="357"/>
      <c r="AD10" s="634"/>
      <c r="AE10" s="634"/>
      <c r="AF10" s="635"/>
      <c r="AG10" s="635"/>
      <c r="AH10" s="640"/>
      <c r="AI10" s="640"/>
      <c r="AJ10" s="638"/>
      <c r="AK10" s="638"/>
      <c r="AL10" s="98">
        <v>0</v>
      </c>
      <c r="AM10" s="98">
        <v>0</v>
      </c>
      <c r="AN10" s="98">
        <v>0</v>
      </c>
      <c r="AO10" s="98">
        <v>0</v>
      </c>
      <c r="AP10" s="571">
        <f>F10+J10+N10+R10+V10+Z10+AD10+AH10+AL10</f>
        <v>74</v>
      </c>
      <c r="AQ10" s="571">
        <f>G10+K10+O10+S10+W10+AA10+AE10+AI10+AM10</f>
        <v>118200</v>
      </c>
      <c r="AR10" s="571">
        <f>H10+L10+P10+T10+X10+AB10+AF10+AJ10+AN10</f>
        <v>33</v>
      </c>
      <c r="AS10" s="571">
        <f>I10+M10+Q10+U10+Y10+AC10+AG10+AK10+AO10</f>
        <v>73300</v>
      </c>
      <c r="AT10" s="359"/>
      <c r="AU10" s="359"/>
      <c r="AV10" s="359"/>
      <c r="AW10" s="359"/>
      <c r="AX10" s="359"/>
      <c r="AY10" s="359"/>
      <c r="AZ10" s="359"/>
      <c r="BA10" s="359"/>
      <c r="BB10" s="359"/>
      <c r="BC10" s="359"/>
      <c r="BD10" s="359"/>
      <c r="BE10" s="359"/>
      <c r="BF10" s="359"/>
      <c r="BG10" s="359"/>
      <c r="BH10" s="359"/>
      <c r="BI10" s="359"/>
      <c r="BJ10" s="359"/>
      <c r="BK10" s="359"/>
      <c r="BL10" s="359"/>
      <c r="BM10" s="359"/>
      <c r="BN10" s="359"/>
      <c r="BO10" s="359"/>
      <c r="BP10" s="359"/>
      <c r="BQ10" s="359"/>
      <c r="BR10" s="359"/>
      <c r="BS10" s="359"/>
      <c r="BT10" s="359"/>
      <c r="BU10" s="359"/>
      <c r="BV10" s="359"/>
      <c r="BW10" s="359"/>
      <c r="BX10" s="359"/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359"/>
      <c r="CJ10" s="359"/>
      <c r="CK10" s="359"/>
      <c r="CL10" s="359"/>
      <c r="CM10" s="359"/>
      <c r="CN10" s="359"/>
      <c r="CO10" s="359"/>
      <c r="CP10" s="359"/>
      <c r="CQ10" s="359"/>
      <c r="CR10" s="359"/>
      <c r="CS10" s="359"/>
      <c r="CT10" s="359"/>
      <c r="CU10" s="359"/>
      <c r="CV10" s="359"/>
      <c r="CW10" s="359"/>
      <c r="CX10" s="359"/>
      <c r="CY10" s="359"/>
      <c r="CZ10" s="359"/>
      <c r="DA10" s="359"/>
      <c r="DB10" s="359"/>
      <c r="DC10" s="359"/>
      <c r="DD10" s="359"/>
      <c r="DE10" s="359"/>
      <c r="DF10" s="359"/>
      <c r="DG10" s="359"/>
      <c r="DH10" s="359"/>
      <c r="DI10" s="359"/>
      <c r="DJ10" s="359"/>
      <c r="DK10" s="359"/>
      <c r="DL10" s="359"/>
      <c r="DM10" s="359"/>
      <c r="DN10" s="359"/>
      <c r="DO10" s="359"/>
      <c r="DP10" s="359"/>
      <c r="DQ10" s="359"/>
      <c r="DR10" s="359"/>
      <c r="DS10" s="359"/>
      <c r="DT10" s="359"/>
      <c r="DU10" s="359"/>
      <c r="DV10" s="359"/>
      <c r="DW10" s="359"/>
      <c r="DX10" s="359"/>
      <c r="DY10" s="359"/>
      <c r="DZ10" s="359"/>
      <c r="EA10" s="359"/>
      <c r="EB10" s="359"/>
      <c r="EC10" s="359"/>
      <c r="ED10" s="359"/>
      <c r="EE10" s="359"/>
      <c r="EF10" s="359"/>
    </row>
    <row r="11" spans="1:136" ht="31.5" x14ac:dyDescent="0.25">
      <c r="A11" s="830">
        <v>3</v>
      </c>
      <c r="B11" s="10" t="s">
        <v>36</v>
      </c>
      <c r="C11" s="10" t="s">
        <v>37</v>
      </c>
      <c r="D11" s="10" t="s">
        <v>38</v>
      </c>
      <c r="E11" s="10" t="s">
        <v>29</v>
      </c>
      <c r="F11" s="98"/>
      <c r="G11" s="98"/>
      <c r="H11" s="98">
        <v>50</v>
      </c>
      <c r="I11" s="98">
        <v>7500</v>
      </c>
      <c r="J11" s="634">
        <v>25</v>
      </c>
      <c r="K11" s="634">
        <v>2500</v>
      </c>
      <c r="L11" s="635">
        <v>10</v>
      </c>
      <c r="M11" s="635">
        <v>1000</v>
      </c>
      <c r="N11" s="634">
        <v>50</v>
      </c>
      <c r="O11" s="634">
        <v>5900</v>
      </c>
      <c r="P11" s="635">
        <v>10</v>
      </c>
      <c r="Q11" s="635">
        <v>1180</v>
      </c>
      <c r="R11" s="634"/>
      <c r="S11" s="634"/>
      <c r="T11" s="635"/>
      <c r="U11" s="635"/>
      <c r="V11" s="636">
        <v>35</v>
      </c>
      <c r="W11" s="636">
        <v>3356</v>
      </c>
      <c r="X11" s="637">
        <v>13</v>
      </c>
      <c r="Y11" s="637">
        <v>1458</v>
      </c>
      <c r="Z11" s="634"/>
      <c r="AA11" s="634"/>
      <c r="AB11" s="357"/>
      <c r="AC11" s="357"/>
      <c r="AD11" s="634">
        <v>20</v>
      </c>
      <c r="AE11" s="634">
        <v>3580</v>
      </c>
      <c r="AF11" s="635">
        <v>10</v>
      </c>
      <c r="AG11" s="635">
        <v>1240</v>
      </c>
      <c r="AH11" s="640">
        <v>13</v>
      </c>
      <c r="AI11" s="640">
        <v>1988</v>
      </c>
      <c r="AJ11" s="640"/>
      <c r="AK11" s="640"/>
      <c r="AL11" s="98">
        <v>3000</v>
      </c>
      <c r="AM11" s="98">
        <v>4650</v>
      </c>
      <c r="AN11" s="98">
        <v>400</v>
      </c>
      <c r="AO11" s="98">
        <v>620</v>
      </c>
      <c r="AP11" s="571">
        <f>F11+J11+N11+R11+V11+Z11+AD11+AH11+AL11</f>
        <v>3143</v>
      </c>
      <c r="AQ11" s="571">
        <f>G11+K11+O11+S11+W11+AA11+AE11+AI11+AM11</f>
        <v>21974</v>
      </c>
      <c r="AR11" s="571">
        <f>H11+L11+P11+T11+X11+AB11+AF11+AJ11+AN11</f>
        <v>493</v>
      </c>
      <c r="AS11" s="571">
        <f>I11+M11+Q11+U11+Y11+AC11+AG11+AK11+AO11</f>
        <v>12998</v>
      </c>
      <c r="AT11" s="359"/>
      <c r="AU11" s="359"/>
      <c r="AV11" s="359"/>
      <c r="AW11" s="359"/>
      <c r="AX11" s="359"/>
      <c r="AY11" s="359"/>
      <c r="AZ11" s="359"/>
      <c r="BA11" s="359"/>
      <c r="BB11" s="359"/>
      <c r="BC11" s="359"/>
      <c r="BD11" s="359"/>
      <c r="BE11" s="359"/>
      <c r="BF11" s="359"/>
      <c r="BG11" s="359"/>
      <c r="BH11" s="359"/>
      <c r="BI11" s="359"/>
      <c r="BJ11" s="359"/>
      <c r="BK11" s="359"/>
      <c r="BL11" s="359"/>
      <c r="BM11" s="359"/>
      <c r="BN11" s="359"/>
      <c r="BO11" s="359"/>
      <c r="BP11" s="359"/>
      <c r="BQ11" s="359"/>
      <c r="BR11" s="359"/>
      <c r="BS11" s="359"/>
      <c r="BT11" s="359"/>
      <c r="BU11" s="359"/>
      <c r="BV11" s="359"/>
      <c r="BW11" s="359"/>
      <c r="BX11" s="359"/>
      <c r="BY11" s="359"/>
      <c r="BZ11" s="359"/>
      <c r="CA11" s="359"/>
      <c r="CB11" s="359"/>
      <c r="CC11" s="359"/>
      <c r="CD11" s="359"/>
      <c r="CE11" s="359"/>
      <c r="CF11" s="359"/>
      <c r="CG11" s="359"/>
      <c r="CH11" s="359"/>
      <c r="CI11" s="359"/>
      <c r="CJ11" s="359"/>
      <c r="CK11" s="359"/>
      <c r="CL11" s="359"/>
      <c r="CM11" s="359"/>
      <c r="CN11" s="359"/>
      <c r="CO11" s="359"/>
      <c r="CP11" s="359"/>
      <c r="CQ11" s="359"/>
      <c r="CR11" s="359"/>
      <c r="CS11" s="359"/>
      <c r="CT11" s="359"/>
      <c r="CU11" s="359"/>
      <c r="CV11" s="359"/>
      <c r="CW11" s="359"/>
      <c r="CX11" s="359"/>
      <c r="CY11" s="359"/>
      <c r="CZ11" s="359"/>
      <c r="DA11" s="359"/>
      <c r="DB11" s="359"/>
      <c r="DC11" s="359"/>
      <c r="DD11" s="359"/>
      <c r="DE11" s="359"/>
      <c r="DF11" s="359"/>
      <c r="DG11" s="359"/>
      <c r="DH11" s="359"/>
      <c r="DI11" s="359"/>
      <c r="DJ11" s="359"/>
      <c r="DK11" s="359"/>
      <c r="DL11" s="359"/>
      <c r="DM11" s="359"/>
      <c r="DN11" s="359"/>
      <c r="DO11" s="359"/>
      <c r="DP11" s="359"/>
      <c r="DQ11" s="359"/>
      <c r="DR11" s="359"/>
      <c r="DS11" s="359"/>
      <c r="DT11" s="359"/>
      <c r="DU11" s="359"/>
      <c r="DV11" s="359"/>
      <c r="DW11" s="359"/>
      <c r="DX11" s="359"/>
      <c r="DY11" s="359"/>
      <c r="DZ11" s="359"/>
      <c r="EA11" s="359"/>
      <c r="EB11" s="359"/>
      <c r="EC11" s="359"/>
      <c r="ED11" s="359"/>
      <c r="EE11" s="359"/>
      <c r="EF11" s="359"/>
    </row>
    <row r="12" spans="1:136" ht="31.5" x14ac:dyDescent="0.25">
      <c r="A12" s="831"/>
      <c r="B12" s="10" t="s">
        <v>39</v>
      </c>
      <c r="C12" s="10" t="s">
        <v>40</v>
      </c>
      <c r="D12" s="10" t="s">
        <v>38</v>
      </c>
      <c r="E12" s="10" t="s">
        <v>29</v>
      </c>
      <c r="F12" s="98"/>
      <c r="G12" s="98"/>
      <c r="H12" s="98">
        <v>0</v>
      </c>
      <c r="I12" s="98">
        <v>0</v>
      </c>
      <c r="J12" s="634"/>
      <c r="K12" s="634"/>
      <c r="L12" s="635"/>
      <c r="M12" s="635"/>
      <c r="N12" s="634"/>
      <c r="O12" s="634"/>
      <c r="P12" s="635"/>
      <c r="Q12" s="635"/>
      <c r="R12" s="634"/>
      <c r="S12" s="634"/>
      <c r="T12" s="635"/>
      <c r="U12" s="635"/>
      <c r="V12" s="636"/>
      <c r="W12" s="636"/>
      <c r="X12" s="637"/>
      <c r="Y12" s="637"/>
      <c r="Z12" s="634"/>
      <c r="AA12" s="634"/>
      <c r="AB12" s="357"/>
      <c r="AC12" s="357"/>
      <c r="AD12" s="634"/>
      <c r="AE12" s="634"/>
      <c r="AF12" s="635"/>
      <c r="AG12" s="635"/>
      <c r="AH12" s="640"/>
      <c r="AI12" s="640"/>
      <c r="AJ12" s="640"/>
      <c r="AK12" s="640"/>
      <c r="AL12" s="98">
        <v>0</v>
      </c>
      <c r="AM12" s="98">
        <v>0</v>
      </c>
      <c r="AN12" s="98">
        <v>0</v>
      </c>
      <c r="AO12" s="98">
        <v>0</v>
      </c>
      <c r="AP12" s="571">
        <f>F12+J12+N12+R12+V12+Z12+AD12+AH12+AL12</f>
        <v>0</v>
      </c>
      <c r="AQ12" s="571">
        <f>G12+K12+O12+S12+W12+AA12+AE12+AI12+AM12</f>
        <v>0</v>
      </c>
      <c r="AR12" s="571">
        <f>H12+L12+P12+T12+X12+AB12+AF12+AJ12+AN12</f>
        <v>0</v>
      </c>
      <c r="AS12" s="571">
        <f>I12+M12+Q12+U12+Y12+AC12+AG12+AK12+AO12</f>
        <v>0</v>
      </c>
      <c r="AT12" s="359"/>
      <c r="AU12" s="359"/>
      <c r="AV12" s="359"/>
      <c r="AW12" s="359"/>
      <c r="AX12" s="359"/>
      <c r="AY12" s="359"/>
      <c r="AZ12" s="359"/>
      <c r="BA12" s="359"/>
      <c r="BB12" s="359"/>
      <c r="BC12" s="359"/>
      <c r="BD12" s="359"/>
      <c r="BE12" s="359"/>
      <c r="BF12" s="359"/>
      <c r="BG12" s="359"/>
      <c r="BH12" s="359"/>
      <c r="BI12" s="359"/>
      <c r="BJ12" s="359"/>
      <c r="BK12" s="359"/>
      <c r="BL12" s="359"/>
      <c r="BM12" s="359"/>
      <c r="BN12" s="359"/>
      <c r="BO12" s="359"/>
      <c r="BP12" s="359"/>
      <c r="BQ12" s="359"/>
      <c r="BR12" s="359"/>
      <c r="BS12" s="359"/>
      <c r="BT12" s="359"/>
      <c r="BU12" s="359"/>
      <c r="BV12" s="359"/>
      <c r="BW12" s="359"/>
      <c r="BX12" s="359"/>
      <c r="BY12" s="359"/>
      <c r="BZ12" s="359"/>
      <c r="CA12" s="359"/>
      <c r="CB12" s="359"/>
      <c r="CC12" s="359"/>
      <c r="CD12" s="359"/>
      <c r="CE12" s="359"/>
      <c r="CF12" s="359"/>
      <c r="CG12" s="359"/>
      <c r="CH12" s="359"/>
      <c r="CI12" s="359"/>
      <c r="CJ12" s="359"/>
      <c r="CK12" s="359"/>
      <c r="CL12" s="359"/>
      <c r="CM12" s="359"/>
      <c r="CN12" s="359"/>
      <c r="CO12" s="359"/>
      <c r="CP12" s="359"/>
      <c r="CQ12" s="359"/>
      <c r="CR12" s="359"/>
      <c r="CS12" s="359"/>
      <c r="CT12" s="359"/>
      <c r="CU12" s="359"/>
      <c r="CV12" s="359"/>
      <c r="CW12" s="359"/>
      <c r="CX12" s="359"/>
      <c r="CY12" s="359"/>
      <c r="CZ12" s="359"/>
      <c r="DA12" s="359"/>
      <c r="DB12" s="359"/>
      <c r="DC12" s="359"/>
      <c r="DD12" s="359"/>
      <c r="DE12" s="359"/>
      <c r="DF12" s="359"/>
      <c r="DG12" s="359"/>
      <c r="DH12" s="359"/>
      <c r="DI12" s="359"/>
      <c r="DJ12" s="359"/>
      <c r="DK12" s="359"/>
      <c r="DL12" s="359"/>
      <c r="DM12" s="359"/>
      <c r="DN12" s="359"/>
      <c r="DO12" s="359"/>
      <c r="DP12" s="359"/>
      <c r="DQ12" s="359"/>
      <c r="DR12" s="359"/>
      <c r="DS12" s="359"/>
      <c r="DT12" s="359"/>
      <c r="DU12" s="359"/>
      <c r="DV12" s="359"/>
      <c r="DW12" s="359"/>
      <c r="DX12" s="359"/>
      <c r="DY12" s="359"/>
      <c r="DZ12" s="359"/>
      <c r="EA12" s="359"/>
      <c r="EB12" s="359"/>
      <c r="EC12" s="359"/>
      <c r="ED12" s="359"/>
      <c r="EE12" s="359"/>
      <c r="EF12" s="359"/>
    </row>
    <row r="13" spans="1:136" ht="31.5" x14ac:dyDescent="0.25">
      <c r="A13" s="831"/>
      <c r="B13" s="10" t="s">
        <v>39</v>
      </c>
      <c r="C13" s="10" t="s">
        <v>41</v>
      </c>
      <c r="D13" s="10" t="s">
        <v>38</v>
      </c>
      <c r="E13" s="10" t="s">
        <v>42</v>
      </c>
      <c r="F13" s="98"/>
      <c r="G13" s="98"/>
      <c r="H13" s="98">
        <v>0</v>
      </c>
      <c r="I13" s="98">
        <v>0</v>
      </c>
      <c r="J13" s="634">
        <v>4140</v>
      </c>
      <c r="K13" s="634">
        <v>12420</v>
      </c>
      <c r="L13" s="635">
        <v>300</v>
      </c>
      <c r="M13" s="635">
        <v>900</v>
      </c>
      <c r="N13" s="634"/>
      <c r="O13" s="634"/>
      <c r="P13" s="635"/>
      <c r="Q13" s="635"/>
      <c r="R13" s="634">
        <v>2400</v>
      </c>
      <c r="S13" s="634">
        <v>1080</v>
      </c>
      <c r="T13" s="635">
        <v>200</v>
      </c>
      <c r="U13" s="635">
        <v>960</v>
      </c>
      <c r="V13" s="636">
        <v>100</v>
      </c>
      <c r="W13" s="636">
        <v>121.9</v>
      </c>
      <c r="X13" s="637">
        <v>20</v>
      </c>
      <c r="Y13" s="637">
        <v>24.38</v>
      </c>
      <c r="Z13" s="634">
        <v>5280</v>
      </c>
      <c r="AA13" s="634">
        <v>8046</v>
      </c>
      <c r="AB13" s="357">
        <v>800</v>
      </c>
      <c r="AC13" s="357">
        <v>1320</v>
      </c>
      <c r="AD13" s="634">
        <v>20</v>
      </c>
      <c r="AE13" s="634">
        <v>28</v>
      </c>
      <c r="AF13" s="635">
        <v>40</v>
      </c>
      <c r="AG13" s="635">
        <v>112</v>
      </c>
      <c r="AH13" s="640">
        <v>300</v>
      </c>
      <c r="AI13" s="640">
        <v>867</v>
      </c>
      <c r="AJ13" s="640">
        <v>120</v>
      </c>
      <c r="AK13" s="640">
        <v>210</v>
      </c>
      <c r="AL13" s="98">
        <v>0</v>
      </c>
      <c r="AM13" s="98">
        <v>0</v>
      </c>
      <c r="AN13" s="98">
        <v>0</v>
      </c>
      <c r="AO13" s="98">
        <v>0</v>
      </c>
      <c r="AP13" s="571">
        <f>F13+J13+N13+R13+V13+Z13+AD13+AH13+AL13</f>
        <v>12240</v>
      </c>
      <c r="AQ13" s="571">
        <f>G13+K13+O13+S13+W13+AA13+AE13+AI13+AM13</f>
        <v>22562.9</v>
      </c>
      <c r="AR13" s="571">
        <f>H13+L13+P13+T13+X13+AB13+AF13+AJ13+AN13</f>
        <v>1480</v>
      </c>
      <c r="AS13" s="571">
        <f>I13+M13+Q13+U13+Y13+AC13+AG13+AK13+AO13</f>
        <v>3526.38</v>
      </c>
      <c r="AT13" s="359"/>
      <c r="AU13" s="359"/>
      <c r="AV13" s="359"/>
      <c r="AW13" s="359"/>
      <c r="AX13" s="359"/>
      <c r="AY13" s="359"/>
      <c r="AZ13" s="359"/>
      <c r="BA13" s="359"/>
      <c r="BB13" s="359"/>
      <c r="BC13" s="359"/>
      <c r="BD13" s="359"/>
      <c r="BE13" s="359"/>
      <c r="BF13" s="359"/>
      <c r="BG13" s="359"/>
      <c r="BH13" s="359"/>
      <c r="BI13" s="359"/>
      <c r="BJ13" s="359"/>
      <c r="BK13" s="359"/>
      <c r="BL13" s="359"/>
      <c r="BM13" s="359"/>
      <c r="BN13" s="359"/>
      <c r="BO13" s="359"/>
      <c r="BP13" s="359"/>
      <c r="BQ13" s="359"/>
      <c r="BR13" s="359"/>
      <c r="BS13" s="359"/>
      <c r="BT13" s="359"/>
      <c r="BU13" s="359"/>
      <c r="BV13" s="359"/>
      <c r="BW13" s="359"/>
      <c r="BX13" s="359"/>
      <c r="BY13" s="359"/>
      <c r="BZ13" s="359"/>
      <c r="CA13" s="359"/>
      <c r="CB13" s="359"/>
      <c r="CC13" s="359"/>
      <c r="CD13" s="359"/>
      <c r="CE13" s="359"/>
      <c r="CF13" s="359"/>
      <c r="CG13" s="359"/>
      <c r="CH13" s="359"/>
      <c r="CI13" s="359"/>
      <c r="CJ13" s="359"/>
      <c r="CK13" s="359"/>
      <c r="CL13" s="359"/>
      <c r="CM13" s="359"/>
      <c r="CN13" s="359"/>
      <c r="CO13" s="359"/>
      <c r="CP13" s="359"/>
      <c r="CQ13" s="359"/>
      <c r="CR13" s="359"/>
      <c r="CS13" s="359"/>
      <c r="CT13" s="359"/>
      <c r="CU13" s="359"/>
      <c r="CV13" s="359"/>
      <c r="CW13" s="359"/>
      <c r="CX13" s="359"/>
      <c r="CY13" s="359"/>
      <c r="CZ13" s="359"/>
      <c r="DA13" s="359"/>
      <c r="DB13" s="359"/>
      <c r="DC13" s="359"/>
      <c r="DD13" s="359"/>
      <c r="DE13" s="359"/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359"/>
      <c r="DR13" s="359"/>
      <c r="DS13" s="359"/>
      <c r="DT13" s="359"/>
      <c r="DU13" s="359"/>
      <c r="DV13" s="359"/>
      <c r="DW13" s="359"/>
      <c r="DX13" s="359"/>
      <c r="DY13" s="359"/>
      <c r="DZ13" s="359"/>
      <c r="EA13" s="359"/>
      <c r="EB13" s="359"/>
      <c r="EC13" s="359"/>
      <c r="ED13" s="359"/>
      <c r="EE13" s="359"/>
      <c r="EF13" s="359"/>
    </row>
    <row r="14" spans="1:136" ht="31.5" x14ac:dyDescent="0.25">
      <c r="A14" s="832"/>
      <c r="B14" s="10" t="s">
        <v>39</v>
      </c>
      <c r="C14" s="10" t="s">
        <v>43</v>
      </c>
      <c r="D14" s="10" t="s">
        <v>38</v>
      </c>
      <c r="E14" s="10" t="s">
        <v>42</v>
      </c>
      <c r="F14" s="98">
        <v>1400</v>
      </c>
      <c r="G14" s="98">
        <v>5950</v>
      </c>
      <c r="H14" s="98">
        <v>0</v>
      </c>
      <c r="I14" s="98">
        <v>0</v>
      </c>
      <c r="J14" s="634">
        <v>1520</v>
      </c>
      <c r="K14" s="634">
        <v>6080</v>
      </c>
      <c r="L14" s="635">
        <v>300</v>
      </c>
      <c r="M14" s="635">
        <v>1200</v>
      </c>
      <c r="N14" s="634">
        <v>3900</v>
      </c>
      <c r="O14" s="634">
        <v>12090</v>
      </c>
      <c r="P14" s="635">
        <v>50</v>
      </c>
      <c r="Q14" s="635">
        <v>159</v>
      </c>
      <c r="R14" s="634">
        <v>2600</v>
      </c>
      <c r="S14" s="634">
        <v>836</v>
      </c>
      <c r="T14" s="635">
        <v>100</v>
      </c>
      <c r="U14" s="635">
        <v>760</v>
      </c>
      <c r="V14" s="636">
        <v>880</v>
      </c>
      <c r="W14" s="636">
        <v>2928</v>
      </c>
      <c r="X14" s="637">
        <v>120</v>
      </c>
      <c r="Y14" s="637">
        <v>474</v>
      </c>
      <c r="Z14" s="634">
        <v>560</v>
      </c>
      <c r="AA14" s="634">
        <v>1660</v>
      </c>
      <c r="AB14" s="357">
        <v>1000</v>
      </c>
      <c r="AC14" s="357">
        <v>2550</v>
      </c>
      <c r="AD14" s="634">
        <v>480</v>
      </c>
      <c r="AE14" s="634">
        <v>4428</v>
      </c>
      <c r="AF14" s="635">
        <v>30</v>
      </c>
      <c r="AG14" s="635">
        <v>108</v>
      </c>
      <c r="AH14" s="640">
        <v>1920</v>
      </c>
      <c r="AI14" s="640">
        <v>17029</v>
      </c>
      <c r="AJ14" s="640">
        <v>180</v>
      </c>
      <c r="AK14" s="640">
        <v>549</v>
      </c>
      <c r="AL14" s="98">
        <v>0</v>
      </c>
      <c r="AM14" s="98">
        <v>0</v>
      </c>
      <c r="AN14" s="98">
        <v>0</v>
      </c>
      <c r="AO14" s="98">
        <v>0</v>
      </c>
      <c r="AP14" s="571">
        <f>F14+J14+N14+R14+V14+Z14+AD14+AH14+AL14</f>
        <v>13260</v>
      </c>
      <c r="AQ14" s="571">
        <f>G14+K14+O14+S14+W14+AA14+AE14+AI14+AM14</f>
        <v>51001</v>
      </c>
      <c r="AR14" s="571">
        <f>H14+L14+P14+T14+X14+AB14+AF14+AJ14+AN14</f>
        <v>1780</v>
      </c>
      <c r="AS14" s="571">
        <f>I14+M14+Q14+U14+Y14+AC14+AG14+AK14+AO14</f>
        <v>5800</v>
      </c>
      <c r="AT14" s="359"/>
      <c r="AU14" s="359"/>
      <c r="AV14" s="359"/>
      <c r="AW14" s="359"/>
      <c r="AX14" s="359"/>
      <c r="AY14" s="359"/>
      <c r="AZ14" s="359"/>
      <c r="BA14" s="359"/>
      <c r="BB14" s="359"/>
      <c r="BC14" s="359"/>
      <c r="BD14" s="359"/>
      <c r="BE14" s="359"/>
      <c r="BF14" s="359"/>
      <c r="BG14" s="359"/>
      <c r="BH14" s="359"/>
      <c r="BI14" s="359"/>
      <c r="BJ14" s="359"/>
      <c r="BK14" s="359"/>
      <c r="BL14" s="359"/>
      <c r="BM14" s="359"/>
      <c r="BN14" s="359"/>
      <c r="BO14" s="359"/>
      <c r="BP14" s="359"/>
      <c r="BQ14" s="359"/>
      <c r="BR14" s="359"/>
      <c r="BS14" s="359"/>
      <c r="BT14" s="359"/>
      <c r="BU14" s="359"/>
      <c r="BV14" s="359"/>
      <c r="BW14" s="359"/>
      <c r="BX14" s="359"/>
      <c r="BY14" s="359"/>
      <c r="BZ14" s="359"/>
      <c r="CA14" s="359"/>
      <c r="CB14" s="359"/>
      <c r="CC14" s="359"/>
      <c r="CD14" s="359"/>
      <c r="CE14" s="359"/>
      <c r="CF14" s="359"/>
      <c r="CG14" s="359"/>
      <c r="CH14" s="359"/>
      <c r="CI14" s="359"/>
      <c r="CJ14" s="359"/>
      <c r="CK14" s="359"/>
      <c r="CL14" s="359"/>
      <c r="CM14" s="359"/>
      <c r="CN14" s="359"/>
      <c r="CO14" s="359"/>
      <c r="CP14" s="359"/>
      <c r="CQ14" s="359"/>
      <c r="CR14" s="359"/>
      <c r="CS14" s="359"/>
      <c r="CT14" s="359"/>
      <c r="CU14" s="359"/>
      <c r="CV14" s="359"/>
      <c r="CW14" s="359"/>
      <c r="CX14" s="359"/>
      <c r="CY14" s="359"/>
      <c r="CZ14" s="359"/>
      <c r="DA14" s="359"/>
      <c r="DB14" s="359"/>
      <c r="DC14" s="359"/>
      <c r="DD14" s="359"/>
      <c r="DE14" s="359"/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359"/>
      <c r="DQ14" s="359"/>
      <c r="DR14" s="359"/>
      <c r="DS14" s="359"/>
      <c r="DT14" s="359"/>
      <c r="DU14" s="359"/>
      <c r="DV14" s="359"/>
      <c r="DW14" s="359"/>
      <c r="DX14" s="359"/>
      <c r="DY14" s="359"/>
      <c r="DZ14" s="359"/>
      <c r="EA14" s="359"/>
      <c r="EB14" s="359"/>
      <c r="EC14" s="359"/>
      <c r="ED14" s="359"/>
      <c r="EE14" s="359"/>
      <c r="EF14" s="359"/>
    </row>
    <row r="15" spans="1:136" ht="47.25" x14ac:dyDescent="0.25">
      <c r="A15" s="830">
        <v>4</v>
      </c>
      <c r="B15" s="10" t="s">
        <v>44</v>
      </c>
      <c r="C15" s="10" t="s">
        <v>45</v>
      </c>
      <c r="D15" s="10" t="s">
        <v>46</v>
      </c>
      <c r="E15" s="10" t="s">
        <v>29</v>
      </c>
      <c r="F15" s="98"/>
      <c r="G15" s="98"/>
      <c r="H15" s="98">
        <v>50</v>
      </c>
      <c r="I15" s="98">
        <v>7800</v>
      </c>
      <c r="J15" s="634"/>
      <c r="K15" s="634"/>
      <c r="L15" s="635"/>
      <c r="M15" s="635"/>
      <c r="N15" s="634"/>
      <c r="O15" s="634"/>
      <c r="P15" s="635"/>
      <c r="Q15" s="635"/>
      <c r="R15" s="634"/>
      <c r="S15" s="634"/>
      <c r="T15" s="635"/>
      <c r="U15" s="635"/>
      <c r="V15" s="636"/>
      <c r="W15" s="636"/>
      <c r="X15" s="637"/>
      <c r="Y15" s="637"/>
      <c r="Z15" s="634">
        <v>1295</v>
      </c>
      <c r="AA15" s="634">
        <v>178710</v>
      </c>
      <c r="AB15" s="357">
        <v>200</v>
      </c>
      <c r="AC15" s="357">
        <v>31890</v>
      </c>
      <c r="AD15" s="634"/>
      <c r="AE15" s="634"/>
      <c r="AF15" s="635"/>
      <c r="AG15" s="635"/>
      <c r="AH15" s="640"/>
      <c r="AI15" s="640"/>
      <c r="AJ15" s="638"/>
      <c r="AK15" s="638"/>
      <c r="AL15" s="98">
        <v>1450</v>
      </c>
      <c r="AM15" s="98">
        <v>143927</v>
      </c>
      <c r="AN15" s="98">
        <v>50</v>
      </c>
      <c r="AO15" s="98">
        <v>4963</v>
      </c>
      <c r="AP15" s="571">
        <f>F15+J15+N15+R15+V15+Z15+AD15+AH15+AL15</f>
        <v>2745</v>
      </c>
      <c r="AQ15" s="571">
        <f>G15+K15+O15+S15+W15+AA15+AE15+AI15+AM15</f>
        <v>322637</v>
      </c>
      <c r="AR15" s="571">
        <f>H15+L15+P15+T15+X15+AB15+AF15+AJ15+AN15</f>
        <v>300</v>
      </c>
      <c r="AS15" s="571">
        <f>I15+M15+Q15+U15+Y15+AC15+AG15+AK15+AO15</f>
        <v>44653</v>
      </c>
      <c r="AT15" s="359"/>
      <c r="AU15" s="359"/>
      <c r="AV15" s="359"/>
      <c r="AW15" s="359"/>
      <c r="AX15" s="359"/>
      <c r="AY15" s="359"/>
      <c r="AZ15" s="359"/>
      <c r="BA15" s="359"/>
      <c r="BB15" s="359"/>
      <c r="BC15" s="359"/>
      <c r="BD15" s="359"/>
      <c r="BE15" s="359"/>
      <c r="BF15" s="359"/>
      <c r="BG15" s="359"/>
      <c r="BH15" s="359"/>
      <c r="BI15" s="359"/>
      <c r="BJ15" s="359"/>
      <c r="BK15" s="359"/>
      <c r="BL15" s="359"/>
      <c r="BM15" s="359"/>
      <c r="BN15" s="359"/>
      <c r="BO15" s="359"/>
      <c r="BP15" s="359"/>
      <c r="BQ15" s="359"/>
      <c r="BR15" s="359"/>
      <c r="BS15" s="359"/>
      <c r="BT15" s="359"/>
      <c r="BU15" s="359"/>
      <c r="BV15" s="359"/>
      <c r="BW15" s="359"/>
      <c r="BX15" s="359"/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/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</row>
    <row r="16" spans="1:136" ht="47.25" x14ac:dyDescent="0.25">
      <c r="A16" s="831"/>
      <c r="B16" s="10" t="s">
        <v>47</v>
      </c>
      <c r="C16" s="10" t="s">
        <v>48</v>
      </c>
      <c r="D16" s="10" t="s">
        <v>46</v>
      </c>
      <c r="E16" s="10" t="s">
        <v>29</v>
      </c>
      <c r="F16" s="98"/>
      <c r="G16" s="98"/>
      <c r="H16" s="98">
        <v>0</v>
      </c>
      <c r="I16" s="98">
        <v>0</v>
      </c>
      <c r="J16" s="634"/>
      <c r="K16" s="634"/>
      <c r="L16" s="635"/>
      <c r="M16" s="635"/>
      <c r="N16" s="634"/>
      <c r="O16" s="634"/>
      <c r="P16" s="635"/>
      <c r="Q16" s="635"/>
      <c r="R16" s="634"/>
      <c r="S16" s="634"/>
      <c r="T16" s="635"/>
      <c r="U16" s="635"/>
      <c r="V16" s="636"/>
      <c r="W16" s="636"/>
      <c r="X16" s="637"/>
      <c r="Y16" s="637"/>
      <c r="Z16" s="634"/>
      <c r="AA16" s="634"/>
      <c r="AB16" s="357"/>
      <c r="AC16" s="357"/>
      <c r="AD16" s="634">
        <v>25</v>
      </c>
      <c r="AE16" s="634">
        <v>4425</v>
      </c>
      <c r="AF16" s="635">
        <v>5</v>
      </c>
      <c r="AG16" s="635">
        <v>885</v>
      </c>
      <c r="AH16" s="640"/>
      <c r="AI16" s="640"/>
      <c r="AJ16" s="638"/>
      <c r="AK16" s="638"/>
      <c r="AL16" s="98">
        <v>0</v>
      </c>
      <c r="AM16" s="98">
        <v>0</v>
      </c>
      <c r="AN16" s="98">
        <v>0</v>
      </c>
      <c r="AO16" s="98">
        <v>0</v>
      </c>
      <c r="AP16" s="571">
        <f>F16+J16+N16+R16+V16+Z16+AD16+AH16+AL16</f>
        <v>25</v>
      </c>
      <c r="AQ16" s="571">
        <f>G16+K16+O16+S16+W16+AA16+AE16+AI16+AM16</f>
        <v>4425</v>
      </c>
      <c r="AR16" s="571">
        <f>H16+L16+P16+T16+X16+AB16+AF16+AJ16+AN16</f>
        <v>5</v>
      </c>
      <c r="AS16" s="571">
        <f>I16+M16+Q16+U16+Y16+AC16+AG16+AK16+AO16</f>
        <v>885</v>
      </c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</row>
    <row r="17" spans="1:136" ht="31.5" x14ac:dyDescent="0.25">
      <c r="A17" s="831"/>
      <c r="B17" s="10" t="s">
        <v>47</v>
      </c>
      <c r="C17" s="10" t="s">
        <v>49</v>
      </c>
      <c r="D17" s="10" t="s">
        <v>46</v>
      </c>
      <c r="E17" s="10" t="s">
        <v>29</v>
      </c>
      <c r="F17" s="98">
        <v>50</v>
      </c>
      <c r="G17" s="98">
        <v>5600</v>
      </c>
      <c r="H17" s="98">
        <v>0</v>
      </c>
      <c r="I17" s="98">
        <v>0</v>
      </c>
      <c r="J17" s="634"/>
      <c r="K17" s="634"/>
      <c r="L17" s="635"/>
      <c r="M17" s="635"/>
      <c r="N17" s="634"/>
      <c r="O17" s="634"/>
      <c r="P17" s="635"/>
      <c r="Q17" s="635"/>
      <c r="R17" s="634"/>
      <c r="S17" s="634"/>
      <c r="T17" s="635"/>
      <c r="U17" s="635"/>
      <c r="V17" s="636"/>
      <c r="W17" s="636"/>
      <c r="X17" s="637"/>
      <c r="Y17" s="637"/>
      <c r="Z17" s="634"/>
      <c r="AA17" s="634"/>
      <c r="AB17" s="357"/>
      <c r="AC17" s="357"/>
      <c r="AD17" s="634"/>
      <c r="AE17" s="634"/>
      <c r="AF17" s="635"/>
      <c r="AG17" s="635"/>
      <c r="AH17" s="640"/>
      <c r="AI17" s="640"/>
      <c r="AJ17" s="638"/>
      <c r="AK17" s="638"/>
      <c r="AL17" s="98">
        <v>0</v>
      </c>
      <c r="AM17" s="98">
        <v>0</v>
      </c>
      <c r="AN17" s="98">
        <v>0</v>
      </c>
      <c r="AO17" s="98">
        <v>0</v>
      </c>
      <c r="AP17" s="571">
        <f>F17+J17+N17+R17+V17+Z17+AD17+AH17+AL17</f>
        <v>50</v>
      </c>
      <c r="AQ17" s="571">
        <f>G17+K17+O17+S17+W17+AA17+AE17+AI17+AM17</f>
        <v>5600</v>
      </c>
      <c r="AR17" s="571">
        <f>H17+L17+P17+T17+X17+AB17+AF17+AJ17+AN17</f>
        <v>0</v>
      </c>
      <c r="AS17" s="571">
        <f>I17+M17+Q17+U17+Y17+AC17+AG17+AK17+AO17</f>
        <v>0</v>
      </c>
      <c r="AT17" s="359"/>
      <c r="AU17" s="359"/>
      <c r="AV17" s="359"/>
      <c r="AW17" s="359"/>
      <c r="AX17" s="359"/>
      <c r="AY17" s="359"/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359"/>
      <c r="BT17" s="359"/>
      <c r="BU17" s="359"/>
      <c r="BV17" s="359"/>
      <c r="BW17" s="359"/>
      <c r="BX17" s="359"/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359"/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359"/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359"/>
      <c r="DI17" s="359"/>
      <c r="DJ17" s="359"/>
      <c r="DK17" s="359"/>
      <c r="DL17" s="359"/>
      <c r="DM17" s="359"/>
      <c r="DN17" s="359"/>
      <c r="DO17" s="359"/>
      <c r="DP17" s="359"/>
      <c r="DQ17" s="359"/>
      <c r="DR17" s="359"/>
      <c r="DS17" s="359"/>
      <c r="DT17" s="359"/>
      <c r="DU17" s="359"/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</row>
    <row r="18" spans="1:136" ht="31.5" x14ac:dyDescent="0.25">
      <c r="A18" s="831"/>
      <c r="B18" s="10" t="s">
        <v>47</v>
      </c>
      <c r="C18" s="10" t="s">
        <v>50</v>
      </c>
      <c r="D18" s="10" t="s">
        <v>46</v>
      </c>
      <c r="E18" s="10" t="s">
        <v>29</v>
      </c>
      <c r="F18" s="98">
        <v>4254</v>
      </c>
      <c r="G18" s="98">
        <v>425488</v>
      </c>
      <c r="H18" s="98">
        <v>0</v>
      </c>
      <c r="I18" s="98">
        <v>0</v>
      </c>
      <c r="J18" s="634">
        <v>789</v>
      </c>
      <c r="K18" s="634">
        <v>88368</v>
      </c>
      <c r="L18" s="635">
        <v>100</v>
      </c>
      <c r="M18" s="635">
        <v>11200</v>
      </c>
      <c r="N18" s="634">
        <v>3172</v>
      </c>
      <c r="O18" s="634">
        <v>495797</v>
      </c>
      <c r="P18" s="635"/>
      <c r="Q18" s="635"/>
      <c r="R18" s="634"/>
      <c r="S18" s="634"/>
      <c r="T18" s="635"/>
      <c r="U18" s="635"/>
      <c r="V18" s="636"/>
      <c r="W18" s="636"/>
      <c r="X18" s="637"/>
      <c r="Y18" s="637"/>
      <c r="Z18" s="634">
        <v>374</v>
      </c>
      <c r="AA18" s="634">
        <v>37123</v>
      </c>
      <c r="AB18" s="357">
        <v>300</v>
      </c>
      <c r="AC18" s="357">
        <v>29778</v>
      </c>
      <c r="AD18" s="634"/>
      <c r="AE18" s="634"/>
      <c r="AF18" s="635"/>
      <c r="AG18" s="635"/>
      <c r="AH18" s="640">
        <v>1500</v>
      </c>
      <c r="AI18" s="640">
        <v>148890</v>
      </c>
      <c r="AJ18" s="640">
        <v>330</v>
      </c>
      <c r="AK18" s="640">
        <v>32755</v>
      </c>
      <c r="AL18" s="98">
        <v>0</v>
      </c>
      <c r="AM18" s="98">
        <v>0</v>
      </c>
      <c r="AN18" s="98">
        <v>0</v>
      </c>
      <c r="AO18" s="98">
        <v>0</v>
      </c>
      <c r="AP18" s="571">
        <f>F18+J18+N18+R18+V18+Z18+AD18+AH18+AL18</f>
        <v>10089</v>
      </c>
      <c r="AQ18" s="571">
        <f>G18+K18+O18+S18+W18+AA18+AE18+AI18+AM18</f>
        <v>1195666</v>
      </c>
      <c r="AR18" s="571">
        <f>H18+L18+P18+T18+X18+AB18+AF18+AJ18+AN18</f>
        <v>730</v>
      </c>
      <c r="AS18" s="571">
        <f>I18+M18+Q18+U18+Y18+AC18+AG18+AK18+AO18</f>
        <v>73733</v>
      </c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359"/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359"/>
      <c r="CU18" s="359"/>
      <c r="CV18" s="359"/>
      <c r="CW18" s="359"/>
      <c r="CX18" s="359"/>
      <c r="CY18" s="359"/>
      <c r="CZ18" s="359"/>
      <c r="DA18" s="359"/>
      <c r="DB18" s="359"/>
      <c r="DC18" s="359"/>
      <c r="DD18" s="359"/>
      <c r="DE18" s="359"/>
      <c r="DF18" s="359"/>
      <c r="DG18" s="359"/>
      <c r="DH18" s="359"/>
      <c r="DI18" s="359"/>
      <c r="DJ18" s="359"/>
      <c r="DK18" s="359"/>
      <c r="DL18" s="359"/>
      <c r="DM18" s="359"/>
      <c r="DN18" s="359"/>
      <c r="DO18" s="359"/>
      <c r="DP18" s="359"/>
      <c r="DQ18" s="359"/>
      <c r="DR18" s="359"/>
      <c r="DS18" s="359"/>
      <c r="DT18" s="359"/>
      <c r="DU18" s="359"/>
      <c r="DV18" s="359"/>
      <c r="DW18" s="359"/>
      <c r="DX18" s="359"/>
      <c r="DY18" s="359"/>
      <c r="DZ18" s="359"/>
      <c r="EA18" s="359"/>
      <c r="EB18" s="359"/>
      <c r="EC18" s="359"/>
      <c r="ED18" s="359"/>
      <c r="EE18" s="359"/>
      <c r="EF18" s="359"/>
    </row>
    <row r="19" spans="1:136" ht="31.5" x14ac:dyDescent="0.25">
      <c r="A19" s="831"/>
      <c r="B19" s="10" t="s">
        <v>47</v>
      </c>
      <c r="C19" s="10" t="s">
        <v>51</v>
      </c>
      <c r="D19" s="10" t="s">
        <v>46</v>
      </c>
      <c r="E19" s="10" t="s">
        <v>42</v>
      </c>
      <c r="F19" s="98"/>
      <c r="G19" s="98"/>
      <c r="H19" s="98">
        <v>0</v>
      </c>
      <c r="I19" s="98">
        <v>0</v>
      </c>
      <c r="J19" s="634"/>
      <c r="K19" s="634"/>
      <c r="L19" s="635"/>
      <c r="M19" s="635"/>
      <c r="N19" s="634"/>
      <c r="O19" s="634"/>
      <c r="P19" s="635"/>
      <c r="Q19" s="635"/>
      <c r="R19" s="634"/>
      <c r="S19" s="634"/>
      <c r="T19" s="635"/>
      <c r="U19" s="635"/>
      <c r="V19" s="636"/>
      <c r="W19" s="636"/>
      <c r="X19" s="637"/>
      <c r="Y19" s="637"/>
      <c r="Z19" s="634"/>
      <c r="AA19" s="634"/>
      <c r="AB19" s="357"/>
      <c r="AC19" s="357"/>
      <c r="AD19" s="634"/>
      <c r="AE19" s="634"/>
      <c r="AF19" s="635"/>
      <c r="AG19" s="635"/>
      <c r="AH19" s="640"/>
      <c r="AI19" s="640"/>
      <c r="AJ19" s="638"/>
      <c r="AK19" s="638"/>
      <c r="AL19" s="98"/>
      <c r="AM19" s="98"/>
      <c r="AN19" s="98">
        <v>0</v>
      </c>
      <c r="AO19" s="98">
        <v>0</v>
      </c>
      <c r="AP19" s="571">
        <f>F19+J19+N19+R19+V19+Z19+AD19+AH19+AL19</f>
        <v>0</v>
      </c>
      <c r="AQ19" s="571">
        <f>G19+K19+O19+S19+W19+AA19+AE19+AI19+AM19</f>
        <v>0</v>
      </c>
      <c r="AR19" s="571">
        <f>H19+L19+P19+T19+X19+AB19+AF19+AJ19+AN19</f>
        <v>0</v>
      </c>
      <c r="AS19" s="571">
        <f>I19+M19+Q19+U19+Y19+AC19+AG19+AK19+AO19</f>
        <v>0</v>
      </c>
      <c r="AT19" s="359"/>
      <c r="AU19" s="359"/>
      <c r="AV19" s="359"/>
      <c r="AW19" s="359"/>
      <c r="AX19" s="359"/>
      <c r="AY19" s="359"/>
      <c r="AZ19" s="359"/>
      <c r="BA19" s="359"/>
      <c r="BB19" s="359"/>
      <c r="BC19" s="359"/>
      <c r="BD19" s="359"/>
      <c r="BE19" s="359"/>
      <c r="BF19" s="359"/>
      <c r="BG19" s="359"/>
      <c r="BH19" s="359"/>
      <c r="BI19" s="359"/>
      <c r="BJ19" s="359"/>
      <c r="BK19" s="359"/>
      <c r="BL19" s="359"/>
      <c r="BM19" s="359"/>
      <c r="BN19" s="359"/>
      <c r="BO19" s="359"/>
      <c r="BP19" s="359"/>
      <c r="BQ19" s="359"/>
      <c r="BR19" s="359"/>
      <c r="BS19" s="359"/>
      <c r="BT19" s="359"/>
      <c r="BU19" s="359"/>
      <c r="BV19" s="359"/>
      <c r="BW19" s="359"/>
      <c r="BX19" s="359"/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359"/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359"/>
      <c r="CU19" s="359"/>
      <c r="CV19" s="359"/>
      <c r="CW19" s="359"/>
      <c r="CX19" s="359"/>
      <c r="CY19" s="359"/>
      <c r="CZ19" s="359"/>
      <c r="DA19" s="359"/>
      <c r="DB19" s="359"/>
      <c r="DC19" s="359"/>
      <c r="DD19" s="359"/>
      <c r="DE19" s="359"/>
      <c r="DF19" s="359"/>
      <c r="DG19" s="359"/>
      <c r="DH19" s="359"/>
      <c r="DI19" s="359"/>
      <c r="DJ19" s="359"/>
      <c r="DK19" s="359"/>
      <c r="DL19" s="359"/>
      <c r="DM19" s="359"/>
      <c r="DN19" s="359"/>
      <c r="DO19" s="359"/>
      <c r="DP19" s="359"/>
      <c r="DQ19" s="359"/>
      <c r="DR19" s="359"/>
      <c r="DS19" s="359"/>
      <c r="DT19" s="359"/>
      <c r="DU19" s="359"/>
      <c r="DV19" s="359"/>
      <c r="DW19" s="359"/>
      <c r="DX19" s="359"/>
      <c r="DY19" s="359"/>
      <c r="DZ19" s="359"/>
      <c r="EA19" s="359"/>
      <c r="EB19" s="359"/>
      <c r="EC19" s="359"/>
      <c r="ED19" s="359"/>
      <c r="EE19" s="359"/>
      <c r="EF19" s="359"/>
    </row>
    <row r="20" spans="1:136" ht="31.5" x14ac:dyDescent="0.25">
      <c r="A20" s="831"/>
      <c r="B20" s="10" t="s">
        <v>47</v>
      </c>
      <c r="C20" s="10" t="s">
        <v>52</v>
      </c>
      <c r="D20" s="10" t="s">
        <v>46</v>
      </c>
      <c r="E20" s="10" t="s">
        <v>42</v>
      </c>
      <c r="F20" s="98"/>
      <c r="G20" s="98"/>
      <c r="H20" s="98">
        <v>0</v>
      </c>
      <c r="I20" s="98">
        <v>0</v>
      </c>
      <c r="J20" s="634"/>
      <c r="K20" s="634"/>
      <c r="L20" s="635"/>
      <c r="M20" s="635"/>
      <c r="N20" s="634"/>
      <c r="O20" s="634"/>
      <c r="P20" s="635"/>
      <c r="Q20" s="635"/>
      <c r="R20" s="634"/>
      <c r="S20" s="634"/>
      <c r="T20" s="635"/>
      <c r="U20" s="635"/>
      <c r="V20" s="636">
        <v>80</v>
      </c>
      <c r="W20" s="636">
        <v>2784</v>
      </c>
      <c r="X20" s="637">
        <v>10</v>
      </c>
      <c r="Y20" s="637">
        <v>348</v>
      </c>
      <c r="Z20" s="634">
        <v>428</v>
      </c>
      <c r="AA20" s="634">
        <v>12345</v>
      </c>
      <c r="AB20" s="357">
        <v>120</v>
      </c>
      <c r="AC20" s="357">
        <v>3462</v>
      </c>
      <c r="AD20" s="634"/>
      <c r="AE20" s="634"/>
      <c r="AF20" s="635"/>
      <c r="AG20" s="635"/>
      <c r="AH20" s="640"/>
      <c r="AI20" s="640"/>
      <c r="AJ20" s="638"/>
      <c r="AK20" s="638"/>
      <c r="AL20" s="98"/>
      <c r="AM20" s="98"/>
      <c r="AN20" s="98">
        <v>0</v>
      </c>
      <c r="AO20" s="98">
        <v>0</v>
      </c>
      <c r="AP20" s="571">
        <f>F20+J20+N20+R20+V20+Z20+AD20+AH20+AL20</f>
        <v>508</v>
      </c>
      <c r="AQ20" s="571">
        <f>G20+K20+O20+S20+W20+AA20+AE20+AI20+AM20</f>
        <v>15129</v>
      </c>
      <c r="AR20" s="571">
        <f>H20+L20+P20+T20+X20+AB20+AF20+AJ20+AN20</f>
        <v>130</v>
      </c>
      <c r="AS20" s="571">
        <f>I20+M20+Q20+U20+Y20+AC20+AG20+AK20+AO20</f>
        <v>3810</v>
      </c>
      <c r="AT20" s="359"/>
      <c r="AU20" s="359"/>
      <c r="AV20" s="359"/>
      <c r="AW20" s="359"/>
      <c r="AX20" s="359"/>
      <c r="AY20" s="359"/>
      <c r="AZ20" s="359"/>
      <c r="BA20" s="359"/>
      <c r="BB20" s="359"/>
      <c r="BC20" s="359"/>
      <c r="BD20" s="359"/>
      <c r="BE20" s="359"/>
      <c r="BF20" s="359"/>
      <c r="BG20" s="359"/>
      <c r="BH20" s="359"/>
      <c r="BI20" s="359"/>
      <c r="BJ20" s="359"/>
      <c r="BK20" s="359"/>
      <c r="BL20" s="359"/>
      <c r="BM20" s="359"/>
      <c r="BN20" s="359"/>
      <c r="BO20" s="359"/>
      <c r="BP20" s="359"/>
      <c r="BQ20" s="359"/>
      <c r="BR20" s="359"/>
      <c r="BS20" s="359"/>
      <c r="BT20" s="359"/>
      <c r="BU20" s="359"/>
      <c r="BV20" s="359"/>
      <c r="BW20" s="359"/>
      <c r="BX20" s="359"/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359"/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359"/>
      <c r="CU20" s="359"/>
      <c r="CV20" s="359"/>
      <c r="CW20" s="359"/>
      <c r="CX20" s="359"/>
      <c r="CY20" s="359"/>
      <c r="CZ20" s="359"/>
      <c r="DA20" s="359"/>
      <c r="DB20" s="359"/>
      <c r="DC20" s="359"/>
      <c r="DD20" s="359"/>
      <c r="DE20" s="359"/>
      <c r="DF20" s="359"/>
      <c r="DG20" s="359"/>
      <c r="DH20" s="359"/>
      <c r="DI20" s="359"/>
      <c r="DJ20" s="359"/>
      <c r="DK20" s="359"/>
      <c r="DL20" s="359"/>
      <c r="DM20" s="359"/>
      <c r="DN20" s="359"/>
      <c r="DO20" s="359"/>
      <c r="DP20" s="359"/>
      <c r="DQ20" s="359"/>
      <c r="DR20" s="359"/>
      <c r="DS20" s="359"/>
      <c r="DT20" s="359"/>
      <c r="DU20" s="359"/>
      <c r="DV20" s="359"/>
      <c r="DW20" s="359"/>
      <c r="DX20" s="359"/>
      <c r="DY20" s="359"/>
      <c r="DZ20" s="359"/>
      <c r="EA20" s="359"/>
      <c r="EB20" s="359"/>
      <c r="EC20" s="359"/>
      <c r="ED20" s="359"/>
      <c r="EE20" s="359"/>
      <c r="EF20" s="359"/>
    </row>
    <row r="21" spans="1:136" ht="31.5" x14ac:dyDescent="0.25">
      <c r="A21" s="832"/>
      <c r="B21" s="10" t="s">
        <v>47</v>
      </c>
      <c r="C21" s="10" t="s">
        <v>53</v>
      </c>
      <c r="D21" s="10" t="s">
        <v>46</v>
      </c>
      <c r="E21" s="10" t="s">
        <v>42</v>
      </c>
      <c r="F21" s="98"/>
      <c r="G21" s="98"/>
      <c r="H21" s="98">
        <v>0</v>
      </c>
      <c r="I21" s="98">
        <v>0</v>
      </c>
      <c r="J21" s="634"/>
      <c r="K21" s="634"/>
      <c r="L21" s="634"/>
      <c r="M21" s="635"/>
      <c r="N21" s="634"/>
      <c r="O21" s="634"/>
      <c r="P21" s="634"/>
      <c r="Q21" s="635"/>
      <c r="R21" s="634"/>
      <c r="S21" s="634"/>
      <c r="T21" s="635"/>
      <c r="U21" s="635"/>
      <c r="V21" s="636"/>
      <c r="W21" s="636"/>
      <c r="X21" s="637"/>
      <c r="Y21" s="637"/>
      <c r="Z21" s="634"/>
      <c r="AA21" s="634"/>
      <c r="AB21" s="362">
        <v>150</v>
      </c>
      <c r="AC21" s="357">
        <v>5460</v>
      </c>
      <c r="AD21" s="634"/>
      <c r="AE21" s="634"/>
      <c r="AF21" s="634"/>
      <c r="AG21" s="635"/>
      <c r="AH21" s="640"/>
      <c r="AI21" s="640"/>
      <c r="AJ21" s="639"/>
      <c r="AK21" s="638"/>
      <c r="AL21" s="98"/>
      <c r="AM21" s="98"/>
      <c r="AN21" s="98">
        <v>0</v>
      </c>
      <c r="AO21" s="98">
        <v>0</v>
      </c>
      <c r="AP21" s="571">
        <f>F21+J21+N21+R21+V21+Z21+AD21+AH21+AL21</f>
        <v>0</v>
      </c>
      <c r="AQ21" s="571">
        <f>G21+K21+O21+S21+W21+AA21+AE21+AI21+AM21</f>
        <v>0</v>
      </c>
      <c r="AR21" s="571">
        <f>H21+L21+P21+T21+X21+AB21+AF21+AJ21+AN21</f>
        <v>150</v>
      </c>
      <c r="AS21" s="571">
        <f>I21+M21+Q21+U21+Y21+AC21+AG21+AK21+AO21</f>
        <v>5460</v>
      </c>
      <c r="AT21" s="359"/>
      <c r="AU21" s="359"/>
      <c r="AV21" s="359"/>
      <c r="AW21" s="359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359"/>
      <c r="CU21" s="359"/>
      <c r="CV21" s="359"/>
      <c r="CW21" s="359"/>
      <c r="CX21" s="359"/>
      <c r="CY21" s="359"/>
      <c r="CZ21" s="359"/>
      <c r="DA21" s="359"/>
      <c r="DB21" s="359"/>
      <c r="DC21" s="359"/>
      <c r="DD21" s="359"/>
      <c r="DE21" s="359"/>
      <c r="DF21" s="359"/>
      <c r="DG21" s="359"/>
      <c r="DH21" s="359"/>
      <c r="DI21" s="359"/>
      <c r="DJ21" s="359"/>
      <c r="DK21" s="359"/>
      <c r="DL21" s="359"/>
      <c r="DM21" s="359"/>
      <c r="DN21" s="359"/>
      <c r="DO21" s="359"/>
      <c r="DP21" s="359"/>
      <c r="DQ21" s="359"/>
      <c r="DR21" s="359"/>
      <c r="DS21" s="359"/>
      <c r="DT21" s="359"/>
      <c r="DU21" s="359"/>
      <c r="DV21" s="359"/>
      <c r="DW21" s="359"/>
      <c r="DX21" s="359"/>
      <c r="DY21" s="359"/>
      <c r="DZ21" s="359"/>
      <c r="EA21" s="359"/>
      <c r="EB21" s="359"/>
      <c r="EC21" s="359"/>
      <c r="ED21" s="359"/>
      <c r="EE21" s="359"/>
      <c r="EF21" s="359"/>
    </row>
    <row r="22" spans="1:136" ht="31.5" x14ac:dyDescent="0.25">
      <c r="A22" s="830">
        <v>5</v>
      </c>
      <c r="B22" s="362" t="s">
        <v>54</v>
      </c>
      <c r="C22" s="10" t="s">
        <v>55</v>
      </c>
      <c r="D22" s="10" t="s">
        <v>38</v>
      </c>
      <c r="E22" s="10" t="s">
        <v>29</v>
      </c>
      <c r="F22" s="98">
        <v>550</v>
      </c>
      <c r="G22" s="98">
        <v>4400</v>
      </c>
      <c r="H22" s="98">
        <v>1000</v>
      </c>
      <c r="I22" s="98">
        <v>10000</v>
      </c>
      <c r="J22" s="634">
        <v>2380</v>
      </c>
      <c r="K22" s="634">
        <v>23800</v>
      </c>
      <c r="L22" s="635">
        <v>500</v>
      </c>
      <c r="M22" s="635">
        <v>5000</v>
      </c>
      <c r="N22" s="634">
        <v>17100</v>
      </c>
      <c r="O22" s="634">
        <v>153330</v>
      </c>
      <c r="P22" s="635">
        <v>3000</v>
      </c>
      <c r="Q22" s="635">
        <v>26103</v>
      </c>
      <c r="R22" s="634">
        <v>13750</v>
      </c>
      <c r="S22" s="634">
        <v>252572</v>
      </c>
      <c r="T22" s="634"/>
      <c r="U22" s="635"/>
      <c r="V22" s="636">
        <v>1195</v>
      </c>
      <c r="W22" s="636">
        <v>11401</v>
      </c>
      <c r="X22" s="98">
        <v>160</v>
      </c>
      <c r="Y22" s="637">
        <v>2296</v>
      </c>
      <c r="Z22" s="634">
        <v>3349</v>
      </c>
      <c r="AA22" s="634">
        <v>26441</v>
      </c>
      <c r="AB22" s="357">
        <v>1550</v>
      </c>
      <c r="AC22" s="357">
        <v>13299</v>
      </c>
      <c r="AD22" s="634">
        <v>2180</v>
      </c>
      <c r="AE22" s="634">
        <v>21462</v>
      </c>
      <c r="AF22" s="635">
        <v>600</v>
      </c>
      <c r="AG22" s="635">
        <v>8940</v>
      </c>
      <c r="AH22" s="640">
        <v>1432</v>
      </c>
      <c r="AI22" s="640">
        <v>14283</v>
      </c>
      <c r="AJ22" s="640">
        <v>330</v>
      </c>
      <c r="AK22" s="640">
        <v>4554</v>
      </c>
      <c r="AL22" s="98">
        <v>232</v>
      </c>
      <c r="AM22" s="98">
        <v>1902</v>
      </c>
      <c r="AN22" s="98">
        <v>470</v>
      </c>
      <c r="AO22" s="98">
        <v>3854</v>
      </c>
      <c r="AP22" s="571">
        <f>F22+J22+N22+R22+V22+Z22+AD22+AH22+AL22</f>
        <v>42168</v>
      </c>
      <c r="AQ22" s="571">
        <f>G22+K22+O22+S22+W22+AA22+AE22+AI22+AM22</f>
        <v>509591</v>
      </c>
      <c r="AR22" s="571">
        <f>H22+L22+P22+T22+X22+AB22+AF22+AJ22+AN22</f>
        <v>7610</v>
      </c>
      <c r="AS22" s="571">
        <f>I22+M22+Q22+U22+Y22+AC22+AG22+AK22+AO22</f>
        <v>74046</v>
      </c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</row>
    <row r="23" spans="1:136" ht="31.5" x14ac:dyDescent="0.25">
      <c r="A23" s="832"/>
      <c r="B23" s="362" t="s">
        <v>56</v>
      </c>
      <c r="C23" s="10" t="s">
        <v>57</v>
      </c>
      <c r="D23" s="10" t="s">
        <v>38</v>
      </c>
      <c r="E23" s="10" t="s">
        <v>29</v>
      </c>
      <c r="F23" s="98">
        <v>3437</v>
      </c>
      <c r="G23" s="98">
        <v>44681</v>
      </c>
      <c r="H23" s="98">
        <v>2000</v>
      </c>
      <c r="I23" s="98">
        <v>24000</v>
      </c>
      <c r="J23" s="634">
        <v>750</v>
      </c>
      <c r="K23" s="634">
        <v>10087</v>
      </c>
      <c r="L23" s="635">
        <v>700</v>
      </c>
      <c r="M23" s="635">
        <v>10500</v>
      </c>
      <c r="N23" s="634"/>
      <c r="O23" s="634"/>
      <c r="P23" s="635"/>
      <c r="Q23" s="635"/>
      <c r="R23" s="641"/>
      <c r="S23" s="641">
        <v>42140</v>
      </c>
      <c r="T23" s="642">
        <v>2000</v>
      </c>
      <c r="U23" s="642">
        <v>39200</v>
      </c>
      <c r="V23" s="636">
        <v>3450</v>
      </c>
      <c r="W23" s="636">
        <v>45635</v>
      </c>
      <c r="X23" s="637">
        <v>500</v>
      </c>
      <c r="Y23" s="637">
        <v>10690</v>
      </c>
      <c r="Z23" s="634">
        <v>900</v>
      </c>
      <c r="AA23" s="634">
        <v>17075</v>
      </c>
      <c r="AB23" s="357">
        <v>2200</v>
      </c>
      <c r="AC23" s="357">
        <v>35913</v>
      </c>
      <c r="AD23" s="634">
        <v>230</v>
      </c>
      <c r="AE23" s="634">
        <v>2967</v>
      </c>
      <c r="AF23" s="635">
        <v>1000</v>
      </c>
      <c r="AG23" s="635">
        <v>15000</v>
      </c>
      <c r="AH23" s="640">
        <v>1248</v>
      </c>
      <c r="AI23" s="640">
        <v>17279</v>
      </c>
      <c r="AJ23" s="640">
        <v>500</v>
      </c>
      <c r="AK23" s="640">
        <v>9000</v>
      </c>
      <c r="AL23" s="98">
        <v>0</v>
      </c>
      <c r="AM23" s="98">
        <v>0</v>
      </c>
      <c r="AN23" s="98">
        <v>0</v>
      </c>
      <c r="AO23" s="98">
        <v>0</v>
      </c>
      <c r="AP23" s="571">
        <f>F23+J23+N23+R23+V23+Z23+AD23+AH23+AL23</f>
        <v>10015</v>
      </c>
      <c r="AQ23" s="571">
        <f>G23+K23+O23+S23+W23+AA23+AE23+AI23+AM23</f>
        <v>179864</v>
      </c>
      <c r="AR23" s="571">
        <f>H23+L23+P23+T23+X23+AB23+AF23+AJ23+AN23</f>
        <v>8900</v>
      </c>
      <c r="AS23" s="571">
        <f>I23+M23+Q23+U23+Y23+AC23+AG23+AK23+AO23</f>
        <v>144303</v>
      </c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</row>
    <row r="24" spans="1:136" ht="31.5" x14ac:dyDescent="0.25">
      <c r="A24" s="830">
        <v>6</v>
      </c>
      <c r="B24" s="10" t="s">
        <v>58</v>
      </c>
      <c r="C24" s="10" t="s">
        <v>59</v>
      </c>
      <c r="D24" s="10" t="s">
        <v>60</v>
      </c>
      <c r="E24" s="10" t="s">
        <v>42</v>
      </c>
      <c r="F24" s="98"/>
      <c r="G24" s="98"/>
      <c r="H24" s="98">
        <v>0</v>
      </c>
      <c r="I24" s="98">
        <v>0</v>
      </c>
      <c r="J24" s="634"/>
      <c r="K24" s="634"/>
      <c r="L24" s="635"/>
      <c r="M24" s="635"/>
      <c r="N24" s="634"/>
      <c r="O24" s="634"/>
      <c r="P24" s="635"/>
      <c r="Q24" s="635"/>
      <c r="R24" s="634"/>
      <c r="S24" s="634"/>
      <c r="T24" s="635"/>
      <c r="U24" s="635"/>
      <c r="V24" s="636"/>
      <c r="W24" s="636"/>
      <c r="X24" s="637"/>
      <c r="Y24" s="637"/>
      <c r="Z24" s="634"/>
      <c r="AA24" s="634"/>
      <c r="AB24" s="357"/>
      <c r="AC24" s="357"/>
      <c r="AD24" s="634"/>
      <c r="AE24" s="634"/>
      <c r="AF24" s="635"/>
      <c r="AG24" s="635"/>
      <c r="AH24" s="640"/>
      <c r="AI24" s="640"/>
      <c r="AJ24" s="638"/>
      <c r="AK24" s="638"/>
      <c r="AL24" s="98">
        <v>0</v>
      </c>
      <c r="AM24" s="98">
        <v>0</v>
      </c>
      <c r="AN24" s="98">
        <v>0</v>
      </c>
      <c r="AO24" s="98">
        <v>0</v>
      </c>
      <c r="AP24" s="571">
        <f>F24+J24+N24+R24+V24+Z24+AD24+AH24+AL24</f>
        <v>0</v>
      </c>
      <c r="AQ24" s="571">
        <f>G24+K24+O24+S24+W24+AA24+AE24+AI24+AM24</f>
        <v>0</v>
      </c>
      <c r="AR24" s="571">
        <f>H24+L24+P24+T24+X24+AB24+AF24+AJ24+AN24</f>
        <v>0</v>
      </c>
      <c r="AS24" s="571">
        <f>I24+M24+Q24+U24+Y24+AC24+AG24+AK24+AO24</f>
        <v>0</v>
      </c>
      <c r="AT24" s="359"/>
      <c r="AU24" s="359"/>
      <c r="AV24" s="359"/>
      <c r="AW24" s="359"/>
      <c r="AX24" s="359"/>
      <c r="AY24" s="359"/>
      <c r="AZ24" s="359"/>
      <c r="BA24" s="359"/>
      <c r="BB24" s="359"/>
      <c r="BC24" s="359"/>
      <c r="BD24" s="359"/>
      <c r="BE24" s="359"/>
      <c r="BF24" s="359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  <c r="BR24" s="359"/>
      <c r="BS24" s="359"/>
      <c r="BT24" s="359"/>
      <c r="BU24" s="359"/>
      <c r="BV24" s="359"/>
      <c r="BW24" s="359"/>
      <c r="BX24" s="359"/>
      <c r="BY24" s="359"/>
      <c r="BZ24" s="359"/>
      <c r="CA24" s="359"/>
      <c r="CB24" s="359"/>
      <c r="CC24" s="359"/>
      <c r="CD24" s="359"/>
      <c r="CE24" s="359"/>
      <c r="CF24" s="359"/>
      <c r="CG24" s="359"/>
      <c r="CH24" s="359"/>
      <c r="CI24" s="359"/>
      <c r="CJ24" s="359"/>
      <c r="CK24" s="359"/>
      <c r="CL24" s="359"/>
      <c r="CM24" s="359"/>
      <c r="CN24" s="359"/>
      <c r="CO24" s="359"/>
      <c r="CP24" s="359"/>
      <c r="CQ24" s="359"/>
      <c r="CR24" s="359"/>
      <c r="CS24" s="359"/>
      <c r="CT24" s="359"/>
      <c r="CU24" s="359"/>
      <c r="CV24" s="359"/>
      <c r="CW24" s="359"/>
      <c r="CX24" s="359"/>
      <c r="CY24" s="359"/>
      <c r="CZ24" s="359"/>
      <c r="DA24" s="359"/>
      <c r="DB24" s="359"/>
      <c r="DC24" s="359"/>
      <c r="DD24" s="359"/>
      <c r="DE24" s="359"/>
      <c r="DF24" s="359"/>
      <c r="DG24" s="359"/>
      <c r="DH24" s="359"/>
      <c r="DI24" s="359"/>
      <c r="DJ24" s="359"/>
      <c r="DK24" s="359"/>
      <c r="DL24" s="359"/>
      <c r="DM24" s="359"/>
      <c r="DN24" s="359"/>
      <c r="DO24" s="359"/>
      <c r="DP24" s="359"/>
      <c r="DQ24" s="359"/>
      <c r="DR24" s="359"/>
      <c r="DS24" s="359"/>
      <c r="DT24" s="359"/>
      <c r="DU24" s="359"/>
      <c r="DV24" s="359"/>
      <c r="DW24" s="359"/>
      <c r="DX24" s="359"/>
      <c r="DY24" s="359"/>
      <c r="DZ24" s="359"/>
      <c r="EA24" s="359"/>
      <c r="EB24" s="359"/>
      <c r="EC24" s="359"/>
      <c r="ED24" s="359"/>
      <c r="EE24" s="359"/>
      <c r="EF24" s="359"/>
    </row>
    <row r="25" spans="1:136" x14ac:dyDescent="0.25">
      <c r="A25" s="831"/>
      <c r="B25" s="10" t="s">
        <v>61</v>
      </c>
      <c r="C25" s="10" t="s">
        <v>62</v>
      </c>
      <c r="D25" s="10" t="s">
        <v>60</v>
      </c>
      <c r="E25" s="10" t="s">
        <v>42</v>
      </c>
      <c r="F25" s="98"/>
      <c r="G25" s="98"/>
      <c r="H25" s="98">
        <v>0</v>
      </c>
      <c r="I25" s="98">
        <v>0</v>
      </c>
      <c r="J25" s="634"/>
      <c r="K25" s="634"/>
      <c r="L25" s="635"/>
      <c r="M25" s="635"/>
      <c r="N25" s="634"/>
      <c r="O25" s="634"/>
      <c r="P25" s="635"/>
      <c r="Q25" s="635"/>
      <c r="R25" s="634"/>
      <c r="S25" s="634"/>
      <c r="T25" s="635"/>
      <c r="U25" s="635"/>
      <c r="V25" s="636"/>
      <c r="W25" s="636"/>
      <c r="X25" s="637"/>
      <c r="Y25" s="637"/>
      <c r="Z25" s="634"/>
      <c r="AA25" s="634"/>
      <c r="AB25" s="357"/>
      <c r="AC25" s="357"/>
      <c r="AD25" s="634"/>
      <c r="AE25" s="634"/>
      <c r="AF25" s="635"/>
      <c r="AG25" s="635"/>
      <c r="AH25" s="640"/>
      <c r="AI25" s="640"/>
      <c r="AJ25" s="638"/>
      <c r="AK25" s="638"/>
      <c r="AL25" s="98">
        <v>0</v>
      </c>
      <c r="AM25" s="98">
        <v>0</v>
      </c>
      <c r="AN25" s="98">
        <v>0</v>
      </c>
      <c r="AO25" s="98">
        <v>0</v>
      </c>
      <c r="AP25" s="571">
        <f>F25+J25+N25+R25+V25+Z25+AD25+AH25+AL25</f>
        <v>0</v>
      </c>
      <c r="AQ25" s="571">
        <f>G25+K25+O25+S25+W25+AA25+AE25+AI25+AM25</f>
        <v>0</v>
      </c>
      <c r="AR25" s="571">
        <f>H25+L25+P25+T25+X25+AB25+AF25+AJ25+AN25</f>
        <v>0</v>
      </c>
      <c r="AS25" s="571">
        <f>I25+M25+Q25+U25+Y25+AC25+AG25+AK25+AO25</f>
        <v>0</v>
      </c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359"/>
      <c r="BN25" s="359"/>
      <c r="BO25" s="359"/>
      <c r="BP25" s="359"/>
      <c r="BQ25" s="359"/>
      <c r="BR25" s="359"/>
      <c r="BS25" s="359"/>
      <c r="BT25" s="359"/>
      <c r="BU25" s="359"/>
      <c r="BV25" s="359"/>
      <c r="BW25" s="359"/>
      <c r="BX25" s="359"/>
      <c r="BY25" s="359"/>
      <c r="BZ25" s="359"/>
      <c r="CA25" s="359"/>
      <c r="CB25" s="359"/>
      <c r="CC25" s="359"/>
      <c r="CD25" s="359"/>
      <c r="CE25" s="359"/>
      <c r="CF25" s="359"/>
      <c r="CG25" s="359"/>
      <c r="CH25" s="359"/>
      <c r="CI25" s="359"/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359"/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359"/>
      <c r="DI25" s="359"/>
      <c r="DJ25" s="359"/>
      <c r="DK25" s="359"/>
      <c r="DL25" s="359"/>
      <c r="DM25" s="359"/>
      <c r="DN25" s="359"/>
      <c r="DO25" s="359"/>
      <c r="DP25" s="359"/>
      <c r="DQ25" s="359"/>
      <c r="DR25" s="359"/>
      <c r="DS25" s="359"/>
      <c r="DT25" s="359"/>
      <c r="DU25" s="359"/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359"/>
    </row>
    <row r="26" spans="1:136" x14ac:dyDescent="0.25">
      <c r="A26" s="831"/>
      <c r="B26" s="10" t="s">
        <v>61</v>
      </c>
      <c r="C26" s="10" t="s">
        <v>63</v>
      </c>
      <c r="D26" s="10" t="s">
        <v>60</v>
      </c>
      <c r="E26" s="10" t="s">
        <v>42</v>
      </c>
      <c r="F26" s="98"/>
      <c r="G26" s="98"/>
      <c r="H26" s="98">
        <v>0</v>
      </c>
      <c r="I26" s="98">
        <v>0</v>
      </c>
      <c r="J26" s="634"/>
      <c r="K26" s="634"/>
      <c r="L26" s="635"/>
      <c r="M26" s="635"/>
      <c r="N26" s="634"/>
      <c r="O26" s="634"/>
      <c r="P26" s="635"/>
      <c r="Q26" s="635"/>
      <c r="R26" s="634"/>
      <c r="S26" s="634"/>
      <c r="T26" s="635"/>
      <c r="U26" s="635"/>
      <c r="V26" s="636"/>
      <c r="W26" s="636"/>
      <c r="X26" s="637"/>
      <c r="Y26" s="637"/>
      <c r="Z26" s="634"/>
      <c r="AA26" s="634"/>
      <c r="AB26" s="357"/>
      <c r="AC26" s="357"/>
      <c r="AD26" s="634"/>
      <c r="AE26" s="634"/>
      <c r="AF26" s="635"/>
      <c r="AG26" s="635"/>
      <c r="AH26" s="640"/>
      <c r="AI26" s="640"/>
      <c r="AJ26" s="640"/>
      <c r="AK26" s="640"/>
      <c r="AL26" s="98">
        <v>0</v>
      </c>
      <c r="AM26" s="98">
        <v>0</v>
      </c>
      <c r="AN26" s="98">
        <v>0</v>
      </c>
      <c r="AO26" s="98">
        <v>0</v>
      </c>
      <c r="AP26" s="571">
        <f>F26+J26+N26+R26+V26+Z26+AD26+AH26+AL26</f>
        <v>0</v>
      </c>
      <c r="AQ26" s="571">
        <f>G26+K26+O26+S26+W26+AA26+AE26+AI26+AM26</f>
        <v>0</v>
      </c>
      <c r="AR26" s="571">
        <f>H26+L26+P26+T26+X26+AB26+AF26+AJ26+AN26</f>
        <v>0</v>
      </c>
      <c r="AS26" s="571">
        <f>I26+M26+Q26+U26+Y26+AC26+AG26+AK26+AO26</f>
        <v>0</v>
      </c>
      <c r="AT26" s="359"/>
      <c r="AU26" s="359"/>
      <c r="AV26" s="359"/>
      <c r="AW26" s="359"/>
      <c r="AX26" s="359"/>
      <c r="AY26" s="359"/>
      <c r="AZ26" s="359"/>
      <c r="BA26" s="359"/>
      <c r="BB26" s="359"/>
      <c r="BC26" s="359"/>
      <c r="BD26" s="359"/>
      <c r="BE26" s="359"/>
      <c r="BF26" s="359"/>
      <c r="BG26" s="359"/>
      <c r="BH26" s="359"/>
      <c r="BI26" s="359"/>
      <c r="BJ26" s="359"/>
      <c r="BK26" s="359"/>
      <c r="BL26" s="359"/>
      <c r="BM26" s="359"/>
      <c r="BN26" s="359"/>
      <c r="BO26" s="359"/>
      <c r="BP26" s="359"/>
      <c r="BQ26" s="359"/>
      <c r="BR26" s="359"/>
      <c r="BS26" s="359"/>
      <c r="BT26" s="359"/>
      <c r="BU26" s="359"/>
      <c r="BV26" s="359"/>
      <c r="BW26" s="359"/>
      <c r="BX26" s="359"/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359"/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359"/>
      <c r="CU26" s="359"/>
      <c r="CV26" s="359"/>
      <c r="CW26" s="359"/>
      <c r="CX26" s="359"/>
      <c r="CY26" s="359"/>
      <c r="CZ26" s="359"/>
      <c r="DA26" s="359"/>
      <c r="DB26" s="359"/>
      <c r="DC26" s="359"/>
      <c r="DD26" s="359"/>
      <c r="DE26" s="359"/>
      <c r="DF26" s="359"/>
      <c r="DG26" s="359"/>
      <c r="DH26" s="359"/>
      <c r="DI26" s="359"/>
      <c r="DJ26" s="359"/>
      <c r="DK26" s="359"/>
      <c r="DL26" s="359"/>
      <c r="DM26" s="359"/>
      <c r="DN26" s="359"/>
      <c r="DO26" s="359"/>
      <c r="DP26" s="359"/>
      <c r="DQ26" s="359"/>
      <c r="DR26" s="359"/>
      <c r="DS26" s="359"/>
      <c r="DT26" s="359"/>
      <c r="DU26" s="359"/>
      <c r="DV26" s="359"/>
      <c r="DW26" s="359"/>
      <c r="DX26" s="359"/>
      <c r="DY26" s="359"/>
      <c r="DZ26" s="359"/>
      <c r="EA26" s="359"/>
      <c r="EB26" s="359"/>
      <c r="EC26" s="359"/>
      <c r="ED26" s="359"/>
      <c r="EE26" s="359"/>
      <c r="EF26" s="359"/>
    </row>
    <row r="27" spans="1:136" x14ac:dyDescent="0.25">
      <c r="A27" s="831"/>
      <c r="B27" s="10" t="s">
        <v>61</v>
      </c>
      <c r="C27" s="10" t="s">
        <v>64</v>
      </c>
      <c r="D27" s="10" t="s">
        <v>60</v>
      </c>
      <c r="E27" s="10" t="s">
        <v>42</v>
      </c>
      <c r="F27" s="98"/>
      <c r="G27" s="98"/>
      <c r="H27" s="98">
        <v>0</v>
      </c>
      <c r="I27" s="98">
        <v>0</v>
      </c>
      <c r="J27" s="634"/>
      <c r="K27" s="634"/>
      <c r="L27" s="635"/>
      <c r="M27" s="635"/>
      <c r="N27" s="634"/>
      <c r="O27" s="634"/>
      <c r="P27" s="635"/>
      <c r="Q27" s="635"/>
      <c r="R27" s="634"/>
      <c r="S27" s="634"/>
      <c r="T27" s="635"/>
      <c r="U27" s="635"/>
      <c r="V27" s="636"/>
      <c r="W27" s="636"/>
      <c r="X27" s="637"/>
      <c r="Y27" s="637"/>
      <c r="Z27" s="634"/>
      <c r="AA27" s="634"/>
      <c r="AB27" s="357"/>
      <c r="AC27" s="357"/>
      <c r="AD27" s="634"/>
      <c r="AE27" s="634"/>
      <c r="AF27" s="635"/>
      <c r="AG27" s="635"/>
      <c r="AH27" s="640"/>
      <c r="AI27" s="640"/>
      <c r="AJ27" s="640"/>
      <c r="AK27" s="640"/>
      <c r="AL27" s="98">
        <v>0</v>
      </c>
      <c r="AM27" s="98">
        <v>0</v>
      </c>
      <c r="AN27" s="98">
        <v>0</v>
      </c>
      <c r="AO27" s="98">
        <v>0</v>
      </c>
      <c r="AP27" s="571">
        <f>F27+J27+N27+R27+V27+Z27+AD27+AH27+AL27</f>
        <v>0</v>
      </c>
      <c r="AQ27" s="571">
        <f>G27+K27+O27+S27+W27+AA27+AE27+AI27+AM27</f>
        <v>0</v>
      </c>
      <c r="AR27" s="571">
        <f>H27+L27+P27+T27+X27+AB27+AF27+AJ27+AN27</f>
        <v>0</v>
      </c>
      <c r="AS27" s="571">
        <f>I27+M27+Q27+U27+Y27+AC27+AG27+AK27+AO27</f>
        <v>0</v>
      </c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359"/>
      <c r="BM27" s="359"/>
      <c r="BN27" s="359"/>
      <c r="BO27" s="359"/>
      <c r="BP27" s="359"/>
      <c r="BQ27" s="359"/>
      <c r="BR27" s="359"/>
      <c r="BS27" s="359"/>
      <c r="BT27" s="359"/>
      <c r="BU27" s="359"/>
      <c r="BV27" s="359"/>
      <c r="BW27" s="359"/>
      <c r="BX27" s="359"/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359"/>
      <c r="DI27" s="359"/>
      <c r="DJ27" s="359"/>
      <c r="DK27" s="359"/>
      <c r="DL27" s="359"/>
      <c r="DM27" s="359"/>
      <c r="DN27" s="359"/>
      <c r="DO27" s="359"/>
      <c r="DP27" s="359"/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</row>
    <row r="28" spans="1:136" x14ac:dyDescent="0.25">
      <c r="A28" s="832"/>
      <c r="B28" s="10" t="s">
        <v>61</v>
      </c>
      <c r="C28" s="10" t="s">
        <v>65</v>
      </c>
      <c r="D28" s="10" t="s">
        <v>60</v>
      </c>
      <c r="E28" s="10" t="s">
        <v>42</v>
      </c>
      <c r="F28" s="98">
        <v>4800</v>
      </c>
      <c r="G28" s="98">
        <v>2571</v>
      </c>
      <c r="H28" s="98">
        <v>50</v>
      </c>
      <c r="I28" s="98">
        <v>500</v>
      </c>
      <c r="J28" s="634">
        <v>1280</v>
      </c>
      <c r="K28" s="634">
        <v>1280</v>
      </c>
      <c r="L28" s="635">
        <v>700</v>
      </c>
      <c r="M28" s="635">
        <v>700</v>
      </c>
      <c r="N28" s="634"/>
      <c r="O28" s="634"/>
      <c r="P28" s="635"/>
      <c r="Q28" s="635"/>
      <c r="R28" s="634">
        <v>873</v>
      </c>
      <c r="S28" s="634">
        <v>4025.25</v>
      </c>
      <c r="T28" s="635">
        <v>200</v>
      </c>
      <c r="U28" s="635">
        <v>1899</v>
      </c>
      <c r="V28" s="636">
        <v>1050</v>
      </c>
      <c r="W28" s="636">
        <v>727.25</v>
      </c>
      <c r="X28" s="637">
        <v>200</v>
      </c>
      <c r="Y28" s="637">
        <v>128.80000000000001</v>
      </c>
      <c r="Z28" s="634">
        <v>900</v>
      </c>
      <c r="AA28" s="634">
        <v>561</v>
      </c>
      <c r="AB28" s="357">
        <v>750</v>
      </c>
      <c r="AC28" s="357">
        <v>468</v>
      </c>
      <c r="AD28" s="634">
        <v>590</v>
      </c>
      <c r="AE28" s="634">
        <v>286</v>
      </c>
      <c r="AF28" s="635">
        <v>100</v>
      </c>
      <c r="AG28" s="635">
        <v>48.6</v>
      </c>
      <c r="AH28" s="640">
        <v>12723</v>
      </c>
      <c r="AI28" s="640">
        <v>5068</v>
      </c>
      <c r="AJ28" s="640">
        <v>350</v>
      </c>
      <c r="AK28" s="640">
        <v>140</v>
      </c>
      <c r="AL28" s="98">
        <v>400</v>
      </c>
      <c r="AM28" s="98">
        <v>200</v>
      </c>
      <c r="AN28" s="98">
        <v>400</v>
      </c>
      <c r="AO28" s="98">
        <v>200</v>
      </c>
      <c r="AP28" s="571">
        <f>F28+J28+N28+R28+V28+Z28+AD28+AH28+AL28</f>
        <v>22616</v>
      </c>
      <c r="AQ28" s="571">
        <f>G28+K28+O28+S28+W28+AA28+AE28+AI28+AM28</f>
        <v>14718.5</v>
      </c>
      <c r="AR28" s="571">
        <f>H28+L28+P28+T28+X28+AB28+AF28+AJ28+AN28</f>
        <v>2750</v>
      </c>
      <c r="AS28" s="571">
        <f>I28+M28+Q28+U28+Y28+AC28+AG28+AK28+AO28</f>
        <v>4084.4</v>
      </c>
      <c r="AT28" s="359"/>
      <c r="AU28" s="359"/>
      <c r="AV28" s="359"/>
      <c r="AW28" s="359"/>
      <c r="AX28" s="359"/>
      <c r="AY28" s="359"/>
      <c r="AZ28" s="359"/>
      <c r="BA28" s="359"/>
      <c r="BB28" s="359"/>
      <c r="BC28" s="359"/>
      <c r="BD28" s="359"/>
      <c r="BE28" s="359"/>
      <c r="BF28" s="359"/>
      <c r="BG28" s="359"/>
      <c r="BH28" s="359"/>
      <c r="BI28" s="359"/>
      <c r="BJ28" s="359"/>
      <c r="BK28" s="359"/>
      <c r="BL28" s="359"/>
      <c r="BM28" s="359"/>
      <c r="BN28" s="359"/>
      <c r="BO28" s="359"/>
      <c r="BP28" s="359"/>
      <c r="BQ28" s="359"/>
      <c r="BR28" s="359"/>
      <c r="BS28" s="359"/>
      <c r="BT28" s="359"/>
      <c r="BU28" s="359"/>
      <c r="BV28" s="359"/>
      <c r="BW28" s="359"/>
      <c r="BX28" s="359"/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359"/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359"/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359"/>
      <c r="DF28" s="359"/>
      <c r="DG28" s="359"/>
      <c r="DH28" s="359"/>
      <c r="DI28" s="359"/>
      <c r="DJ28" s="359"/>
      <c r="DK28" s="359"/>
      <c r="DL28" s="359"/>
      <c r="DM28" s="359"/>
      <c r="DN28" s="359"/>
      <c r="DO28" s="359"/>
      <c r="DP28" s="359"/>
      <c r="DQ28" s="359"/>
      <c r="DR28" s="359"/>
      <c r="DS28" s="359"/>
      <c r="DT28" s="359"/>
      <c r="DU28" s="359"/>
      <c r="DV28" s="359"/>
      <c r="DW28" s="359"/>
      <c r="DX28" s="359"/>
      <c r="DY28" s="359"/>
      <c r="DZ28" s="359"/>
      <c r="EA28" s="359"/>
      <c r="EB28" s="359"/>
      <c r="EC28" s="359"/>
      <c r="ED28" s="359"/>
      <c r="EE28" s="359"/>
      <c r="EF28" s="359"/>
    </row>
    <row r="29" spans="1:136" ht="31.5" x14ac:dyDescent="0.25">
      <c r="A29" s="363">
        <v>7</v>
      </c>
      <c r="B29" s="362" t="s">
        <v>66</v>
      </c>
      <c r="C29" s="10" t="s">
        <v>67</v>
      </c>
      <c r="D29" s="364" t="s">
        <v>68</v>
      </c>
      <c r="E29" s="10" t="s">
        <v>29</v>
      </c>
      <c r="F29" s="98">
        <v>95</v>
      </c>
      <c r="G29" s="98">
        <v>13300</v>
      </c>
      <c r="H29" s="98">
        <v>0</v>
      </c>
      <c r="I29" s="98">
        <v>0</v>
      </c>
      <c r="J29" s="634">
        <v>133</v>
      </c>
      <c r="K29" s="634">
        <v>13300</v>
      </c>
      <c r="L29" s="635">
        <v>30</v>
      </c>
      <c r="M29" s="635">
        <v>3000</v>
      </c>
      <c r="N29" s="634">
        <v>5</v>
      </c>
      <c r="O29" s="634">
        <v>690</v>
      </c>
      <c r="P29" s="635">
        <v>50</v>
      </c>
      <c r="Q29" s="635">
        <v>6900</v>
      </c>
      <c r="R29" s="634">
        <v>300</v>
      </c>
      <c r="S29" s="634">
        <v>28800</v>
      </c>
      <c r="T29" s="635">
        <v>20</v>
      </c>
      <c r="U29" s="635">
        <v>1920</v>
      </c>
      <c r="V29" s="636">
        <v>10</v>
      </c>
      <c r="W29" s="636">
        <v>1340</v>
      </c>
      <c r="X29" s="637">
        <v>5</v>
      </c>
      <c r="Y29" s="637">
        <v>690</v>
      </c>
      <c r="Z29" s="634">
        <v>180</v>
      </c>
      <c r="AA29" s="634">
        <v>17280</v>
      </c>
      <c r="AB29" s="357">
        <v>6</v>
      </c>
      <c r="AC29" s="357">
        <v>576</v>
      </c>
      <c r="AD29" s="634"/>
      <c r="AE29" s="634"/>
      <c r="AF29" s="635"/>
      <c r="AG29" s="635"/>
      <c r="AH29" s="640">
        <v>205</v>
      </c>
      <c r="AI29" s="640">
        <v>19690</v>
      </c>
      <c r="AJ29" s="640">
        <v>10</v>
      </c>
      <c r="AK29" s="640">
        <v>980</v>
      </c>
      <c r="AL29" s="98">
        <v>135</v>
      </c>
      <c r="AM29" s="98">
        <v>12960</v>
      </c>
      <c r="AN29" s="98">
        <v>45</v>
      </c>
      <c r="AO29" s="98">
        <v>4320</v>
      </c>
      <c r="AP29" s="571">
        <f>F29+J29+N29+R29+V29+Z29+AD29+AH29+AL29</f>
        <v>1063</v>
      </c>
      <c r="AQ29" s="571">
        <f>G29+K29+O29+S29+W29+AA29+AE29+AI29+AM29</f>
        <v>107360</v>
      </c>
      <c r="AR29" s="571">
        <f>H29+L29+P29+T29+X29+AB29+AF29+AJ29+AN29</f>
        <v>166</v>
      </c>
      <c r="AS29" s="571">
        <f>I29+M29+Q29+U29+Y29+AC29+AG29+AK29+AO29</f>
        <v>18386</v>
      </c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</row>
    <row r="30" spans="1:136" ht="31.5" x14ac:dyDescent="0.25">
      <c r="A30" s="830">
        <v>8</v>
      </c>
      <c r="B30" s="10" t="s">
        <v>69</v>
      </c>
      <c r="C30" s="10" t="s">
        <v>70</v>
      </c>
      <c r="D30" s="10" t="s">
        <v>71</v>
      </c>
      <c r="E30" s="10" t="s">
        <v>29</v>
      </c>
      <c r="F30" s="98"/>
      <c r="G30" s="98"/>
      <c r="H30" s="98">
        <v>0</v>
      </c>
      <c r="I30" s="98">
        <v>0</v>
      </c>
      <c r="J30" s="634"/>
      <c r="K30" s="634"/>
      <c r="L30" s="635"/>
      <c r="M30" s="635"/>
      <c r="N30" s="634"/>
      <c r="O30" s="634"/>
      <c r="P30" s="635"/>
      <c r="Q30" s="635"/>
      <c r="R30" s="634"/>
      <c r="S30" s="634"/>
      <c r="T30" s="635"/>
      <c r="U30" s="635"/>
      <c r="V30" s="636"/>
      <c r="W30" s="636"/>
      <c r="X30" s="637"/>
      <c r="Y30" s="637"/>
      <c r="Z30" s="634"/>
      <c r="AA30" s="634"/>
      <c r="AB30" s="357"/>
      <c r="AC30" s="357"/>
      <c r="AD30" s="634"/>
      <c r="AE30" s="634"/>
      <c r="AF30" s="635"/>
      <c r="AG30" s="635"/>
      <c r="AH30" s="640"/>
      <c r="AI30" s="640"/>
      <c r="AJ30" s="638"/>
      <c r="AK30" s="638"/>
      <c r="AL30" s="98">
        <v>0</v>
      </c>
      <c r="AM30" s="98">
        <v>0</v>
      </c>
      <c r="AN30" s="98">
        <v>0</v>
      </c>
      <c r="AO30" s="98">
        <v>0</v>
      </c>
      <c r="AP30" s="571">
        <f>F30+J30+N30+R30+V30+Z30+AD30+AH30+AL30</f>
        <v>0</v>
      </c>
      <c r="AQ30" s="571">
        <f>G30+K30+O30+S30+W30+AA30+AE30+AI30+AM30</f>
        <v>0</v>
      </c>
      <c r="AR30" s="571">
        <f>H30+L30+P30+T30+X30+AB30+AF30+AJ30+AN30</f>
        <v>0</v>
      </c>
      <c r="AS30" s="571">
        <f>I30+M30+Q30+U30+Y30+AC30+AG30+AK30+AO30</f>
        <v>0</v>
      </c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</row>
    <row r="31" spans="1:136" ht="31.5" x14ac:dyDescent="0.25">
      <c r="A31" s="831"/>
      <c r="B31" s="10" t="s">
        <v>72</v>
      </c>
      <c r="C31" s="10" t="s">
        <v>73</v>
      </c>
      <c r="D31" s="10" t="s">
        <v>71</v>
      </c>
      <c r="E31" s="10" t="s">
        <v>29</v>
      </c>
      <c r="F31" s="98">
        <v>19</v>
      </c>
      <c r="G31" s="98">
        <v>6650</v>
      </c>
      <c r="H31" s="98">
        <v>50</v>
      </c>
      <c r="I31" s="98">
        <v>12500</v>
      </c>
      <c r="J31" s="634">
        <v>10</v>
      </c>
      <c r="K31" s="634">
        <v>3500</v>
      </c>
      <c r="L31" s="635">
        <v>10</v>
      </c>
      <c r="M31" s="635">
        <v>1200</v>
      </c>
      <c r="N31" s="634"/>
      <c r="O31" s="634"/>
      <c r="P31" s="635"/>
      <c r="Q31" s="635"/>
      <c r="R31" s="634"/>
      <c r="S31" s="634"/>
      <c r="T31" s="635"/>
      <c r="U31" s="635"/>
      <c r="V31" s="636"/>
      <c r="W31" s="636"/>
      <c r="X31" s="637"/>
      <c r="Y31" s="637"/>
      <c r="Z31" s="634"/>
      <c r="AA31" s="634"/>
      <c r="AB31" s="357"/>
      <c r="AC31" s="357"/>
      <c r="AD31" s="634">
        <v>6</v>
      </c>
      <c r="AE31" s="634">
        <v>1800</v>
      </c>
      <c r="AF31" s="635"/>
      <c r="AG31" s="635"/>
      <c r="AH31" s="640"/>
      <c r="AI31" s="640"/>
      <c r="AJ31" s="638"/>
      <c r="AK31" s="638"/>
      <c r="AL31" s="98">
        <v>200</v>
      </c>
      <c r="AM31" s="98">
        <v>49820</v>
      </c>
      <c r="AN31" s="98">
        <v>50</v>
      </c>
      <c r="AO31" s="98">
        <v>12455</v>
      </c>
      <c r="AP31" s="571">
        <f>F31+J31+N31+R31+V31+Z31+AD31+AH31+AL31</f>
        <v>235</v>
      </c>
      <c r="AQ31" s="571">
        <f>G31+K31+O31+S31+W31+AA31+AE31+AI31+AM31</f>
        <v>61770</v>
      </c>
      <c r="AR31" s="571">
        <f>H31+L31+P31+T31+X31+AB31+AF31+AJ31+AN31</f>
        <v>110</v>
      </c>
      <c r="AS31" s="571">
        <f>I31+M31+Q31+U31+Y31+AC31+AG31+AK31+AO31</f>
        <v>26155</v>
      </c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359"/>
      <c r="DF31" s="359"/>
      <c r="DG31" s="359"/>
      <c r="DH31" s="359"/>
      <c r="DI31" s="359"/>
      <c r="DJ31" s="359"/>
      <c r="DK31" s="359"/>
      <c r="DL31" s="359"/>
      <c r="DM31" s="359"/>
      <c r="DN31" s="359"/>
      <c r="DO31" s="359"/>
      <c r="DP31" s="359"/>
      <c r="DQ31" s="359"/>
      <c r="DR31" s="359"/>
      <c r="DS31" s="359"/>
      <c r="DT31" s="359"/>
      <c r="DU31" s="359"/>
      <c r="DV31" s="359"/>
      <c r="DW31" s="359"/>
      <c r="DX31" s="359"/>
      <c r="DY31" s="359"/>
      <c r="DZ31" s="359"/>
      <c r="EA31" s="359"/>
      <c r="EB31" s="359"/>
      <c r="EC31" s="359"/>
      <c r="ED31" s="359"/>
      <c r="EE31" s="359"/>
      <c r="EF31" s="359"/>
    </row>
    <row r="32" spans="1:136" ht="31.5" x14ac:dyDescent="0.25">
      <c r="A32" s="832"/>
      <c r="B32" s="10" t="s">
        <v>72</v>
      </c>
      <c r="C32" s="10" t="s">
        <v>74</v>
      </c>
      <c r="D32" s="10" t="s">
        <v>71</v>
      </c>
      <c r="E32" s="10" t="s">
        <v>29</v>
      </c>
      <c r="F32" s="98">
        <v>1296</v>
      </c>
      <c r="G32" s="98">
        <v>264384</v>
      </c>
      <c r="H32" s="98">
        <v>50</v>
      </c>
      <c r="I32" s="98">
        <v>30000</v>
      </c>
      <c r="J32" s="634">
        <v>1125</v>
      </c>
      <c r="K32" s="634">
        <v>146250</v>
      </c>
      <c r="L32" s="635">
        <v>30</v>
      </c>
      <c r="M32" s="635">
        <v>3900</v>
      </c>
      <c r="N32" s="634">
        <v>130</v>
      </c>
      <c r="O32" s="634">
        <v>21710</v>
      </c>
      <c r="P32" s="635"/>
      <c r="Q32" s="635"/>
      <c r="R32" s="634">
        <v>670</v>
      </c>
      <c r="S32" s="634">
        <v>140250</v>
      </c>
      <c r="T32" s="635">
        <v>10</v>
      </c>
      <c r="U32" s="635">
        <v>5400</v>
      </c>
      <c r="V32" s="636">
        <v>1</v>
      </c>
      <c r="W32" s="636">
        <v>320</v>
      </c>
      <c r="X32" s="637"/>
      <c r="Y32" s="637"/>
      <c r="Z32" s="634">
        <v>100</v>
      </c>
      <c r="AA32" s="634">
        <v>16700</v>
      </c>
      <c r="AB32" s="357">
        <v>4</v>
      </c>
      <c r="AC32" s="357">
        <v>668</v>
      </c>
      <c r="AD32" s="634"/>
      <c r="AE32" s="634"/>
      <c r="AF32" s="635"/>
      <c r="AG32" s="635"/>
      <c r="AH32" s="640">
        <v>148</v>
      </c>
      <c r="AI32" s="640">
        <v>32660</v>
      </c>
      <c r="AJ32" s="640">
        <v>38</v>
      </c>
      <c r="AK32" s="640">
        <v>10602</v>
      </c>
      <c r="AL32" s="98">
        <v>0</v>
      </c>
      <c r="AM32" s="98">
        <v>0</v>
      </c>
      <c r="AN32" s="98">
        <v>0</v>
      </c>
      <c r="AO32" s="98">
        <v>0</v>
      </c>
      <c r="AP32" s="571">
        <f>F32+J32+N32+R32+V32+Z32+AD32+AH32+AL32</f>
        <v>3470</v>
      </c>
      <c r="AQ32" s="571">
        <f>G32+K32+O32+S32+W32+AA32+AE32+AI32+AM32</f>
        <v>622274</v>
      </c>
      <c r="AR32" s="571">
        <f>H32+L32+P32+T32+X32+AB32+AF32+AJ32+AN32</f>
        <v>132</v>
      </c>
      <c r="AS32" s="571">
        <f>I32+M32+Q32+U32+Y32+AC32+AG32+AK32+AO32</f>
        <v>50570</v>
      </c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359"/>
      <c r="DI32" s="359"/>
      <c r="DJ32" s="359"/>
      <c r="DK32" s="359"/>
      <c r="DL32" s="359"/>
      <c r="DM32" s="359"/>
      <c r="DN32" s="359"/>
      <c r="DO32" s="359"/>
      <c r="DP32" s="359"/>
      <c r="DQ32" s="359"/>
      <c r="DR32" s="359"/>
      <c r="DS32" s="359"/>
      <c r="DT32" s="359"/>
      <c r="DU32" s="359"/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359"/>
    </row>
    <row r="33" spans="1:136" x14ac:dyDescent="0.25">
      <c r="A33" s="830">
        <v>9</v>
      </c>
      <c r="B33" s="10" t="s">
        <v>75</v>
      </c>
      <c r="C33" s="10" t="s">
        <v>76</v>
      </c>
      <c r="D33" s="10" t="s">
        <v>77</v>
      </c>
      <c r="E33" s="10" t="s">
        <v>78</v>
      </c>
      <c r="F33" s="98"/>
      <c r="G33" s="98">
        <v>0</v>
      </c>
      <c r="H33" s="98">
        <v>0</v>
      </c>
      <c r="I33" s="98">
        <v>0</v>
      </c>
      <c r="J33" s="634">
        <v>855</v>
      </c>
      <c r="K33" s="634">
        <v>111150</v>
      </c>
      <c r="L33" s="635">
        <v>500</v>
      </c>
      <c r="M33" s="635">
        <v>75000</v>
      </c>
      <c r="N33" s="634"/>
      <c r="O33" s="634"/>
      <c r="P33" s="635"/>
      <c r="Q33" s="635"/>
      <c r="R33" s="634"/>
      <c r="S33" s="634"/>
      <c r="T33" s="635"/>
      <c r="U33" s="635"/>
      <c r="V33" s="636"/>
      <c r="W33" s="636"/>
      <c r="X33" s="637"/>
      <c r="Y33" s="637"/>
      <c r="Z33" s="634"/>
      <c r="AA33" s="634"/>
      <c r="AB33" s="357"/>
      <c r="AC33" s="357"/>
      <c r="AD33" s="634"/>
      <c r="AE33" s="634"/>
      <c r="AF33" s="635"/>
      <c r="AG33" s="635"/>
      <c r="AH33" s="640"/>
      <c r="AI33" s="640"/>
      <c r="AJ33" s="638"/>
      <c r="AK33" s="638"/>
      <c r="AL33" s="98"/>
      <c r="AM33" s="98">
        <v>0</v>
      </c>
      <c r="AN33" s="98">
        <v>0</v>
      </c>
      <c r="AO33" s="98">
        <v>0</v>
      </c>
      <c r="AP33" s="571">
        <f>F33+J33+N33+R33+V33+Z33+AD33+AH33+AL33</f>
        <v>855</v>
      </c>
      <c r="AQ33" s="571">
        <f>G33+K33+O33+S33+W33+AA33+AE33+AI33+AM33</f>
        <v>111150</v>
      </c>
      <c r="AR33" s="571">
        <f>H33+L33+P33+T33+X33+AB33+AF33+AJ33+AN33</f>
        <v>500</v>
      </c>
      <c r="AS33" s="571">
        <f>I33+M33+Q33+U33+Y33+AC33+AG33+AK33+AO33</f>
        <v>75000</v>
      </c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</row>
    <row r="34" spans="1:136" x14ac:dyDescent="0.25">
      <c r="A34" s="831"/>
      <c r="B34" s="10" t="s">
        <v>79</v>
      </c>
      <c r="C34" s="10" t="s">
        <v>80</v>
      </c>
      <c r="D34" s="10" t="s">
        <v>77</v>
      </c>
      <c r="E34" s="10" t="s">
        <v>78</v>
      </c>
      <c r="F34" s="98">
        <v>630</v>
      </c>
      <c r="G34" s="98">
        <v>564838</v>
      </c>
      <c r="H34" s="98">
        <v>200</v>
      </c>
      <c r="I34" s="98">
        <v>20000</v>
      </c>
      <c r="J34" s="634"/>
      <c r="K34" s="634"/>
      <c r="L34" s="635"/>
      <c r="M34" s="635"/>
      <c r="N34" s="634">
        <v>255</v>
      </c>
      <c r="O34" s="634">
        <v>20891</v>
      </c>
      <c r="P34" s="635"/>
      <c r="Q34" s="635"/>
      <c r="R34" s="634"/>
      <c r="S34" s="634"/>
      <c r="T34" s="635"/>
      <c r="U34" s="635"/>
      <c r="V34" s="636"/>
      <c r="W34" s="636"/>
      <c r="X34" s="637"/>
      <c r="Y34" s="637"/>
      <c r="Z34" s="634">
        <v>565</v>
      </c>
      <c r="AA34" s="634">
        <v>46288</v>
      </c>
      <c r="AB34" s="357">
        <v>15</v>
      </c>
      <c r="AC34" s="357">
        <v>1228</v>
      </c>
      <c r="AD34" s="634"/>
      <c r="AE34" s="634"/>
      <c r="AF34" s="635"/>
      <c r="AG34" s="635"/>
      <c r="AH34" s="640">
        <v>750</v>
      </c>
      <c r="AI34" s="640">
        <v>61444.5</v>
      </c>
      <c r="AJ34" s="640">
        <v>150</v>
      </c>
      <c r="AK34" s="640">
        <v>12285</v>
      </c>
      <c r="AL34" s="98">
        <v>1200</v>
      </c>
      <c r="AM34" s="98">
        <v>302400</v>
      </c>
      <c r="AN34" s="98">
        <v>50</v>
      </c>
      <c r="AO34" s="98">
        <v>12600</v>
      </c>
      <c r="AP34" s="571">
        <f>F34+J34+N34+R34+V34+Z34+AD34+AH34+AL34</f>
        <v>3400</v>
      </c>
      <c r="AQ34" s="571">
        <f>G34+K34+O34+S34+W34+AA34+AE34+AI34+AM34</f>
        <v>995861.5</v>
      </c>
      <c r="AR34" s="571">
        <f>H34+L34+P34+T34+X34+AB34+AF34+AJ34+AN34</f>
        <v>415</v>
      </c>
      <c r="AS34" s="571">
        <f>I34+M34+Q34+U34+Y34+AC34+AG34+AK34+AO34</f>
        <v>46113</v>
      </c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</row>
    <row r="35" spans="1:136" x14ac:dyDescent="0.25">
      <c r="A35" s="831"/>
      <c r="B35" s="10" t="s">
        <v>79</v>
      </c>
      <c r="C35" s="10" t="s">
        <v>81</v>
      </c>
      <c r="D35" s="10" t="s">
        <v>77</v>
      </c>
      <c r="E35" s="10" t="s">
        <v>78</v>
      </c>
      <c r="F35" s="98">
        <v>0</v>
      </c>
      <c r="G35" s="98">
        <v>0</v>
      </c>
      <c r="H35" s="98">
        <v>0</v>
      </c>
      <c r="I35" s="98">
        <v>0</v>
      </c>
      <c r="J35" s="634"/>
      <c r="K35" s="634"/>
      <c r="L35" s="635"/>
      <c r="M35" s="635"/>
      <c r="N35" s="634"/>
      <c r="O35" s="634"/>
      <c r="P35" s="635"/>
      <c r="Q35" s="635"/>
      <c r="R35" s="634"/>
      <c r="S35" s="634"/>
      <c r="T35" s="635"/>
      <c r="U35" s="635"/>
      <c r="V35" s="636"/>
      <c r="W35" s="636"/>
      <c r="X35" s="637"/>
      <c r="Y35" s="637"/>
      <c r="Z35" s="634"/>
      <c r="AA35" s="634"/>
      <c r="AB35" s="357"/>
      <c r="AC35" s="357"/>
      <c r="AD35" s="634"/>
      <c r="AE35" s="634"/>
      <c r="AF35" s="635"/>
      <c r="AG35" s="635"/>
      <c r="AH35" s="640"/>
      <c r="AI35" s="640"/>
      <c r="AJ35" s="640"/>
      <c r="AK35" s="640"/>
      <c r="AL35" s="98">
        <v>0</v>
      </c>
      <c r="AM35" s="98">
        <v>0</v>
      </c>
      <c r="AN35" s="98">
        <v>0</v>
      </c>
      <c r="AO35" s="98">
        <v>0</v>
      </c>
      <c r="AP35" s="571">
        <f>F35+J35+N35+R35+V35+Z35+AD35+AH35+AL35</f>
        <v>0</v>
      </c>
      <c r="AQ35" s="571">
        <f>G35+K35+O35+S35+W35+AA35+AE35+AI35+AM35</f>
        <v>0</v>
      </c>
      <c r="AR35" s="571">
        <f>H35+L35+P35+T35+X35+AB35+AF35+AJ35+AN35</f>
        <v>0</v>
      </c>
      <c r="AS35" s="571">
        <f>I35+M35+Q35+U35+Y35+AC35+AG35+AK35+AO35</f>
        <v>0</v>
      </c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</row>
    <row r="36" spans="1:136" x14ac:dyDescent="0.25">
      <c r="A36" s="832"/>
      <c r="B36" s="10" t="s">
        <v>79</v>
      </c>
      <c r="C36" s="10" t="s">
        <v>82</v>
      </c>
      <c r="D36" s="10" t="s">
        <v>77</v>
      </c>
      <c r="E36" s="10" t="s">
        <v>78</v>
      </c>
      <c r="F36" s="98">
        <v>335</v>
      </c>
      <c r="G36" s="98">
        <v>47570</v>
      </c>
      <c r="H36" s="98">
        <v>100</v>
      </c>
      <c r="I36" s="98">
        <v>10000</v>
      </c>
      <c r="J36" s="634">
        <v>0</v>
      </c>
      <c r="K36" s="634">
        <v>0</v>
      </c>
      <c r="L36" s="635">
        <v>200</v>
      </c>
      <c r="M36" s="635">
        <v>40000</v>
      </c>
      <c r="N36" s="634">
        <v>1850</v>
      </c>
      <c r="O36" s="634">
        <v>479640</v>
      </c>
      <c r="P36" s="635">
        <v>150</v>
      </c>
      <c r="Q36" s="635">
        <v>66757</v>
      </c>
      <c r="R36" s="634">
        <v>1190</v>
      </c>
      <c r="S36" s="634">
        <v>380800</v>
      </c>
      <c r="T36" s="635">
        <v>40</v>
      </c>
      <c r="U36" s="635">
        <v>1345</v>
      </c>
      <c r="V36" s="636">
        <v>155</v>
      </c>
      <c r="W36" s="636">
        <v>36735</v>
      </c>
      <c r="X36" s="637">
        <v>60</v>
      </c>
      <c r="Y36" s="637">
        <v>8400</v>
      </c>
      <c r="Z36" s="634">
        <v>183</v>
      </c>
      <c r="AA36" s="634">
        <v>50412</v>
      </c>
      <c r="AB36" s="357">
        <v>50</v>
      </c>
      <c r="AC36" s="357">
        <v>13644</v>
      </c>
      <c r="AD36" s="634">
        <v>12</v>
      </c>
      <c r="AE36" s="634">
        <v>1435.2</v>
      </c>
      <c r="AF36" s="635">
        <v>5</v>
      </c>
      <c r="AG36" s="635">
        <v>595</v>
      </c>
      <c r="AH36" s="640">
        <v>83</v>
      </c>
      <c r="AI36" s="640">
        <v>19962</v>
      </c>
      <c r="AJ36" s="640">
        <v>43</v>
      </c>
      <c r="AK36" s="640">
        <v>10272</v>
      </c>
      <c r="AL36" s="98">
        <v>0</v>
      </c>
      <c r="AM36" s="98">
        <v>0</v>
      </c>
      <c r="AN36" s="98">
        <v>0</v>
      </c>
      <c r="AO36" s="98">
        <v>0</v>
      </c>
      <c r="AP36" s="571">
        <f>F36+J36+N36+R36+V36+Z36+AD36+AH36+AL36</f>
        <v>3808</v>
      </c>
      <c r="AQ36" s="571">
        <f>G36+K36+O36+S36+W36+AA36+AE36+AI36+AM36</f>
        <v>1016554.2</v>
      </c>
      <c r="AR36" s="571">
        <f>H36+L36+P36+T36+X36+AB36+AF36+AJ36+AN36</f>
        <v>648</v>
      </c>
      <c r="AS36" s="571">
        <f>I36+M36+Q36+U36+Y36+AC36+AG36+AK36+AO36</f>
        <v>151013</v>
      </c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</row>
    <row r="37" spans="1:136" ht="31.5" x14ac:dyDescent="0.25">
      <c r="A37" s="363">
        <v>10</v>
      </c>
      <c r="B37" s="10" t="s">
        <v>83</v>
      </c>
      <c r="C37" s="10" t="s">
        <v>84</v>
      </c>
      <c r="D37" s="10" t="s">
        <v>85</v>
      </c>
      <c r="E37" s="10" t="s">
        <v>78</v>
      </c>
      <c r="F37" s="98"/>
      <c r="G37" s="98"/>
      <c r="H37" s="98">
        <v>0</v>
      </c>
      <c r="I37" s="98">
        <v>0</v>
      </c>
      <c r="J37" s="634"/>
      <c r="K37" s="634"/>
      <c r="L37" s="635"/>
      <c r="M37" s="635"/>
      <c r="N37" s="634"/>
      <c r="O37" s="634"/>
      <c r="P37" s="635"/>
      <c r="Q37" s="635"/>
      <c r="R37" s="634"/>
      <c r="S37" s="634"/>
      <c r="T37" s="635"/>
      <c r="U37" s="635"/>
      <c r="V37" s="636"/>
      <c r="W37" s="636"/>
      <c r="X37" s="637"/>
      <c r="Y37" s="637"/>
      <c r="Z37" s="634"/>
      <c r="AA37" s="634"/>
      <c r="AB37" s="357"/>
      <c r="AC37" s="357"/>
      <c r="AD37" s="634"/>
      <c r="AE37" s="634"/>
      <c r="AF37" s="635"/>
      <c r="AG37" s="635"/>
      <c r="AH37" s="640">
        <v>20</v>
      </c>
      <c r="AI37" s="640">
        <v>595</v>
      </c>
      <c r="AJ37" s="638">
        <v>6</v>
      </c>
      <c r="AK37" s="638">
        <v>178</v>
      </c>
      <c r="AL37" s="98"/>
      <c r="AM37" s="98"/>
      <c r="AN37" s="98">
        <v>0</v>
      </c>
      <c r="AO37" s="98">
        <v>0</v>
      </c>
      <c r="AP37" s="571">
        <f>F37+J37+N37+R37+V37+Z37+AD37+AH37+AL37</f>
        <v>20</v>
      </c>
      <c r="AQ37" s="571">
        <f>G37+K37+O37+S37+W37+AA37+AE37+AI37+AM37</f>
        <v>595</v>
      </c>
      <c r="AR37" s="571">
        <f>H37+L37+P37+T37+X37+AB37+AF37+AJ37+AN37</f>
        <v>6</v>
      </c>
      <c r="AS37" s="571">
        <f>I37+M37+Q37+U37+Y37+AC37+AG37+AK37+AO37</f>
        <v>178</v>
      </c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</row>
    <row r="38" spans="1:136" ht="31.5" x14ac:dyDescent="0.25">
      <c r="A38" s="363">
        <v>11</v>
      </c>
      <c r="B38" s="362" t="s">
        <v>86</v>
      </c>
      <c r="C38" s="362" t="s">
        <v>87</v>
      </c>
      <c r="D38" s="10" t="s">
        <v>88</v>
      </c>
      <c r="E38" s="10" t="s">
        <v>78</v>
      </c>
      <c r="F38" s="98">
        <v>256</v>
      </c>
      <c r="G38" s="98">
        <v>24320</v>
      </c>
      <c r="H38" s="98">
        <v>50</v>
      </c>
      <c r="I38" s="98">
        <v>1750</v>
      </c>
      <c r="J38" s="634">
        <v>1405</v>
      </c>
      <c r="K38" s="634">
        <v>14050</v>
      </c>
      <c r="L38" s="635">
        <v>1000</v>
      </c>
      <c r="M38" s="635">
        <v>10000</v>
      </c>
      <c r="N38" s="634">
        <v>11700</v>
      </c>
      <c r="O38" s="634">
        <v>70200</v>
      </c>
      <c r="P38" s="635">
        <v>1000</v>
      </c>
      <c r="Q38" s="635">
        <v>60000</v>
      </c>
      <c r="R38" s="634">
        <v>500</v>
      </c>
      <c r="S38" s="634">
        <v>2500</v>
      </c>
      <c r="T38" s="635">
        <v>200</v>
      </c>
      <c r="U38" s="635">
        <v>1340</v>
      </c>
      <c r="V38" s="636">
        <v>1270</v>
      </c>
      <c r="W38" s="636">
        <v>8045</v>
      </c>
      <c r="X38" s="637">
        <v>100</v>
      </c>
      <c r="Y38" s="637">
        <v>600</v>
      </c>
      <c r="Z38" s="634">
        <v>1700</v>
      </c>
      <c r="AA38" s="634">
        <v>10995</v>
      </c>
      <c r="AB38" s="357">
        <v>500</v>
      </c>
      <c r="AC38" s="357">
        <v>3700</v>
      </c>
      <c r="AD38" s="634">
        <v>155</v>
      </c>
      <c r="AE38" s="634">
        <v>1166</v>
      </c>
      <c r="AF38" s="635">
        <v>100</v>
      </c>
      <c r="AG38" s="635">
        <v>752.6</v>
      </c>
      <c r="AH38" s="640">
        <v>1018</v>
      </c>
      <c r="AI38" s="640">
        <v>7107</v>
      </c>
      <c r="AJ38" s="640">
        <v>100</v>
      </c>
      <c r="AK38" s="640">
        <v>620</v>
      </c>
      <c r="AL38" s="98">
        <v>1200</v>
      </c>
      <c r="AM38" s="98">
        <v>85452</v>
      </c>
      <c r="AN38" s="98">
        <v>50</v>
      </c>
      <c r="AO38" s="98">
        <v>1750</v>
      </c>
      <c r="AP38" s="571">
        <f>F38+J38+N38+R38+V38+Z38+AD38+AH38+AL38</f>
        <v>19204</v>
      </c>
      <c r="AQ38" s="571">
        <f>G38+K38+O38+S38+W38+AA38+AE38+AI38+AM38</f>
        <v>223835</v>
      </c>
      <c r="AR38" s="571">
        <f>H38+L38+P38+T38+X38+AB38+AF38+AJ38+AN38</f>
        <v>3100</v>
      </c>
      <c r="AS38" s="571">
        <f>I38+M38+Q38+U38+Y38+AC38+AG38+AK38+AO38</f>
        <v>80512.600000000006</v>
      </c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</row>
    <row r="39" spans="1:136" ht="31.5" x14ac:dyDescent="0.25">
      <c r="A39" s="830">
        <v>12</v>
      </c>
      <c r="B39" s="362" t="s">
        <v>89</v>
      </c>
      <c r="C39" s="362" t="s">
        <v>90</v>
      </c>
      <c r="D39" s="362" t="s">
        <v>91</v>
      </c>
      <c r="E39" s="10" t="s">
        <v>29</v>
      </c>
      <c r="F39" s="98">
        <v>100</v>
      </c>
      <c r="G39" s="98">
        <v>41662</v>
      </c>
      <c r="H39" s="98">
        <v>0</v>
      </c>
      <c r="I39" s="98">
        <v>0</v>
      </c>
      <c r="J39" s="634">
        <v>59</v>
      </c>
      <c r="K39" s="634">
        <v>24580</v>
      </c>
      <c r="L39" s="635">
        <v>10</v>
      </c>
      <c r="M39" s="635">
        <v>4166</v>
      </c>
      <c r="N39" s="634">
        <v>60</v>
      </c>
      <c r="O39" s="634">
        <v>24997</v>
      </c>
      <c r="P39" s="635"/>
      <c r="Q39" s="635"/>
      <c r="R39" s="634"/>
      <c r="S39" s="634"/>
      <c r="T39" s="635"/>
      <c r="U39" s="635"/>
      <c r="V39" s="636"/>
      <c r="W39" s="636"/>
      <c r="X39" s="637"/>
      <c r="Y39" s="637"/>
      <c r="Z39" s="634">
        <v>30</v>
      </c>
      <c r="AA39" s="634">
        <v>12498</v>
      </c>
      <c r="AB39" s="357">
        <v>5</v>
      </c>
      <c r="AC39" s="357">
        <v>2083</v>
      </c>
      <c r="AD39" s="634"/>
      <c r="AE39" s="634"/>
      <c r="AF39" s="635"/>
      <c r="AG39" s="635"/>
      <c r="AH39" s="640">
        <v>40</v>
      </c>
      <c r="AI39" s="640">
        <v>16664.8</v>
      </c>
      <c r="AJ39" s="640"/>
      <c r="AK39" s="640"/>
      <c r="AL39" s="98">
        <v>0</v>
      </c>
      <c r="AM39" s="98">
        <v>0</v>
      </c>
      <c r="AN39" s="98">
        <v>0</v>
      </c>
      <c r="AO39" s="98">
        <v>0</v>
      </c>
      <c r="AP39" s="571">
        <f>F39+J39+N39+R39+V39+Z39+AD39+AH39+AL39</f>
        <v>289</v>
      </c>
      <c r="AQ39" s="571">
        <f>G39+K39+O39+S39+W39+AA39+AE39+AI39+AM39</f>
        <v>120401.8</v>
      </c>
      <c r="AR39" s="571">
        <f>H39+L39+P39+T39+X39+AB39+AF39+AJ39+AN39</f>
        <v>15</v>
      </c>
      <c r="AS39" s="571">
        <f>I39+M39+Q39+U39+Y39+AC39+AG39+AK39+AO39</f>
        <v>6249</v>
      </c>
      <c r="AT39" s="359"/>
      <c r="AU39" s="359"/>
      <c r="AV39" s="359"/>
      <c r="AW39" s="359"/>
      <c r="AX39" s="359"/>
      <c r="AY39" s="359"/>
      <c r="AZ39" s="359"/>
      <c r="BA39" s="359"/>
      <c r="BB39" s="359"/>
      <c r="BC39" s="359"/>
      <c r="BD39" s="359"/>
      <c r="BE39" s="359"/>
      <c r="BF39" s="359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59"/>
      <c r="DJ39" s="359"/>
      <c r="DK39" s="359"/>
      <c r="DL39" s="359"/>
      <c r="DM39" s="359"/>
      <c r="DN39" s="359"/>
      <c r="DO39" s="359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359"/>
    </row>
    <row r="40" spans="1:136" ht="31.5" x14ac:dyDescent="0.25">
      <c r="A40" s="832"/>
      <c r="B40" s="362" t="s">
        <v>92</v>
      </c>
      <c r="C40" s="362" t="s">
        <v>93</v>
      </c>
      <c r="D40" s="362" t="s">
        <v>91</v>
      </c>
      <c r="E40" s="10" t="s">
        <v>29</v>
      </c>
      <c r="F40" s="98"/>
      <c r="G40" s="98"/>
      <c r="H40" s="98">
        <v>0</v>
      </c>
      <c r="I40" s="98">
        <v>0</v>
      </c>
      <c r="J40" s="634"/>
      <c r="K40" s="634"/>
      <c r="L40" s="635"/>
      <c r="M40" s="635"/>
      <c r="N40" s="634"/>
      <c r="O40" s="634"/>
      <c r="P40" s="635"/>
      <c r="Q40" s="635"/>
      <c r="R40" s="634">
        <v>60</v>
      </c>
      <c r="S40" s="634">
        <v>24997</v>
      </c>
      <c r="T40" s="635"/>
      <c r="U40" s="635"/>
      <c r="V40" s="636"/>
      <c r="W40" s="636"/>
      <c r="X40" s="637"/>
      <c r="Y40" s="637"/>
      <c r="Z40" s="634"/>
      <c r="AA40" s="634"/>
      <c r="AB40" s="357"/>
      <c r="AC40" s="357"/>
      <c r="AD40" s="634"/>
      <c r="AE40" s="634"/>
      <c r="AF40" s="635"/>
      <c r="AG40" s="635"/>
      <c r="AH40" s="640"/>
      <c r="AI40" s="640"/>
      <c r="AJ40" s="638"/>
      <c r="AK40" s="638"/>
      <c r="AL40" s="98"/>
      <c r="AM40" s="98"/>
      <c r="AN40" s="98">
        <v>0</v>
      </c>
      <c r="AO40" s="98">
        <v>0</v>
      </c>
      <c r="AP40" s="571">
        <f>F40+J40+N40+R40+V40+Z40+AD40+AH40+AL40</f>
        <v>60</v>
      </c>
      <c r="AQ40" s="571">
        <f>G40+K40+O40+S40+W40+AA40+AE40+AI40+AM40</f>
        <v>24997</v>
      </c>
      <c r="AR40" s="571">
        <f>H40+L40+P40+T40+X40+AB40+AF40+AJ40+AN40</f>
        <v>0</v>
      </c>
      <c r="AS40" s="571">
        <f>I40+M40+Q40+U40+Y40+AC40+AG40+AK40+AO40</f>
        <v>0</v>
      </c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</row>
    <row r="41" spans="1:136" ht="31.5" x14ac:dyDescent="0.25">
      <c r="A41" s="363">
        <v>13</v>
      </c>
      <c r="B41" s="362" t="s">
        <v>94</v>
      </c>
      <c r="C41" s="10" t="s">
        <v>95</v>
      </c>
      <c r="D41" s="364" t="s">
        <v>68</v>
      </c>
      <c r="E41" s="10" t="s">
        <v>78</v>
      </c>
      <c r="F41" s="98">
        <v>108</v>
      </c>
      <c r="G41" s="98">
        <v>43200</v>
      </c>
      <c r="H41" s="98">
        <v>50</v>
      </c>
      <c r="I41" s="98">
        <v>7500</v>
      </c>
      <c r="J41" s="634">
        <v>270</v>
      </c>
      <c r="K41" s="634">
        <v>9720</v>
      </c>
      <c r="L41" s="635">
        <v>30</v>
      </c>
      <c r="M41" s="635">
        <v>1080</v>
      </c>
      <c r="N41" s="634"/>
      <c r="O41" s="634"/>
      <c r="P41" s="635"/>
      <c r="Q41" s="635"/>
      <c r="R41" s="634">
        <v>100</v>
      </c>
      <c r="S41" s="634">
        <v>3600</v>
      </c>
      <c r="T41" s="635">
        <v>200</v>
      </c>
      <c r="U41" s="635">
        <v>7200</v>
      </c>
      <c r="V41" s="636">
        <v>50</v>
      </c>
      <c r="W41" s="636">
        <v>1950</v>
      </c>
      <c r="X41" s="637">
        <v>5</v>
      </c>
      <c r="Y41" s="637">
        <v>195</v>
      </c>
      <c r="Z41" s="634"/>
      <c r="AA41" s="634"/>
      <c r="AB41" s="357">
        <v>5</v>
      </c>
      <c r="AC41" s="357">
        <v>220</v>
      </c>
      <c r="AD41" s="634"/>
      <c r="AE41" s="634"/>
      <c r="AF41" s="635"/>
      <c r="AG41" s="635"/>
      <c r="AH41" s="640">
        <v>220</v>
      </c>
      <c r="AI41" s="640">
        <v>8000</v>
      </c>
      <c r="AJ41" s="640">
        <v>12</v>
      </c>
      <c r="AK41" s="640">
        <v>720</v>
      </c>
      <c r="AL41" s="98">
        <v>50</v>
      </c>
      <c r="AM41" s="98">
        <v>18900</v>
      </c>
      <c r="AN41" s="98">
        <v>20</v>
      </c>
      <c r="AO41" s="98">
        <v>7560</v>
      </c>
      <c r="AP41" s="571">
        <f>F41+J41+N41+R41+V41+Z41+AD41+AH41+AL41</f>
        <v>798</v>
      </c>
      <c r="AQ41" s="571">
        <f>G41+K41+O41+S41+W41+AA41+AE41+AI41+AM41</f>
        <v>85370</v>
      </c>
      <c r="AR41" s="571">
        <f>H41+L41+P41+T41+X41+AB41+AF41+AJ41+AN41</f>
        <v>322</v>
      </c>
      <c r="AS41" s="571">
        <f>I41+M41+Q41+U41+Y41+AC41+AG41+AK41+AO41</f>
        <v>24475</v>
      </c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</row>
    <row r="42" spans="1:136" ht="31.5" x14ac:dyDescent="0.25">
      <c r="A42" s="363">
        <v>14</v>
      </c>
      <c r="B42" s="10" t="s">
        <v>96</v>
      </c>
      <c r="C42" s="10" t="s">
        <v>97</v>
      </c>
      <c r="D42" s="362" t="s">
        <v>91</v>
      </c>
      <c r="E42" s="10" t="s">
        <v>29</v>
      </c>
      <c r="F42" s="98">
        <v>19</v>
      </c>
      <c r="G42" s="98">
        <v>4028</v>
      </c>
      <c r="H42" s="98">
        <v>0</v>
      </c>
      <c r="I42" s="98">
        <v>0</v>
      </c>
      <c r="J42" s="634">
        <v>10</v>
      </c>
      <c r="K42" s="634">
        <v>700</v>
      </c>
      <c r="L42" s="635">
        <v>30</v>
      </c>
      <c r="M42" s="635">
        <v>2100</v>
      </c>
      <c r="N42" s="634">
        <v>760</v>
      </c>
      <c r="O42" s="634">
        <v>28240</v>
      </c>
      <c r="P42" s="635">
        <v>100</v>
      </c>
      <c r="Q42" s="635">
        <v>3623</v>
      </c>
      <c r="R42" s="634">
        <v>14</v>
      </c>
      <c r="S42" s="634">
        <v>3584</v>
      </c>
      <c r="T42" s="635">
        <v>10</v>
      </c>
      <c r="U42" s="635">
        <v>3000</v>
      </c>
      <c r="V42" s="636">
        <v>50</v>
      </c>
      <c r="W42" s="636">
        <v>1380</v>
      </c>
      <c r="X42" s="637">
        <v>5</v>
      </c>
      <c r="Y42" s="637">
        <v>300</v>
      </c>
      <c r="Z42" s="634">
        <v>2</v>
      </c>
      <c r="AA42" s="634">
        <v>42</v>
      </c>
      <c r="AB42" s="357">
        <v>3</v>
      </c>
      <c r="AC42" s="357">
        <v>127</v>
      </c>
      <c r="AD42" s="634"/>
      <c r="AE42" s="634"/>
      <c r="AF42" s="635"/>
      <c r="AG42" s="635"/>
      <c r="AH42" s="640">
        <v>100</v>
      </c>
      <c r="AI42" s="640">
        <v>2312</v>
      </c>
      <c r="AJ42" s="638">
        <v>10</v>
      </c>
      <c r="AK42" s="638">
        <v>540</v>
      </c>
      <c r="AL42" s="98">
        <v>55</v>
      </c>
      <c r="AM42" s="98">
        <v>23100</v>
      </c>
      <c r="AN42" s="98">
        <v>0</v>
      </c>
      <c r="AO42" s="98">
        <v>0</v>
      </c>
      <c r="AP42" s="571">
        <f>F42+J42+N42+R42+V42+Z42+AD42+AH42+AL42</f>
        <v>1010</v>
      </c>
      <c r="AQ42" s="571">
        <f>G42+K42+O42+S42+W42+AA42+AE42+AI42+AM42</f>
        <v>63386</v>
      </c>
      <c r="AR42" s="571">
        <f>H42+L42+P42+T42+X42+AB42+AF42+AJ42+AN42</f>
        <v>158</v>
      </c>
      <c r="AS42" s="571">
        <f>I42+M42+Q42+U42+Y42+AC42+AG42+AK42+AO42</f>
        <v>9690</v>
      </c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</row>
    <row r="43" spans="1:136" ht="31.5" x14ac:dyDescent="0.25">
      <c r="A43" s="830">
        <v>15</v>
      </c>
      <c r="B43" s="10" t="s">
        <v>98</v>
      </c>
      <c r="C43" s="10" t="s">
        <v>99</v>
      </c>
      <c r="D43" s="10" t="s">
        <v>100</v>
      </c>
      <c r="E43" s="10" t="s">
        <v>29</v>
      </c>
      <c r="F43" s="98">
        <v>45</v>
      </c>
      <c r="G43" s="98">
        <v>3060</v>
      </c>
      <c r="H43" s="98">
        <v>0</v>
      </c>
      <c r="I43" s="98">
        <v>0</v>
      </c>
      <c r="J43" s="634">
        <v>0</v>
      </c>
      <c r="K43" s="634">
        <v>0</v>
      </c>
      <c r="L43" s="635">
        <v>5</v>
      </c>
      <c r="M43" s="635">
        <v>870</v>
      </c>
      <c r="N43" s="634"/>
      <c r="O43" s="634"/>
      <c r="P43" s="635"/>
      <c r="Q43" s="635"/>
      <c r="R43" s="634"/>
      <c r="S43" s="634"/>
      <c r="T43" s="635"/>
      <c r="U43" s="635"/>
      <c r="V43" s="636">
        <v>96</v>
      </c>
      <c r="W43" s="636">
        <v>6384</v>
      </c>
      <c r="X43" s="637">
        <v>15</v>
      </c>
      <c r="Y43" s="637">
        <v>1410</v>
      </c>
      <c r="Z43" s="634">
        <v>559</v>
      </c>
      <c r="AA43" s="634">
        <v>30386</v>
      </c>
      <c r="AB43" s="357">
        <v>100</v>
      </c>
      <c r="AC43" s="357">
        <v>5600</v>
      </c>
      <c r="AD43" s="634"/>
      <c r="AE43" s="634"/>
      <c r="AF43" s="635"/>
      <c r="AG43" s="635"/>
      <c r="AH43" s="640">
        <v>9</v>
      </c>
      <c r="AI43" s="640">
        <v>504</v>
      </c>
      <c r="AJ43" s="640"/>
      <c r="AK43" s="640"/>
      <c r="AL43" s="98">
        <v>2000</v>
      </c>
      <c r="AM43" s="98">
        <v>1350</v>
      </c>
      <c r="AN43" s="98">
        <v>300</v>
      </c>
      <c r="AO43" s="98">
        <v>198</v>
      </c>
      <c r="AP43" s="571">
        <f>F43+J43+N43+R43+V43+Z43+AD43+AH43+AL43</f>
        <v>2709</v>
      </c>
      <c r="AQ43" s="571">
        <f>G43+K43+O43+S43+W43+AA43+AE43+AI43+AM43</f>
        <v>41684</v>
      </c>
      <c r="AR43" s="571">
        <f>H43+L43+P43+T43+X43+AB43+AF43+AJ43+AN43</f>
        <v>420</v>
      </c>
      <c r="AS43" s="571">
        <f>I43+M43+Q43+U43+Y43+AC43+AG43+AK43+AO43</f>
        <v>8078</v>
      </c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</row>
    <row r="44" spans="1:136" ht="31.5" x14ac:dyDescent="0.25">
      <c r="A44" s="831"/>
      <c r="B44" s="10" t="s">
        <v>101</v>
      </c>
      <c r="C44" s="10" t="s">
        <v>102</v>
      </c>
      <c r="D44" s="10" t="s">
        <v>100</v>
      </c>
      <c r="E44" s="10" t="s">
        <v>42</v>
      </c>
      <c r="F44" s="98">
        <v>1250</v>
      </c>
      <c r="G44" s="98">
        <v>8370</v>
      </c>
      <c r="H44" s="98">
        <v>0</v>
      </c>
      <c r="I44" s="98">
        <v>0</v>
      </c>
      <c r="J44" s="634">
        <v>9850</v>
      </c>
      <c r="K44" s="634">
        <v>8274</v>
      </c>
      <c r="L44" s="635">
        <v>100</v>
      </c>
      <c r="M44" s="635">
        <v>84</v>
      </c>
      <c r="N44" s="634">
        <v>8250</v>
      </c>
      <c r="O44" s="634">
        <v>6896</v>
      </c>
      <c r="P44" s="635">
        <v>2500</v>
      </c>
      <c r="Q44" s="635">
        <v>2350</v>
      </c>
      <c r="R44" s="634">
        <v>6550</v>
      </c>
      <c r="S44" s="634">
        <v>5502</v>
      </c>
      <c r="T44" s="635">
        <v>200</v>
      </c>
      <c r="U44" s="635">
        <v>600</v>
      </c>
      <c r="V44" s="636"/>
      <c r="W44" s="636"/>
      <c r="X44" s="637"/>
      <c r="Y44" s="637"/>
      <c r="Z44" s="634">
        <v>7060</v>
      </c>
      <c r="AA44" s="634">
        <v>5790</v>
      </c>
      <c r="AB44" s="357">
        <v>500</v>
      </c>
      <c r="AC44" s="357">
        <v>430</v>
      </c>
      <c r="AD44" s="634"/>
      <c r="AE44" s="634"/>
      <c r="AF44" s="635"/>
      <c r="AG44" s="635"/>
      <c r="AH44" s="640">
        <v>1212</v>
      </c>
      <c r="AI44" s="640">
        <v>1249</v>
      </c>
      <c r="AJ44" s="638">
        <v>230</v>
      </c>
      <c r="AK44" s="638">
        <v>237</v>
      </c>
      <c r="AL44" s="98">
        <v>0</v>
      </c>
      <c r="AM44" s="98">
        <v>0</v>
      </c>
      <c r="AN44" s="98">
        <v>0</v>
      </c>
      <c r="AO44" s="98">
        <v>0</v>
      </c>
      <c r="AP44" s="571">
        <f>F44+J44+N44+R44+V44+Z44+AD44+AH44+AL44</f>
        <v>34172</v>
      </c>
      <c r="AQ44" s="571">
        <f>G44+K44+O44+S44+W44+AA44+AE44+AI44+AM44</f>
        <v>36081</v>
      </c>
      <c r="AR44" s="571">
        <f>H44+L44+P44+T44+X44+AB44+AF44+AJ44+AN44</f>
        <v>3530</v>
      </c>
      <c r="AS44" s="571">
        <f>I44+M44+Q44+U44+Y44+AC44+AG44+AK44+AO44</f>
        <v>3701</v>
      </c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</row>
    <row r="45" spans="1:136" ht="31.5" x14ac:dyDescent="0.25">
      <c r="A45" s="831"/>
      <c r="B45" s="10" t="s">
        <v>101</v>
      </c>
      <c r="C45" s="10" t="s">
        <v>103</v>
      </c>
      <c r="D45" s="10" t="s">
        <v>100</v>
      </c>
      <c r="E45" s="10" t="s">
        <v>42</v>
      </c>
      <c r="F45" s="98"/>
      <c r="G45" s="98"/>
      <c r="H45" s="98">
        <v>0</v>
      </c>
      <c r="I45" s="98">
        <v>0</v>
      </c>
      <c r="J45" s="634"/>
      <c r="K45" s="634"/>
      <c r="L45" s="635"/>
      <c r="M45" s="635"/>
      <c r="N45" s="634"/>
      <c r="O45" s="634"/>
      <c r="P45" s="635"/>
      <c r="Q45" s="635"/>
      <c r="R45" s="634"/>
      <c r="S45" s="634"/>
      <c r="T45" s="635"/>
      <c r="U45" s="635"/>
      <c r="V45" s="636"/>
      <c r="W45" s="636"/>
      <c r="X45" s="637"/>
      <c r="Y45" s="637"/>
      <c r="Z45" s="634"/>
      <c r="AA45" s="634"/>
      <c r="AB45" s="357"/>
      <c r="AC45" s="357"/>
      <c r="AD45" s="634"/>
      <c r="AE45" s="634"/>
      <c r="AF45" s="635"/>
      <c r="AG45" s="635"/>
      <c r="AH45" s="640"/>
      <c r="AI45" s="640"/>
      <c r="AJ45" s="638"/>
      <c r="AK45" s="638"/>
      <c r="AL45" s="98">
        <v>0</v>
      </c>
      <c r="AM45" s="98">
        <v>0</v>
      </c>
      <c r="AN45" s="98">
        <v>0</v>
      </c>
      <c r="AO45" s="98">
        <v>0</v>
      </c>
      <c r="AP45" s="571">
        <f>F45+J45+N45+R45+V45+Z45+AD45+AH45+AL45</f>
        <v>0</v>
      </c>
      <c r="AQ45" s="571">
        <f>G45+K45+O45+S45+W45+AA45+AE45+AI45+AM45</f>
        <v>0</v>
      </c>
      <c r="AR45" s="571">
        <f>H45+L45+P45+T45+X45+AB45+AF45+AJ45+AN45</f>
        <v>0</v>
      </c>
      <c r="AS45" s="571">
        <f>I45+M45+Q45+U45+Y45+AC45+AG45+AK45+AO45</f>
        <v>0</v>
      </c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</row>
    <row r="46" spans="1:136" ht="31.5" x14ac:dyDescent="0.25">
      <c r="A46" s="832"/>
      <c r="B46" s="10" t="s">
        <v>101</v>
      </c>
      <c r="C46" s="10" t="s">
        <v>104</v>
      </c>
      <c r="D46" s="10" t="s">
        <v>100</v>
      </c>
      <c r="E46" s="10" t="s">
        <v>42</v>
      </c>
      <c r="F46" s="98"/>
      <c r="G46" s="98"/>
      <c r="H46" s="98">
        <v>0</v>
      </c>
      <c r="I46" s="98">
        <v>0</v>
      </c>
      <c r="J46" s="634"/>
      <c r="K46" s="634"/>
      <c r="L46" s="635"/>
      <c r="M46" s="635"/>
      <c r="N46" s="634"/>
      <c r="O46" s="634"/>
      <c r="P46" s="635"/>
      <c r="Q46" s="635"/>
      <c r="R46" s="634"/>
      <c r="S46" s="634"/>
      <c r="T46" s="635"/>
      <c r="U46" s="635"/>
      <c r="V46" s="636"/>
      <c r="W46" s="636"/>
      <c r="X46" s="637"/>
      <c r="Y46" s="637"/>
      <c r="Z46" s="634"/>
      <c r="AA46" s="634"/>
      <c r="AB46" s="357">
        <v>420</v>
      </c>
      <c r="AC46" s="357">
        <v>780.36</v>
      </c>
      <c r="AD46" s="634"/>
      <c r="AE46" s="634"/>
      <c r="AF46" s="635"/>
      <c r="AG46" s="635"/>
      <c r="AH46" s="640"/>
      <c r="AI46" s="640"/>
      <c r="AJ46" s="638"/>
      <c r="AK46" s="638"/>
      <c r="AL46" s="98">
        <v>0</v>
      </c>
      <c r="AM46" s="98">
        <v>0</v>
      </c>
      <c r="AN46" s="98">
        <v>0</v>
      </c>
      <c r="AO46" s="98">
        <v>0</v>
      </c>
      <c r="AP46" s="571">
        <f>F46+J46+N46+R46+V46+Z46+AD46+AH46+AL46</f>
        <v>0</v>
      </c>
      <c r="AQ46" s="571">
        <f>G46+K46+O46+S46+W46+AA46+AE46+AI46+AM46</f>
        <v>0</v>
      </c>
      <c r="AR46" s="571">
        <f>H46+L46+P46+T46+X46+AB46+AF46+AJ46+AN46</f>
        <v>420</v>
      </c>
      <c r="AS46" s="571">
        <f>I46+M46+Q46+U46+Y46+AC46+AG46+AK46+AO46</f>
        <v>780.36</v>
      </c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</row>
    <row r="47" spans="1:136" ht="31.5" x14ac:dyDescent="0.25">
      <c r="A47" s="833">
        <v>16</v>
      </c>
      <c r="B47" s="10" t="s">
        <v>105</v>
      </c>
      <c r="C47" s="10" t="s">
        <v>106</v>
      </c>
      <c r="D47" s="10" t="s">
        <v>107</v>
      </c>
      <c r="E47" s="10" t="s">
        <v>29</v>
      </c>
      <c r="F47" s="98"/>
      <c r="G47" s="98"/>
      <c r="H47" s="98">
        <v>0</v>
      </c>
      <c r="I47" s="98">
        <v>0</v>
      </c>
      <c r="J47" s="634"/>
      <c r="K47" s="634"/>
      <c r="L47" s="635"/>
      <c r="M47" s="635"/>
      <c r="N47" s="634"/>
      <c r="O47" s="634"/>
      <c r="P47" s="635"/>
      <c r="Q47" s="635"/>
      <c r="R47" s="634"/>
      <c r="S47" s="634"/>
      <c r="T47" s="635"/>
      <c r="U47" s="635"/>
      <c r="V47" s="636"/>
      <c r="W47" s="636"/>
      <c r="X47" s="637"/>
      <c r="Y47" s="637"/>
      <c r="Z47" s="634"/>
      <c r="AA47" s="634"/>
      <c r="AB47" s="357"/>
      <c r="AC47" s="357"/>
      <c r="AD47" s="634"/>
      <c r="AE47" s="634"/>
      <c r="AF47" s="635"/>
      <c r="AG47" s="635"/>
      <c r="AH47" s="640"/>
      <c r="AI47" s="640"/>
      <c r="AJ47" s="638"/>
      <c r="AK47" s="638"/>
      <c r="AL47" s="98">
        <v>0</v>
      </c>
      <c r="AM47" s="98">
        <v>0</v>
      </c>
      <c r="AN47" s="98">
        <v>0</v>
      </c>
      <c r="AO47" s="98">
        <v>0</v>
      </c>
      <c r="AP47" s="571">
        <f>F47+J47+N47+R47+V47+Z47+AD47+AH47+AL47</f>
        <v>0</v>
      </c>
      <c r="AQ47" s="571">
        <f>G47+K47+O47+S47+W47+AA47+AE47+AI47+AM47</f>
        <v>0</v>
      </c>
      <c r="AR47" s="571">
        <f>H47+L47+P47+T47+X47+AB47+AF47+AJ47+AN47</f>
        <v>0</v>
      </c>
      <c r="AS47" s="571">
        <f>I47+M47+Q47+U47+Y47+AC47+AG47+AK47+AO47</f>
        <v>0</v>
      </c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</row>
    <row r="48" spans="1:136" ht="31.5" x14ac:dyDescent="0.25">
      <c r="A48" s="833"/>
      <c r="B48" s="10" t="s">
        <v>108</v>
      </c>
      <c r="C48" s="10" t="s">
        <v>109</v>
      </c>
      <c r="D48" s="10" t="s">
        <v>107</v>
      </c>
      <c r="E48" s="10" t="s">
        <v>29</v>
      </c>
      <c r="F48" s="98">
        <v>120</v>
      </c>
      <c r="G48" s="98">
        <v>60240</v>
      </c>
      <c r="H48" s="98">
        <v>0</v>
      </c>
      <c r="I48" s="98">
        <v>0</v>
      </c>
      <c r="J48" s="634"/>
      <c r="K48" s="634"/>
      <c r="L48" s="635"/>
      <c r="M48" s="634"/>
      <c r="N48" s="634">
        <v>560</v>
      </c>
      <c r="O48" s="634">
        <v>161433</v>
      </c>
      <c r="P48" s="635"/>
      <c r="Q48" s="634"/>
      <c r="R48" s="634">
        <v>225</v>
      </c>
      <c r="S48" s="634">
        <v>46322</v>
      </c>
      <c r="T48" s="635"/>
      <c r="U48" s="635"/>
      <c r="V48" s="636"/>
      <c r="W48" s="636"/>
      <c r="X48" s="637"/>
      <c r="Y48" s="637"/>
      <c r="Z48" s="634"/>
      <c r="AA48" s="634"/>
      <c r="AB48" s="357"/>
      <c r="AC48" s="362"/>
      <c r="AD48" s="634"/>
      <c r="AE48" s="634"/>
      <c r="AF48" s="635"/>
      <c r="AG48" s="634"/>
      <c r="AH48" s="640"/>
      <c r="AI48" s="640"/>
      <c r="AJ48" s="638"/>
      <c r="AK48" s="640"/>
      <c r="AL48" s="98">
        <v>0</v>
      </c>
      <c r="AM48" s="98">
        <v>0</v>
      </c>
      <c r="AN48" s="98">
        <v>0</v>
      </c>
      <c r="AO48" s="98">
        <v>0</v>
      </c>
      <c r="AP48" s="571">
        <f>F48+J48+N48+R48+V48+Z48+AD48+AH48+AL48</f>
        <v>905</v>
      </c>
      <c r="AQ48" s="571">
        <f>G48+K48+O48+S48+W48+AA48+AE48+AI48+AM48</f>
        <v>267995</v>
      </c>
      <c r="AR48" s="571">
        <f>H48+L48+P48+T48+X48+AB48+AF48+AJ48+AN48</f>
        <v>0</v>
      </c>
      <c r="AS48" s="571">
        <f>I48+M48+Q48+U48+Y48+AC48+AG48+AK48+AO48</f>
        <v>0</v>
      </c>
      <c r="AT48" s="359"/>
      <c r="AU48" s="359"/>
      <c r="AV48" s="359"/>
      <c r="AW48" s="359"/>
      <c r="AX48" s="359"/>
      <c r="AY48" s="359"/>
      <c r="AZ48" s="359"/>
      <c r="BA48" s="359"/>
      <c r="BB48" s="359"/>
      <c r="BC48" s="359"/>
      <c r="BD48" s="359"/>
      <c r="BE48" s="359"/>
      <c r="BF48" s="359"/>
      <c r="BG48" s="359"/>
      <c r="BH48" s="359"/>
      <c r="BI48" s="359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359"/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359"/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359"/>
      <c r="DI48" s="359"/>
      <c r="DJ48" s="359"/>
      <c r="DK48" s="359"/>
      <c r="DL48" s="359"/>
      <c r="DM48" s="359"/>
      <c r="DN48" s="359"/>
      <c r="DO48" s="359"/>
      <c r="DP48" s="359"/>
      <c r="DQ48" s="359"/>
      <c r="DR48" s="359"/>
      <c r="DS48" s="359"/>
      <c r="DT48" s="359"/>
      <c r="DU48" s="359"/>
      <c r="DV48" s="359"/>
      <c r="DW48" s="359"/>
      <c r="DX48" s="359"/>
      <c r="DY48" s="359"/>
      <c r="DZ48" s="359"/>
      <c r="EA48" s="359"/>
      <c r="EB48" s="359"/>
      <c r="EC48" s="359"/>
      <c r="ED48" s="359"/>
      <c r="EE48" s="359"/>
      <c r="EF48" s="359"/>
    </row>
    <row r="49" spans="1:136" ht="31.5" x14ac:dyDescent="0.25">
      <c r="A49" s="833"/>
      <c r="B49" s="10" t="s">
        <v>110</v>
      </c>
      <c r="C49" s="10" t="s">
        <v>111</v>
      </c>
      <c r="D49" s="10" t="s">
        <v>107</v>
      </c>
      <c r="E49" s="10" t="s">
        <v>29</v>
      </c>
      <c r="F49" s="98">
        <v>285</v>
      </c>
      <c r="G49" s="98">
        <v>67939</v>
      </c>
      <c r="H49" s="98">
        <v>0</v>
      </c>
      <c r="I49" s="98">
        <v>0</v>
      </c>
      <c r="J49" s="634">
        <v>299</v>
      </c>
      <c r="K49" s="634">
        <v>32591</v>
      </c>
      <c r="L49" s="635">
        <v>10</v>
      </c>
      <c r="M49" s="634">
        <v>1090</v>
      </c>
      <c r="N49" s="634"/>
      <c r="O49" s="634"/>
      <c r="P49" s="635"/>
      <c r="Q49" s="634"/>
      <c r="R49" s="634"/>
      <c r="S49" s="634"/>
      <c r="T49" s="635"/>
      <c r="U49" s="634"/>
      <c r="V49" s="636"/>
      <c r="W49" s="636"/>
      <c r="X49" s="637"/>
      <c r="Y49" s="636"/>
      <c r="Z49" s="634">
        <v>100</v>
      </c>
      <c r="AA49" s="634">
        <v>20587</v>
      </c>
      <c r="AB49" s="357">
        <v>10</v>
      </c>
      <c r="AC49" s="362">
        <v>2058</v>
      </c>
      <c r="AD49" s="634"/>
      <c r="AE49" s="634"/>
      <c r="AF49" s="635"/>
      <c r="AG49" s="634"/>
      <c r="AH49" s="640">
        <v>150</v>
      </c>
      <c r="AI49" s="640">
        <v>30881.4</v>
      </c>
      <c r="AJ49" s="640"/>
      <c r="AK49" s="640"/>
      <c r="AL49" s="98">
        <v>0</v>
      </c>
      <c r="AM49" s="98">
        <v>0</v>
      </c>
      <c r="AN49" s="98">
        <v>0</v>
      </c>
      <c r="AO49" s="98">
        <v>0</v>
      </c>
      <c r="AP49" s="571">
        <f>F49+J49+N49+R49+V49+Z49+AD49+AH49+AL49</f>
        <v>834</v>
      </c>
      <c r="AQ49" s="571">
        <f>G49+K49+O49+S49+W49+AA49+AE49+AI49+AM49</f>
        <v>151998.39999999999</v>
      </c>
      <c r="AR49" s="571">
        <f>H49+L49+P49+T49+X49+AB49+AF49+AJ49+AN49</f>
        <v>20</v>
      </c>
      <c r="AS49" s="571">
        <f>I49+M49+Q49+U49+Y49+AC49+AG49+AK49+AO49</f>
        <v>3148</v>
      </c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359"/>
      <c r="DK49" s="359"/>
      <c r="DL49" s="359"/>
      <c r="DM49" s="359"/>
      <c r="DN49" s="359"/>
      <c r="DO49" s="359"/>
      <c r="DP49" s="359"/>
      <c r="DQ49" s="359"/>
      <c r="DR49" s="359"/>
      <c r="DS49" s="359"/>
      <c r="DT49" s="359"/>
      <c r="DU49" s="359"/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359"/>
    </row>
    <row r="50" spans="1:136" ht="31.5" x14ac:dyDescent="0.25">
      <c r="A50" s="363">
        <v>17</v>
      </c>
      <c r="B50" s="10" t="s">
        <v>112</v>
      </c>
      <c r="C50" s="10" t="s">
        <v>113</v>
      </c>
      <c r="D50" s="10" t="s">
        <v>114</v>
      </c>
      <c r="E50" s="10" t="s">
        <v>115</v>
      </c>
      <c r="F50" s="98"/>
      <c r="G50" s="98"/>
      <c r="H50" s="98">
        <v>0</v>
      </c>
      <c r="I50" s="98">
        <v>0</v>
      </c>
      <c r="J50" s="634">
        <v>16</v>
      </c>
      <c r="K50" s="634">
        <v>5600</v>
      </c>
      <c r="L50" s="635">
        <v>240</v>
      </c>
      <c r="M50" s="635">
        <v>84000</v>
      </c>
      <c r="N50" s="634"/>
      <c r="O50" s="634"/>
      <c r="P50" s="635"/>
      <c r="Q50" s="635"/>
      <c r="R50" s="634"/>
      <c r="S50" s="634"/>
      <c r="T50" s="635"/>
      <c r="U50" s="634"/>
      <c r="V50" s="636"/>
      <c r="W50" s="636"/>
      <c r="X50" s="637"/>
      <c r="Y50" s="636"/>
      <c r="Z50" s="634">
        <v>0</v>
      </c>
      <c r="AA50" s="634"/>
      <c r="AB50" s="357"/>
      <c r="AC50" s="357"/>
      <c r="AD50" s="634"/>
      <c r="AE50" s="634"/>
      <c r="AF50" s="635"/>
      <c r="AG50" s="635"/>
      <c r="AH50" s="640"/>
      <c r="AI50" s="640"/>
      <c r="AJ50" s="638"/>
      <c r="AK50" s="638"/>
      <c r="AL50" s="98">
        <v>17</v>
      </c>
      <c r="AM50" s="98">
        <v>7500</v>
      </c>
      <c r="AN50" s="98">
        <v>0</v>
      </c>
      <c r="AO50" s="98">
        <v>0</v>
      </c>
      <c r="AP50" s="571">
        <f>F50+J50+N50+R50+V50+Z50+AD50+AH50+AL50</f>
        <v>33</v>
      </c>
      <c r="AQ50" s="571">
        <f>G50+K50+O50+S50+W50+AA50+AE50+AI50+AM50</f>
        <v>13100</v>
      </c>
      <c r="AR50" s="571">
        <f>H50+L50+P50+T50+X50+AB50+AF50+AJ50+AN50</f>
        <v>240</v>
      </c>
      <c r="AS50" s="571">
        <f>I50+M50+Q50+U50+Y50+AC50+AG50+AK50+AO50</f>
        <v>84000</v>
      </c>
      <c r="AT50" s="359"/>
      <c r="AU50" s="359"/>
      <c r="AV50" s="359"/>
      <c r="AW50" s="359"/>
      <c r="AX50" s="359"/>
      <c r="AY50" s="359"/>
      <c r="AZ50" s="359"/>
      <c r="BA50" s="359"/>
      <c r="BB50" s="359"/>
      <c r="BC50" s="359"/>
      <c r="BD50" s="359"/>
      <c r="BE50" s="359"/>
      <c r="BF50" s="359"/>
      <c r="BG50" s="359"/>
      <c r="BH50" s="359"/>
      <c r="BI50" s="359"/>
      <c r="BJ50" s="359"/>
      <c r="BK50" s="359"/>
      <c r="BL50" s="359"/>
      <c r="BM50" s="359"/>
      <c r="BN50" s="359"/>
      <c r="BO50" s="359"/>
      <c r="BP50" s="359"/>
      <c r="BQ50" s="359"/>
      <c r="BR50" s="359"/>
      <c r="BS50" s="359"/>
      <c r="BT50" s="359"/>
      <c r="BU50" s="359"/>
      <c r="BV50" s="359"/>
      <c r="BW50" s="359"/>
      <c r="BX50" s="359"/>
      <c r="BY50" s="359"/>
      <c r="BZ50" s="359"/>
      <c r="CA50" s="359"/>
      <c r="CB50" s="359"/>
      <c r="CC50" s="359"/>
      <c r="CD50" s="359"/>
      <c r="CE50" s="359"/>
      <c r="CF50" s="359"/>
      <c r="CG50" s="359"/>
      <c r="CH50" s="359"/>
      <c r="CI50" s="359"/>
      <c r="CJ50" s="359"/>
      <c r="CK50" s="359"/>
      <c r="CL50" s="359"/>
      <c r="CM50" s="359"/>
      <c r="CN50" s="359"/>
      <c r="CO50" s="359"/>
      <c r="CP50" s="359"/>
      <c r="CQ50" s="359"/>
      <c r="CR50" s="359"/>
      <c r="CS50" s="359"/>
      <c r="CT50" s="359"/>
      <c r="CU50" s="359"/>
      <c r="CV50" s="359"/>
      <c r="CW50" s="359"/>
      <c r="CX50" s="359"/>
      <c r="CY50" s="359"/>
      <c r="CZ50" s="359"/>
      <c r="DA50" s="359"/>
      <c r="DB50" s="359"/>
      <c r="DC50" s="359"/>
      <c r="DD50" s="359"/>
      <c r="DE50" s="359"/>
      <c r="DF50" s="359"/>
      <c r="DG50" s="359"/>
      <c r="DH50" s="359"/>
      <c r="DI50" s="359"/>
      <c r="DJ50" s="359"/>
      <c r="DK50" s="359"/>
      <c r="DL50" s="359"/>
      <c r="DM50" s="359"/>
      <c r="DN50" s="359"/>
      <c r="DO50" s="359"/>
      <c r="DP50" s="359"/>
      <c r="DQ50" s="359"/>
      <c r="DR50" s="359"/>
      <c r="DS50" s="359"/>
      <c r="DT50" s="359"/>
      <c r="DU50" s="359"/>
      <c r="DV50" s="359"/>
      <c r="DW50" s="359"/>
      <c r="DX50" s="359"/>
      <c r="DY50" s="359"/>
      <c r="DZ50" s="359"/>
      <c r="EA50" s="359"/>
      <c r="EB50" s="359"/>
      <c r="EC50" s="359"/>
      <c r="ED50" s="359"/>
      <c r="EE50" s="359"/>
      <c r="EF50" s="359"/>
    </row>
    <row r="51" spans="1:136" ht="31.5" x14ac:dyDescent="0.25">
      <c r="A51" s="830">
        <v>18</v>
      </c>
      <c r="B51" s="10" t="s">
        <v>116</v>
      </c>
      <c r="C51" s="10" t="s">
        <v>117</v>
      </c>
      <c r="D51" s="10" t="s">
        <v>24</v>
      </c>
      <c r="E51" s="10" t="s">
        <v>29</v>
      </c>
      <c r="F51" s="98"/>
      <c r="G51" s="98"/>
      <c r="H51" s="98">
        <v>0</v>
      </c>
      <c r="I51" s="98">
        <v>0</v>
      </c>
      <c r="J51" s="634"/>
      <c r="K51" s="634"/>
      <c r="L51" s="634"/>
      <c r="M51" s="635"/>
      <c r="N51" s="634"/>
      <c r="O51" s="634"/>
      <c r="P51" s="634"/>
      <c r="Q51" s="635"/>
      <c r="R51" s="634"/>
      <c r="S51" s="634"/>
      <c r="T51" s="635"/>
      <c r="U51" s="635"/>
      <c r="V51" s="636"/>
      <c r="W51" s="636"/>
      <c r="X51" s="637"/>
      <c r="Y51" s="637"/>
      <c r="Z51" s="634"/>
      <c r="AA51" s="634"/>
      <c r="AB51" s="362"/>
      <c r="AC51" s="357"/>
      <c r="AD51" s="634"/>
      <c r="AE51" s="634"/>
      <c r="AF51" s="634"/>
      <c r="AG51" s="635"/>
      <c r="AH51" s="640"/>
      <c r="AI51" s="640"/>
      <c r="AJ51" s="639"/>
      <c r="AK51" s="638"/>
      <c r="AL51" s="98">
        <v>0</v>
      </c>
      <c r="AM51" s="98">
        <v>0</v>
      </c>
      <c r="AN51" s="98">
        <v>0</v>
      </c>
      <c r="AO51" s="98">
        <v>0</v>
      </c>
      <c r="AP51" s="571">
        <f>F51+J51+N51+R51+V51+Z51+AD51+AH51+AL51</f>
        <v>0</v>
      </c>
      <c r="AQ51" s="571">
        <f>G51+K51+O51+S51+W51+AA51+AE51+AI51+AM51</f>
        <v>0</v>
      </c>
      <c r="AR51" s="571">
        <f>H51+L51+P51+T51+X51+AB51+AF51+AJ51+AN51</f>
        <v>0</v>
      </c>
      <c r="AS51" s="571">
        <f>I51+M51+Q51+U51+Y51+AC51+AG51+AK51+AO51</f>
        <v>0</v>
      </c>
      <c r="AT51" s="359"/>
      <c r="AU51" s="359"/>
      <c r="AV51" s="359"/>
      <c r="AW51" s="359"/>
      <c r="AX51" s="359"/>
      <c r="AY51" s="359"/>
      <c r="AZ51" s="359"/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359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359"/>
      <c r="DI51" s="359"/>
      <c r="DJ51" s="359"/>
      <c r="DK51" s="359"/>
      <c r="DL51" s="359"/>
      <c r="DM51" s="359"/>
      <c r="DN51" s="359"/>
      <c r="DO51" s="359"/>
      <c r="DP51" s="359"/>
      <c r="DQ51" s="359"/>
      <c r="DR51" s="359"/>
      <c r="DS51" s="359"/>
      <c r="DT51" s="359"/>
      <c r="DU51" s="359"/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359"/>
    </row>
    <row r="52" spans="1:136" ht="31.5" x14ac:dyDescent="0.25">
      <c r="A52" s="831"/>
      <c r="B52" s="10" t="s">
        <v>118</v>
      </c>
      <c r="C52" s="10" t="s">
        <v>119</v>
      </c>
      <c r="D52" s="10" t="s">
        <v>24</v>
      </c>
      <c r="E52" s="10" t="s">
        <v>29</v>
      </c>
      <c r="F52" s="98"/>
      <c r="G52" s="98"/>
      <c r="H52" s="98">
        <v>0</v>
      </c>
      <c r="I52" s="98">
        <v>0</v>
      </c>
      <c r="J52" s="634"/>
      <c r="K52" s="634"/>
      <c r="L52" s="635"/>
      <c r="M52" s="635"/>
      <c r="N52" s="634"/>
      <c r="O52" s="634"/>
      <c r="P52" s="635"/>
      <c r="Q52" s="635"/>
      <c r="R52" s="634"/>
      <c r="S52" s="634"/>
      <c r="T52" s="634"/>
      <c r="U52" s="635"/>
      <c r="V52" s="636"/>
      <c r="W52" s="636"/>
      <c r="X52" s="98"/>
      <c r="Y52" s="637"/>
      <c r="Z52" s="634"/>
      <c r="AA52" s="634"/>
      <c r="AB52" s="357"/>
      <c r="AC52" s="357"/>
      <c r="AD52" s="634"/>
      <c r="AE52" s="634"/>
      <c r="AF52" s="635"/>
      <c r="AG52" s="635"/>
      <c r="AH52" s="640"/>
      <c r="AI52" s="640"/>
      <c r="AJ52" s="638"/>
      <c r="AK52" s="638"/>
      <c r="AL52" s="98">
        <v>0</v>
      </c>
      <c r="AM52" s="98">
        <v>0</v>
      </c>
      <c r="AN52" s="98">
        <v>0</v>
      </c>
      <c r="AO52" s="98">
        <v>0</v>
      </c>
      <c r="AP52" s="571">
        <f>F52+J52+N52+R52+V52+Z52+AD52+AH52+AL52</f>
        <v>0</v>
      </c>
      <c r="AQ52" s="571">
        <f>G52+K52+O52+S52+W52+AA52+AE52+AI52+AM52</f>
        <v>0</v>
      </c>
      <c r="AR52" s="571">
        <f>H52+L52+P52+T52+X52+AB52+AF52+AJ52+AN52</f>
        <v>0</v>
      </c>
      <c r="AS52" s="571">
        <f>I52+M52+Q52+U52+Y52+AC52+AG52+AK52+AO52</f>
        <v>0</v>
      </c>
      <c r="AT52" s="359"/>
      <c r="AU52" s="359"/>
      <c r="AV52" s="359"/>
      <c r="AW52" s="359"/>
      <c r="AX52" s="359"/>
      <c r="AY52" s="359"/>
      <c r="AZ52" s="359"/>
      <c r="BA52" s="359"/>
      <c r="BB52" s="359"/>
      <c r="BC52" s="359"/>
      <c r="BD52" s="359"/>
      <c r="BE52" s="359"/>
      <c r="BF52" s="359"/>
      <c r="BG52" s="359"/>
      <c r="BH52" s="359"/>
      <c r="BI52" s="359"/>
      <c r="BJ52" s="359"/>
      <c r="BK52" s="359"/>
      <c r="BL52" s="359"/>
      <c r="BM52" s="359"/>
      <c r="BN52" s="359"/>
      <c r="BO52" s="359"/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  <c r="BZ52" s="359"/>
      <c r="CA52" s="359"/>
      <c r="CB52" s="359"/>
      <c r="CC52" s="359"/>
      <c r="CD52" s="359"/>
      <c r="CE52" s="359"/>
      <c r="CF52" s="359"/>
      <c r="CG52" s="359"/>
      <c r="CH52" s="359"/>
      <c r="CI52" s="359"/>
      <c r="CJ52" s="359"/>
      <c r="CK52" s="359"/>
      <c r="CL52" s="359"/>
      <c r="CM52" s="359"/>
      <c r="CN52" s="359"/>
      <c r="CO52" s="359"/>
      <c r="CP52" s="359"/>
      <c r="CQ52" s="359"/>
      <c r="CR52" s="359"/>
      <c r="CS52" s="359"/>
      <c r="CT52" s="359"/>
      <c r="CU52" s="359"/>
      <c r="CV52" s="359"/>
      <c r="CW52" s="359"/>
      <c r="CX52" s="359"/>
      <c r="CY52" s="359"/>
      <c r="CZ52" s="359"/>
      <c r="DA52" s="359"/>
      <c r="DB52" s="359"/>
      <c r="DC52" s="359"/>
      <c r="DD52" s="359"/>
      <c r="DE52" s="359"/>
      <c r="DF52" s="359"/>
      <c r="DG52" s="359"/>
      <c r="DH52" s="359"/>
      <c r="DI52" s="359"/>
      <c r="DJ52" s="359"/>
      <c r="DK52" s="359"/>
      <c r="DL52" s="359"/>
      <c r="DM52" s="359"/>
      <c r="DN52" s="359"/>
      <c r="DO52" s="359"/>
      <c r="DP52" s="359"/>
      <c r="DQ52" s="359"/>
      <c r="DR52" s="359"/>
      <c r="DS52" s="359"/>
      <c r="DT52" s="359"/>
      <c r="DU52" s="359"/>
      <c r="DV52" s="359"/>
      <c r="DW52" s="359"/>
      <c r="DX52" s="359"/>
      <c r="DY52" s="359"/>
      <c r="DZ52" s="359"/>
      <c r="EA52" s="359"/>
      <c r="EB52" s="359"/>
      <c r="EC52" s="359"/>
      <c r="ED52" s="359"/>
      <c r="EE52" s="359"/>
      <c r="EF52" s="359"/>
    </row>
    <row r="53" spans="1:136" ht="31.5" x14ac:dyDescent="0.25">
      <c r="A53" s="831"/>
      <c r="B53" s="10" t="s">
        <v>118</v>
      </c>
      <c r="C53" s="10" t="s">
        <v>120</v>
      </c>
      <c r="D53" s="10" t="s">
        <v>24</v>
      </c>
      <c r="E53" s="10" t="s">
        <v>29</v>
      </c>
      <c r="F53" s="98"/>
      <c r="G53" s="98"/>
      <c r="H53" s="98">
        <v>0</v>
      </c>
      <c r="I53" s="98">
        <v>0</v>
      </c>
      <c r="J53" s="634"/>
      <c r="K53" s="634"/>
      <c r="L53" s="635"/>
      <c r="M53" s="635"/>
      <c r="N53" s="634"/>
      <c r="O53" s="634"/>
      <c r="P53" s="635"/>
      <c r="Q53" s="635"/>
      <c r="R53" s="634"/>
      <c r="S53" s="634"/>
      <c r="T53" s="635"/>
      <c r="U53" s="635"/>
      <c r="V53" s="636"/>
      <c r="W53" s="636"/>
      <c r="X53" s="637"/>
      <c r="Y53" s="637"/>
      <c r="Z53" s="634"/>
      <c r="AA53" s="634"/>
      <c r="AB53" s="357"/>
      <c r="AC53" s="357"/>
      <c r="AD53" s="634"/>
      <c r="AE53" s="634"/>
      <c r="AF53" s="635"/>
      <c r="AG53" s="635"/>
      <c r="AH53" s="640"/>
      <c r="AI53" s="640"/>
      <c r="AJ53" s="638"/>
      <c r="AK53" s="638"/>
      <c r="AL53" s="98"/>
      <c r="AM53" s="98"/>
      <c r="AN53" s="98">
        <v>0</v>
      </c>
      <c r="AO53" s="98">
        <v>0</v>
      </c>
      <c r="AP53" s="571">
        <f>F53+J53+N53+R53+V53+Z53+AD53+AH53+AL53</f>
        <v>0</v>
      </c>
      <c r="AQ53" s="571">
        <f>G53+K53+O53+S53+W53+AA53+AE53+AI53+AM53</f>
        <v>0</v>
      </c>
      <c r="AR53" s="571">
        <f>H53+L53+P53+T53+X53+AB53+AF53+AJ53+AN53</f>
        <v>0</v>
      </c>
      <c r="AS53" s="571">
        <f>I53+M53+Q53+U53+Y53+AC53+AG53+AK53+AO53</f>
        <v>0</v>
      </c>
      <c r="AT53" s="359"/>
      <c r="AU53" s="359"/>
      <c r="AV53" s="359"/>
      <c r="AW53" s="359"/>
      <c r="AX53" s="359"/>
      <c r="AY53" s="359"/>
      <c r="AZ53" s="359"/>
      <c r="BA53" s="359"/>
      <c r="BB53" s="359"/>
      <c r="BC53" s="359"/>
      <c r="BD53" s="359"/>
      <c r="BE53" s="359"/>
      <c r="BF53" s="359"/>
      <c r="BG53" s="359"/>
      <c r="BH53" s="359"/>
      <c r="BI53" s="359"/>
      <c r="BJ53" s="359"/>
      <c r="BK53" s="359"/>
      <c r="BL53" s="359"/>
      <c r="BM53" s="359"/>
      <c r="BN53" s="359"/>
      <c r="BO53" s="359"/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359"/>
      <c r="CJ53" s="359"/>
      <c r="CK53" s="359"/>
      <c r="CL53" s="359"/>
      <c r="CM53" s="359"/>
      <c r="CN53" s="359"/>
      <c r="CO53" s="359"/>
      <c r="CP53" s="359"/>
      <c r="CQ53" s="359"/>
      <c r="CR53" s="359"/>
      <c r="CS53" s="359"/>
      <c r="CT53" s="359"/>
      <c r="CU53" s="359"/>
      <c r="CV53" s="359"/>
      <c r="CW53" s="359"/>
      <c r="CX53" s="359"/>
      <c r="CY53" s="359"/>
      <c r="CZ53" s="359"/>
      <c r="DA53" s="359"/>
      <c r="DB53" s="359"/>
      <c r="DC53" s="359"/>
      <c r="DD53" s="359"/>
      <c r="DE53" s="359"/>
      <c r="DF53" s="359"/>
      <c r="DG53" s="359"/>
      <c r="DH53" s="359"/>
      <c r="DI53" s="359"/>
      <c r="DJ53" s="359"/>
      <c r="DK53" s="359"/>
      <c r="DL53" s="359"/>
      <c r="DM53" s="359"/>
      <c r="DN53" s="359"/>
      <c r="DO53" s="359"/>
      <c r="DP53" s="359"/>
      <c r="DQ53" s="359"/>
      <c r="DR53" s="359"/>
      <c r="DS53" s="359"/>
      <c r="DT53" s="359"/>
      <c r="DU53" s="359"/>
      <c r="DV53" s="359"/>
      <c r="DW53" s="359"/>
      <c r="DX53" s="359"/>
      <c r="DY53" s="359"/>
      <c r="DZ53" s="359"/>
      <c r="EA53" s="359"/>
      <c r="EB53" s="359"/>
      <c r="EC53" s="359"/>
      <c r="ED53" s="359"/>
      <c r="EE53" s="359"/>
      <c r="EF53" s="359"/>
    </row>
    <row r="54" spans="1:136" ht="31.5" x14ac:dyDescent="0.25">
      <c r="A54" s="831"/>
      <c r="B54" s="10" t="s">
        <v>118</v>
      </c>
      <c r="C54" s="10" t="s">
        <v>121</v>
      </c>
      <c r="D54" s="10" t="s">
        <v>24</v>
      </c>
      <c r="E54" s="10" t="s">
        <v>29</v>
      </c>
      <c r="F54" s="98"/>
      <c r="G54" s="98"/>
      <c r="H54" s="98">
        <v>0</v>
      </c>
      <c r="I54" s="98">
        <v>0</v>
      </c>
      <c r="J54" s="634"/>
      <c r="K54" s="634"/>
      <c r="L54" s="635"/>
      <c r="M54" s="635"/>
      <c r="N54" s="634"/>
      <c r="O54" s="634"/>
      <c r="P54" s="635"/>
      <c r="Q54" s="635"/>
      <c r="R54" s="634"/>
      <c r="S54" s="634"/>
      <c r="T54" s="635"/>
      <c r="U54" s="635"/>
      <c r="V54" s="636"/>
      <c r="W54" s="636"/>
      <c r="X54" s="637"/>
      <c r="Y54" s="637"/>
      <c r="Z54" s="634"/>
      <c r="AA54" s="634"/>
      <c r="AB54" s="357"/>
      <c r="AC54" s="357"/>
      <c r="AD54" s="634"/>
      <c r="AE54" s="634"/>
      <c r="AF54" s="635"/>
      <c r="AG54" s="635"/>
      <c r="AH54" s="640"/>
      <c r="AI54" s="640"/>
      <c r="AJ54" s="638"/>
      <c r="AK54" s="638"/>
      <c r="AL54" s="98"/>
      <c r="AM54" s="98"/>
      <c r="AN54" s="98">
        <v>0</v>
      </c>
      <c r="AO54" s="98">
        <v>0</v>
      </c>
      <c r="AP54" s="571">
        <f>F54+J54+N54+R54+V54+Z54+AD54+AH54+AL54</f>
        <v>0</v>
      </c>
      <c r="AQ54" s="571">
        <f>G54+K54+O54+S54+W54+AA54+AE54+AI54+AM54</f>
        <v>0</v>
      </c>
      <c r="AR54" s="571">
        <f>H54+L54+P54+T54+X54+AB54+AF54+AJ54+AN54</f>
        <v>0</v>
      </c>
      <c r="AS54" s="571">
        <f>I54+M54+Q54+U54+Y54+AC54+AG54+AK54+AO54</f>
        <v>0</v>
      </c>
      <c r="AT54" s="359"/>
      <c r="AU54" s="359"/>
      <c r="AV54" s="359"/>
      <c r="AW54" s="359"/>
      <c r="AX54" s="359"/>
      <c r="AY54" s="359"/>
      <c r="AZ54" s="359"/>
      <c r="BA54" s="359"/>
      <c r="BB54" s="359"/>
      <c r="BC54" s="359"/>
      <c r="BD54" s="359"/>
      <c r="BE54" s="359"/>
      <c r="BF54" s="359"/>
      <c r="BG54" s="359"/>
      <c r="BH54" s="359"/>
      <c r="BI54" s="359"/>
      <c r="BJ54" s="359"/>
      <c r="BK54" s="359"/>
      <c r="BL54" s="359"/>
      <c r="BM54" s="359"/>
      <c r="BN54" s="359"/>
      <c r="BO54" s="359"/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359"/>
      <c r="CJ54" s="359"/>
      <c r="CK54" s="359"/>
      <c r="CL54" s="359"/>
      <c r="CM54" s="359"/>
      <c r="CN54" s="359"/>
      <c r="CO54" s="359"/>
      <c r="CP54" s="359"/>
      <c r="CQ54" s="359"/>
      <c r="CR54" s="359"/>
      <c r="CS54" s="359"/>
      <c r="CT54" s="359"/>
      <c r="CU54" s="359"/>
      <c r="CV54" s="359"/>
      <c r="CW54" s="359"/>
      <c r="CX54" s="359"/>
      <c r="CY54" s="359"/>
      <c r="CZ54" s="359"/>
      <c r="DA54" s="359"/>
      <c r="DB54" s="359"/>
      <c r="DC54" s="359"/>
      <c r="DD54" s="359"/>
      <c r="DE54" s="359"/>
      <c r="DF54" s="359"/>
      <c r="DG54" s="359"/>
      <c r="DH54" s="359"/>
      <c r="DI54" s="359"/>
      <c r="DJ54" s="359"/>
      <c r="DK54" s="359"/>
      <c r="DL54" s="359"/>
      <c r="DM54" s="359"/>
      <c r="DN54" s="359"/>
      <c r="DO54" s="359"/>
      <c r="DP54" s="359"/>
      <c r="DQ54" s="359"/>
      <c r="DR54" s="359"/>
      <c r="DS54" s="359"/>
      <c r="DT54" s="359"/>
      <c r="DU54" s="359"/>
      <c r="DV54" s="359"/>
      <c r="DW54" s="359"/>
      <c r="DX54" s="359"/>
      <c r="DY54" s="359"/>
      <c r="DZ54" s="359"/>
      <c r="EA54" s="359"/>
      <c r="EB54" s="359"/>
      <c r="EC54" s="359"/>
      <c r="ED54" s="359"/>
      <c r="EE54" s="359"/>
      <c r="EF54" s="359"/>
    </row>
    <row r="55" spans="1:136" x14ac:dyDescent="0.25">
      <c r="A55" s="831"/>
      <c r="B55" s="10" t="s">
        <v>118</v>
      </c>
      <c r="C55" s="10" t="s">
        <v>122</v>
      </c>
      <c r="D55" s="10" t="s">
        <v>24</v>
      </c>
      <c r="E55" s="10" t="s">
        <v>42</v>
      </c>
      <c r="F55" s="98"/>
      <c r="G55" s="98"/>
      <c r="H55" s="98">
        <v>0</v>
      </c>
      <c r="I55" s="98">
        <v>0</v>
      </c>
      <c r="J55" s="634"/>
      <c r="K55" s="634"/>
      <c r="L55" s="635"/>
      <c r="M55" s="635"/>
      <c r="N55" s="634"/>
      <c r="O55" s="634"/>
      <c r="P55" s="635"/>
      <c r="Q55" s="635"/>
      <c r="R55" s="634"/>
      <c r="S55" s="634"/>
      <c r="T55" s="635"/>
      <c r="U55" s="635"/>
      <c r="V55" s="636"/>
      <c r="W55" s="636"/>
      <c r="X55" s="637"/>
      <c r="Y55" s="637"/>
      <c r="Z55" s="634"/>
      <c r="AA55" s="634"/>
      <c r="AB55" s="357"/>
      <c r="AC55" s="357"/>
      <c r="AD55" s="634"/>
      <c r="AE55" s="634"/>
      <c r="AF55" s="635"/>
      <c r="AG55" s="635"/>
      <c r="AH55" s="640"/>
      <c r="AI55" s="640"/>
      <c r="AJ55" s="640"/>
      <c r="AK55" s="640"/>
      <c r="AL55" s="98"/>
      <c r="AM55" s="98"/>
      <c r="AN55" s="98">
        <v>0</v>
      </c>
      <c r="AO55" s="98">
        <v>0</v>
      </c>
      <c r="AP55" s="571">
        <f>F55+J55+N55+R55+V55+Z55+AD55+AH55+AL55</f>
        <v>0</v>
      </c>
      <c r="AQ55" s="571">
        <f>G55+K55+O55+S55+W55+AA55+AE55+AI55+AM55</f>
        <v>0</v>
      </c>
      <c r="AR55" s="571">
        <f>H55+L55+P55+T55+X55+AB55+AF55+AJ55+AN55</f>
        <v>0</v>
      </c>
      <c r="AS55" s="571">
        <f>I55+M55+Q55+U55+Y55+AC55+AG55+AK55+AO55</f>
        <v>0</v>
      </c>
      <c r="AT55" s="359"/>
      <c r="AU55" s="359"/>
      <c r="AV55" s="359"/>
      <c r="AW55" s="359"/>
      <c r="AX55" s="359"/>
      <c r="AY55" s="359"/>
      <c r="AZ55" s="359"/>
      <c r="BA55" s="359"/>
      <c r="BB55" s="359"/>
      <c r="BC55" s="359"/>
      <c r="BD55" s="359"/>
      <c r="BE55" s="359"/>
      <c r="BF55" s="359"/>
      <c r="BG55" s="359"/>
      <c r="BH55" s="359"/>
      <c r="BI55" s="359"/>
      <c r="BJ55" s="359"/>
      <c r="BK55" s="359"/>
      <c r="BL55" s="359"/>
      <c r="BM55" s="359"/>
      <c r="BN55" s="359"/>
      <c r="BO55" s="359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  <c r="CT55" s="359"/>
      <c r="CU55" s="359"/>
      <c r="CV55" s="359"/>
      <c r="CW55" s="359"/>
      <c r="CX55" s="359"/>
      <c r="CY55" s="359"/>
      <c r="CZ55" s="359"/>
      <c r="DA55" s="359"/>
      <c r="DB55" s="359"/>
      <c r="DC55" s="359"/>
      <c r="DD55" s="359"/>
      <c r="DE55" s="359"/>
      <c r="DF55" s="359"/>
      <c r="DG55" s="359"/>
      <c r="DH55" s="359"/>
      <c r="DI55" s="359"/>
      <c r="DJ55" s="359"/>
      <c r="DK55" s="359"/>
      <c r="DL55" s="359"/>
      <c r="DM55" s="359"/>
      <c r="DN55" s="359"/>
      <c r="DO55" s="359"/>
      <c r="DP55" s="359"/>
      <c r="DQ55" s="359"/>
      <c r="DR55" s="359"/>
      <c r="DS55" s="359"/>
      <c r="DT55" s="359"/>
      <c r="DU55" s="359"/>
      <c r="DV55" s="359"/>
      <c r="DW55" s="359"/>
      <c r="DX55" s="359"/>
      <c r="DY55" s="359"/>
      <c r="DZ55" s="359"/>
      <c r="EA55" s="359"/>
      <c r="EB55" s="359"/>
      <c r="EC55" s="359"/>
      <c r="ED55" s="359"/>
      <c r="EE55" s="359"/>
      <c r="EF55" s="359"/>
    </row>
    <row r="56" spans="1:136" x14ac:dyDescent="0.25">
      <c r="A56" s="831"/>
      <c r="B56" s="10" t="s">
        <v>118</v>
      </c>
      <c r="C56" s="10" t="s">
        <v>123</v>
      </c>
      <c r="D56" s="10" t="s">
        <v>24</v>
      </c>
      <c r="E56" s="10" t="s">
        <v>42</v>
      </c>
      <c r="F56" s="98"/>
      <c r="G56" s="98"/>
      <c r="H56" s="98">
        <v>0</v>
      </c>
      <c r="I56" s="98">
        <v>0</v>
      </c>
      <c r="J56" s="634"/>
      <c r="K56" s="634"/>
      <c r="L56" s="635"/>
      <c r="M56" s="635"/>
      <c r="N56" s="634">
        <v>300</v>
      </c>
      <c r="O56" s="634">
        <v>10920</v>
      </c>
      <c r="P56" s="635">
        <v>10</v>
      </c>
      <c r="Q56" s="635">
        <v>2000</v>
      </c>
      <c r="R56" s="634"/>
      <c r="S56" s="634"/>
      <c r="T56" s="635"/>
      <c r="U56" s="635"/>
      <c r="V56" s="636"/>
      <c r="W56" s="636"/>
      <c r="X56" s="637"/>
      <c r="Y56" s="637"/>
      <c r="Z56" s="634"/>
      <c r="AA56" s="634"/>
      <c r="AB56" s="357"/>
      <c r="AC56" s="357"/>
      <c r="AD56" s="634"/>
      <c r="AE56" s="634"/>
      <c r="AF56" s="635"/>
      <c r="AG56" s="635"/>
      <c r="AH56" s="640"/>
      <c r="AI56" s="640"/>
      <c r="AJ56" s="640"/>
      <c r="AK56" s="640"/>
      <c r="AL56" s="98"/>
      <c r="AM56" s="98"/>
      <c r="AN56" s="98">
        <v>0</v>
      </c>
      <c r="AO56" s="98">
        <v>0</v>
      </c>
      <c r="AP56" s="571">
        <f>F56+J56+N56+R56+V56+Z56+AD56+AH56+AL56</f>
        <v>300</v>
      </c>
      <c r="AQ56" s="571">
        <f>G56+K56+O56+S56+W56+AA56+AE56+AI56+AM56</f>
        <v>10920</v>
      </c>
      <c r="AR56" s="571">
        <f>H56+L56+P56+T56+X56+AB56+AF56+AJ56+AN56</f>
        <v>10</v>
      </c>
      <c r="AS56" s="571">
        <f>I56+M56+Q56+U56+Y56+AC56+AG56+AK56+AO56</f>
        <v>2000</v>
      </c>
      <c r="AT56" s="359"/>
      <c r="AU56" s="359"/>
      <c r="AV56" s="359"/>
      <c r="AW56" s="359"/>
      <c r="AX56" s="359"/>
      <c r="AY56" s="359"/>
      <c r="AZ56" s="359"/>
      <c r="BA56" s="359"/>
      <c r="BB56" s="359"/>
      <c r="BC56" s="359"/>
      <c r="BD56" s="359"/>
      <c r="BE56" s="359"/>
      <c r="BF56" s="359"/>
      <c r="BG56" s="359"/>
      <c r="BH56" s="359"/>
      <c r="BI56" s="359"/>
      <c r="BJ56" s="359"/>
      <c r="BK56" s="359"/>
      <c r="BL56" s="359"/>
      <c r="BM56" s="359"/>
      <c r="BN56" s="359"/>
      <c r="BO56" s="359"/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359"/>
      <c r="CJ56" s="359"/>
      <c r="CK56" s="359"/>
      <c r="CL56" s="359"/>
      <c r="CM56" s="359"/>
      <c r="CN56" s="359"/>
      <c r="CO56" s="359"/>
      <c r="CP56" s="359"/>
      <c r="CQ56" s="359"/>
      <c r="CR56" s="359"/>
      <c r="CS56" s="359"/>
      <c r="CT56" s="359"/>
      <c r="CU56" s="359"/>
      <c r="CV56" s="359"/>
      <c r="CW56" s="359"/>
      <c r="CX56" s="359"/>
      <c r="CY56" s="359"/>
      <c r="CZ56" s="359"/>
      <c r="DA56" s="359"/>
      <c r="DB56" s="359"/>
      <c r="DC56" s="359"/>
      <c r="DD56" s="359"/>
      <c r="DE56" s="359"/>
      <c r="DF56" s="359"/>
      <c r="DG56" s="359"/>
      <c r="DH56" s="359"/>
      <c r="DI56" s="359"/>
      <c r="DJ56" s="359"/>
      <c r="DK56" s="359"/>
      <c r="DL56" s="359"/>
      <c r="DM56" s="359"/>
      <c r="DN56" s="359"/>
      <c r="DO56" s="359"/>
      <c r="DP56" s="359"/>
      <c r="DQ56" s="359"/>
      <c r="DR56" s="359"/>
      <c r="DS56" s="359"/>
      <c r="DT56" s="359"/>
      <c r="DU56" s="359"/>
      <c r="DV56" s="359"/>
      <c r="DW56" s="359"/>
      <c r="DX56" s="359"/>
      <c r="DY56" s="359"/>
      <c r="DZ56" s="359"/>
      <c r="EA56" s="359"/>
      <c r="EB56" s="359"/>
      <c r="EC56" s="359"/>
      <c r="ED56" s="359"/>
      <c r="EE56" s="359"/>
      <c r="EF56" s="359"/>
    </row>
    <row r="57" spans="1:136" ht="47.25" x14ac:dyDescent="0.25">
      <c r="A57" s="832"/>
      <c r="B57" s="10" t="s">
        <v>118</v>
      </c>
      <c r="C57" s="10" t="s">
        <v>124</v>
      </c>
      <c r="D57" s="10" t="s">
        <v>24</v>
      </c>
      <c r="E57" s="10" t="s">
        <v>29</v>
      </c>
      <c r="F57" s="98"/>
      <c r="G57" s="98"/>
      <c r="H57" s="98">
        <v>0</v>
      </c>
      <c r="I57" s="98">
        <v>0</v>
      </c>
      <c r="J57" s="634"/>
      <c r="K57" s="634"/>
      <c r="L57" s="635"/>
      <c r="M57" s="635"/>
      <c r="N57" s="634"/>
      <c r="O57" s="634"/>
      <c r="P57" s="635"/>
      <c r="Q57" s="635"/>
      <c r="R57" s="634"/>
      <c r="S57" s="634"/>
      <c r="T57" s="635"/>
      <c r="U57" s="635"/>
      <c r="V57" s="636"/>
      <c r="W57" s="636"/>
      <c r="X57" s="637"/>
      <c r="Y57" s="637"/>
      <c r="Z57" s="634"/>
      <c r="AA57" s="634"/>
      <c r="AB57" s="357"/>
      <c r="AC57" s="357"/>
      <c r="AD57" s="634"/>
      <c r="AE57" s="634"/>
      <c r="AF57" s="635"/>
      <c r="AG57" s="635"/>
      <c r="AH57" s="640"/>
      <c r="AI57" s="640"/>
      <c r="AJ57" s="640"/>
      <c r="AK57" s="640"/>
      <c r="AL57" s="98"/>
      <c r="AM57" s="98"/>
      <c r="AN57" s="98">
        <v>0</v>
      </c>
      <c r="AO57" s="98">
        <v>0</v>
      </c>
      <c r="AP57" s="571">
        <f>F57+J57+N57+R57+V57+Z57+AD57+AH57+AL57</f>
        <v>0</v>
      </c>
      <c r="AQ57" s="571">
        <f>G57+K57+O57+S57+W57+AA57+AE57+AI57+AM57</f>
        <v>0</v>
      </c>
      <c r="AR57" s="571">
        <f>H57+L57+P57+T57+X57+AB57+AF57+AJ57+AN57</f>
        <v>0</v>
      </c>
      <c r="AS57" s="571">
        <f>I57+M57+Q57+U57+Y57+AC57+AG57+AK57+AO57</f>
        <v>0</v>
      </c>
      <c r="AT57" s="359"/>
      <c r="AU57" s="359"/>
      <c r="AV57" s="359"/>
      <c r="AW57" s="359"/>
      <c r="AX57" s="359"/>
      <c r="AY57" s="359"/>
      <c r="AZ57" s="359"/>
      <c r="BA57" s="359"/>
      <c r="BB57" s="359"/>
      <c r="BC57" s="359"/>
      <c r="BD57" s="359"/>
      <c r="BE57" s="359"/>
      <c r="BF57" s="359"/>
      <c r="BG57" s="359"/>
      <c r="BH57" s="359"/>
      <c r="BI57" s="359"/>
      <c r="BJ57" s="359"/>
      <c r="BK57" s="359"/>
      <c r="BL57" s="359"/>
      <c r="BM57" s="359"/>
      <c r="BN57" s="359"/>
      <c r="BO57" s="359"/>
      <c r="BP57" s="359"/>
      <c r="BQ57" s="359"/>
      <c r="BR57" s="359"/>
      <c r="BS57" s="359"/>
      <c r="BT57" s="359"/>
      <c r="BU57" s="359"/>
      <c r="BV57" s="359"/>
      <c r="BW57" s="359"/>
      <c r="BX57" s="359"/>
      <c r="BY57" s="359"/>
      <c r="BZ57" s="359"/>
      <c r="CA57" s="359"/>
      <c r="CB57" s="359"/>
      <c r="CC57" s="359"/>
      <c r="CD57" s="359"/>
      <c r="CE57" s="359"/>
      <c r="CF57" s="359"/>
      <c r="CG57" s="359"/>
      <c r="CH57" s="359"/>
      <c r="CI57" s="359"/>
      <c r="CJ57" s="359"/>
      <c r="CK57" s="359"/>
      <c r="CL57" s="359"/>
      <c r="CM57" s="359"/>
      <c r="CN57" s="359"/>
      <c r="CO57" s="359"/>
      <c r="CP57" s="359"/>
      <c r="CQ57" s="359"/>
      <c r="CR57" s="359"/>
      <c r="CS57" s="359"/>
      <c r="CT57" s="359"/>
      <c r="CU57" s="359"/>
      <c r="CV57" s="359"/>
      <c r="CW57" s="359"/>
      <c r="CX57" s="359"/>
      <c r="CY57" s="359"/>
      <c r="CZ57" s="359"/>
      <c r="DA57" s="359"/>
      <c r="DB57" s="359"/>
      <c r="DC57" s="359"/>
      <c r="DD57" s="359"/>
      <c r="DE57" s="359"/>
      <c r="DF57" s="359"/>
      <c r="DG57" s="359"/>
      <c r="DH57" s="359"/>
      <c r="DI57" s="359"/>
      <c r="DJ57" s="359"/>
      <c r="DK57" s="359"/>
      <c r="DL57" s="359"/>
      <c r="DM57" s="359"/>
      <c r="DN57" s="359"/>
      <c r="DO57" s="359"/>
      <c r="DP57" s="359"/>
      <c r="DQ57" s="359"/>
      <c r="DR57" s="359"/>
      <c r="DS57" s="359"/>
      <c r="DT57" s="359"/>
      <c r="DU57" s="359"/>
      <c r="DV57" s="359"/>
      <c r="DW57" s="359"/>
      <c r="DX57" s="359"/>
      <c r="DY57" s="359"/>
      <c r="DZ57" s="359"/>
      <c r="EA57" s="359"/>
      <c r="EB57" s="359"/>
      <c r="EC57" s="359"/>
      <c r="ED57" s="359"/>
      <c r="EE57" s="359"/>
      <c r="EF57" s="359"/>
    </row>
    <row r="58" spans="1:136" ht="31.5" x14ac:dyDescent="0.25">
      <c r="A58" s="363">
        <v>19</v>
      </c>
      <c r="B58" s="10" t="s">
        <v>125</v>
      </c>
      <c r="C58" s="10" t="s">
        <v>126</v>
      </c>
      <c r="D58" s="10" t="s">
        <v>127</v>
      </c>
      <c r="E58" s="10" t="s">
        <v>42</v>
      </c>
      <c r="F58" s="98"/>
      <c r="G58" s="98"/>
      <c r="H58" s="98">
        <v>0</v>
      </c>
      <c r="I58" s="98">
        <v>0</v>
      </c>
      <c r="J58" s="634"/>
      <c r="K58" s="634"/>
      <c r="L58" s="635"/>
      <c r="M58" s="635"/>
      <c r="N58" s="634"/>
      <c r="O58" s="634"/>
      <c r="P58" s="635"/>
      <c r="Q58" s="635"/>
      <c r="R58" s="634"/>
      <c r="S58" s="634"/>
      <c r="T58" s="635"/>
      <c r="U58" s="635"/>
      <c r="V58" s="636"/>
      <c r="W58" s="636"/>
      <c r="X58" s="637"/>
      <c r="Y58" s="637"/>
      <c r="Z58" s="634"/>
      <c r="AA58" s="634"/>
      <c r="AB58" s="357"/>
      <c r="AC58" s="357"/>
      <c r="AD58" s="634"/>
      <c r="AE58" s="634"/>
      <c r="AF58" s="635"/>
      <c r="AG58" s="635"/>
      <c r="AH58" s="640"/>
      <c r="AI58" s="640"/>
      <c r="AJ58" s="640"/>
      <c r="AK58" s="640"/>
      <c r="AL58" s="98">
        <v>0</v>
      </c>
      <c r="AM58" s="98">
        <v>0</v>
      </c>
      <c r="AN58" s="98">
        <v>0</v>
      </c>
      <c r="AO58" s="98">
        <v>0</v>
      </c>
      <c r="AP58" s="571">
        <f>F58+J58+N58+R58+V58+Z58+AD58+AH58+AL58</f>
        <v>0</v>
      </c>
      <c r="AQ58" s="571">
        <f>G58+K58+O58+S58+W58+AA58+AE58+AI58+AM58</f>
        <v>0</v>
      </c>
      <c r="AR58" s="571">
        <f>H58+L58+P58+T58+X58+AB58+AF58+AJ58+AN58</f>
        <v>0</v>
      </c>
      <c r="AS58" s="571">
        <f>I58+M58+Q58+U58+Y58+AC58+AG58+AK58+AO58</f>
        <v>0</v>
      </c>
      <c r="AT58" s="359"/>
      <c r="AU58" s="359"/>
      <c r="AV58" s="359"/>
      <c r="AW58" s="359"/>
      <c r="AX58" s="359"/>
      <c r="AY58" s="359"/>
      <c r="AZ58" s="359"/>
      <c r="BA58" s="359"/>
      <c r="BB58" s="359"/>
      <c r="BC58" s="359"/>
      <c r="BD58" s="359"/>
      <c r="BE58" s="359"/>
      <c r="BF58" s="359"/>
      <c r="BG58" s="359"/>
      <c r="BH58" s="359"/>
      <c r="BI58" s="359"/>
      <c r="BJ58" s="359"/>
      <c r="BK58" s="359"/>
      <c r="BL58" s="359"/>
      <c r="BM58" s="359"/>
      <c r="BN58" s="359"/>
      <c r="BO58" s="359"/>
      <c r="BP58" s="359"/>
      <c r="BQ58" s="359"/>
      <c r="BR58" s="359"/>
      <c r="BS58" s="359"/>
      <c r="BT58" s="359"/>
      <c r="BU58" s="359"/>
      <c r="BV58" s="359"/>
      <c r="BW58" s="359"/>
      <c r="BX58" s="359"/>
      <c r="BY58" s="359"/>
      <c r="BZ58" s="359"/>
      <c r="CA58" s="359"/>
      <c r="CB58" s="359"/>
      <c r="CC58" s="359"/>
      <c r="CD58" s="359"/>
      <c r="CE58" s="359"/>
      <c r="CF58" s="359"/>
      <c r="CG58" s="359"/>
      <c r="CH58" s="359"/>
      <c r="CI58" s="359"/>
      <c r="CJ58" s="359"/>
      <c r="CK58" s="359"/>
      <c r="CL58" s="359"/>
      <c r="CM58" s="359"/>
      <c r="CN58" s="359"/>
      <c r="CO58" s="359"/>
      <c r="CP58" s="359"/>
      <c r="CQ58" s="359"/>
      <c r="CR58" s="359"/>
      <c r="CS58" s="359"/>
      <c r="CT58" s="359"/>
      <c r="CU58" s="359"/>
      <c r="CV58" s="359"/>
      <c r="CW58" s="359"/>
      <c r="CX58" s="359"/>
      <c r="CY58" s="359"/>
      <c r="CZ58" s="359"/>
      <c r="DA58" s="359"/>
      <c r="DB58" s="359"/>
      <c r="DC58" s="359"/>
      <c r="DD58" s="359"/>
      <c r="DE58" s="359"/>
      <c r="DF58" s="359"/>
      <c r="DG58" s="359"/>
      <c r="DH58" s="359"/>
      <c r="DI58" s="359"/>
      <c r="DJ58" s="359"/>
      <c r="DK58" s="359"/>
      <c r="DL58" s="359"/>
      <c r="DM58" s="359"/>
      <c r="DN58" s="359"/>
      <c r="DO58" s="359"/>
      <c r="DP58" s="359"/>
      <c r="DQ58" s="359"/>
      <c r="DR58" s="359"/>
      <c r="DS58" s="359"/>
      <c r="DT58" s="359"/>
      <c r="DU58" s="359"/>
      <c r="DV58" s="359"/>
      <c r="DW58" s="359"/>
      <c r="DX58" s="359"/>
      <c r="DY58" s="359"/>
      <c r="DZ58" s="359"/>
      <c r="EA58" s="359"/>
      <c r="EB58" s="359"/>
      <c r="EC58" s="359"/>
      <c r="ED58" s="359"/>
      <c r="EE58" s="359"/>
      <c r="EF58" s="359"/>
    </row>
    <row r="59" spans="1:136" x14ac:dyDescent="0.25">
      <c r="A59" s="830">
        <v>20</v>
      </c>
      <c r="B59" s="10" t="s">
        <v>128</v>
      </c>
      <c r="C59" s="10" t="s">
        <v>129</v>
      </c>
      <c r="D59" s="10" t="s">
        <v>130</v>
      </c>
      <c r="E59" s="10" t="s">
        <v>42</v>
      </c>
      <c r="F59" s="98"/>
      <c r="G59" s="98"/>
      <c r="H59" s="98">
        <v>0</v>
      </c>
      <c r="I59" s="98">
        <v>0</v>
      </c>
      <c r="J59" s="634"/>
      <c r="K59" s="634"/>
      <c r="L59" s="635"/>
      <c r="M59" s="635"/>
      <c r="N59" s="634"/>
      <c r="O59" s="634"/>
      <c r="P59" s="635"/>
      <c r="Q59" s="635"/>
      <c r="R59" s="634"/>
      <c r="S59" s="634"/>
      <c r="T59" s="635"/>
      <c r="U59" s="635"/>
      <c r="V59" s="636"/>
      <c r="W59" s="636"/>
      <c r="X59" s="637"/>
      <c r="Y59" s="637"/>
      <c r="Z59" s="634"/>
      <c r="AA59" s="634"/>
      <c r="AB59" s="357"/>
      <c r="AC59" s="357"/>
      <c r="AD59" s="634"/>
      <c r="AE59" s="634"/>
      <c r="AF59" s="635"/>
      <c r="AG59" s="635"/>
      <c r="AH59" s="640"/>
      <c r="AI59" s="640"/>
      <c r="AJ59" s="638"/>
      <c r="AK59" s="638"/>
      <c r="AL59" s="98">
        <v>0</v>
      </c>
      <c r="AM59" s="98">
        <v>0</v>
      </c>
      <c r="AN59" s="98">
        <v>0</v>
      </c>
      <c r="AO59" s="98">
        <v>0</v>
      </c>
      <c r="AP59" s="571">
        <f>F59+J59+N59+R59+V59+Z59+AD59+AH59+AL59</f>
        <v>0</v>
      </c>
      <c r="AQ59" s="571">
        <f>G59+K59+O59+S59+W59+AA59+AE59+AI59+AM59</f>
        <v>0</v>
      </c>
      <c r="AR59" s="571">
        <f>H59+L59+P59+T59+X59+AB59+AF59+AJ59+AN59</f>
        <v>0</v>
      </c>
      <c r="AS59" s="571">
        <f>I59+M59+Q59+U59+Y59+AC59+AG59+AK59+AO59</f>
        <v>0</v>
      </c>
      <c r="AT59" s="359"/>
      <c r="AU59" s="359"/>
      <c r="AV59" s="359"/>
      <c r="AW59" s="359"/>
      <c r="AX59" s="359"/>
      <c r="AY59" s="359"/>
      <c r="AZ59" s="359"/>
      <c r="BA59" s="359"/>
      <c r="BB59" s="359"/>
      <c r="BC59" s="359"/>
      <c r="BD59" s="359"/>
      <c r="BE59" s="359"/>
      <c r="BF59" s="359"/>
      <c r="BG59" s="359"/>
      <c r="BH59" s="359"/>
      <c r="BI59" s="359"/>
      <c r="BJ59" s="359"/>
      <c r="BK59" s="359"/>
      <c r="BL59" s="359"/>
      <c r="BM59" s="359"/>
      <c r="BN59" s="359"/>
      <c r="BO59" s="359"/>
      <c r="BP59" s="359"/>
      <c r="BQ59" s="359"/>
      <c r="BR59" s="359"/>
      <c r="BS59" s="359"/>
      <c r="BT59" s="359"/>
      <c r="BU59" s="359"/>
      <c r="BV59" s="359"/>
      <c r="BW59" s="359"/>
      <c r="BX59" s="359"/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359"/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  <c r="CT59" s="359"/>
      <c r="CU59" s="359"/>
      <c r="CV59" s="359"/>
      <c r="CW59" s="359"/>
      <c r="CX59" s="359"/>
      <c r="CY59" s="359"/>
      <c r="CZ59" s="359"/>
      <c r="DA59" s="359"/>
      <c r="DB59" s="359"/>
      <c r="DC59" s="359"/>
      <c r="DD59" s="359"/>
      <c r="DE59" s="359"/>
      <c r="DF59" s="359"/>
      <c r="DG59" s="359"/>
      <c r="DH59" s="359"/>
      <c r="DI59" s="359"/>
      <c r="DJ59" s="359"/>
      <c r="DK59" s="359"/>
      <c r="DL59" s="359"/>
      <c r="DM59" s="359"/>
      <c r="DN59" s="359"/>
      <c r="DO59" s="359"/>
      <c r="DP59" s="359"/>
      <c r="DQ59" s="359"/>
      <c r="DR59" s="359"/>
      <c r="DS59" s="359"/>
      <c r="DT59" s="359"/>
      <c r="DU59" s="359"/>
      <c r="DV59" s="359"/>
      <c r="DW59" s="359"/>
      <c r="DX59" s="359"/>
      <c r="DY59" s="359"/>
      <c r="DZ59" s="359"/>
      <c r="EA59" s="359"/>
      <c r="EB59" s="359"/>
      <c r="EC59" s="359"/>
      <c r="ED59" s="359"/>
      <c r="EE59" s="359"/>
      <c r="EF59" s="359"/>
    </row>
    <row r="60" spans="1:136" ht="31.5" x14ac:dyDescent="0.25">
      <c r="A60" s="832"/>
      <c r="B60" s="10" t="s">
        <v>128</v>
      </c>
      <c r="C60" s="10" t="s">
        <v>131</v>
      </c>
      <c r="D60" s="10" t="s">
        <v>130</v>
      </c>
      <c r="E60" s="10" t="s">
        <v>29</v>
      </c>
      <c r="F60" s="98">
        <v>2132</v>
      </c>
      <c r="G60" s="98">
        <v>3085192</v>
      </c>
      <c r="H60" s="98">
        <v>0</v>
      </c>
      <c r="I60" s="98">
        <v>0</v>
      </c>
      <c r="J60" s="634">
        <v>320</v>
      </c>
      <c r="K60" s="634">
        <v>465920</v>
      </c>
      <c r="L60" s="634">
        <v>30</v>
      </c>
      <c r="M60" s="635">
        <v>43680</v>
      </c>
      <c r="N60" s="634">
        <v>300</v>
      </c>
      <c r="O60" s="634">
        <v>425400</v>
      </c>
      <c r="P60" s="634"/>
      <c r="Q60" s="635"/>
      <c r="R60" s="634">
        <v>300</v>
      </c>
      <c r="S60" s="634">
        <v>421600</v>
      </c>
      <c r="T60" s="635"/>
      <c r="U60" s="635"/>
      <c r="V60" s="636">
        <v>35</v>
      </c>
      <c r="W60" s="636">
        <v>48300</v>
      </c>
      <c r="X60" s="637">
        <v>5</v>
      </c>
      <c r="Y60" s="637">
        <v>6900</v>
      </c>
      <c r="Z60" s="634"/>
      <c r="AA60" s="634"/>
      <c r="AB60" s="362"/>
      <c r="AC60" s="357"/>
      <c r="AD60" s="634"/>
      <c r="AE60" s="634"/>
      <c r="AF60" s="634"/>
      <c r="AG60" s="635"/>
      <c r="AH60" s="640">
        <v>65</v>
      </c>
      <c r="AI60" s="640">
        <v>89700</v>
      </c>
      <c r="AJ60" s="640">
        <v>20</v>
      </c>
      <c r="AK60" s="640">
        <v>27600</v>
      </c>
      <c r="AL60" s="98">
        <v>0</v>
      </c>
      <c r="AM60" s="98">
        <v>0</v>
      </c>
      <c r="AN60" s="98">
        <v>0</v>
      </c>
      <c r="AO60" s="98">
        <v>0</v>
      </c>
      <c r="AP60" s="571">
        <f>F60+J60+N60+R60+V60+Z60+AD60+AH60+AL60</f>
        <v>3152</v>
      </c>
      <c r="AQ60" s="571">
        <f>G60+K60+O60+S60+W60+AA60+AE60+AI60+AM60</f>
        <v>4536112</v>
      </c>
      <c r="AR60" s="571">
        <f>H60+L60+P60+T60+X60+AB60+AF60+AJ60+AN60</f>
        <v>55</v>
      </c>
      <c r="AS60" s="571">
        <f>I60+M60+Q60+U60+Y60+AC60+AG60+AK60+AO60</f>
        <v>78180</v>
      </c>
      <c r="AT60" s="359"/>
      <c r="AU60" s="359"/>
      <c r="AV60" s="359"/>
      <c r="AW60" s="359"/>
      <c r="AX60" s="359"/>
      <c r="AY60" s="359"/>
      <c r="AZ60" s="359"/>
      <c r="BA60" s="359"/>
      <c r="BB60" s="359"/>
      <c r="BC60" s="359"/>
      <c r="BD60" s="359"/>
      <c r="BE60" s="359"/>
      <c r="BF60" s="359"/>
      <c r="BG60" s="359"/>
      <c r="BH60" s="359"/>
      <c r="BI60" s="359"/>
      <c r="BJ60" s="359"/>
      <c r="BK60" s="359"/>
      <c r="BL60" s="359"/>
      <c r="BM60" s="359"/>
      <c r="BN60" s="359"/>
      <c r="BO60" s="359"/>
      <c r="BP60" s="359"/>
      <c r="BQ60" s="359"/>
      <c r="BR60" s="359"/>
      <c r="BS60" s="359"/>
      <c r="BT60" s="359"/>
      <c r="BU60" s="359"/>
      <c r="BV60" s="359"/>
      <c r="BW60" s="359"/>
      <c r="BX60" s="359"/>
      <c r="BY60" s="359"/>
      <c r="BZ60" s="359"/>
      <c r="CA60" s="359"/>
      <c r="CB60" s="359"/>
      <c r="CC60" s="359"/>
      <c r="CD60" s="359"/>
      <c r="CE60" s="359"/>
      <c r="CF60" s="359"/>
      <c r="CG60" s="359"/>
      <c r="CH60" s="359"/>
      <c r="CI60" s="359"/>
      <c r="CJ60" s="359"/>
      <c r="CK60" s="359"/>
      <c r="CL60" s="359"/>
      <c r="CM60" s="359"/>
      <c r="CN60" s="359"/>
      <c r="CO60" s="359"/>
      <c r="CP60" s="359"/>
      <c r="CQ60" s="359"/>
      <c r="CR60" s="359"/>
      <c r="CS60" s="359"/>
      <c r="CT60" s="359"/>
      <c r="CU60" s="359"/>
      <c r="CV60" s="359"/>
      <c r="CW60" s="359"/>
      <c r="CX60" s="359"/>
      <c r="CY60" s="359"/>
      <c r="CZ60" s="359"/>
      <c r="DA60" s="359"/>
      <c r="DB60" s="359"/>
      <c r="DC60" s="359"/>
      <c r="DD60" s="359"/>
      <c r="DE60" s="359"/>
      <c r="DF60" s="359"/>
      <c r="DG60" s="359"/>
      <c r="DH60" s="359"/>
      <c r="DI60" s="359"/>
      <c r="DJ60" s="359"/>
      <c r="DK60" s="359"/>
      <c r="DL60" s="359"/>
      <c r="DM60" s="359"/>
      <c r="DN60" s="359"/>
      <c r="DO60" s="359"/>
      <c r="DP60" s="359"/>
      <c r="DQ60" s="359"/>
      <c r="DR60" s="359"/>
      <c r="DS60" s="359"/>
      <c r="DT60" s="359"/>
      <c r="DU60" s="359"/>
      <c r="DV60" s="359"/>
      <c r="DW60" s="359"/>
      <c r="DX60" s="359"/>
      <c r="DY60" s="359"/>
      <c r="DZ60" s="359"/>
      <c r="EA60" s="359"/>
      <c r="EB60" s="359"/>
      <c r="EC60" s="359"/>
      <c r="ED60" s="359"/>
      <c r="EE60" s="359"/>
      <c r="EF60" s="359"/>
    </row>
    <row r="61" spans="1:136" x14ac:dyDescent="0.25">
      <c r="A61" s="830">
        <v>21</v>
      </c>
      <c r="B61" s="10" t="s">
        <v>132</v>
      </c>
      <c r="C61" s="10" t="s">
        <v>133</v>
      </c>
      <c r="D61" s="364" t="s">
        <v>134</v>
      </c>
      <c r="E61" s="10" t="s">
        <v>42</v>
      </c>
      <c r="F61" s="98"/>
      <c r="G61" s="98"/>
      <c r="H61" s="98">
        <v>0</v>
      </c>
      <c r="I61" s="98">
        <v>0</v>
      </c>
      <c r="J61" s="634"/>
      <c r="K61" s="634"/>
      <c r="L61" s="634"/>
      <c r="M61" s="635"/>
      <c r="N61" s="634"/>
      <c r="O61" s="634"/>
      <c r="P61" s="634"/>
      <c r="Q61" s="635"/>
      <c r="R61" s="634"/>
      <c r="S61" s="634"/>
      <c r="T61" s="634"/>
      <c r="U61" s="635"/>
      <c r="V61" s="636"/>
      <c r="W61" s="636"/>
      <c r="X61" s="98"/>
      <c r="Y61" s="637"/>
      <c r="Z61" s="634"/>
      <c r="AA61" s="634"/>
      <c r="AB61" s="362"/>
      <c r="AC61" s="357"/>
      <c r="AD61" s="634"/>
      <c r="AE61" s="634"/>
      <c r="AF61" s="634"/>
      <c r="AG61" s="635"/>
      <c r="AH61" s="640"/>
      <c r="AI61" s="640"/>
      <c r="AJ61" s="639"/>
      <c r="AK61" s="638"/>
      <c r="AL61" s="98">
        <v>0</v>
      </c>
      <c r="AM61" s="98">
        <v>0</v>
      </c>
      <c r="AN61" s="98">
        <v>0</v>
      </c>
      <c r="AO61" s="98">
        <v>0</v>
      </c>
      <c r="AP61" s="571">
        <f>F61+J61+N61+R61+V61+Z61+AD61+AH61+AL61</f>
        <v>0</v>
      </c>
      <c r="AQ61" s="571">
        <f>G61+K61+O61+S61+W61+AA61+AE61+AI61+AM61</f>
        <v>0</v>
      </c>
      <c r="AR61" s="571">
        <f>H61+L61+P61+T61+X61+AB61+AF61+AJ61+AN61</f>
        <v>0</v>
      </c>
      <c r="AS61" s="571">
        <f>I61+M61+Q61+U61+Y61+AC61+AG61+AK61+AO61</f>
        <v>0</v>
      </c>
      <c r="AT61" s="359"/>
      <c r="AU61" s="359"/>
      <c r="AV61" s="359"/>
      <c r="AW61" s="359"/>
      <c r="AX61" s="359"/>
      <c r="AY61" s="359"/>
      <c r="AZ61" s="359"/>
      <c r="BA61" s="359"/>
      <c r="BB61" s="359"/>
      <c r="BC61" s="359"/>
      <c r="BD61" s="359"/>
      <c r="BE61" s="359"/>
      <c r="BF61" s="359"/>
      <c r="BG61" s="359"/>
      <c r="BH61" s="359"/>
      <c r="BI61" s="359"/>
      <c r="BJ61" s="359"/>
      <c r="BK61" s="359"/>
      <c r="BL61" s="359"/>
      <c r="BM61" s="359"/>
      <c r="BN61" s="359"/>
      <c r="BO61" s="359"/>
      <c r="BP61" s="359"/>
      <c r="BQ61" s="359"/>
      <c r="BR61" s="359"/>
      <c r="BS61" s="359"/>
      <c r="BT61" s="359"/>
      <c r="BU61" s="359"/>
      <c r="BV61" s="359"/>
      <c r="BW61" s="359"/>
      <c r="BX61" s="359"/>
      <c r="BY61" s="359"/>
      <c r="BZ61" s="359"/>
      <c r="CA61" s="359"/>
      <c r="CB61" s="359"/>
      <c r="CC61" s="359"/>
      <c r="CD61" s="359"/>
      <c r="CE61" s="359"/>
      <c r="CF61" s="359"/>
      <c r="CG61" s="359"/>
      <c r="CH61" s="359"/>
      <c r="CI61" s="359"/>
      <c r="CJ61" s="359"/>
      <c r="CK61" s="359"/>
      <c r="CL61" s="359"/>
      <c r="CM61" s="359"/>
      <c r="CN61" s="359"/>
      <c r="CO61" s="359"/>
      <c r="CP61" s="359"/>
      <c r="CQ61" s="359"/>
      <c r="CR61" s="359"/>
      <c r="CS61" s="359"/>
      <c r="CT61" s="359"/>
      <c r="CU61" s="359"/>
      <c r="CV61" s="359"/>
      <c r="CW61" s="359"/>
      <c r="CX61" s="359"/>
      <c r="CY61" s="359"/>
      <c r="CZ61" s="359"/>
      <c r="DA61" s="359"/>
      <c r="DB61" s="359"/>
      <c r="DC61" s="359"/>
      <c r="DD61" s="359"/>
      <c r="DE61" s="359"/>
      <c r="DF61" s="359"/>
      <c r="DG61" s="359"/>
      <c r="DH61" s="359"/>
      <c r="DI61" s="359"/>
      <c r="DJ61" s="359"/>
      <c r="DK61" s="359"/>
      <c r="DL61" s="359"/>
      <c r="DM61" s="359"/>
      <c r="DN61" s="359"/>
      <c r="DO61" s="359"/>
      <c r="DP61" s="359"/>
      <c r="DQ61" s="359"/>
      <c r="DR61" s="359"/>
      <c r="DS61" s="359"/>
      <c r="DT61" s="359"/>
      <c r="DU61" s="359"/>
      <c r="DV61" s="359"/>
      <c r="DW61" s="359"/>
      <c r="DX61" s="359"/>
      <c r="DY61" s="359"/>
      <c r="DZ61" s="359"/>
      <c r="EA61" s="359"/>
      <c r="EB61" s="359"/>
      <c r="EC61" s="359"/>
      <c r="ED61" s="359"/>
      <c r="EE61" s="359"/>
      <c r="EF61" s="359"/>
    </row>
    <row r="62" spans="1:136" x14ac:dyDescent="0.25">
      <c r="A62" s="831"/>
      <c r="B62" s="10" t="s">
        <v>135</v>
      </c>
      <c r="C62" s="10" t="s">
        <v>136</v>
      </c>
      <c r="D62" s="364" t="s">
        <v>134</v>
      </c>
      <c r="E62" s="10" t="s">
        <v>42</v>
      </c>
      <c r="F62" s="98"/>
      <c r="G62" s="98"/>
      <c r="H62" s="98">
        <v>0</v>
      </c>
      <c r="I62" s="98">
        <v>0</v>
      </c>
      <c r="J62" s="634"/>
      <c r="K62" s="634"/>
      <c r="L62" s="634"/>
      <c r="M62" s="635"/>
      <c r="N62" s="634"/>
      <c r="O62" s="634"/>
      <c r="P62" s="634"/>
      <c r="Q62" s="635"/>
      <c r="R62" s="634"/>
      <c r="S62" s="634"/>
      <c r="T62" s="634"/>
      <c r="U62" s="635"/>
      <c r="V62" s="636"/>
      <c r="W62" s="636"/>
      <c r="X62" s="98"/>
      <c r="Y62" s="637"/>
      <c r="Z62" s="634"/>
      <c r="AA62" s="634"/>
      <c r="AB62" s="362"/>
      <c r="AC62" s="357"/>
      <c r="AD62" s="634"/>
      <c r="AE62" s="634"/>
      <c r="AF62" s="634"/>
      <c r="AG62" s="635"/>
      <c r="AH62" s="640"/>
      <c r="AI62" s="640"/>
      <c r="AJ62" s="639"/>
      <c r="AK62" s="638"/>
      <c r="AL62" s="98">
        <v>0</v>
      </c>
      <c r="AM62" s="98">
        <v>0</v>
      </c>
      <c r="AN62" s="98">
        <v>0</v>
      </c>
      <c r="AO62" s="98">
        <v>0</v>
      </c>
      <c r="AP62" s="571">
        <f>F62+J62+N62+R62+V62+Z62+AD62+AH62+AL62</f>
        <v>0</v>
      </c>
      <c r="AQ62" s="571">
        <f>G62+K62+O62+S62+W62+AA62+AE62+AI62+AM62</f>
        <v>0</v>
      </c>
      <c r="AR62" s="571">
        <f>H62+L62+P62+T62+X62+AB62+AF62+AJ62+AN62</f>
        <v>0</v>
      </c>
      <c r="AS62" s="571">
        <f>I62+M62+Q62+U62+Y62+AC62+AG62+AK62+AO62</f>
        <v>0</v>
      </c>
      <c r="AT62" s="359"/>
      <c r="AU62" s="359"/>
      <c r="AV62" s="359"/>
      <c r="AW62" s="359"/>
      <c r="AX62" s="359"/>
      <c r="AY62" s="359"/>
      <c r="AZ62" s="359"/>
      <c r="BA62" s="359"/>
      <c r="BB62" s="359"/>
      <c r="BC62" s="359"/>
      <c r="BD62" s="359"/>
      <c r="BE62" s="359"/>
      <c r="BF62" s="359"/>
      <c r="BG62" s="359"/>
      <c r="BH62" s="359"/>
      <c r="BI62" s="359"/>
      <c r="BJ62" s="359"/>
      <c r="BK62" s="359"/>
      <c r="BL62" s="359"/>
      <c r="BM62" s="359"/>
      <c r="BN62" s="359"/>
      <c r="BO62" s="359"/>
      <c r="BP62" s="359"/>
      <c r="BQ62" s="359"/>
      <c r="BR62" s="359"/>
      <c r="BS62" s="359"/>
      <c r="BT62" s="359"/>
      <c r="BU62" s="359"/>
      <c r="BV62" s="359"/>
      <c r="BW62" s="359"/>
      <c r="BX62" s="359"/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359"/>
      <c r="CJ62" s="359"/>
      <c r="CK62" s="359"/>
      <c r="CL62" s="359"/>
      <c r="CM62" s="359"/>
      <c r="CN62" s="359"/>
      <c r="CO62" s="359"/>
      <c r="CP62" s="359"/>
      <c r="CQ62" s="359"/>
      <c r="CR62" s="359"/>
      <c r="CS62" s="359"/>
      <c r="CT62" s="359"/>
      <c r="CU62" s="359"/>
      <c r="CV62" s="359"/>
      <c r="CW62" s="359"/>
      <c r="CX62" s="359"/>
      <c r="CY62" s="359"/>
      <c r="CZ62" s="359"/>
      <c r="DA62" s="359"/>
      <c r="DB62" s="359"/>
      <c r="DC62" s="359"/>
      <c r="DD62" s="359"/>
      <c r="DE62" s="359"/>
      <c r="DF62" s="359"/>
      <c r="DG62" s="359"/>
      <c r="DH62" s="359"/>
      <c r="DI62" s="359"/>
      <c r="DJ62" s="359"/>
      <c r="DK62" s="359"/>
      <c r="DL62" s="359"/>
      <c r="DM62" s="359"/>
      <c r="DN62" s="359"/>
      <c r="DO62" s="359"/>
      <c r="DP62" s="359"/>
      <c r="DQ62" s="359"/>
      <c r="DR62" s="359"/>
      <c r="DS62" s="359"/>
      <c r="DT62" s="359"/>
      <c r="DU62" s="359"/>
      <c r="DV62" s="359"/>
      <c r="DW62" s="359"/>
      <c r="DX62" s="359"/>
      <c r="DY62" s="359"/>
      <c r="DZ62" s="359"/>
      <c r="EA62" s="359"/>
      <c r="EB62" s="359"/>
      <c r="EC62" s="359"/>
      <c r="ED62" s="359"/>
      <c r="EE62" s="359"/>
      <c r="EF62" s="359"/>
    </row>
    <row r="63" spans="1:136" x14ac:dyDescent="0.25">
      <c r="A63" s="832"/>
      <c r="B63" s="10" t="s">
        <v>135</v>
      </c>
      <c r="C63" s="10"/>
      <c r="D63" s="364" t="s">
        <v>134</v>
      </c>
      <c r="E63" s="10" t="s">
        <v>78</v>
      </c>
      <c r="F63" s="98"/>
      <c r="G63" s="98"/>
      <c r="H63" s="98">
        <v>0</v>
      </c>
      <c r="I63" s="98">
        <v>0</v>
      </c>
      <c r="J63" s="634"/>
      <c r="K63" s="634"/>
      <c r="L63" s="635"/>
      <c r="M63" s="635"/>
      <c r="N63" s="634"/>
      <c r="O63" s="634"/>
      <c r="P63" s="635"/>
      <c r="Q63" s="635"/>
      <c r="R63" s="634"/>
      <c r="S63" s="634"/>
      <c r="T63" s="634"/>
      <c r="U63" s="635"/>
      <c r="V63" s="636"/>
      <c r="W63" s="636"/>
      <c r="X63" s="98"/>
      <c r="Y63" s="637"/>
      <c r="Z63" s="634"/>
      <c r="AA63" s="634"/>
      <c r="AB63" s="357"/>
      <c r="AC63" s="357"/>
      <c r="AD63" s="634"/>
      <c r="AE63" s="634"/>
      <c r="AF63" s="635"/>
      <c r="AG63" s="635"/>
      <c r="AH63" s="640"/>
      <c r="AI63" s="640"/>
      <c r="AJ63" s="638"/>
      <c r="AK63" s="638"/>
      <c r="AL63" s="98">
        <v>0</v>
      </c>
      <c r="AM63" s="98">
        <v>0</v>
      </c>
      <c r="AN63" s="98">
        <v>0</v>
      </c>
      <c r="AO63" s="98">
        <v>0</v>
      </c>
      <c r="AP63" s="571">
        <f>F63+J63+N63+R63+V63+Z63+AD63+AH63+AL63</f>
        <v>0</v>
      </c>
      <c r="AQ63" s="571">
        <f>G63+K63+O63+S63+W63+AA63+AE63+AI63+AM63</f>
        <v>0</v>
      </c>
      <c r="AR63" s="571">
        <f>H63+L63+P63+T63+X63+AB63+AF63+AJ63+AN63</f>
        <v>0</v>
      </c>
      <c r="AS63" s="571">
        <f>I63+M63+Q63+U63+Y63+AC63+AG63+AK63+AO63</f>
        <v>0</v>
      </c>
      <c r="AT63" s="359"/>
      <c r="AU63" s="359"/>
      <c r="AV63" s="359"/>
      <c r="AW63" s="359"/>
      <c r="AX63" s="359"/>
      <c r="AY63" s="359"/>
      <c r="AZ63" s="359"/>
      <c r="BA63" s="359"/>
      <c r="BB63" s="359"/>
      <c r="BC63" s="359"/>
      <c r="BD63" s="359"/>
      <c r="BE63" s="359"/>
      <c r="BF63" s="359"/>
      <c r="BG63" s="359"/>
      <c r="BH63" s="359"/>
      <c r="BI63" s="359"/>
      <c r="BJ63" s="359"/>
      <c r="BK63" s="359"/>
      <c r="BL63" s="359"/>
      <c r="BM63" s="359"/>
      <c r="BN63" s="359"/>
      <c r="BO63" s="359"/>
      <c r="BP63" s="359"/>
      <c r="BQ63" s="359"/>
      <c r="BR63" s="359"/>
      <c r="BS63" s="359"/>
      <c r="BT63" s="359"/>
      <c r="BU63" s="359"/>
      <c r="BV63" s="359"/>
      <c r="BW63" s="359"/>
      <c r="BX63" s="359"/>
      <c r="BY63" s="359"/>
      <c r="BZ63" s="359"/>
      <c r="CA63" s="359"/>
      <c r="CB63" s="359"/>
      <c r="CC63" s="359"/>
      <c r="CD63" s="359"/>
      <c r="CE63" s="359"/>
      <c r="CF63" s="359"/>
      <c r="CG63" s="359"/>
      <c r="CH63" s="359"/>
      <c r="CI63" s="359"/>
      <c r="CJ63" s="359"/>
      <c r="CK63" s="359"/>
      <c r="CL63" s="359"/>
      <c r="CM63" s="359"/>
      <c r="CN63" s="359"/>
      <c r="CO63" s="359"/>
      <c r="CP63" s="359"/>
      <c r="CQ63" s="359"/>
      <c r="CR63" s="359"/>
      <c r="CS63" s="359"/>
      <c r="CT63" s="359"/>
      <c r="CU63" s="359"/>
      <c r="CV63" s="359"/>
      <c r="CW63" s="359"/>
      <c r="CX63" s="359"/>
      <c r="CY63" s="359"/>
      <c r="CZ63" s="359"/>
      <c r="DA63" s="359"/>
      <c r="DB63" s="359"/>
      <c r="DC63" s="359"/>
      <c r="DD63" s="359"/>
      <c r="DE63" s="359"/>
      <c r="DF63" s="359"/>
      <c r="DG63" s="359"/>
      <c r="DH63" s="359"/>
      <c r="DI63" s="359"/>
      <c r="DJ63" s="359"/>
      <c r="DK63" s="359"/>
      <c r="DL63" s="359"/>
      <c r="DM63" s="359"/>
      <c r="DN63" s="359"/>
      <c r="DO63" s="359"/>
      <c r="DP63" s="359"/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</row>
    <row r="64" spans="1:136" ht="31.5" x14ac:dyDescent="0.25">
      <c r="A64" s="830">
        <v>22</v>
      </c>
      <c r="B64" s="10" t="s">
        <v>137</v>
      </c>
      <c r="C64" s="10" t="s">
        <v>138</v>
      </c>
      <c r="D64" s="10" t="s">
        <v>139</v>
      </c>
      <c r="E64" s="10" t="s">
        <v>29</v>
      </c>
      <c r="F64" s="98">
        <v>41</v>
      </c>
      <c r="G64" s="98">
        <v>43460</v>
      </c>
      <c r="H64" s="98">
        <v>80</v>
      </c>
      <c r="I64" s="98">
        <v>80000</v>
      </c>
      <c r="J64" s="634"/>
      <c r="K64" s="634"/>
      <c r="L64" s="635"/>
      <c r="M64" s="635"/>
      <c r="N64" s="634"/>
      <c r="O64" s="634"/>
      <c r="P64" s="635"/>
      <c r="Q64" s="635"/>
      <c r="R64" s="634">
        <v>2490</v>
      </c>
      <c r="S64" s="634">
        <v>642220</v>
      </c>
      <c r="T64" s="635"/>
      <c r="U64" s="635"/>
      <c r="V64" s="636"/>
      <c r="W64" s="636"/>
      <c r="X64" s="637"/>
      <c r="Y64" s="637"/>
      <c r="Z64" s="634">
        <v>100</v>
      </c>
      <c r="AA64" s="634">
        <v>25792</v>
      </c>
      <c r="AB64" s="357">
        <v>5</v>
      </c>
      <c r="AC64" s="357">
        <v>1289</v>
      </c>
      <c r="AD64" s="634"/>
      <c r="AE64" s="634"/>
      <c r="AF64" s="635"/>
      <c r="AG64" s="635"/>
      <c r="AH64" s="640">
        <v>150</v>
      </c>
      <c r="AI64" s="640">
        <v>38688</v>
      </c>
      <c r="AJ64" s="640"/>
      <c r="AK64" s="640"/>
      <c r="AL64" s="98">
        <v>0</v>
      </c>
      <c r="AM64" s="98">
        <v>0</v>
      </c>
      <c r="AN64" s="98">
        <v>80</v>
      </c>
      <c r="AO64" s="98">
        <v>80000</v>
      </c>
      <c r="AP64" s="571">
        <f>F64+J64+N64+R64+V64+Z64+AD64+AH64+AL64</f>
        <v>2781</v>
      </c>
      <c r="AQ64" s="571">
        <f>G64+K64+O64+S64+W64+AA64+AE64+AI64+AM64</f>
        <v>750160</v>
      </c>
      <c r="AR64" s="571">
        <f>H64+L64+P64+T64+X64+AB64+AF64+AJ64+AN64</f>
        <v>165</v>
      </c>
      <c r="AS64" s="571">
        <f>I64+M64+Q64+U64+Y64+AC64+AG64+AK64+AO64</f>
        <v>161289</v>
      </c>
      <c r="AT64" s="359"/>
      <c r="AU64" s="359"/>
      <c r="AV64" s="359"/>
      <c r="AW64" s="359"/>
      <c r="AX64" s="359"/>
      <c r="AY64" s="359"/>
      <c r="AZ64" s="359"/>
      <c r="BA64" s="359"/>
      <c r="BB64" s="359"/>
      <c r="BC64" s="359"/>
      <c r="BD64" s="359"/>
      <c r="BE64" s="359"/>
      <c r="BF64" s="359"/>
      <c r="BG64" s="359"/>
      <c r="BH64" s="359"/>
      <c r="BI64" s="359"/>
      <c r="BJ64" s="359"/>
      <c r="BK64" s="359"/>
      <c r="BL64" s="359"/>
      <c r="BM64" s="359"/>
      <c r="BN64" s="359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59"/>
      <c r="CC64" s="359"/>
      <c r="CD64" s="359"/>
      <c r="CE64" s="359"/>
      <c r="CF64" s="359"/>
      <c r="CG64" s="359"/>
      <c r="CH64" s="359"/>
      <c r="CI64" s="359"/>
      <c r="CJ64" s="359"/>
      <c r="CK64" s="359"/>
      <c r="CL64" s="359"/>
      <c r="CM64" s="359"/>
      <c r="CN64" s="359"/>
      <c r="CO64" s="359"/>
      <c r="CP64" s="359"/>
      <c r="CQ64" s="359"/>
      <c r="CR64" s="359"/>
      <c r="CS64" s="359"/>
      <c r="CT64" s="359"/>
      <c r="CU64" s="359"/>
      <c r="CV64" s="359"/>
      <c r="CW64" s="359"/>
      <c r="CX64" s="359"/>
      <c r="CY64" s="359"/>
      <c r="CZ64" s="359"/>
      <c r="DA64" s="359"/>
      <c r="DB64" s="359"/>
      <c r="DC64" s="359"/>
      <c r="DD64" s="359"/>
      <c r="DE64" s="359"/>
      <c r="DF64" s="359"/>
      <c r="DG64" s="359"/>
      <c r="DH64" s="359"/>
      <c r="DI64" s="359"/>
      <c r="DJ64" s="359"/>
      <c r="DK64" s="359"/>
      <c r="DL64" s="359"/>
      <c r="DM64" s="359"/>
      <c r="DN64" s="359"/>
      <c r="DO64" s="359"/>
      <c r="DP64" s="359"/>
      <c r="DQ64" s="359"/>
      <c r="DR64" s="359"/>
      <c r="DS64" s="359"/>
      <c r="DT64" s="359"/>
      <c r="DU64" s="359"/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359"/>
    </row>
    <row r="65" spans="1:136" x14ac:dyDescent="0.25">
      <c r="A65" s="832"/>
      <c r="B65" s="10" t="s">
        <v>140</v>
      </c>
      <c r="C65" s="10" t="s">
        <v>141</v>
      </c>
      <c r="D65" s="10"/>
      <c r="E65" s="10" t="s">
        <v>29</v>
      </c>
      <c r="F65" s="98"/>
      <c r="G65" s="98"/>
      <c r="H65" s="98">
        <v>0</v>
      </c>
      <c r="I65" s="98">
        <v>0</v>
      </c>
      <c r="J65" s="634">
        <v>650</v>
      </c>
      <c r="K65" s="634">
        <v>325000</v>
      </c>
      <c r="L65" s="635">
        <v>10</v>
      </c>
      <c r="M65" s="635">
        <v>5000</v>
      </c>
      <c r="N65" s="634"/>
      <c r="O65" s="634"/>
      <c r="P65" s="635"/>
      <c r="Q65" s="635"/>
      <c r="R65" s="634"/>
      <c r="S65" s="634"/>
      <c r="T65" s="635"/>
      <c r="U65" s="635"/>
      <c r="V65" s="636"/>
      <c r="W65" s="636"/>
      <c r="X65" s="637"/>
      <c r="Y65" s="637"/>
      <c r="Z65" s="634"/>
      <c r="AA65" s="634"/>
      <c r="AB65" s="357"/>
      <c r="AC65" s="357"/>
      <c r="AD65" s="634"/>
      <c r="AE65" s="634"/>
      <c r="AF65" s="635"/>
      <c r="AG65" s="635"/>
      <c r="AH65" s="640"/>
      <c r="AI65" s="640"/>
      <c r="AJ65" s="638"/>
      <c r="AK65" s="638"/>
      <c r="AL65" s="98"/>
      <c r="AM65" s="98"/>
      <c r="AN65" s="98">
        <v>0</v>
      </c>
      <c r="AO65" s="98">
        <v>0</v>
      </c>
      <c r="AP65" s="571">
        <f>F65+J65+N65+R65+V65+Z65+AD65+AH65+AL65</f>
        <v>650</v>
      </c>
      <c r="AQ65" s="571">
        <f>G65+K65+O65+S65+W65+AA65+AE65+AI65+AM65</f>
        <v>325000</v>
      </c>
      <c r="AR65" s="571">
        <f>H65+L65+P65+T65+X65+AB65+AF65+AJ65+AN65</f>
        <v>10</v>
      </c>
      <c r="AS65" s="571">
        <f>I65+M65+Q65+U65+Y65+AC65+AG65+AK65+AO65</f>
        <v>5000</v>
      </c>
      <c r="AT65" s="359"/>
      <c r="AU65" s="359"/>
      <c r="AV65" s="359"/>
      <c r="AW65" s="359"/>
      <c r="AX65" s="359"/>
      <c r="AY65" s="359"/>
      <c r="AZ65" s="359"/>
      <c r="BA65" s="359"/>
      <c r="BB65" s="359"/>
      <c r="BC65" s="359"/>
      <c r="BD65" s="359"/>
      <c r="BE65" s="359"/>
      <c r="BF65" s="359"/>
      <c r="BG65" s="359"/>
      <c r="BH65" s="359"/>
      <c r="BI65" s="359"/>
      <c r="BJ65" s="359"/>
      <c r="BK65" s="359"/>
      <c r="BL65" s="359"/>
      <c r="BM65" s="359"/>
      <c r="BN65" s="359"/>
      <c r="BO65" s="359"/>
      <c r="BP65" s="359"/>
      <c r="BQ65" s="359"/>
      <c r="BR65" s="359"/>
      <c r="BS65" s="359"/>
      <c r="BT65" s="359"/>
      <c r="BU65" s="359"/>
      <c r="BV65" s="359"/>
      <c r="BW65" s="359"/>
      <c r="BX65" s="359"/>
      <c r="BY65" s="359"/>
      <c r="BZ65" s="359"/>
      <c r="CA65" s="359"/>
      <c r="CB65" s="359"/>
      <c r="CC65" s="359"/>
      <c r="CD65" s="359"/>
      <c r="CE65" s="359"/>
      <c r="CF65" s="359"/>
      <c r="CG65" s="359"/>
      <c r="CH65" s="359"/>
      <c r="CI65" s="359"/>
      <c r="CJ65" s="359"/>
      <c r="CK65" s="359"/>
      <c r="CL65" s="359"/>
      <c r="CM65" s="359"/>
      <c r="CN65" s="359"/>
      <c r="CO65" s="359"/>
      <c r="CP65" s="359"/>
      <c r="CQ65" s="359"/>
      <c r="CR65" s="359"/>
      <c r="CS65" s="359"/>
      <c r="CT65" s="359"/>
      <c r="CU65" s="359"/>
      <c r="CV65" s="359"/>
      <c r="CW65" s="359"/>
      <c r="CX65" s="359"/>
      <c r="CY65" s="359"/>
      <c r="CZ65" s="359"/>
      <c r="DA65" s="359"/>
      <c r="DB65" s="359"/>
      <c r="DC65" s="359"/>
      <c r="DD65" s="359"/>
      <c r="DE65" s="359"/>
      <c r="DF65" s="359"/>
      <c r="DG65" s="359"/>
      <c r="DH65" s="359"/>
      <c r="DI65" s="359"/>
      <c r="DJ65" s="359"/>
      <c r="DK65" s="359"/>
      <c r="DL65" s="359"/>
      <c r="DM65" s="359"/>
      <c r="DN65" s="359"/>
      <c r="DO65" s="359"/>
      <c r="DP65" s="359"/>
      <c r="DQ65" s="359"/>
      <c r="DR65" s="359"/>
      <c r="DS65" s="359"/>
      <c r="DT65" s="359"/>
      <c r="DU65" s="359"/>
      <c r="DV65" s="359"/>
      <c r="DW65" s="359"/>
      <c r="DX65" s="359"/>
      <c r="DY65" s="359"/>
      <c r="DZ65" s="359"/>
      <c r="EA65" s="359"/>
      <c r="EB65" s="359"/>
      <c r="EC65" s="359"/>
      <c r="ED65" s="359"/>
      <c r="EE65" s="359"/>
      <c r="EF65" s="359"/>
    </row>
    <row r="66" spans="1:136" x14ac:dyDescent="0.25">
      <c r="A66" s="830">
        <v>23</v>
      </c>
      <c r="B66" s="10" t="s">
        <v>142</v>
      </c>
      <c r="C66" s="10" t="s">
        <v>143</v>
      </c>
      <c r="D66" s="10" t="s">
        <v>144</v>
      </c>
      <c r="E66" s="10" t="s">
        <v>78</v>
      </c>
      <c r="F66" s="98"/>
      <c r="G66" s="98"/>
      <c r="H66" s="98">
        <v>0</v>
      </c>
      <c r="I66" s="98">
        <v>0</v>
      </c>
      <c r="J66" s="634"/>
      <c r="K66" s="634"/>
      <c r="L66" s="635"/>
      <c r="M66" s="635"/>
      <c r="N66" s="634"/>
      <c r="O66" s="634"/>
      <c r="P66" s="635"/>
      <c r="Q66" s="635"/>
      <c r="R66" s="634"/>
      <c r="S66" s="634"/>
      <c r="T66" s="635"/>
      <c r="U66" s="635"/>
      <c r="V66" s="636"/>
      <c r="W66" s="636"/>
      <c r="X66" s="637"/>
      <c r="Y66" s="637"/>
      <c r="Z66" s="634"/>
      <c r="AA66" s="634"/>
      <c r="AB66" s="357"/>
      <c r="AC66" s="357"/>
      <c r="AD66" s="634"/>
      <c r="AE66" s="634"/>
      <c r="AF66" s="635"/>
      <c r="AG66" s="635"/>
      <c r="AH66" s="640"/>
      <c r="AI66" s="640"/>
      <c r="AJ66" s="638"/>
      <c r="AK66" s="643"/>
      <c r="AL66" s="98"/>
      <c r="AM66" s="98"/>
      <c r="AN66" s="98">
        <v>0</v>
      </c>
      <c r="AO66" s="98">
        <v>0</v>
      </c>
      <c r="AP66" s="571">
        <f>F66+J66+N66+R66+V66+Z66+AD66+AH66+AL66</f>
        <v>0</v>
      </c>
      <c r="AQ66" s="571">
        <f>G66+K66+O66+S66+W66+AA66+AE66+AI66+AM66</f>
        <v>0</v>
      </c>
      <c r="AR66" s="571">
        <f>H66+L66+P66+T66+X66+AB66+AF66+AJ66+AN66</f>
        <v>0</v>
      </c>
      <c r="AS66" s="571">
        <f>I66+M66+Q66+U66+Y66+AC66+AG66+AK66+AO66</f>
        <v>0</v>
      </c>
      <c r="AT66" s="359"/>
      <c r="AU66" s="359"/>
      <c r="AV66" s="359"/>
      <c r="AW66" s="359"/>
      <c r="AX66" s="359"/>
      <c r="AY66" s="359"/>
      <c r="AZ66" s="359"/>
      <c r="BA66" s="359"/>
      <c r="BB66" s="359"/>
      <c r="BC66" s="359"/>
      <c r="BD66" s="359"/>
      <c r="BE66" s="359"/>
      <c r="BF66" s="359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59"/>
      <c r="CV66" s="359"/>
      <c r="CW66" s="359"/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359"/>
      <c r="DI66" s="359"/>
      <c r="DJ66" s="359"/>
      <c r="DK66" s="359"/>
      <c r="DL66" s="359"/>
      <c r="DM66" s="359"/>
      <c r="DN66" s="359"/>
      <c r="DO66" s="359"/>
      <c r="DP66" s="359"/>
      <c r="DQ66" s="359"/>
      <c r="DR66" s="359"/>
      <c r="DS66" s="359"/>
      <c r="DT66" s="359"/>
      <c r="DU66" s="359"/>
      <c r="DV66" s="359"/>
      <c r="DW66" s="359"/>
      <c r="DX66" s="359"/>
      <c r="DY66" s="359"/>
      <c r="DZ66" s="359"/>
      <c r="EA66" s="359"/>
      <c r="EB66" s="359"/>
      <c r="EC66" s="359"/>
      <c r="ED66" s="359"/>
      <c r="EE66" s="359"/>
      <c r="EF66" s="359"/>
    </row>
    <row r="67" spans="1:136" x14ac:dyDescent="0.25">
      <c r="A67" s="832"/>
      <c r="B67" s="10" t="s">
        <v>145</v>
      </c>
      <c r="C67" s="10" t="s">
        <v>146</v>
      </c>
      <c r="D67" s="10" t="s">
        <v>144</v>
      </c>
      <c r="E67" s="10" t="s">
        <v>78</v>
      </c>
      <c r="F67" s="98">
        <v>500</v>
      </c>
      <c r="G67" s="98">
        <v>42243</v>
      </c>
      <c r="H67" s="98">
        <v>0</v>
      </c>
      <c r="I67" s="98">
        <v>0</v>
      </c>
      <c r="J67" s="634">
        <v>295</v>
      </c>
      <c r="K67" s="634">
        <v>24927</v>
      </c>
      <c r="L67" s="635">
        <v>10</v>
      </c>
      <c r="M67" s="635">
        <v>850</v>
      </c>
      <c r="N67" s="634">
        <v>300</v>
      </c>
      <c r="O67" s="634">
        <v>25345.8</v>
      </c>
      <c r="P67" s="635"/>
      <c r="Q67" s="635"/>
      <c r="R67" s="634"/>
      <c r="S67" s="634"/>
      <c r="T67" s="635"/>
      <c r="U67" s="635"/>
      <c r="V67" s="636"/>
      <c r="W67" s="636"/>
      <c r="X67" s="637"/>
      <c r="Y67" s="635"/>
      <c r="Z67" s="634">
        <v>150</v>
      </c>
      <c r="AA67" s="634">
        <v>12672</v>
      </c>
      <c r="AB67" s="357">
        <v>5</v>
      </c>
      <c r="AC67" s="357">
        <v>422</v>
      </c>
      <c r="AD67" s="634"/>
      <c r="AE67" s="634"/>
      <c r="AF67" s="635"/>
      <c r="AG67" s="635"/>
      <c r="AH67" s="640">
        <v>200</v>
      </c>
      <c r="AI67" s="640">
        <v>16897.2</v>
      </c>
      <c r="AJ67" s="640"/>
      <c r="AK67" s="640"/>
      <c r="AL67" s="98">
        <v>0</v>
      </c>
      <c r="AM67" s="98">
        <v>0</v>
      </c>
      <c r="AN67" s="98">
        <v>0</v>
      </c>
      <c r="AO67" s="98">
        <v>0</v>
      </c>
      <c r="AP67" s="571">
        <f>F67+J67+N67+R67+V67+Z67+AD67+AH67+AL67</f>
        <v>1445</v>
      </c>
      <c r="AQ67" s="571">
        <f>G67+K67+O67+S67+W67+AA67+AE67+AI67+AM67</f>
        <v>122085</v>
      </c>
      <c r="AR67" s="571">
        <f>H67+L67+P67+T67+X67+AB67+AF67+AJ67+AN67</f>
        <v>15</v>
      </c>
      <c r="AS67" s="571">
        <f>I67+M67+Q67+U67+Y67+AC67+AG67+AK67+AO67</f>
        <v>1272</v>
      </c>
      <c r="AT67" s="359"/>
      <c r="AU67" s="359"/>
      <c r="AV67" s="359"/>
      <c r="AW67" s="359"/>
      <c r="AX67" s="359"/>
      <c r="AY67" s="359"/>
      <c r="AZ67" s="359"/>
      <c r="BA67" s="359"/>
      <c r="BB67" s="359"/>
      <c r="BC67" s="359"/>
      <c r="BD67" s="359"/>
      <c r="BE67" s="359"/>
      <c r="BF67" s="359"/>
      <c r="BG67" s="359"/>
      <c r="BH67" s="359"/>
      <c r="BI67" s="359"/>
      <c r="BJ67" s="359"/>
      <c r="BK67" s="359"/>
      <c r="BL67" s="359"/>
      <c r="BM67" s="359"/>
      <c r="BN67" s="359"/>
      <c r="BO67" s="359"/>
      <c r="BP67" s="359"/>
      <c r="BQ67" s="359"/>
      <c r="BR67" s="359"/>
      <c r="BS67" s="359"/>
      <c r="BT67" s="359"/>
      <c r="BU67" s="359"/>
      <c r="BV67" s="359"/>
      <c r="BW67" s="359"/>
      <c r="BX67" s="359"/>
      <c r="BY67" s="359"/>
      <c r="BZ67" s="359"/>
      <c r="CA67" s="359"/>
      <c r="CB67" s="359"/>
      <c r="CC67" s="359"/>
      <c r="CD67" s="359"/>
      <c r="CE67" s="359"/>
      <c r="CF67" s="359"/>
      <c r="CG67" s="359"/>
      <c r="CH67" s="359"/>
      <c r="CI67" s="359"/>
      <c r="CJ67" s="359"/>
      <c r="CK67" s="359"/>
      <c r="CL67" s="359"/>
      <c r="CM67" s="359"/>
      <c r="CN67" s="359"/>
      <c r="CO67" s="359"/>
      <c r="CP67" s="359"/>
      <c r="CQ67" s="359"/>
      <c r="CR67" s="359"/>
      <c r="CS67" s="359"/>
      <c r="CT67" s="359"/>
      <c r="CU67" s="359"/>
      <c r="CV67" s="359"/>
      <c r="CW67" s="359"/>
      <c r="CX67" s="359"/>
      <c r="CY67" s="359"/>
      <c r="CZ67" s="359"/>
      <c r="DA67" s="359"/>
      <c r="DB67" s="359"/>
      <c r="DC67" s="359"/>
      <c r="DD67" s="359"/>
      <c r="DE67" s="359"/>
      <c r="DF67" s="359"/>
      <c r="DG67" s="359"/>
      <c r="DH67" s="359"/>
      <c r="DI67" s="359"/>
      <c r="DJ67" s="359"/>
      <c r="DK67" s="359"/>
      <c r="DL67" s="359"/>
      <c r="DM67" s="359"/>
      <c r="DN67" s="359"/>
      <c r="DO67" s="359"/>
      <c r="DP67" s="359"/>
      <c r="DQ67" s="359"/>
      <c r="DR67" s="359"/>
      <c r="DS67" s="359"/>
      <c r="DT67" s="359"/>
      <c r="DU67" s="359"/>
      <c r="DV67" s="359"/>
      <c r="DW67" s="359"/>
      <c r="DX67" s="359"/>
      <c r="DY67" s="359"/>
      <c r="DZ67" s="359"/>
      <c r="EA67" s="359"/>
      <c r="EB67" s="359"/>
      <c r="EC67" s="359"/>
      <c r="ED67" s="359"/>
      <c r="EE67" s="359"/>
      <c r="EF67" s="359"/>
    </row>
    <row r="68" spans="1:136" ht="47.25" x14ac:dyDescent="0.25">
      <c r="A68" s="830">
        <v>24</v>
      </c>
      <c r="B68" s="10" t="s">
        <v>147</v>
      </c>
      <c r="C68" s="10" t="s">
        <v>148</v>
      </c>
      <c r="D68" s="10" t="s">
        <v>149</v>
      </c>
      <c r="E68" s="10" t="s">
        <v>78</v>
      </c>
      <c r="F68" s="98"/>
      <c r="G68" s="98"/>
      <c r="H68" s="98">
        <v>50</v>
      </c>
      <c r="I68" s="98">
        <v>1500</v>
      </c>
      <c r="J68" s="634">
        <v>53</v>
      </c>
      <c r="K68" s="634">
        <v>1590</v>
      </c>
      <c r="L68" s="635">
        <v>20</v>
      </c>
      <c r="M68" s="635">
        <v>600</v>
      </c>
      <c r="N68" s="634">
        <v>118</v>
      </c>
      <c r="O68" s="634">
        <v>2950</v>
      </c>
      <c r="P68" s="635">
        <v>50</v>
      </c>
      <c r="Q68" s="635">
        <v>1250</v>
      </c>
      <c r="R68" s="634"/>
      <c r="S68" s="634"/>
      <c r="T68" s="635"/>
      <c r="U68" s="635"/>
      <c r="V68" s="636">
        <v>55</v>
      </c>
      <c r="W68" s="636">
        <v>1870</v>
      </c>
      <c r="X68" s="637">
        <v>10</v>
      </c>
      <c r="Y68" s="635">
        <v>200</v>
      </c>
      <c r="Z68" s="634">
        <v>30</v>
      </c>
      <c r="AA68" s="634">
        <v>870</v>
      </c>
      <c r="AB68" s="357">
        <v>10</v>
      </c>
      <c r="AC68" s="357">
        <v>290</v>
      </c>
      <c r="AD68" s="634">
        <v>40</v>
      </c>
      <c r="AE68" s="634">
        <v>1360</v>
      </c>
      <c r="AF68" s="635"/>
      <c r="AG68" s="635"/>
      <c r="AH68" s="640">
        <v>110</v>
      </c>
      <c r="AI68" s="640">
        <v>3110</v>
      </c>
      <c r="AJ68" s="638">
        <v>20</v>
      </c>
      <c r="AK68" s="638">
        <v>680</v>
      </c>
      <c r="AL68" s="98">
        <v>30</v>
      </c>
      <c r="AM68" s="98">
        <v>625</v>
      </c>
      <c r="AN68" s="98">
        <v>20</v>
      </c>
      <c r="AO68" s="98">
        <v>500</v>
      </c>
      <c r="AP68" s="571">
        <f>F68+J68+N68+R68+V68+Z68+AD68+AH68+AL68</f>
        <v>436</v>
      </c>
      <c r="AQ68" s="571">
        <f>G68+K68+O68+S68+W68+AA68+AE68+AI68+AM68</f>
        <v>12375</v>
      </c>
      <c r="AR68" s="571">
        <f>H68+L68+P68+T68+X68+AB68+AF68+AJ68+AN68</f>
        <v>180</v>
      </c>
      <c r="AS68" s="571">
        <f>I68+M68+Q68+U68+Y68+AC68+AG68+AK68+AO68</f>
        <v>5020</v>
      </c>
      <c r="AT68" s="359"/>
      <c r="AU68" s="359"/>
      <c r="AV68" s="359"/>
      <c r="AW68" s="359"/>
      <c r="AX68" s="359"/>
      <c r="AY68" s="359"/>
      <c r="AZ68" s="359"/>
      <c r="BA68" s="359"/>
      <c r="BB68" s="359"/>
      <c r="BC68" s="359"/>
      <c r="BD68" s="359"/>
      <c r="BE68" s="359"/>
      <c r="BF68" s="359"/>
      <c r="BG68" s="359"/>
      <c r="BH68" s="359"/>
      <c r="BI68" s="359"/>
      <c r="BJ68" s="359"/>
      <c r="BK68" s="359"/>
      <c r="BL68" s="359"/>
      <c r="BM68" s="359"/>
      <c r="BN68" s="359"/>
      <c r="BO68" s="359"/>
      <c r="BP68" s="359"/>
      <c r="BQ68" s="359"/>
      <c r="BR68" s="359"/>
      <c r="BS68" s="359"/>
      <c r="BT68" s="359"/>
      <c r="BU68" s="359"/>
      <c r="BV68" s="359"/>
      <c r="BW68" s="359"/>
      <c r="BX68" s="359"/>
      <c r="BY68" s="359"/>
      <c r="BZ68" s="359"/>
      <c r="CA68" s="359"/>
      <c r="CB68" s="359"/>
      <c r="CC68" s="359"/>
      <c r="CD68" s="359"/>
      <c r="CE68" s="359"/>
      <c r="CF68" s="359"/>
      <c r="CG68" s="359"/>
      <c r="CH68" s="359"/>
      <c r="CI68" s="359"/>
      <c r="CJ68" s="359"/>
      <c r="CK68" s="359"/>
      <c r="CL68" s="359"/>
      <c r="CM68" s="359"/>
      <c r="CN68" s="359"/>
      <c r="CO68" s="359"/>
      <c r="CP68" s="359"/>
      <c r="CQ68" s="359"/>
      <c r="CR68" s="359"/>
      <c r="CS68" s="359"/>
      <c r="CT68" s="359"/>
      <c r="CU68" s="359"/>
      <c r="CV68" s="359"/>
      <c r="CW68" s="359"/>
      <c r="CX68" s="359"/>
      <c r="CY68" s="359"/>
      <c r="CZ68" s="359"/>
      <c r="DA68" s="359"/>
      <c r="DB68" s="359"/>
      <c r="DC68" s="359"/>
      <c r="DD68" s="359"/>
      <c r="DE68" s="359"/>
      <c r="DF68" s="359"/>
      <c r="DG68" s="359"/>
      <c r="DH68" s="359"/>
      <c r="DI68" s="359"/>
      <c r="DJ68" s="359"/>
      <c r="DK68" s="359"/>
      <c r="DL68" s="359"/>
      <c r="DM68" s="359"/>
      <c r="DN68" s="359"/>
      <c r="DO68" s="359"/>
      <c r="DP68" s="359"/>
      <c r="DQ68" s="359"/>
      <c r="DR68" s="359"/>
      <c r="DS68" s="359"/>
      <c r="DT68" s="359"/>
      <c r="DU68" s="359"/>
      <c r="DV68" s="359"/>
      <c r="DW68" s="359"/>
      <c r="DX68" s="359"/>
      <c r="DY68" s="359"/>
      <c r="DZ68" s="359"/>
      <c r="EA68" s="359"/>
      <c r="EB68" s="359"/>
      <c r="EC68" s="359"/>
      <c r="ED68" s="359"/>
      <c r="EE68" s="359"/>
      <c r="EF68" s="359"/>
    </row>
    <row r="69" spans="1:136" ht="47.25" x14ac:dyDescent="0.25">
      <c r="A69" s="831"/>
      <c r="B69" s="10" t="s">
        <v>150</v>
      </c>
      <c r="C69" s="356" t="s">
        <v>151</v>
      </c>
      <c r="D69" s="10" t="s">
        <v>152</v>
      </c>
      <c r="E69" s="356" t="s">
        <v>153</v>
      </c>
      <c r="F69" s="98"/>
      <c r="G69" s="98"/>
      <c r="H69" s="98">
        <v>0</v>
      </c>
      <c r="I69" s="98">
        <v>0</v>
      </c>
      <c r="J69" s="634"/>
      <c r="K69" s="634"/>
      <c r="L69" s="635"/>
      <c r="M69" s="635"/>
      <c r="N69" s="634"/>
      <c r="O69" s="634"/>
      <c r="P69" s="635"/>
      <c r="Q69" s="635"/>
      <c r="R69" s="634"/>
      <c r="S69" s="634"/>
      <c r="T69" s="635"/>
      <c r="U69" s="635"/>
      <c r="V69" s="636"/>
      <c r="W69" s="636"/>
      <c r="X69" s="637"/>
      <c r="Y69" s="635"/>
      <c r="Z69" s="634"/>
      <c r="AA69" s="634"/>
      <c r="AB69" s="357"/>
      <c r="AC69" s="357"/>
      <c r="AD69" s="634"/>
      <c r="AE69" s="634"/>
      <c r="AF69" s="635"/>
      <c r="AG69" s="635"/>
      <c r="AH69" s="640"/>
      <c r="AI69" s="640"/>
      <c r="AJ69" s="638"/>
      <c r="AK69" s="638"/>
      <c r="AL69" s="98">
        <v>0</v>
      </c>
      <c r="AM69" s="98">
        <v>0</v>
      </c>
      <c r="AN69" s="98">
        <v>0</v>
      </c>
      <c r="AO69" s="98">
        <v>0</v>
      </c>
      <c r="AP69" s="571">
        <f>F69+J69+N69+R69+V69+Z69+AD69+AH69+AL69</f>
        <v>0</v>
      </c>
      <c r="AQ69" s="571">
        <f>G69+K69+O69+S69+W69+AA69+AE69+AI69+AM69</f>
        <v>0</v>
      </c>
      <c r="AR69" s="571">
        <f>H69+L69+P69+T69+X69+AB69+AF69+AJ69+AN69</f>
        <v>0</v>
      </c>
      <c r="AS69" s="571">
        <f>I69+M69+Q69+U69+Y69+AC69+AG69+AK69+AO69</f>
        <v>0</v>
      </c>
      <c r="AT69" s="359"/>
      <c r="AU69" s="359"/>
      <c r="AV69" s="359"/>
      <c r="AW69" s="359"/>
      <c r="AX69" s="359"/>
      <c r="AY69" s="359"/>
      <c r="AZ69" s="359"/>
      <c r="BA69" s="359"/>
      <c r="BB69" s="359"/>
      <c r="BC69" s="359"/>
      <c r="BD69" s="359"/>
      <c r="BE69" s="359"/>
      <c r="BF69" s="359"/>
      <c r="BG69" s="359"/>
      <c r="BH69" s="359"/>
      <c r="BI69" s="359"/>
      <c r="BJ69" s="359"/>
      <c r="BK69" s="359"/>
      <c r="BL69" s="359"/>
      <c r="BM69" s="359"/>
      <c r="BN69" s="359"/>
      <c r="BO69" s="359"/>
      <c r="BP69" s="359"/>
      <c r="BQ69" s="359"/>
      <c r="BR69" s="359"/>
      <c r="BS69" s="359"/>
      <c r="BT69" s="359"/>
      <c r="BU69" s="359"/>
      <c r="BV69" s="359"/>
      <c r="BW69" s="359"/>
      <c r="BX69" s="359"/>
      <c r="BY69" s="359"/>
      <c r="BZ69" s="359"/>
      <c r="CA69" s="359"/>
      <c r="CB69" s="359"/>
      <c r="CC69" s="359"/>
      <c r="CD69" s="359"/>
      <c r="CE69" s="359"/>
      <c r="CF69" s="359"/>
      <c r="CG69" s="359"/>
      <c r="CH69" s="359"/>
      <c r="CI69" s="359"/>
      <c r="CJ69" s="359"/>
      <c r="CK69" s="359"/>
      <c r="CL69" s="359"/>
      <c r="CM69" s="359"/>
      <c r="CN69" s="359"/>
      <c r="CO69" s="359"/>
      <c r="CP69" s="359"/>
      <c r="CQ69" s="359"/>
      <c r="CR69" s="359"/>
      <c r="CS69" s="359"/>
      <c r="CT69" s="359"/>
      <c r="CU69" s="359"/>
      <c r="CV69" s="359"/>
      <c r="CW69" s="359"/>
      <c r="CX69" s="359"/>
      <c r="CY69" s="359"/>
      <c r="CZ69" s="359"/>
      <c r="DA69" s="359"/>
      <c r="DB69" s="359"/>
      <c r="DC69" s="359"/>
      <c r="DD69" s="359"/>
      <c r="DE69" s="359"/>
      <c r="DF69" s="359"/>
      <c r="DG69" s="359"/>
      <c r="DH69" s="359"/>
      <c r="DI69" s="359"/>
      <c r="DJ69" s="359"/>
      <c r="DK69" s="359"/>
      <c r="DL69" s="359"/>
      <c r="DM69" s="359"/>
      <c r="DN69" s="359"/>
      <c r="DO69" s="359"/>
      <c r="DP69" s="359"/>
      <c r="DQ69" s="359"/>
      <c r="DR69" s="359"/>
      <c r="DS69" s="359"/>
      <c r="DT69" s="359"/>
      <c r="DU69" s="359"/>
      <c r="DV69" s="359"/>
      <c r="DW69" s="359"/>
      <c r="DX69" s="359"/>
      <c r="DY69" s="359"/>
      <c r="DZ69" s="359"/>
      <c r="EA69" s="359"/>
      <c r="EB69" s="359"/>
      <c r="EC69" s="359"/>
      <c r="ED69" s="359"/>
      <c r="EE69" s="359"/>
      <c r="EF69" s="359"/>
    </row>
    <row r="70" spans="1:136" ht="47.25" x14ac:dyDescent="0.25">
      <c r="A70" s="831"/>
      <c r="B70" s="10" t="s">
        <v>150</v>
      </c>
      <c r="C70" s="356" t="s">
        <v>154</v>
      </c>
      <c r="D70" s="10" t="s">
        <v>152</v>
      </c>
      <c r="E70" s="356" t="s">
        <v>153</v>
      </c>
      <c r="F70" s="98"/>
      <c r="G70" s="98"/>
      <c r="H70" s="98">
        <v>0</v>
      </c>
      <c r="I70" s="98">
        <v>0</v>
      </c>
      <c r="J70" s="634"/>
      <c r="K70" s="634"/>
      <c r="L70" s="635"/>
      <c r="M70" s="635"/>
      <c r="N70" s="634"/>
      <c r="O70" s="634"/>
      <c r="P70" s="635"/>
      <c r="Q70" s="635"/>
      <c r="R70" s="634"/>
      <c r="S70" s="634"/>
      <c r="T70" s="635"/>
      <c r="U70" s="635"/>
      <c r="V70" s="636"/>
      <c r="W70" s="636"/>
      <c r="X70" s="637"/>
      <c r="Y70" s="637"/>
      <c r="Z70" s="634"/>
      <c r="AA70" s="634"/>
      <c r="AB70" s="357"/>
      <c r="AC70" s="357"/>
      <c r="AD70" s="634"/>
      <c r="AE70" s="634"/>
      <c r="AF70" s="635"/>
      <c r="AG70" s="635"/>
      <c r="AH70" s="640"/>
      <c r="AI70" s="640"/>
      <c r="AJ70" s="638"/>
      <c r="AK70" s="638"/>
      <c r="AL70" s="98">
        <v>0</v>
      </c>
      <c r="AM70" s="98">
        <v>0</v>
      </c>
      <c r="AN70" s="98">
        <v>0</v>
      </c>
      <c r="AO70" s="98">
        <v>0</v>
      </c>
      <c r="AP70" s="571">
        <f>F70+J70+N70+R70+V70+Z70+AD70+AH70+AL70</f>
        <v>0</v>
      </c>
      <c r="AQ70" s="571">
        <f>G70+K70+O70+S70+W70+AA70+AE70+AI70+AM70</f>
        <v>0</v>
      </c>
      <c r="AR70" s="571">
        <f>H70+L70+P70+T70+X70+AB70+AF70+AJ70+AN70</f>
        <v>0</v>
      </c>
      <c r="AS70" s="571">
        <f>I70+M70+Q70+U70+Y70+AC70+AG70+AK70+AO70</f>
        <v>0</v>
      </c>
      <c r="AT70" s="359"/>
      <c r="AU70" s="359"/>
      <c r="AV70" s="359"/>
      <c r="AW70" s="359"/>
      <c r="AX70" s="359"/>
      <c r="AY70" s="359"/>
      <c r="AZ70" s="359"/>
      <c r="BA70" s="359"/>
      <c r="BB70" s="359"/>
      <c r="BC70" s="359"/>
      <c r="BD70" s="359"/>
      <c r="BE70" s="359"/>
      <c r="BF70" s="359"/>
      <c r="BG70" s="359"/>
      <c r="BH70" s="359"/>
      <c r="BI70" s="359"/>
      <c r="BJ70" s="359"/>
      <c r="BK70" s="359"/>
      <c r="BL70" s="359"/>
      <c r="BM70" s="359"/>
      <c r="BN70" s="359"/>
      <c r="BO70" s="359"/>
      <c r="BP70" s="359"/>
      <c r="BQ70" s="359"/>
      <c r="BR70" s="359"/>
      <c r="BS70" s="359"/>
      <c r="BT70" s="359"/>
      <c r="BU70" s="359"/>
      <c r="BV70" s="359"/>
      <c r="BW70" s="359"/>
      <c r="BX70" s="359"/>
      <c r="BY70" s="359"/>
      <c r="BZ70" s="359"/>
      <c r="CA70" s="359"/>
      <c r="CB70" s="359"/>
      <c r="CC70" s="359"/>
      <c r="CD70" s="359"/>
      <c r="CE70" s="359"/>
      <c r="CF70" s="359"/>
      <c r="CG70" s="359"/>
      <c r="CH70" s="359"/>
      <c r="CI70" s="359"/>
      <c r="CJ70" s="359"/>
      <c r="CK70" s="359"/>
      <c r="CL70" s="359"/>
      <c r="CM70" s="359"/>
      <c r="CN70" s="359"/>
      <c r="CO70" s="359"/>
      <c r="CP70" s="359"/>
      <c r="CQ70" s="359"/>
      <c r="CR70" s="359"/>
      <c r="CS70" s="359"/>
      <c r="CT70" s="359"/>
      <c r="CU70" s="359"/>
      <c r="CV70" s="359"/>
      <c r="CW70" s="359"/>
      <c r="CX70" s="359"/>
      <c r="CY70" s="359"/>
      <c r="CZ70" s="359"/>
      <c r="DA70" s="359"/>
      <c r="DB70" s="359"/>
      <c r="DC70" s="359"/>
      <c r="DD70" s="359"/>
      <c r="DE70" s="359"/>
      <c r="DF70" s="359"/>
      <c r="DG70" s="359"/>
      <c r="DH70" s="359"/>
      <c r="DI70" s="359"/>
      <c r="DJ70" s="359"/>
      <c r="DK70" s="359"/>
      <c r="DL70" s="359"/>
      <c r="DM70" s="359"/>
      <c r="DN70" s="359"/>
      <c r="DO70" s="359"/>
      <c r="DP70" s="359"/>
      <c r="DQ70" s="359"/>
      <c r="DR70" s="359"/>
      <c r="DS70" s="359"/>
      <c r="DT70" s="359"/>
      <c r="DU70" s="359"/>
      <c r="DV70" s="359"/>
      <c r="DW70" s="359"/>
      <c r="DX70" s="359"/>
      <c r="DY70" s="359"/>
      <c r="DZ70" s="359"/>
      <c r="EA70" s="359"/>
      <c r="EB70" s="359"/>
      <c r="EC70" s="359"/>
      <c r="ED70" s="359"/>
      <c r="EE70" s="359"/>
      <c r="EF70" s="359"/>
    </row>
    <row r="71" spans="1:136" ht="47.25" x14ac:dyDescent="0.25">
      <c r="A71" s="831"/>
      <c r="B71" s="10" t="s">
        <v>155</v>
      </c>
      <c r="C71" s="356" t="s">
        <v>156</v>
      </c>
      <c r="D71" s="10" t="s">
        <v>152</v>
      </c>
      <c r="E71" s="356" t="s">
        <v>25</v>
      </c>
      <c r="F71" s="98"/>
      <c r="G71" s="98"/>
      <c r="H71" s="98">
        <v>0</v>
      </c>
      <c r="I71" s="98">
        <v>0</v>
      </c>
      <c r="J71" s="634"/>
      <c r="K71" s="634"/>
      <c r="L71" s="635"/>
      <c r="M71" s="635"/>
      <c r="N71" s="634"/>
      <c r="O71" s="634"/>
      <c r="P71" s="635"/>
      <c r="Q71" s="635"/>
      <c r="R71" s="634"/>
      <c r="S71" s="634"/>
      <c r="T71" s="635"/>
      <c r="U71" s="635"/>
      <c r="V71" s="636"/>
      <c r="W71" s="636"/>
      <c r="X71" s="637"/>
      <c r="Y71" s="637"/>
      <c r="Z71" s="634"/>
      <c r="AA71" s="634"/>
      <c r="AB71" s="357"/>
      <c r="AC71" s="357"/>
      <c r="AD71" s="634"/>
      <c r="AE71" s="634"/>
      <c r="AF71" s="635"/>
      <c r="AG71" s="635"/>
      <c r="AH71" s="640"/>
      <c r="AI71" s="640"/>
      <c r="AJ71" s="638"/>
      <c r="AK71" s="638"/>
      <c r="AL71" s="98"/>
      <c r="AM71" s="98"/>
      <c r="AN71" s="98">
        <v>0</v>
      </c>
      <c r="AO71" s="98">
        <v>0</v>
      </c>
      <c r="AP71" s="571">
        <f>F71+J71+N71+R71+V71+Z71+AD71+AH71+AL71</f>
        <v>0</v>
      </c>
      <c r="AQ71" s="571">
        <f>G71+K71+O71+S71+W71+AA71+AE71+AI71+AM71</f>
        <v>0</v>
      </c>
      <c r="AR71" s="571">
        <f>H71+L71+P71+T71+X71+AB71+AF71+AJ71+AN71</f>
        <v>0</v>
      </c>
      <c r="AS71" s="571">
        <f>I71+M71+Q71+U71+Y71+AC71+AG71+AK71+AO71</f>
        <v>0</v>
      </c>
      <c r="AT71" s="359"/>
      <c r="AU71" s="359"/>
      <c r="AV71" s="359"/>
      <c r="AW71" s="359"/>
      <c r="AX71" s="359"/>
      <c r="AY71" s="359"/>
      <c r="AZ71" s="359"/>
      <c r="BA71" s="359"/>
      <c r="BB71" s="359"/>
      <c r="BC71" s="359"/>
      <c r="BD71" s="359"/>
      <c r="BE71" s="359"/>
      <c r="BF71" s="359"/>
      <c r="BG71" s="359"/>
      <c r="BH71" s="359"/>
      <c r="BI71" s="359"/>
      <c r="BJ71" s="359"/>
      <c r="BK71" s="359"/>
      <c r="BL71" s="359"/>
      <c r="BM71" s="359"/>
      <c r="BN71" s="359"/>
      <c r="BO71" s="359"/>
      <c r="BP71" s="359"/>
      <c r="BQ71" s="359"/>
      <c r="BR71" s="359"/>
      <c r="BS71" s="359"/>
      <c r="BT71" s="359"/>
      <c r="BU71" s="359"/>
      <c r="BV71" s="359"/>
      <c r="BW71" s="359"/>
      <c r="BX71" s="359"/>
      <c r="BY71" s="359"/>
      <c r="BZ71" s="359"/>
      <c r="CA71" s="359"/>
      <c r="CB71" s="359"/>
      <c r="CC71" s="359"/>
      <c r="CD71" s="359"/>
      <c r="CE71" s="359"/>
      <c r="CF71" s="359"/>
      <c r="CG71" s="359"/>
      <c r="CH71" s="359"/>
      <c r="CI71" s="359"/>
      <c r="CJ71" s="359"/>
      <c r="CK71" s="359"/>
      <c r="CL71" s="359"/>
      <c r="CM71" s="359"/>
      <c r="CN71" s="359"/>
      <c r="CO71" s="359"/>
      <c r="CP71" s="359"/>
      <c r="CQ71" s="359"/>
      <c r="CR71" s="359"/>
      <c r="CS71" s="359"/>
      <c r="CT71" s="359"/>
      <c r="CU71" s="359"/>
      <c r="CV71" s="359"/>
      <c r="CW71" s="359"/>
      <c r="CX71" s="359"/>
      <c r="CY71" s="359"/>
      <c r="CZ71" s="359"/>
      <c r="DA71" s="359"/>
      <c r="DB71" s="359"/>
      <c r="DC71" s="359"/>
      <c r="DD71" s="359"/>
      <c r="DE71" s="359"/>
      <c r="DF71" s="359"/>
      <c r="DG71" s="359"/>
      <c r="DH71" s="359"/>
      <c r="DI71" s="359"/>
      <c r="DJ71" s="359"/>
      <c r="DK71" s="359"/>
      <c r="DL71" s="359"/>
      <c r="DM71" s="359"/>
      <c r="DN71" s="359"/>
      <c r="DO71" s="359"/>
      <c r="DP71" s="359"/>
      <c r="DQ71" s="359"/>
      <c r="DR71" s="359"/>
      <c r="DS71" s="359"/>
      <c r="DT71" s="359"/>
      <c r="DU71" s="359"/>
      <c r="DV71" s="359"/>
      <c r="DW71" s="359"/>
      <c r="DX71" s="359"/>
      <c r="DY71" s="359"/>
      <c r="DZ71" s="359"/>
      <c r="EA71" s="359"/>
      <c r="EB71" s="359"/>
      <c r="EC71" s="359"/>
      <c r="ED71" s="359"/>
      <c r="EE71" s="359"/>
      <c r="EF71" s="359"/>
    </row>
    <row r="72" spans="1:136" ht="31.5" x14ac:dyDescent="0.25">
      <c r="A72" s="831">
        <v>25</v>
      </c>
      <c r="B72" s="10" t="s">
        <v>157</v>
      </c>
      <c r="C72" s="10" t="s">
        <v>158</v>
      </c>
      <c r="D72" s="10" t="s">
        <v>77</v>
      </c>
      <c r="E72" s="10" t="s">
        <v>78</v>
      </c>
      <c r="F72" s="98">
        <v>1140</v>
      </c>
      <c r="G72" s="98">
        <v>322192</v>
      </c>
      <c r="H72" s="98">
        <v>0</v>
      </c>
      <c r="I72" s="98">
        <v>0</v>
      </c>
      <c r="J72" s="634">
        <v>350</v>
      </c>
      <c r="K72" s="634">
        <v>105000</v>
      </c>
      <c r="L72" s="635">
        <v>100</v>
      </c>
      <c r="M72" s="635">
        <v>30000</v>
      </c>
      <c r="N72" s="634"/>
      <c r="O72" s="634"/>
      <c r="P72" s="635"/>
      <c r="Q72" s="635"/>
      <c r="R72" s="634"/>
      <c r="S72" s="634"/>
      <c r="T72" s="635"/>
      <c r="U72" s="635"/>
      <c r="V72" s="636"/>
      <c r="W72" s="636"/>
      <c r="X72" s="637"/>
      <c r="Y72" s="637"/>
      <c r="Z72" s="634"/>
      <c r="AA72" s="634"/>
      <c r="AB72" s="357"/>
      <c r="AC72" s="357"/>
      <c r="AD72" s="634"/>
      <c r="AE72" s="634"/>
      <c r="AF72" s="635"/>
      <c r="AG72" s="635"/>
      <c r="AH72" s="640">
        <v>400</v>
      </c>
      <c r="AI72" s="640">
        <v>120000</v>
      </c>
      <c r="AJ72" s="640">
        <v>100</v>
      </c>
      <c r="AK72" s="640">
        <v>30000</v>
      </c>
      <c r="AL72" s="98">
        <v>0</v>
      </c>
      <c r="AM72" s="98">
        <v>0</v>
      </c>
      <c r="AN72" s="98">
        <v>0</v>
      </c>
      <c r="AO72" s="98">
        <v>0</v>
      </c>
      <c r="AP72" s="571">
        <f>F72+J72+N72+R72+V72+Z72+AD72+AH72+AL72</f>
        <v>1890</v>
      </c>
      <c r="AQ72" s="571">
        <f>G72+K72+O72+S72+W72+AA72+AE72+AI72+AM72</f>
        <v>547192</v>
      </c>
      <c r="AR72" s="571">
        <f>H72+L72+P72+T72+X72+AB72+AF72+AJ72+AN72</f>
        <v>200</v>
      </c>
      <c r="AS72" s="571">
        <f>I72+M72+Q72+U72+Y72+AC72+AG72+AK72+AO72</f>
        <v>60000</v>
      </c>
      <c r="AT72" s="359"/>
      <c r="AU72" s="359"/>
      <c r="AV72" s="359"/>
      <c r="AW72" s="359"/>
      <c r="AX72" s="359"/>
      <c r="AY72" s="359"/>
      <c r="AZ72" s="359"/>
      <c r="BA72" s="359"/>
      <c r="BB72" s="359"/>
      <c r="BC72" s="359"/>
      <c r="BD72" s="359"/>
      <c r="BE72" s="359"/>
      <c r="BF72" s="359"/>
      <c r="BG72" s="359"/>
      <c r="BH72" s="359"/>
      <c r="BI72" s="359"/>
      <c r="BJ72" s="359"/>
      <c r="BK72" s="359"/>
      <c r="BL72" s="359"/>
      <c r="BM72" s="359"/>
      <c r="BN72" s="359"/>
      <c r="BO72" s="359"/>
      <c r="BP72" s="359"/>
      <c r="BQ72" s="359"/>
      <c r="BR72" s="359"/>
      <c r="BS72" s="359"/>
      <c r="BT72" s="359"/>
      <c r="BU72" s="359"/>
      <c r="BV72" s="359"/>
      <c r="BW72" s="359"/>
      <c r="BX72" s="359"/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359"/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359"/>
      <c r="CU72" s="359"/>
      <c r="CV72" s="359"/>
      <c r="CW72" s="359"/>
      <c r="CX72" s="359"/>
      <c r="CY72" s="359"/>
      <c r="CZ72" s="359"/>
      <c r="DA72" s="359"/>
      <c r="DB72" s="359"/>
      <c r="DC72" s="359"/>
      <c r="DD72" s="359"/>
      <c r="DE72" s="359"/>
      <c r="DF72" s="359"/>
      <c r="DG72" s="359"/>
      <c r="DH72" s="359"/>
      <c r="DI72" s="359"/>
      <c r="DJ72" s="359"/>
      <c r="DK72" s="359"/>
      <c r="DL72" s="359"/>
      <c r="DM72" s="359"/>
      <c r="DN72" s="359"/>
      <c r="DO72" s="359"/>
      <c r="DP72" s="359"/>
      <c r="DQ72" s="359"/>
      <c r="DR72" s="359"/>
      <c r="DS72" s="359"/>
      <c r="DT72" s="359"/>
      <c r="DU72" s="359"/>
      <c r="DV72" s="359"/>
      <c r="DW72" s="359"/>
      <c r="DX72" s="359"/>
      <c r="DY72" s="359"/>
      <c r="DZ72" s="359"/>
      <c r="EA72" s="359"/>
      <c r="EB72" s="359"/>
      <c r="EC72" s="359"/>
      <c r="ED72" s="359"/>
      <c r="EE72" s="359"/>
      <c r="EF72" s="359"/>
    </row>
    <row r="73" spans="1:136" ht="31.5" x14ac:dyDescent="0.25">
      <c r="A73" s="831"/>
      <c r="B73" s="10" t="s">
        <v>159</v>
      </c>
      <c r="C73" s="10" t="s">
        <v>160</v>
      </c>
      <c r="D73" s="10" t="s">
        <v>77</v>
      </c>
      <c r="E73" s="10" t="s">
        <v>78</v>
      </c>
      <c r="F73" s="98">
        <v>904</v>
      </c>
      <c r="G73" s="98">
        <v>214157.6</v>
      </c>
      <c r="H73" s="98">
        <v>0</v>
      </c>
      <c r="I73" s="98">
        <v>0</v>
      </c>
      <c r="J73" s="634"/>
      <c r="K73" s="634"/>
      <c r="L73" s="635"/>
      <c r="M73" s="635"/>
      <c r="N73" s="634"/>
      <c r="O73" s="634"/>
      <c r="P73" s="635"/>
      <c r="Q73" s="635"/>
      <c r="R73" s="634"/>
      <c r="S73" s="634"/>
      <c r="T73" s="635"/>
      <c r="U73" s="635"/>
      <c r="V73" s="636"/>
      <c r="W73" s="636"/>
      <c r="X73" s="637"/>
      <c r="Y73" s="637"/>
      <c r="Z73" s="634"/>
      <c r="AA73" s="634"/>
      <c r="AB73" s="357"/>
      <c r="AC73" s="357"/>
      <c r="AD73" s="634"/>
      <c r="AE73" s="634"/>
      <c r="AF73" s="635"/>
      <c r="AG73" s="635"/>
      <c r="AH73" s="640"/>
      <c r="AI73" s="640"/>
      <c r="AJ73" s="638"/>
      <c r="AK73" s="638"/>
      <c r="AL73" s="98">
        <v>0</v>
      </c>
      <c r="AM73" s="98">
        <v>0</v>
      </c>
      <c r="AN73" s="98">
        <v>0</v>
      </c>
      <c r="AO73" s="98">
        <v>0</v>
      </c>
      <c r="AP73" s="571">
        <f>F73+J73+N73+R73+V73+Z73+AD73+AH73+AL73</f>
        <v>904</v>
      </c>
      <c r="AQ73" s="571">
        <f>G73+K73+O73+S73+W73+AA73+AE73+AI73+AM73</f>
        <v>214157.6</v>
      </c>
      <c r="AR73" s="571">
        <f>H73+L73+P73+T73+X73+AB73+AF73+AJ73+AN73</f>
        <v>0</v>
      </c>
      <c r="AS73" s="571">
        <f>I73+M73+Q73+U73+Y73+AC73+AG73+AK73+AO73</f>
        <v>0</v>
      </c>
      <c r="AT73" s="359"/>
      <c r="AU73" s="359"/>
      <c r="AV73" s="359"/>
      <c r="AW73" s="359"/>
      <c r="AX73" s="359"/>
      <c r="AY73" s="359"/>
      <c r="AZ73" s="359"/>
      <c r="BA73" s="359"/>
      <c r="BB73" s="359"/>
      <c r="BC73" s="359"/>
      <c r="BD73" s="359"/>
      <c r="BE73" s="359"/>
      <c r="BF73" s="359"/>
      <c r="BG73" s="359"/>
      <c r="BH73" s="359"/>
      <c r="BI73" s="359"/>
      <c r="BJ73" s="359"/>
      <c r="BK73" s="359"/>
      <c r="BL73" s="359"/>
      <c r="BM73" s="359"/>
      <c r="BN73" s="359"/>
      <c r="BO73" s="359"/>
      <c r="BP73" s="359"/>
      <c r="BQ73" s="359"/>
      <c r="BR73" s="359"/>
      <c r="BS73" s="359"/>
      <c r="BT73" s="359"/>
      <c r="BU73" s="359"/>
      <c r="BV73" s="359"/>
      <c r="BW73" s="359"/>
      <c r="BX73" s="359"/>
      <c r="BY73" s="359"/>
      <c r="BZ73" s="359"/>
      <c r="CA73" s="359"/>
      <c r="CB73" s="359"/>
      <c r="CC73" s="359"/>
      <c r="CD73" s="359"/>
      <c r="CE73" s="359"/>
      <c r="CF73" s="359"/>
      <c r="CG73" s="359"/>
      <c r="CH73" s="359"/>
      <c r="CI73" s="359"/>
      <c r="CJ73" s="359"/>
      <c r="CK73" s="359"/>
      <c r="CL73" s="359"/>
      <c r="CM73" s="359"/>
      <c r="CN73" s="359"/>
      <c r="CO73" s="359"/>
      <c r="CP73" s="359"/>
      <c r="CQ73" s="359"/>
      <c r="CR73" s="359"/>
      <c r="CS73" s="359"/>
      <c r="CT73" s="359"/>
      <c r="CU73" s="359"/>
      <c r="CV73" s="359"/>
      <c r="CW73" s="359"/>
      <c r="CX73" s="359"/>
      <c r="CY73" s="359"/>
      <c r="CZ73" s="359"/>
      <c r="DA73" s="359"/>
      <c r="DB73" s="359"/>
      <c r="DC73" s="359"/>
      <c r="DD73" s="359"/>
      <c r="DE73" s="359"/>
      <c r="DF73" s="359"/>
      <c r="DG73" s="359"/>
      <c r="DH73" s="359"/>
      <c r="DI73" s="359"/>
      <c r="DJ73" s="359"/>
      <c r="DK73" s="359"/>
      <c r="DL73" s="359"/>
      <c r="DM73" s="359"/>
      <c r="DN73" s="359"/>
      <c r="DO73" s="359"/>
      <c r="DP73" s="359"/>
      <c r="DQ73" s="359"/>
      <c r="DR73" s="359"/>
      <c r="DS73" s="359"/>
      <c r="DT73" s="359"/>
      <c r="DU73" s="359"/>
      <c r="DV73" s="359"/>
      <c r="DW73" s="359"/>
      <c r="DX73" s="359"/>
      <c r="DY73" s="359"/>
      <c r="DZ73" s="359"/>
      <c r="EA73" s="359"/>
      <c r="EB73" s="359"/>
      <c r="EC73" s="359"/>
      <c r="ED73" s="359"/>
      <c r="EE73" s="359"/>
      <c r="EF73" s="359"/>
    </row>
    <row r="74" spans="1:136" ht="31.5" x14ac:dyDescent="0.25">
      <c r="A74" s="831"/>
      <c r="B74" s="10" t="s">
        <v>157</v>
      </c>
      <c r="C74" s="10" t="s">
        <v>161</v>
      </c>
      <c r="D74" s="10" t="s">
        <v>77</v>
      </c>
      <c r="E74" s="10" t="s">
        <v>78</v>
      </c>
      <c r="F74" s="98"/>
      <c r="G74" s="98"/>
      <c r="H74" s="98">
        <v>0</v>
      </c>
      <c r="I74" s="98">
        <v>0</v>
      </c>
      <c r="J74" s="634"/>
      <c r="K74" s="634"/>
      <c r="L74" s="635"/>
      <c r="M74" s="635"/>
      <c r="N74" s="634"/>
      <c r="O74" s="634"/>
      <c r="P74" s="635"/>
      <c r="Q74" s="635"/>
      <c r="R74" s="634"/>
      <c r="S74" s="634"/>
      <c r="T74" s="635"/>
      <c r="U74" s="635"/>
      <c r="V74" s="636"/>
      <c r="W74" s="636"/>
      <c r="X74" s="637"/>
      <c r="Y74" s="637"/>
      <c r="Z74" s="634"/>
      <c r="AA74" s="634"/>
      <c r="AB74" s="357"/>
      <c r="AC74" s="357"/>
      <c r="AD74" s="634"/>
      <c r="AE74" s="634"/>
      <c r="AF74" s="635"/>
      <c r="AG74" s="635"/>
      <c r="AH74" s="640"/>
      <c r="AI74" s="640"/>
      <c r="AJ74" s="638"/>
      <c r="AK74" s="638"/>
      <c r="AL74" s="98">
        <v>0</v>
      </c>
      <c r="AM74" s="98">
        <v>0</v>
      </c>
      <c r="AN74" s="98">
        <v>0</v>
      </c>
      <c r="AO74" s="98">
        <v>0</v>
      </c>
      <c r="AP74" s="571">
        <f>F74+J74+N74+R74+V74+Z74+AD74+AH74+AL74</f>
        <v>0</v>
      </c>
      <c r="AQ74" s="571">
        <f>G74+K74+O74+S74+W74+AA74+AE74+AI74+AM74</f>
        <v>0</v>
      </c>
      <c r="AR74" s="571">
        <f>H74+L74+P74+T74+X74+AB74+AF74+AJ74+AN74</f>
        <v>0</v>
      </c>
      <c r="AS74" s="571">
        <f>I74+M74+Q74+U74+Y74+AC74+AG74+AK74+AO74</f>
        <v>0</v>
      </c>
      <c r="AT74" s="359"/>
      <c r="AU74" s="359"/>
      <c r="AV74" s="359"/>
      <c r="AW74" s="359"/>
      <c r="AX74" s="359"/>
      <c r="AY74" s="359"/>
      <c r="AZ74" s="359"/>
      <c r="BA74" s="359"/>
      <c r="BB74" s="359"/>
      <c r="BC74" s="359"/>
      <c r="BD74" s="359"/>
      <c r="BE74" s="359"/>
      <c r="BF74" s="359"/>
      <c r="BG74" s="359"/>
      <c r="BH74" s="359"/>
      <c r="BI74" s="359"/>
      <c r="BJ74" s="359"/>
      <c r="BK74" s="359"/>
      <c r="BL74" s="359"/>
      <c r="BM74" s="359"/>
      <c r="BN74" s="359"/>
      <c r="BO74" s="359"/>
      <c r="BP74" s="359"/>
      <c r="BQ74" s="359"/>
      <c r="BR74" s="359"/>
      <c r="BS74" s="359"/>
      <c r="BT74" s="359"/>
      <c r="BU74" s="359"/>
      <c r="BV74" s="359"/>
      <c r="BW74" s="359"/>
      <c r="BX74" s="359"/>
      <c r="BY74" s="359"/>
      <c r="BZ74" s="359"/>
      <c r="CA74" s="359"/>
      <c r="CB74" s="359"/>
      <c r="CC74" s="359"/>
      <c r="CD74" s="359"/>
      <c r="CE74" s="359"/>
      <c r="CF74" s="359"/>
      <c r="CG74" s="359"/>
      <c r="CH74" s="359"/>
      <c r="CI74" s="359"/>
      <c r="CJ74" s="359"/>
      <c r="CK74" s="359"/>
      <c r="CL74" s="359"/>
      <c r="CM74" s="359"/>
      <c r="CN74" s="359"/>
      <c r="CO74" s="359"/>
      <c r="CP74" s="359"/>
      <c r="CQ74" s="359"/>
      <c r="CR74" s="359"/>
      <c r="CS74" s="359"/>
      <c r="CT74" s="359"/>
      <c r="CU74" s="359"/>
      <c r="CV74" s="359"/>
      <c r="CW74" s="359"/>
      <c r="CX74" s="359"/>
      <c r="CY74" s="359"/>
      <c r="CZ74" s="359"/>
      <c r="DA74" s="359"/>
      <c r="DB74" s="359"/>
      <c r="DC74" s="359"/>
      <c r="DD74" s="359"/>
      <c r="DE74" s="359"/>
      <c r="DF74" s="359"/>
      <c r="DG74" s="359"/>
      <c r="DH74" s="359"/>
      <c r="DI74" s="359"/>
      <c r="DJ74" s="359"/>
      <c r="DK74" s="359"/>
      <c r="DL74" s="359"/>
      <c r="DM74" s="359"/>
      <c r="DN74" s="359"/>
      <c r="DO74" s="359"/>
      <c r="DP74" s="359"/>
      <c r="DQ74" s="359"/>
      <c r="DR74" s="359"/>
      <c r="DS74" s="359"/>
      <c r="DT74" s="359"/>
      <c r="DU74" s="359"/>
      <c r="DV74" s="359"/>
      <c r="DW74" s="359"/>
      <c r="DX74" s="359"/>
      <c r="DY74" s="359"/>
      <c r="DZ74" s="359"/>
      <c r="EA74" s="359"/>
      <c r="EB74" s="359"/>
      <c r="EC74" s="359"/>
      <c r="ED74" s="359"/>
      <c r="EE74" s="359"/>
      <c r="EF74" s="359"/>
    </row>
    <row r="75" spans="1:136" ht="31.5" x14ac:dyDescent="0.25">
      <c r="A75" s="832"/>
      <c r="B75" s="10" t="s">
        <v>157</v>
      </c>
      <c r="C75" s="10" t="s">
        <v>162</v>
      </c>
      <c r="D75" s="10" t="s">
        <v>77</v>
      </c>
      <c r="E75" s="10" t="s">
        <v>78</v>
      </c>
      <c r="F75" s="98"/>
      <c r="G75" s="98"/>
      <c r="H75" s="98">
        <v>0</v>
      </c>
      <c r="I75" s="98">
        <v>0</v>
      </c>
      <c r="J75" s="634"/>
      <c r="K75" s="634"/>
      <c r="L75" s="635"/>
      <c r="M75" s="635"/>
      <c r="N75" s="634"/>
      <c r="O75" s="634"/>
      <c r="P75" s="635"/>
      <c r="Q75" s="635"/>
      <c r="R75" s="634"/>
      <c r="S75" s="634"/>
      <c r="T75" s="635"/>
      <c r="U75" s="635"/>
      <c r="V75" s="636"/>
      <c r="W75" s="636"/>
      <c r="X75" s="637"/>
      <c r="Y75" s="637"/>
      <c r="Z75" s="634"/>
      <c r="AA75" s="634"/>
      <c r="AB75" s="357"/>
      <c r="AC75" s="357"/>
      <c r="AD75" s="634"/>
      <c r="AE75" s="634"/>
      <c r="AF75" s="635"/>
      <c r="AG75" s="635"/>
      <c r="AH75" s="640"/>
      <c r="AI75" s="640"/>
      <c r="AJ75" s="638"/>
      <c r="AK75" s="638"/>
      <c r="AL75" s="98">
        <v>0</v>
      </c>
      <c r="AM75" s="98">
        <v>0</v>
      </c>
      <c r="AN75" s="98">
        <v>0</v>
      </c>
      <c r="AO75" s="98">
        <v>0</v>
      </c>
      <c r="AP75" s="571">
        <f>F75+J75+N75+R75+V75+Z75+AD75+AH75+AL75</f>
        <v>0</v>
      </c>
      <c r="AQ75" s="571">
        <f>G75+K75+O75+S75+W75+AA75+AE75+AI75+AM75</f>
        <v>0</v>
      </c>
      <c r="AR75" s="571">
        <f>H75+L75+P75+T75+X75+AB75+AF75+AJ75+AN75</f>
        <v>0</v>
      </c>
      <c r="AS75" s="571">
        <f>I75+M75+Q75+U75+Y75+AC75+AG75+AK75+AO75</f>
        <v>0</v>
      </c>
      <c r="AT75" s="359"/>
      <c r="AU75" s="359"/>
      <c r="AV75" s="359"/>
      <c r="AW75" s="359"/>
      <c r="AX75" s="359"/>
      <c r="AY75" s="359"/>
      <c r="AZ75" s="359"/>
      <c r="BA75" s="359"/>
      <c r="BB75" s="359"/>
      <c r="BC75" s="359"/>
      <c r="BD75" s="359"/>
      <c r="BE75" s="359"/>
      <c r="BF75" s="359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359"/>
      <c r="CU75" s="359"/>
      <c r="CV75" s="359"/>
      <c r="CW75" s="359"/>
      <c r="CX75" s="359"/>
      <c r="CY75" s="359"/>
      <c r="CZ75" s="359"/>
      <c r="DA75" s="359"/>
      <c r="DB75" s="359"/>
      <c r="DC75" s="359"/>
      <c r="DD75" s="359"/>
      <c r="DE75" s="359"/>
      <c r="DF75" s="359"/>
      <c r="DG75" s="359"/>
      <c r="DH75" s="359"/>
      <c r="DI75" s="359"/>
      <c r="DJ75" s="359"/>
      <c r="DK75" s="359"/>
      <c r="DL75" s="359"/>
      <c r="DM75" s="359"/>
      <c r="DN75" s="359"/>
      <c r="DO75" s="359"/>
      <c r="DP75" s="359"/>
      <c r="DQ75" s="359"/>
      <c r="DR75" s="359"/>
      <c r="DS75" s="359"/>
      <c r="DT75" s="359"/>
      <c r="DU75" s="359"/>
      <c r="DV75" s="359"/>
      <c r="DW75" s="359"/>
      <c r="DX75" s="359"/>
      <c r="DY75" s="359"/>
      <c r="DZ75" s="359"/>
      <c r="EA75" s="359"/>
      <c r="EB75" s="359"/>
      <c r="EC75" s="359"/>
      <c r="ED75" s="359"/>
      <c r="EE75" s="359"/>
      <c r="EF75" s="359"/>
    </row>
    <row r="76" spans="1:136" ht="31.5" x14ac:dyDescent="0.25">
      <c r="A76" s="830">
        <v>26</v>
      </c>
      <c r="B76" s="10" t="s">
        <v>163</v>
      </c>
      <c r="C76" s="10" t="s">
        <v>164</v>
      </c>
      <c r="D76" s="10" t="s">
        <v>165</v>
      </c>
      <c r="E76" s="10" t="s">
        <v>78</v>
      </c>
      <c r="F76" s="98"/>
      <c r="G76" s="98"/>
      <c r="H76" s="98">
        <v>0</v>
      </c>
      <c r="I76" s="98">
        <v>0</v>
      </c>
      <c r="J76" s="634"/>
      <c r="K76" s="634"/>
      <c r="L76" s="635"/>
      <c r="M76" s="635"/>
      <c r="N76" s="634"/>
      <c r="O76" s="634"/>
      <c r="P76" s="635"/>
      <c r="Q76" s="635"/>
      <c r="R76" s="634"/>
      <c r="S76" s="634"/>
      <c r="T76" s="635"/>
      <c r="U76" s="635"/>
      <c r="V76" s="636"/>
      <c r="W76" s="636"/>
      <c r="X76" s="637"/>
      <c r="Y76" s="637"/>
      <c r="Z76" s="634"/>
      <c r="AA76" s="634"/>
      <c r="AB76" s="357"/>
      <c r="AC76" s="357"/>
      <c r="AD76" s="634"/>
      <c r="AE76" s="634"/>
      <c r="AF76" s="635"/>
      <c r="AG76" s="635"/>
      <c r="AH76" s="640"/>
      <c r="AI76" s="640"/>
      <c r="AJ76" s="638"/>
      <c r="AK76" s="638"/>
      <c r="AL76" s="98">
        <v>0</v>
      </c>
      <c r="AM76" s="98">
        <v>0</v>
      </c>
      <c r="AN76" s="98">
        <v>0</v>
      </c>
      <c r="AO76" s="98">
        <v>0</v>
      </c>
      <c r="AP76" s="571">
        <f>F76+J76+N76+R76+V76+Z76+AD76+AH76+AL76</f>
        <v>0</v>
      </c>
      <c r="AQ76" s="571">
        <f>G76+K76+O76+S76+W76+AA76+AE76+AI76+AM76</f>
        <v>0</v>
      </c>
      <c r="AR76" s="571">
        <f>H76+L76+P76+T76+X76+AB76+AF76+AJ76+AN76</f>
        <v>0</v>
      </c>
      <c r="AS76" s="571">
        <f>I76+M76+Q76+U76+Y76+AC76+AG76+AK76+AO76</f>
        <v>0</v>
      </c>
      <c r="AT76" s="359"/>
      <c r="AU76" s="359"/>
      <c r="AV76" s="359"/>
      <c r="AW76" s="359"/>
      <c r="AX76" s="359"/>
      <c r="AY76" s="359"/>
      <c r="AZ76" s="359"/>
      <c r="BA76" s="359"/>
      <c r="BB76" s="359"/>
      <c r="BC76" s="359"/>
      <c r="BD76" s="359"/>
      <c r="BE76" s="359"/>
      <c r="BF76" s="359"/>
      <c r="BG76" s="359"/>
      <c r="BH76" s="359"/>
      <c r="BI76" s="359"/>
      <c r="BJ76" s="359"/>
      <c r="BK76" s="359"/>
      <c r="BL76" s="359"/>
      <c r="BM76" s="359"/>
      <c r="BN76" s="359"/>
      <c r="BO76" s="359"/>
      <c r="BP76" s="359"/>
      <c r="BQ76" s="359"/>
      <c r="BR76" s="359"/>
      <c r="BS76" s="359"/>
      <c r="BT76" s="359"/>
      <c r="BU76" s="359"/>
      <c r="BV76" s="359"/>
      <c r="BW76" s="359"/>
      <c r="BX76" s="359"/>
      <c r="BY76" s="359"/>
      <c r="BZ76" s="359"/>
      <c r="CA76" s="359"/>
      <c r="CB76" s="359"/>
      <c r="CC76" s="359"/>
      <c r="CD76" s="359"/>
      <c r="CE76" s="359"/>
      <c r="CF76" s="359"/>
      <c r="CG76" s="359"/>
      <c r="CH76" s="359"/>
      <c r="CI76" s="359"/>
      <c r="CJ76" s="359"/>
      <c r="CK76" s="359"/>
      <c r="CL76" s="359"/>
      <c r="CM76" s="359"/>
      <c r="CN76" s="359"/>
      <c r="CO76" s="359"/>
      <c r="CP76" s="359"/>
      <c r="CQ76" s="359"/>
      <c r="CR76" s="359"/>
      <c r="CS76" s="359"/>
      <c r="CT76" s="359"/>
      <c r="CU76" s="359"/>
      <c r="CV76" s="359"/>
      <c r="CW76" s="359"/>
      <c r="CX76" s="359"/>
      <c r="CY76" s="359"/>
      <c r="CZ76" s="359"/>
      <c r="DA76" s="359"/>
      <c r="DB76" s="359"/>
      <c r="DC76" s="359"/>
      <c r="DD76" s="359"/>
      <c r="DE76" s="359"/>
      <c r="DF76" s="359"/>
      <c r="DG76" s="359"/>
      <c r="DH76" s="359"/>
      <c r="DI76" s="359"/>
      <c r="DJ76" s="359"/>
      <c r="DK76" s="359"/>
      <c r="DL76" s="359"/>
      <c r="DM76" s="359"/>
      <c r="DN76" s="359"/>
      <c r="DO76" s="359"/>
      <c r="DP76" s="359"/>
      <c r="DQ76" s="359"/>
      <c r="DR76" s="359"/>
      <c r="DS76" s="359"/>
      <c r="DT76" s="359"/>
      <c r="DU76" s="359"/>
      <c r="DV76" s="359"/>
      <c r="DW76" s="359"/>
      <c r="DX76" s="359"/>
      <c r="DY76" s="359"/>
      <c r="DZ76" s="359"/>
      <c r="EA76" s="359"/>
      <c r="EB76" s="359"/>
      <c r="EC76" s="359"/>
      <c r="ED76" s="359"/>
      <c r="EE76" s="359"/>
      <c r="EF76" s="359"/>
    </row>
    <row r="77" spans="1:136" ht="31.5" x14ac:dyDescent="0.25">
      <c r="A77" s="831"/>
      <c r="B77" s="10" t="s">
        <v>166</v>
      </c>
      <c r="C77" s="10" t="s">
        <v>167</v>
      </c>
      <c r="D77" s="10" t="s">
        <v>165</v>
      </c>
      <c r="E77" s="10" t="s">
        <v>78</v>
      </c>
      <c r="F77" s="98"/>
      <c r="G77" s="98"/>
      <c r="H77" s="98">
        <v>0</v>
      </c>
      <c r="I77" s="98">
        <v>0</v>
      </c>
      <c r="J77" s="634">
        <v>440</v>
      </c>
      <c r="K77" s="634">
        <v>34320</v>
      </c>
      <c r="L77" s="635">
        <v>20</v>
      </c>
      <c r="M77" s="635">
        <v>1560</v>
      </c>
      <c r="N77" s="634">
        <v>420</v>
      </c>
      <c r="O77" s="634">
        <v>32940</v>
      </c>
      <c r="P77" s="635"/>
      <c r="Q77" s="635"/>
      <c r="R77" s="634"/>
      <c r="S77" s="634"/>
      <c r="T77" s="635"/>
      <c r="U77" s="635"/>
      <c r="V77" s="636"/>
      <c r="W77" s="636"/>
      <c r="X77" s="637"/>
      <c r="Y77" s="637"/>
      <c r="Z77" s="634"/>
      <c r="AA77" s="634"/>
      <c r="AB77" s="357"/>
      <c r="AC77" s="357"/>
      <c r="AD77" s="634"/>
      <c r="AE77" s="634"/>
      <c r="AF77" s="635"/>
      <c r="AG77" s="635"/>
      <c r="AH77" s="640">
        <v>400</v>
      </c>
      <c r="AI77" s="640">
        <v>31371.3</v>
      </c>
      <c r="AJ77" s="640">
        <v>100</v>
      </c>
      <c r="AK77" s="640">
        <v>7842</v>
      </c>
      <c r="AL77" s="98">
        <v>0</v>
      </c>
      <c r="AM77" s="98">
        <v>0</v>
      </c>
      <c r="AN77" s="98">
        <v>0</v>
      </c>
      <c r="AO77" s="98">
        <v>0</v>
      </c>
      <c r="AP77" s="571">
        <f>F77+J77+N77+R77+V77+Z77+AD77+AH77+AL77</f>
        <v>1260</v>
      </c>
      <c r="AQ77" s="571">
        <f>G77+K77+O77+S77+W77+AA77+AE77+AI77+AM77</f>
        <v>98631.3</v>
      </c>
      <c r="AR77" s="571">
        <f>H77+L77+P77+T77+X77+AB77+AF77+AJ77+AN77</f>
        <v>120</v>
      </c>
      <c r="AS77" s="571">
        <f>I77+M77+Q77+U77+Y77+AC77+AG77+AK77+AO77</f>
        <v>9402</v>
      </c>
      <c r="AT77" s="359"/>
      <c r="AU77" s="359"/>
      <c r="AV77" s="359"/>
      <c r="AW77" s="359"/>
      <c r="AX77" s="359"/>
      <c r="AY77" s="359"/>
      <c r="AZ77" s="359"/>
      <c r="BA77" s="359"/>
      <c r="BB77" s="359"/>
      <c r="BC77" s="359"/>
      <c r="BD77" s="359"/>
      <c r="BE77" s="359"/>
      <c r="BF77" s="359"/>
      <c r="BG77" s="359"/>
      <c r="BH77" s="359"/>
      <c r="BI77" s="359"/>
      <c r="BJ77" s="359"/>
      <c r="BK77" s="359"/>
      <c r="BL77" s="359"/>
      <c r="BM77" s="359"/>
      <c r="BN77" s="359"/>
      <c r="BO77" s="359"/>
      <c r="BP77" s="359"/>
      <c r="BQ77" s="359"/>
      <c r="BR77" s="359"/>
      <c r="BS77" s="359"/>
      <c r="BT77" s="359"/>
      <c r="BU77" s="359"/>
      <c r="BV77" s="359"/>
      <c r="BW77" s="359"/>
      <c r="BX77" s="359"/>
      <c r="BY77" s="359"/>
      <c r="BZ77" s="359"/>
      <c r="CA77" s="359"/>
      <c r="CB77" s="359"/>
      <c r="CC77" s="359"/>
      <c r="CD77" s="359"/>
      <c r="CE77" s="359"/>
      <c r="CF77" s="359"/>
      <c r="CG77" s="359"/>
      <c r="CH77" s="359"/>
      <c r="CI77" s="359"/>
      <c r="CJ77" s="359"/>
      <c r="CK77" s="359"/>
      <c r="CL77" s="359"/>
      <c r="CM77" s="359"/>
      <c r="CN77" s="359"/>
      <c r="CO77" s="359"/>
      <c r="CP77" s="359"/>
      <c r="CQ77" s="359"/>
      <c r="CR77" s="359"/>
      <c r="CS77" s="359"/>
      <c r="CT77" s="359"/>
      <c r="CU77" s="359"/>
      <c r="CV77" s="359"/>
      <c r="CW77" s="359"/>
      <c r="CX77" s="359"/>
      <c r="CY77" s="359"/>
      <c r="CZ77" s="359"/>
      <c r="DA77" s="359"/>
      <c r="DB77" s="359"/>
      <c r="DC77" s="359"/>
      <c r="DD77" s="359"/>
      <c r="DE77" s="359"/>
      <c r="DF77" s="359"/>
      <c r="DG77" s="359"/>
      <c r="DH77" s="359"/>
      <c r="DI77" s="359"/>
      <c r="DJ77" s="359"/>
      <c r="DK77" s="359"/>
      <c r="DL77" s="359"/>
      <c r="DM77" s="359"/>
      <c r="DN77" s="359"/>
      <c r="DO77" s="359"/>
      <c r="DP77" s="359"/>
      <c r="DQ77" s="359"/>
      <c r="DR77" s="359"/>
      <c r="DS77" s="359"/>
      <c r="DT77" s="359"/>
      <c r="DU77" s="359"/>
      <c r="DV77" s="359"/>
      <c r="DW77" s="359"/>
      <c r="DX77" s="359"/>
      <c r="DY77" s="359"/>
      <c r="DZ77" s="359"/>
      <c r="EA77" s="359"/>
      <c r="EB77" s="359"/>
      <c r="EC77" s="359"/>
      <c r="ED77" s="359"/>
      <c r="EE77" s="359"/>
      <c r="EF77" s="359"/>
    </row>
    <row r="78" spans="1:136" ht="31.5" x14ac:dyDescent="0.25">
      <c r="A78" s="832"/>
      <c r="B78" s="10" t="s">
        <v>166</v>
      </c>
      <c r="C78" s="10" t="s">
        <v>168</v>
      </c>
      <c r="D78" s="10" t="s">
        <v>165</v>
      </c>
      <c r="E78" s="10" t="s">
        <v>78</v>
      </c>
      <c r="F78" s="98">
        <v>1000</v>
      </c>
      <c r="G78" s="98">
        <v>78420</v>
      </c>
      <c r="H78" s="98">
        <v>0</v>
      </c>
      <c r="I78" s="98">
        <v>0</v>
      </c>
      <c r="J78" s="634"/>
      <c r="K78" s="634"/>
      <c r="L78" s="635"/>
      <c r="M78" s="635"/>
      <c r="N78" s="634"/>
      <c r="O78" s="634"/>
      <c r="P78" s="635"/>
      <c r="Q78" s="635"/>
      <c r="R78" s="634"/>
      <c r="S78" s="634"/>
      <c r="T78" s="635"/>
      <c r="U78" s="635"/>
      <c r="V78" s="636"/>
      <c r="W78" s="636"/>
      <c r="X78" s="637"/>
      <c r="Y78" s="637"/>
      <c r="Z78" s="634"/>
      <c r="AA78" s="634"/>
      <c r="AB78" s="357"/>
      <c r="AC78" s="357"/>
      <c r="AD78" s="634"/>
      <c r="AE78" s="634"/>
      <c r="AF78" s="635"/>
      <c r="AG78" s="635"/>
      <c r="AH78" s="640"/>
      <c r="AI78" s="640"/>
      <c r="AJ78" s="638"/>
      <c r="AK78" s="638"/>
      <c r="AL78" s="98">
        <v>100</v>
      </c>
      <c r="AM78" s="98">
        <v>78400</v>
      </c>
      <c r="AN78" s="98">
        <v>0</v>
      </c>
      <c r="AO78" s="98">
        <v>0</v>
      </c>
      <c r="AP78" s="571">
        <f>F78+J78+N78+R78+V78+Z78+AD78+AH78+AL78</f>
        <v>1100</v>
      </c>
      <c r="AQ78" s="571">
        <f>G78+K78+O78+S78+W78+AA78+AE78+AI78+AM78</f>
        <v>156820</v>
      </c>
      <c r="AR78" s="571">
        <f>H78+L78+P78+T78+X78+AB78+AF78+AJ78+AN78</f>
        <v>0</v>
      </c>
      <c r="AS78" s="571">
        <f>I78+M78+Q78+U78+Y78+AC78+AG78+AK78+AO78</f>
        <v>0</v>
      </c>
      <c r="AT78" s="359"/>
      <c r="AU78" s="359"/>
      <c r="AV78" s="359"/>
      <c r="AW78" s="359"/>
      <c r="AX78" s="359"/>
      <c r="AY78" s="359"/>
      <c r="AZ78" s="359"/>
      <c r="BA78" s="359"/>
      <c r="BB78" s="359"/>
      <c r="BC78" s="359"/>
      <c r="BD78" s="359"/>
      <c r="BE78" s="359"/>
      <c r="BF78" s="359"/>
      <c r="BG78" s="359"/>
      <c r="BH78" s="359"/>
      <c r="BI78" s="359"/>
      <c r="BJ78" s="359"/>
      <c r="BK78" s="359"/>
      <c r="BL78" s="359"/>
      <c r="BM78" s="359"/>
      <c r="BN78" s="359"/>
      <c r="BO78" s="359"/>
      <c r="BP78" s="359"/>
      <c r="BQ78" s="359"/>
      <c r="BR78" s="359"/>
      <c r="BS78" s="359"/>
      <c r="BT78" s="359"/>
      <c r="BU78" s="359"/>
      <c r="BV78" s="359"/>
      <c r="BW78" s="359"/>
      <c r="BX78" s="359"/>
      <c r="BY78" s="359"/>
      <c r="BZ78" s="359"/>
      <c r="CA78" s="359"/>
      <c r="CB78" s="359"/>
      <c r="CC78" s="359"/>
      <c r="CD78" s="359"/>
      <c r="CE78" s="359"/>
      <c r="CF78" s="359"/>
      <c r="CG78" s="359"/>
      <c r="CH78" s="359"/>
      <c r="CI78" s="359"/>
      <c r="CJ78" s="359"/>
      <c r="CK78" s="359"/>
      <c r="CL78" s="359"/>
      <c r="CM78" s="359"/>
      <c r="CN78" s="359"/>
      <c r="CO78" s="359"/>
      <c r="CP78" s="359"/>
      <c r="CQ78" s="359"/>
      <c r="CR78" s="359"/>
      <c r="CS78" s="359"/>
      <c r="CT78" s="359"/>
      <c r="CU78" s="359"/>
      <c r="CV78" s="359"/>
      <c r="CW78" s="359"/>
      <c r="CX78" s="359"/>
      <c r="CY78" s="359"/>
      <c r="CZ78" s="359"/>
      <c r="DA78" s="359"/>
      <c r="DB78" s="359"/>
      <c r="DC78" s="359"/>
      <c r="DD78" s="359"/>
      <c r="DE78" s="359"/>
      <c r="DF78" s="359"/>
      <c r="DG78" s="359"/>
      <c r="DH78" s="359"/>
      <c r="DI78" s="359"/>
      <c r="DJ78" s="359"/>
      <c r="DK78" s="359"/>
      <c r="DL78" s="359"/>
      <c r="DM78" s="359"/>
      <c r="DN78" s="359"/>
      <c r="DO78" s="359"/>
      <c r="DP78" s="359"/>
      <c r="DQ78" s="359"/>
      <c r="DR78" s="359"/>
      <c r="DS78" s="359"/>
      <c r="DT78" s="359"/>
      <c r="DU78" s="359"/>
      <c r="DV78" s="359"/>
      <c r="DW78" s="359"/>
      <c r="DX78" s="359"/>
      <c r="DY78" s="359"/>
      <c r="DZ78" s="359"/>
      <c r="EA78" s="359"/>
      <c r="EB78" s="359"/>
      <c r="EC78" s="359"/>
      <c r="ED78" s="359"/>
      <c r="EE78" s="359"/>
      <c r="EF78" s="359"/>
    </row>
    <row r="79" spans="1:136" ht="31.5" x14ac:dyDescent="0.25">
      <c r="A79" s="830">
        <v>27</v>
      </c>
      <c r="B79" s="10" t="s">
        <v>169</v>
      </c>
      <c r="C79" s="10" t="s">
        <v>170</v>
      </c>
      <c r="D79" s="10" t="s">
        <v>171</v>
      </c>
      <c r="E79" s="10" t="s">
        <v>42</v>
      </c>
      <c r="F79" s="98">
        <v>11</v>
      </c>
      <c r="G79" s="98">
        <v>594</v>
      </c>
      <c r="H79" s="98">
        <v>0</v>
      </c>
      <c r="I79" s="98">
        <v>0</v>
      </c>
      <c r="J79" s="634">
        <v>4650</v>
      </c>
      <c r="K79" s="634">
        <v>13950</v>
      </c>
      <c r="L79" s="635">
        <v>300</v>
      </c>
      <c r="M79" s="635">
        <v>900</v>
      </c>
      <c r="N79" s="634">
        <v>5280</v>
      </c>
      <c r="O79" s="634">
        <v>6184</v>
      </c>
      <c r="P79" s="635">
        <v>1000</v>
      </c>
      <c r="Q79" s="635">
        <v>710</v>
      </c>
      <c r="R79" s="634"/>
      <c r="S79" s="634"/>
      <c r="T79" s="635"/>
      <c r="U79" s="635"/>
      <c r="V79" s="636">
        <v>60</v>
      </c>
      <c r="W79" s="636">
        <v>69</v>
      </c>
      <c r="X79" s="637">
        <v>200</v>
      </c>
      <c r="Y79" s="637">
        <v>280</v>
      </c>
      <c r="Z79" s="634">
        <v>11610</v>
      </c>
      <c r="AA79" s="634">
        <v>14706</v>
      </c>
      <c r="AB79" s="357">
        <v>1020</v>
      </c>
      <c r="AC79" s="357">
        <v>1292</v>
      </c>
      <c r="AD79" s="634">
        <v>4020</v>
      </c>
      <c r="AE79" s="634">
        <v>13252.18</v>
      </c>
      <c r="AF79" s="635"/>
      <c r="AG79" s="635"/>
      <c r="AH79" s="640">
        <v>809</v>
      </c>
      <c r="AI79" s="640">
        <v>1181</v>
      </c>
      <c r="AJ79" s="640">
        <v>270</v>
      </c>
      <c r="AK79" s="640">
        <v>391</v>
      </c>
      <c r="AL79" s="98">
        <v>1200</v>
      </c>
      <c r="AM79" s="98">
        <v>1800</v>
      </c>
      <c r="AN79" s="98">
        <v>50</v>
      </c>
      <c r="AO79" s="98">
        <v>75</v>
      </c>
      <c r="AP79" s="571">
        <f>F79+J79+N79+R79+V79+Z79+AD79+AH79+AL79</f>
        <v>27640</v>
      </c>
      <c r="AQ79" s="571">
        <f>G79+K79+O79+S79+W79+AA79+AE79+AI79+AM79</f>
        <v>51736.18</v>
      </c>
      <c r="AR79" s="571">
        <f>H79+L79+P79+T79+X79+AB79+AF79+AJ79+AN79</f>
        <v>2840</v>
      </c>
      <c r="AS79" s="571">
        <f>I79+M79+Q79+U79+Y79+AC79+AG79+AK79+AO79</f>
        <v>3648</v>
      </c>
      <c r="AT79" s="359"/>
      <c r="AU79" s="359"/>
      <c r="AV79" s="359"/>
      <c r="AW79" s="359"/>
      <c r="AX79" s="359"/>
      <c r="AY79" s="359"/>
      <c r="AZ79" s="359"/>
      <c r="BA79" s="359"/>
      <c r="BB79" s="359"/>
      <c r="BC79" s="359"/>
      <c r="BD79" s="359"/>
      <c r="BE79" s="359"/>
      <c r="BF79" s="359"/>
      <c r="BG79" s="359"/>
      <c r="BH79" s="359"/>
      <c r="BI79" s="359"/>
      <c r="BJ79" s="359"/>
      <c r="BK79" s="359"/>
      <c r="BL79" s="359"/>
      <c r="BM79" s="359"/>
      <c r="BN79" s="359"/>
      <c r="BO79" s="359"/>
      <c r="BP79" s="359"/>
      <c r="BQ79" s="359"/>
      <c r="BR79" s="359"/>
      <c r="BS79" s="359"/>
      <c r="BT79" s="359"/>
      <c r="BU79" s="359"/>
      <c r="BV79" s="359"/>
      <c r="BW79" s="359"/>
      <c r="BX79" s="359"/>
      <c r="BY79" s="359"/>
      <c r="BZ79" s="359"/>
      <c r="CA79" s="359"/>
      <c r="CB79" s="359"/>
      <c r="CC79" s="359"/>
      <c r="CD79" s="359"/>
      <c r="CE79" s="359"/>
      <c r="CF79" s="359"/>
      <c r="CG79" s="359"/>
      <c r="CH79" s="359"/>
      <c r="CI79" s="359"/>
      <c r="CJ79" s="359"/>
      <c r="CK79" s="359"/>
      <c r="CL79" s="359"/>
      <c r="CM79" s="359"/>
      <c r="CN79" s="359"/>
      <c r="CO79" s="359"/>
      <c r="CP79" s="359"/>
      <c r="CQ79" s="359"/>
      <c r="CR79" s="359"/>
      <c r="CS79" s="359"/>
      <c r="CT79" s="359"/>
      <c r="CU79" s="359"/>
      <c r="CV79" s="359"/>
      <c r="CW79" s="359"/>
      <c r="CX79" s="359"/>
      <c r="CY79" s="359"/>
      <c r="CZ79" s="359"/>
      <c r="DA79" s="359"/>
      <c r="DB79" s="359"/>
      <c r="DC79" s="359"/>
      <c r="DD79" s="359"/>
      <c r="DE79" s="359"/>
      <c r="DF79" s="359"/>
      <c r="DG79" s="359"/>
      <c r="DH79" s="359"/>
      <c r="DI79" s="359"/>
      <c r="DJ79" s="359"/>
      <c r="DK79" s="359"/>
      <c r="DL79" s="359"/>
      <c r="DM79" s="359"/>
      <c r="DN79" s="359"/>
      <c r="DO79" s="359"/>
      <c r="DP79" s="359"/>
      <c r="DQ79" s="359"/>
      <c r="DR79" s="359"/>
      <c r="DS79" s="359"/>
      <c r="DT79" s="359"/>
      <c r="DU79" s="359"/>
      <c r="DV79" s="359"/>
      <c r="DW79" s="359"/>
      <c r="DX79" s="359"/>
      <c r="DY79" s="359"/>
      <c r="DZ79" s="359"/>
      <c r="EA79" s="359"/>
      <c r="EB79" s="359"/>
      <c r="EC79" s="359"/>
      <c r="ED79" s="359"/>
      <c r="EE79" s="359"/>
      <c r="EF79" s="359"/>
    </row>
    <row r="80" spans="1:136" ht="31.5" x14ac:dyDescent="0.25">
      <c r="A80" s="831"/>
      <c r="B80" s="10" t="s">
        <v>172</v>
      </c>
      <c r="C80" s="10" t="s">
        <v>173</v>
      </c>
      <c r="D80" s="10" t="s">
        <v>171</v>
      </c>
      <c r="E80" s="10" t="s">
        <v>42</v>
      </c>
      <c r="F80" s="98"/>
      <c r="G80" s="98"/>
      <c r="H80" s="98">
        <v>0</v>
      </c>
      <c r="I80" s="98">
        <v>0</v>
      </c>
      <c r="J80" s="634"/>
      <c r="K80" s="634"/>
      <c r="L80" s="635"/>
      <c r="M80" s="635"/>
      <c r="N80" s="634"/>
      <c r="O80" s="634"/>
      <c r="P80" s="635"/>
      <c r="Q80" s="635"/>
      <c r="R80" s="634"/>
      <c r="S80" s="634"/>
      <c r="T80" s="635"/>
      <c r="U80" s="635"/>
      <c r="V80" s="636"/>
      <c r="W80" s="636"/>
      <c r="X80" s="637"/>
      <c r="Y80" s="637"/>
      <c r="Z80" s="634"/>
      <c r="AA80" s="634"/>
      <c r="AB80" s="357"/>
      <c r="AC80" s="357"/>
      <c r="AD80" s="634"/>
      <c r="AE80" s="634"/>
      <c r="AF80" s="635"/>
      <c r="AG80" s="635"/>
      <c r="AH80" s="640"/>
      <c r="AI80" s="640"/>
      <c r="AJ80" s="638"/>
      <c r="AK80" s="638"/>
      <c r="AL80" s="98"/>
      <c r="AM80" s="98"/>
      <c r="AN80" s="98">
        <v>0</v>
      </c>
      <c r="AO80" s="98">
        <v>0</v>
      </c>
      <c r="AP80" s="571">
        <f>F80+J80+N80+R80+V80+Z80+AD80+AH80+AL80</f>
        <v>0</v>
      </c>
      <c r="AQ80" s="571">
        <f>G80+K80+O80+S80+W80+AA80+AE80+AI80+AM80</f>
        <v>0</v>
      </c>
      <c r="AR80" s="571">
        <f>H80+L80+P80+T80+X80+AB80+AF80+AJ80+AN80</f>
        <v>0</v>
      </c>
      <c r="AS80" s="571">
        <f>I80+M80+Q80+U80+Y80+AC80+AG80+AK80+AO80</f>
        <v>0</v>
      </c>
      <c r="AT80" s="359"/>
      <c r="AU80" s="359"/>
      <c r="AV80" s="359"/>
      <c r="AW80" s="359"/>
      <c r="AX80" s="359"/>
      <c r="AY80" s="359"/>
      <c r="AZ80" s="359"/>
      <c r="BA80" s="359"/>
      <c r="BB80" s="359"/>
      <c r="BC80" s="359"/>
      <c r="BD80" s="359"/>
      <c r="BE80" s="359"/>
      <c r="BF80" s="359"/>
      <c r="BG80" s="359"/>
      <c r="BH80" s="359"/>
      <c r="BI80" s="359"/>
      <c r="BJ80" s="359"/>
      <c r="BK80" s="359"/>
      <c r="BL80" s="359"/>
      <c r="BM80" s="359"/>
      <c r="BN80" s="359"/>
      <c r="BO80" s="359"/>
      <c r="BP80" s="359"/>
      <c r="BQ80" s="359"/>
      <c r="BR80" s="359"/>
      <c r="BS80" s="359"/>
      <c r="BT80" s="359"/>
      <c r="BU80" s="359"/>
      <c r="BV80" s="359"/>
      <c r="BW80" s="359"/>
      <c r="BX80" s="359"/>
      <c r="BY80" s="359"/>
      <c r="BZ80" s="359"/>
      <c r="CA80" s="359"/>
      <c r="CB80" s="359"/>
      <c r="CC80" s="359"/>
      <c r="CD80" s="359"/>
      <c r="CE80" s="359"/>
      <c r="CF80" s="359"/>
      <c r="CG80" s="359"/>
      <c r="CH80" s="359"/>
      <c r="CI80" s="359"/>
      <c r="CJ80" s="359"/>
      <c r="CK80" s="359"/>
      <c r="CL80" s="359"/>
      <c r="CM80" s="359"/>
      <c r="CN80" s="359"/>
      <c r="CO80" s="359"/>
      <c r="CP80" s="359"/>
      <c r="CQ80" s="359"/>
      <c r="CR80" s="359"/>
      <c r="CS80" s="359"/>
      <c r="CT80" s="359"/>
      <c r="CU80" s="359"/>
      <c r="CV80" s="359"/>
      <c r="CW80" s="359"/>
      <c r="CX80" s="359"/>
      <c r="CY80" s="359"/>
      <c r="CZ80" s="359"/>
      <c r="DA80" s="359"/>
      <c r="DB80" s="359"/>
      <c r="DC80" s="359"/>
      <c r="DD80" s="359"/>
      <c r="DE80" s="359"/>
      <c r="DF80" s="359"/>
      <c r="DG80" s="359"/>
      <c r="DH80" s="359"/>
      <c r="DI80" s="359"/>
      <c r="DJ80" s="359"/>
      <c r="DK80" s="359"/>
      <c r="DL80" s="359"/>
      <c r="DM80" s="359"/>
      <c r="DN80" s="359"/>
      <c r="DO80" s="359"/>
      <c r="DP80" s="359"/>
      <c r="DQ80" s="359"/>
      <c r="DR80" s="359"/>
      <c r="DS80" s="359"/>
      <c r="DT80" s="359"/>
      <c r="DU80" s="359"/>
      <c r="DV80" s="359"/>
      <c r="DW80" s="359"/>
      <c r="DX80" s="359"/>
      <c r="DY80" s="359"/>
      <c r="DZ80" s="359"/>
      <c r="EA80" s="359"/>
      <c r="EB80" s="359"/>
      <c r="EC80" s="359"/>
      <c r="ED80" s="359"/>
      <c r="EE80" s="359"/>
      <c r="EF80" s="359"/>
    </row>
    <row r="81" spans="1:136" ht="31.5" x14ac:dyDescent="0.25">
      <c r="A81" s="832"/>
      <c r="B81" s="10" t="s">
        <v>172</v>
      </c>
      <c r="C81" s="10" t="s">
        <v>174</v>
      </c>
      <c r="D81" s="10" t="s">
        <v>171</v>
      </c>
      <c r="E81" s="10" t="s">
        <v>29</v>
      </c>
      <c r="F81" s="98"/>
      <c r="G81" s="98"/>
      <c r="H81" s="98">
        <v>0</v>
      </c>
      <c r="I81" s="98">
        <v>0</v>
      </c>
      <c r="J81" s="634"/>
      <c r="K81" s="634"/>
      <c r="L81" s="635"/>
      <c r="M81" s="635"/>
      <c r="N81" s="634"/>
      <c r="O81" s="634"/>
      <c r="P81" s="635"/>
      <c r="Q81" s="635"/>
      <c r="R81" s="634"/>
      <c r="S81" s="634"/>
      <c r="T81" s="635"/>
      <c r="U81" s="635"/>
      <c r="V81" s="636"/>
      <c r="W81" s="636"/>
      <c r="X81" s="637"/>
      <c r="Y81" s="637"/>
      <c r="Z81" s="634"/>
      <c r="AA81" s="634"/>
      <c r="AB81" s="357"/>
      <c r="AC81" s="357"/>
      <c r="AD81" s="634"/>
      <c r="AE81" s="634"/>
      <c r="AF81" s="635"/>
      <c r="AG81" s="635"/>
      <c r="AH81" s="640"/>
      <c r="AI81" s="640"/>
      <c r="AJ81" s="638"/>
      <c r="AK81" s="638"/>
      <c r="AL81" s="98"/>
      <c r="AM81" s="98"/>
      <c r="AN81" s="98">
        <v>0</v>
      </c>
      <c r="AO81" s="98">
        <v>0</v>
      </c>
      <c r="AP81" s="571">
        <f>F81+J81+N81+R81+V81+Z81+AD81+AH81+AL81</f>
        <v>0</v>
      </c>
      <c r="AQ81" s="571">
        <f>G81+K81+O81+S81+W81+AA81+AE81+AI81+AM81</f>
        <v>0</v>
      </c>
      <c r="AR81" s="571">
        <f>H81+L81+P81+T81+X81+AB81+AF81+AJ81+AN81</f>
        <v>0</v>
      </c>
      <c r="AS81" s="571">
        <f>I81+M81+Q81+U81+Y81+AC81+AG81+AK81+AO81</f>
        <v>0</v>
      </c>
      <c r="AT81" s="359"/>
      <c r="AU81" s="359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59"/>
      <c r="BJ81" s="359"/>
      <c r="BK81" s="359"/>
      <c r="BL81" s="359"/>
      <c r="BM81" s="359"/>
      <c r="BN81" s="359"/>
      <c r="BO81" s="359"/>
      <c r="BP81" s="359"/>
      <c r="BQ81" s="359"/>
      <c r="BR81" s="359"/>
      <c r="BS81" s="359"/>
      <c r="BT81" s="359"/>
      <c r="BU81" s="359"/>
      <c r="BV81" s="359"/>
      <c r="BW81" s="359"/>
      <c r="BX81" s="359"/>
      <c r="BY81" s="359"/>
      <c r="BZ81" s="359"/>
      <c r="CA81" s="359"/>
      <c r="CB81" s="359"/>
      <c r="CC81" s="359"/>
      <c r="CD81" s="359"/>
      <c r="CE81" s="359"/>
      <c r="CF81" s="359"/>
      <c r="CG81" s="359"/>
      <c r="CH81" s="359"/>
      <c r="CI81" s="359"/>
      <c r="CJ81" s="359"/>
      <c r="CK81" s="359"/>
      <c r="CL81" s="359"/>
      <c r="CM81" s="359"/>
      <c r="CN81" s="359"/>
      <c r="CO81" s="359"/>
      <c r="CP81" s="359"/>
      <c r="CQ81" s="359"/>
      <c r="CR81" s="359"/>
      <c r="CS81" s="359"/>
      <c r="CT81" s="359"/>
      <c r="CU81" s="359"/>
      <c r="CV81" s="359"/>
      <c r="CW81" s="359"/>
      <c r="CX81" s="359"/>
      <c r="CY81" s="359"/>
      <c r="CZ81" s="359"/>
      <c r="DA81" s="359"/>
      <c r="DB81" s="359"/>
      <c r="DC81" s="359"/>
      <c r="DD81" s="359"/>
      <c r="DE81" s="359"/>
      <c r="DF81" s="359"/>
      <c r="DG81" s="359"/>
      <c r="DH81" s="359"/>
      <c r="DI81" s="359"/>
      <c r="DJ81" s="359"/>
      <c r="DK81" s="359"/>
      <c r="DL81" s="359"/>
      <c r="DM81" s="359"/>
      <c r="DN81" s="359"/>
      <c r="DO81" s="359"/>
      <c r="DP81" s="359"/>
      <c r="DQ81" s="359"/>
      <c r="DR81" s="359"/>
      <c r="DS81" s="359"/>
      <c r="DT81" s="359"/>
      <c r="DU81" s="359"/>
      <c r="DV81" s="359"/>
      <c r="DW81" s="359"/>
      <c r="DX81" s="359"/>
      <c r="DY81" s="359"/>
      <c r="DZ81" s="359"/>
      <c r="EA81" s="359"/>
      <c r="EB81" s="359"/>
      <c r="EC81" s="359"/>
      <c r="ED81" s="359"/>
      <c r="EE81" s="359"/>
      <c r="EF81" s="359"/>
    </row>
    <row r="82" spans="1:136" ht="31.5" x14ac:dyDescent="0.25">
      <c r="A82" s="363">
        <v>28</v>
      </c>
      <c r="B82" s="10" t="s">
        <v>175</v>
      </c>
      <c r="C82" s="10" t="s">
        <v>176</v>
      </c>
      <c r="D82" s="10" t="s">
        <v>171</v>
      </c>
      <c r="E82" s="10" t="s">
        <v>42</v>
      </c>
      <c r="F82" s="98"/>
      <c r="G82" s="98"/>
      <c r="H82" s="98">
        <v>0</v>
      </c>
      <c r="I82" s="98">
        <v>0</v>
      </c>
      <c r="J82" s="634"/>
      <c r="K82" s="634"/>
      <c r="L82" s="635"/>
      <c r="M82" s="635"/>
      <c r="N82" s="634"/>
      <c r="O82" s="634"/>
      <c r="P82" s="635"/>
      <c r="Q82" s="635"/>
      <c r="R82" s="634"/>
      <c r="S82" s="634"/>
      <c r="T82" s="635"/>
      <c r="U82" s="635"/>
      <c r="V82" s="636"/>
      <c r="W82" s="636"/>
      <c r="X82" s="637"/>
      <c r="Y82" s="637"/>
      <c r="Z82" s="634"/>
      <c r="AA82" s="634"/>
      <c r="AB82" s="357"/>
      <c r="AC82" s="357"/>
      <c r="AD82" s="634"/>
      <c r="AE82" s="634"/>
      <c r="AF82" s="635"/>
      <c r="AG82" s="635"/>
      <c r="AH82" s="640"/>
      <c r="AI82" s="640"/>
      <c r="AJ82" s="638"/>
      <c r="AK82" s="638"/>
      <c r="AL82" s="98"/>
      <c r="AM82" s="98"/>
      <c r="AN82" s="98">
        <v>0</v>
      </c>
      <c r="AO82" s="98">
        <v>0</v>
      </c>
      <c r="AP82" s="571">
        <f>F82+J82+N82+R82+V82+Z82+AD82+AH82+AL82</f>
        <v>0</v>
      </c>
      <c r="AQ82" s="571">
        <f>G82+K82+O82+S82+W82+AA82+AE82+AI82+AM82</f>
        <v>0</v>
      </c>
      <c r="AR82" s="571">
        <f>H82+L82+P82+T82+X82+AB82+AF82+AJ82+AN82</f>
        <v>0</v>
      </c>
      <c r="AS82" s="571">
        <f>I82+M82+Q82+U82+Y82+AC82+AG82+AK82+AO82</f>
        <v>0</v>
      </c>
      <c r="AT82" s="359"/>
      <c r="AU82" s="359"/>
      <c r="AV82" s="359"/>
      <c r="AW82" s="359"/>
      <c r="AX82" s="359"/>
      <c r="AY82" s="359"/>
      <c r="AZ82" s="359"/>
      <c r="BA82" s="359"/>
      <c r="BB82" s="359"/>
      <c r="BC82" s="359"/>
      <c r="BD82" s="359"/>
      <c r="BE82" s="359"/>
      <c r="BF82" s="359"/>
      <c r="BG82" s="359"/>
      <c r="BH82" s="359"/>
      <c r="BI82" s="359"/>
      <c r="BJ82" s="359"/>
      <c r="BK82" s="359"/>
      <c r="BL82" s="359"/>
      <c r="BM82" s="359"/>
      <c r="BN82" s="359"/>
      <c r="BO82" s="359"/>
      <c r="BP82" s="359"/>
      <c r="BQ82" s="359"/>
      <c r="BR82" s="359"/>
      <c r="BS82" s="359"/>
      <c r="BT82" s="359"/>
      <c r="BU82" s="359"/>
      <c r="BV82" s="359"/>
      <c r="BW82" s="359"/>
      <c r="BX82" s="359"/>
      <c r="BY82" s="359"/>
      <c r="BZ82" s="359"/>
      <c r="CA82" s="359"/>
      <c r="CB82" s="359"/>
      <c r="CC82" s="359"/>
      <c r="CD82" s="359"/>
      <c r="CE82" s="359"/>
      <c r="CF82" s="359"/>
      <c r="CG82" s="359"/>
      <c r="CH82" s="359"/>
      <c r="CI82" s="359"/>
      <c r="CJ82" s="359"/>
      <c r="CK82" s="359"/>
      <c r="CL82" s="359"/>
      <c r="CM82" s="359"/>
      <c r="CN82" s="359"/>
      <c r="CO82" s="359"/>
      <c r="CP82" s="359"/>
      <c r="CQ82" s="359"/>
      <c r="CR82" s="359"/>
      <c r="CS82" s="359"/>
      <c r="CT82" s="359"/>
      <c r="CU82" s="359"/>
      <c r="CV82" s="359"/>
      <c r="CW82" s="359"/>
      <c r="CX82" s="359"/>
      <c r="CY82" s="359"/>
      <c r="CZ82" s="359"/>
      <c r="DA82" s="359"/>
      <c r="DB82" s="359"/>
      <c r="DC82" s="359"/>
      <c r="DD82" s="359"/>
      <c r="DE82" s="359"/>
      <c r="DF82" s="359"/>
      <c r="DG82" s="359"/>
      <c r="DH82" s="359"/>
      <c r="DI82" s="359"/>
      <c r="DJ82" s="359"/>
      <c r="DK82" s="359"/>
      <c r="DL82" s="359"/>
      <c r="DM82" s="359"/>
      <c r="DN82" s="359"/>
      <c r="DO82" s="359"/>
      <c r="DP82" s="359"/>
      <c r="DQ82" s="359"/>
      <c r="DR82" s="359"/>
      <c r="DS82" s="359"/>
      <c r="DT82" s="359"/>
      <c r="DU82" s="359"/>
      <c r="DV82" s="359"/>
      <c r="DW82" s="359"/>
      <c r="DX82" s="359"/>
      <c r="DY82" s="359"/>
      <c r="DZ82" s="359"/>
      <c r="EA82" s="359"/>
      <c r="EB82" s="359"/>
      <c r="EC82" s="359"/>
      <c r="ED82" s="359"/>
      <c r="EE82" s="359"/>
      <c r="EF82" s="359"/>
    </row>
    <row r="83" spans="1:136" ht="31.5" x14ac:dyDescent="0.25">
      <c r="A83" s="830">
        <v>29</v>
      </c>
      <c r="B83" s="10" t="s">
        <v>177</v>
      </c>
      <c r="C83" s="10" t="s">
        <v>178</v>
      </c>
      <c r="D83" s="10" t="s">
        <v>100</v>
      </c>
      <c r="E83" s="10" t="s">
        <v>29</v>
      </c>
      <c r="F83" s="98">
        <v>101</v>
      </c>
      <c r="G83" s="98">
        <v>4141</v>
      </c>
      <c r="H83" s="98">
        <v>0</v>
      </c>
      <c r="I83" s="98">
        <v>0</v>
      </c>
      <c r="J83" s="634">
        <v>112</v>
      </c>
      <c r="K83" s="634">
        <v>5040</v>
      </c>
      <c r="L83" s="635">
        <v>50</v>
      </c>
      <c r="M83" s="635">
        <v>2250</v>
      </c>
      <c r="N83" s="634"/>
      <c r="O83" s="634"/>
      <c r="P83" s="635"/>
      <c r="Q83" s="635"/>
      <c r="R83" s="634"/>
      <c r="S83" s="634"/>
      <c r="T83" s="635"/>
      <c r="U83" s="635"/>
      <c r="V83" s="636">
        <v>26</v>
      </c>
      <c r="W83" s="636">
        <v>1345</v>
      </c>
      <c r="X83" s="637">
        <v>5</v>
      </c>
      <c r="Y83" s="637">
        <v>237.5</v>
      </c>
      <c r="Z83" s="634">
        <v>244</v>
      </c>
      <c r="AA83" s="634">
        <v>10126</v>
      </c>
      <c r="AB83" s="357">
        <v>72</v>
      </c>
      <c r="AC83" s="357">
        <v>3240</v>
      </c>
      <c r="AD83" s="634">
        <v>23</v>
      </c>
      <c r="AE83" s="634">
        <v>986</v>
      </c>
      <c r="AF83" s="635"/>
      <c r="AG83" s="635"/>
      <c r="AH83" s="640">
        <v>20</v>
      </c>
      <c r="AI83" s="640">
        <v>890</v>
      </c>
      <c r="AJ83" s="640">
        <v>10</v>
      </c>
      <c r="AK83" s="640">
        <v>480</v>
      </c>
      <c r="AL83" s="98">
        <v>130</v>
      </c>
      <c r="AM83" s="98">
        <v>4940</v>
      </c>
      <c r="AN83" s="98">
        <v>20</v>
      </c>
      <c r="AO83" s="98">
        <v>760</v>
      </c>
      <c r="AP83" s="571">
        <f>F83+J83+N83+R83+V83+Z83+AD83+AH83+AL83</f>
        <v>656</v>
      </c>
      <c r="AQ83" s="571">
        <f>G83+K83+O83+S83+W83+AA83+AE83+AI83+AM83</f>
        <v>27468</v>
      </c>
      <c r="AR83" s="571">
        <f>H83+L83+P83+T83+X83+AB83+AF83+AJ83+AN83</f>
        <v>157</v>
      </c>
      <c r="AS83" s="571">
        <f>I83+M83+Q83+U83+Y83+AC83+AG83+AK83+AO83</f>
        <v>6967.5</v>
      </c>
      <c r="AT83" s="359"/>
      <c r="AU83" s="359"/>
      <c r="AV83" s="359"/>
      <c r="AW83" s="359"/>
      <c r="AX83" s="359"/>
      <c r="AY83" s="359"/>
      <c r="AZ83" s="359"/>
      <c r="BA83" s="359"/>
      <c r="BB83" s="359"/>
      <c r="BC83" s="359"/>
      <c r="BD83" s="359"/>
      <c r="BE83" s="359"/>
      <c r="BF83" s="359"/>
      <c r="BG83" s="359"/>
      <c r="BH83" s="359"/>
      <c r="BI83" s="359"/>
      <c r="BJ83" s="359"/>
      <c r="BK83" s="359"/>
      <c r="BL83" s="359"/>
      <c r="BM83" s="359"/>
      <c r="BN83" s="359"/>
      <c r="BO83" s="359"/>
      <c r="BP83" s="359"/>
      <c r="BQ83" s="359"/>
      <c r="BR83" s="359"/>
      <c r="BS83" s="359"/>
      <c r="BT83" s="359"/>
      <c r="BU83" s="359"/>
      <c r="BV83" s="359"/>
      <c r="BW83" s="359"/>
      <c r="BX83" s="359"/>
      <c r="BY83" s="359"/>
      <c r="BZ83" s="359"/>
      <c r="CA83" s="359"/>
      <c r="CB83" s="359"/>
      <c r="CC83" s="359"/>
      <c r="CD83" s="359"/>
      <c r="CE83" s="359"/>
      <c r="CF83" s="359"/>
      <c r="CG83" s="359"/>
      <c r="CH83" s="359"/>
      <c r="CI83" s="359"/>
      <c r="CJ83" s="359"/>
      <c r="CK83" s="359"/>
      <c r="CL83" s="359"/>
      <c r="CM83" s="359"/>
      <c r="CN83" s="359"/>
      <c r="CO83" s="359"/>
      <c r="CP83" s="359"/>
      <c r="CQ83" s="359"/>
      <c r="CR83" s="359"/>
      <c r="CS83" s="359"/>
      <c r="CT83" s="359"/>
      <c r="CU83" s="359"/>
      <c r="CV83" s="359"/>
      <c r="CW83" s="359"/>
      <c r="CX83" s="359"/>
      <c r="CY83" s="359"/>
      <c r="CZ83" s="359"/>
      <c r="DA83" s="359"/>
      <c r="DB83" s="359"/>
      <c r="DC83" s="359"/>
      <c r="DD83" s="359"/>
      <c r="DE83" s="359"/>
      <c r="DF83" s="359"/>
      <c r="DG83" s="359"/>
      <c r="DH83" s="359"/>
      <c r="DI83" s="359"/>
      <c r="DJ83" s="359"/>
      <c r="DK83" s="359"/>
      <c r="DL83" s="359"/>
      <c r="DM83" s="359"/>
      <c r="DN83" s="359"/>
      <c r="DO83" s="359"/>
      <c r="DP83" s="359"/>
      <c r="DQ83" s="359"/>
      <c r="DR83" s="359"/>
      <c r="DS83" s="359"/>
      <c r="DT83" s="359"/>
      <c r="DU83" s="359"/>
      <c r="DV83" s="359"/>
      <c r="DW83" s="359"/>
      <c r="DX83" s="359"/>
      <c r="DY83" s="359"/>
      <c r="DZ83" s="359"/>
      <c r="EA83" s="359"/>
      <c r="EB83" s="359"/>
      <c r="EC83" s="359"/>
      <c r="ED83" s="359"/>
      <c r="EE83" s="359"/>
      <c r="EF83" s="359"/>
    </row>
    <row r="84" spans="1:136" ht="31.5" x14ac:dyDescent="0.25">
      <c r="A84" s="831"/>
      <c r="B84" s="10" t="s">
        <v>179</v>
      </c>
      <c r="C84" s="10" t="s">
        <v>102</v>
      </c>
      <c r="D84" s="10" t="s">
        <v>100</v>
      </c>
      <c r="E84" s="10" t="s">
        <v>42</v>
      </c>
      <c r="F84" s="98">
        <v>129</v>
      </c>
      <c r="G84" s="98">
        <v>975</v>
      </c>
      <c r="H84" s="98">
        <v>0</v>
      </c>
      <c r="I84" s="98">
        <v>0</v>
      </c>
      <c r="J84" s="634">
        <v>120</v>
      </c>
      <c r="K84" s="634">
        <v>60</v>
      </c>
      <c r="L84" s="635">
        <v>500</v>
      </c>
      <c r="M84" s="635">
        <v>250</v>
      </c>
      <c r="N84" s="634"/>
      <c r="O84" s="634"/>
      <c r="P84" s="635"/>
      <c r="Q84" s="635"/>
      <c r="R84" s="634">
        <v>180</v>
      </c>
      <c r="S84" s="634">
        <v>484</v>
      </c>
      <c r="T84" s="635">
        <v>100</v>
      </c>
      <c r="U84" s="635">
        <v>269</v>
      </c>
      <c r="V84" s="636"/>
      <c r="W84" s="636"/>
      <c r="X84" s="637"/>
      <c r="Y84" s="637"/>
      <c r="Z84" s="634">
        <v>5110</v>
      </c>
      <c r="AA84" s="634">
        <v>3203</v>
      </c>
      <c r="AB84" s="357">
        <v>1500</v>
      </c>
      <c r="AC84" s="357">
        <v>772</v>
      </c>
      <c r="AD84" s="634">
        <v>8230</v>
      </c>
      <c r="AE84" s="634">
        <v>6265</v>
      </c>
      <c r="AF84" s="635">
        <v>100</v>
      </c>
      <c r="AG84" s="635">
        <v>30</v>
      </c>
      <c r="AH84" s="640">
        <v>2556</v>
      </c>
      <c r="AI84" s="640">
        <v>1304</v>
      </c>
      <c r="AJ84" s="640">
        <v>210</v>
      </c>
      <c r="AK84" s="640">
        <v>94.5</v>
      </c>
      <c r="AL84" s="98">
        <v>350</v>
      </c>
      <c r="AM84" s="98">
        <v>175</v>
      </c>
      <c r="AN84" s="98">
        <v>150</v>
      </c>
      <c r="AO84" s="98">
        <v>75</v>
      </c>
      <c r="AP84" s="571">
        <f>F84+J84+N84+R84+V84+Z84+AD84+AH84+AL84</f>
        <v>16675</v>
      </c>
      <c r="AQ84" s="571">
        <f>G84+K84+O84+S84+W84+AA84+AE84+AI84+AM84</f>
        <v>12466</v>
      </c>
      <c r="AR84" s="571">
        <f>H84+L84+P84+T84+X84+AB84+AF84+AJ84+AN84</f>
        <v>2560</v>
      </c>
      <c r="AS84" s="571">
        <f>I84+M84+Q84+U84+Y84+AC84+AG84+AK84+AO84</f>
        <v>1490.5</v>
      </c>
      <c r="AT84" s="359"/>
      <c r="AU84" s="359"/>
      <c r="AV84" s="359"/>
      <c r="AW84" s="359"/>
      <c r="AX84" s="359"/>
      <c r="AY84" s="359"/>
      <c r="AZ84" s="359"/>
      <c r="BA84" s="359"/>
      <c r="BB84" s="359"/>
      <c r="BC84" s="359"/>
      <c r="BD84" s="359"/>
      <c r="BE84" s="359"/>
      <c r="BF84" s="359"/>
      <c r="BG84" s="359"/>
      <c r="BH84" s="359"/>
      <c r="BI84" s="359"/>
      <c r="BJ84" s="359"/>
      <c r="BK84" s="359"/>
      <c r="BL84" s="359"/>
      <c r="BM84" s="359"/>
      <c r="BN84" s="359"/>
      <c r="BO84" s="359"/>
      <c r="BP84" s="359"/>
      <c r="BQ84" s="359"/>
      <c r="BR84" s="359"/>
      <c r="BS84" s="359"/>
      <c r="BT84" s="359"/>
      <c r="BU84" s="359"/>
      <c r="BV84" s="359"/>
      <c r="BW84" s="359"/>
      <c r="BX84" s="359"/>
      <c r="BY84" s="359"/>
      <c r="BZ84" s="359"/>
      <c r="CA84" s="359"/>
      <c r="CB84" s="359"/>
      <c r="CC84" s="359"/>
      <c r="CD84" s="359"/>
      <c r="CE84" s="359"/>
      <c r="CF84" s="359"/>
      <c r="CG84" s="359"/>
      <c r="CH84" s="359"/>
      <c r="CI84" s="359"/>
      <c r="CJ84" s="359"/>
      <c r="CK84" s="359"/>
      <c r="CL84" s="359"/>
      <c r="CM84" s="359"/>
      <c r="CN84" s="359"/>
      <c r="CO84" s="359"/>
      <c r="CP84" s="359"/>
      <c r="CQ84" s="359"/>
      <c r="CR84" s="359"/>
      <c r="CS84" s="359"/>
      <c r="CT84" s="359"/>
      <c r="CU84" s="359"/>
      <c r="CV84" s="359"/>
      <c r="CW84" s="359"/>
      <c r="CX84" s="359"/>
      <c r="CY84" s="359"/>
      <c r="CZ84" s="359"/>
      <c r="DA84" s="359"/>
      <c r="DB84" s="359"/>
      <c r="DC84" s="359"/>
      <c r="DD84" s="359"/>
      <c r="DE84" s="359"/>
      <c r="DF84" s="359"/>
      <c r="DG84" s="359"/>
      <c r="DH84" s="359"/>
      <c r="DI84" s="359"/>
      <c r="DJ84" s="359"/>
      <c r="DK84" s="359"/>
      <c r="DL84" s="359"/>
      <c r="DM84" s="359"/>
      <c r="DN84" s="359"/>
      <c r="DO84" s="359"/>
      <c r="DP84" s="359"/>
      <c r="DQ84" s="359"/>
      <c r="DR84" s="359"/>
      <c r="DS84" s="359"/>
      <c r="DT84" s="359"/>
      <c r="DU84" s="359"/>
      <c r="DV84" s="359"/>
      <c r="DW84" s="359"/>
      <c r="DX84" s="359"/>
      <c r="DY84" s="359"/>
      <c r="DZ84" s="359"/>
      <c r="EA84" s="359"/>
      <c r="EB84" s="359"/>
      <c r="EC84" s="359"/>
      <c r="ED84" s="359"/>
      <c r="EE84" s="359"/>
      <c r="EF84" s="359"/>
    </row>
    <row r="85" spans="1:136" ht="31.5" x14ac:dyDescent="0.25">
      <c r="A85" s="831"/>
      <c r="B85" s="10" t="s">
        <v>179</v>
      </c>
      <c r="C85" s="10" t="s">
        <v>180</v>
      </c>
      <c r="D85" s="10" t="s">
        <v>100</v>
      </c>
      <c r="E85" s="10" t="s">
        <v>42</v>
      </c>
      <c r="F85" s="98">
        <v>9000</v>
      </c>
      <c r="G85" s="98">
        <v>7170</v>
      </c>
      <c r="H85" s="98">
        <v>50</v>
      </c>
      <c r="I85" s="98">
        <v>350</v>
      </c>
      <c r="J85" s="634">
        <v>4450</v>
      </c>
      <c r="K85" s="634">
        <v>4450</v>
      </c>
      <c r="L85" s="635">
        <v>700</v>
      </c>
      <c r="M85" s="635">
        <v>700</v>
      </c>
      <c r="N85" s="634">
        <v>2460</v>
      </c>
      <c r="O85" s="634">
        <v>1373.4</v>
      </c>
      <c r="P85" s="635">
        <v>500</v>
      </c>
      <c r="Q85" s="635">
        <v>250</v>
      </c>
      <c r="R85" s="634">
        <v>1000</v>
      </c>
      <c r="S85" s="634">
        <v>630</v>
      </c>
      <c r="T85" s="635">
        <v>100</v>
      </c>
      <c r="U85" s="635">
        <v>1228</v>
      </c>
      <c r="V85" s="636">
        <v>850</v>
      </c>
      <c r="W85" s="636">
        <v>644</v>
      </c>
      <c r="X85" s="637">
        <v>200</v>
      </c>
      <c r="Y85" s="637">
        <v>148</v>
      </c>
      <c r="Z85" s="634">
        <v>13980</v>
      </c>
      <c r="AA85" s="634">
        <v>12132</v>
      </c>
      <c r="AB85" s="357">
        <v>1800</v>
      </c>
      <c r="AC85" s="357">
        <v>1234</v>
      </c>
      <c r="AD85" s="634">
        <v>6870</v>
      </c>
      <c r="AE85" s="634">
        <v>7721.8</v>
      </c>
      <c r="AF85" s="635">
        <v>100</v>
      </c>
      <c r="AG85" s="635">
        <v>30</v>
      </c>
      <c r="AH85" s="640">
        <v>9401</v>
      </c>
      <c r="AI85" s="640">
        <v>6152</v>
      </c>
      <c r="AJ85" s="640">
        <v>340</v>
      </c>
      <c r="AK85" s="640">
        <v>193.8</v>
      </c>
      <c r="AL85" s="98">
        <v>1010</v>
      </c>
      <c r="AM85" s="98">
        <v>7575</v>
      </c>
      <c r="AN85" s="98">
        <v>500</v>
      </c>
      <c r="AO85" s="98">
        <v>375</v>
      </c>
      <c r="AP85" s="571">
        <f>AL85+AH85+AD85+Z85+V85+R85+N85+J85+F85</f>
        <v>49021</v>
      </c>
      <c r="AQ85" s="571">
        <f>G85+K85+O85+S85+W85+AA85+AE85+AI85+AM85</f>
        <v>47848.200000000004</v>
      </c>
      <c r="AR85" s="571">
        <f>H85+L85+P85+T85+X85+AB85+AF85+AJ85+AN85</f>
        <v>4290</v>
      </c>
      <c r="AS85" s="571">
        <f>I85+M85+Q85+U85+Y85+AC85+AG85+AK85+AO85</f>
        <v>4508.8</v>
      </c>
      <c r="AT85" s="359"/>
      <c r="AU85" s="359"/>
      <c r="AV85" s="359"/>
      <c r="AW85" s="359"/>
      <c r="AX85" s="359"/>
      <c r="AY85" s="359"/>
      <c r="AZ85" s="359"/>
      <c r="BA85" s="359"/>
      <c r="BB85" s="359"/>
      <c r="BC85" s="359"/>
      <c r="BD85" s="359"/>
      <c r="BE85" s="359"/>
      <c r="BF85" s="359"/>
      <c r="BG85" s="359"/>
      <c r="BH85" s="359"/>
      <c r="BI85" s="359"/>
      <c r="BJ85" s="359"/>
      <c r="BK85" s="359"/>
      <c r="BL85" s="359"/>
      <c r="BM85" s="359"/>
      <c r="BN85" s="359"/>
      <c r="BO85" s="359"/>
      <c r="BP85" s="359"/>
      <c r="BQ85" s="359"/>
      <c r="BR85" s="359"/>
      <c r="BS85" s="359"/>
      <c r="BT85" s="359"/>
      <c r="BU85" s="359"/>
      <c r="BV85" s="359"/>
      <c r="BW85" s="359"/>
      <c r="BX85" s="359"/>
      <c r="BY85" s="359"/>
      <c r="BZ85" s="359"/>
      <c r="CA85" s="359"/>
      <c r="CB85" s="359"/>
      <c r="CC85" s="359"/>
      <c r="CD85" s="359"/>
      <c r="CE85" s="359"/>
      <c r="CF85" s="359"/>
      <c r="CG85" s="359"/>
      <c r="CH85" s="359"/>
      <c r="CI85" s="359"/>
      <c r="CJ85" s="359"/>
      <c r="CK85" s="359"/>
      <c r="CL85" s="359"/>
      <c r="CM85" s="359"/>
      <c r="CN85" s="359"/>
      <c r="CO85" s="359"/>
      <c r="CP85" s="359"/>
      <c r="CQ85" s="359"/>
      <c r="CR85" s="359"/>
      <c r="CS85" s="359"/>
      <c r="CT85" s="359"/>
      <c r="CU85" s="359"/>
      <c r="CV85" s="359"/>
      <c r="CW85" s="359"/>
      <c r="CX85" s="359"/>
      <c r="CY85" s="359"/>
      <c r="CZ85" s="359"/>
      <c r="DA85" s="359"/>
      <c r="DB85" s="359"/>
      <c r="DC85" s="359"/>
      <c r="DD85" s="359"/>
      <c r="DE85" s="359"/>
      <c r="DF85" s="359"/>
      <c r="DG85" s="359"/>
      <c r="DH85" s="359"/>
      <c r="DI85" s="359"/>
      <c r="DJ85" s="359"/>
      <c r="DK85" s="359"/>
      <c r="DL85" s="359"/>
      <c r="DM85" s="359"/>
      <c r="DN85" s="359"/>
      <c r="DO85" s="359"/>
      <c r="DP85" s="359"/>
      <c r="DQ85" s="359"/>
      <c r="DR85" s="359"/>
      <c r="DS85" s="359"/>
      <c r="DT85" s="359"/>
      <c r="DU85" s="359"/>
      <c r="DV85" s="359"/>
      <c r="DW85" s="359"/>
      <c r="DX85" s="359"/>
      <c r="DY85" s="359"/>
      <c r="DZ85" s="359"/>
      <c r="EA85" s="359"/>
      <c r="EB85" s="359"/>
      <c r="EC85" s="359"/>
      <c r="ED85" s="359"/>
      <c r="EE85" s="359"/>
      <c r="EF85" s="359"/>
    </row>
    <row r="86" spans="1:136" ht="66.75" customHeight="1" x14ac:dyDescent="0.25">
      <c r="A86" s="830">
        <v>30</v>
      </c>
      <c r="B86" s="10" t="s">
        <v>181</v>
      </c>
      <c r="C86" s="10" t="s">
        <v>182</v>
      </c>
      <c r="D86" s="10" t="s">
        <v>183</v>
      </c>
      <c r="E86" s="10" t="s">
        <v>29</v>
      </c>
      <c r="F86" s="98"/>
      <c r="G86" s="98"/>
      <c r="H86" s="98">
        <v>0</v>
      </c>
      <c r="I86" s="98">
        <v>0</v>
      </c>
      <c r="J86" s="634"/>
      <c r="K86" s="634"/>
      <c r="L86" s="635"/>
      <c r="M86" s="635"/>
      <c r="N86" s="634"/>
      <c r="O86" s="634"/>
      <c r="P86" s="635"/>
      <c r="Q86" s="635"/>
      <c r="R86" s="634"/>
      <c r="S86" s="634"/>
      <c r="T86" s="635"/>
      <c r="U86" s="635"/>
      <c r="V86" s="636"/>
      <c r="W86" s="636"/>
      <c r="X86" s="637"/>
      <c r="Y86" s="637"/>
      <c r="Z86" s="634"/>
      <c r="AA86" s="634"/>
      <c r="AB86" s="357"/>
      <c r="AC86" s="357"/>
      <c r="AD86" s="634"/>
      <c r="AE86" s="634"/>
      <c r="AF86" s="635"/>
      <c r="AG86" s="635"/>
      <c r="AH86" s="640"/>
      <c r="AI86" s="640"/>
      <c r="AJ86" s="638"/>
      <c r="AK86" s="638"/>
      <c r="AL86" s="98">
        <v>0</v>
      </c>
      <c r="AM86" s="98">
        <v>0</v>
      </c>
      <c r="AN86" s="98">
        <v>0</v>
      </c>
      <c r="AO86" s="98">
        <v>0</v>
      </c>
      <c r="AP86" s="571">
        <f>F86+J86+N86+R86+V86+Z86+AD86+AH86+AL86</f>
        <v>0</v>
      </c>
      <c r="AQ86" s="571">
        <f>G86+K86+O86+S86+W86+AA86+AE86+AI86+AM86</f>
        <v>0</v>
      </c>
      <c r="AR86" s="571">
        <f>H86+L86+P86+T86+X86+AB86+AF86+AJ86+AN86</f>
        <v>0</v>
      </c>
      <c r="AS86" s="571">
        <f>I86+M86+Q86+U86+Y86+AC86+AG86+AK86+AO86</f>
        <v>0</v>
      </c>
      <c r="AT86" s="359"/>
      <c r="AU86" s="359"/>
      <c r="AV86" s="359"/>
      <c r="AW86" s="359"/>
      <c r="AX86" s="359"/>
      <c r="AY86" s="359"/>
      <c r="AZ86" s="359"/>
      <c r="BA86" s="359"/>
      <c r="BB86" s="359"/>
      <c r="BC86" s="359"/>
      <c r="BD86" s="359"/>
      <c r="BE86" s="359"/>
      <c r="BF86" s="359"/>
      <c r="BG86" s="359"/>
      <c r="BH86" s="359"/>
      <c r="BI86" s="359"/>
      <c r="BJ86" s="359"/>
      <c r="BK86" s="359"/>
      <c r="BL86" s="359"/>
      <c r="BM86" s="359"/>
      <c r="BN86" s="359"/>
      <c r="BO86" s="359"/>
      <c r="BP86" s="359"/>
      <c r="BQ86" s="359"/>
      <c r="BR86" s="359"/>
      <c r="BS86" s="359"/>
      <c r="BT86" s="359"/>
      <c r="BU86" s="359"/>
      <c r="BV86" s="359"/>
      <c r="BW86" s="359"/>
      <c r="BX86" s="359"/>
      <c r="BY86" s="359"/>
      <c r="BZ86" s="359"/>
      <c r="CA86" s="359"/>
      <c r="CB86" s="359"/>
      <c r="CC86" s="359"/>
      <c r="CD86" s="359"/>
      <c r="CE86" s="359"/>
      <c r="CF86" s="359"/>
      <c r="CG86" s="359"/>
      <c r="CH86" s="359"/>
      <c r="CI86" s="359"/>
      <c r="CJ86" s="359"/>
      <c r="CK86" s="359"/>
      <c r="CL86" s="359"/>
      <c r="CM86" s="359"/>
      <c r="CN86" s="359"/>
      <c r="CO86" s="359"/>
      <c r="CP86" s="359"/>
      <c r="CQ86" s="359"/>
      <c r="CR86" s="359"/>
      <c r="CS86" s="359"/>
      <c r="CT86" s="359"/>
      <c r="CU86" s="359"/>
      <c r="CV86" s="359"/>
      <c r="CW86" s="359"/>
      <c r="CX86" s="359"/>
      <c r="CY86" s="359"/>
      <c r="CZ86" s="359"/>
      <c r="DA86" s="359"/>
      <c r="DB86" s="359"/>
      <c r="DC86" s="359"/>
      <c r="DD86" s="359"/>
      <c r="DE86" s="359"/>
      <c r="DF86" s="359"/>
      <c r="DG86" s="359"/>
      <c r="DH86" s="359"/>
      <c r="DI86" s="359"/>
      <c r="DJ86" s="359"/>
      <c r="DK86" s="359"/>
      <c r="DL86" s="359"/>
      <c r="DM86" s="359"/>
      <c r="DN86" s="359"/>
      <c r="DO86" s="359"/>
      <c r="DP86" s="359"/>
      <c r="DQ86" s="359"/>
      <c r="DR86" s="359"/>
      <c r="DS86" s="359"/>
      <c r="DT86" s="359"/>
      <c r="DU86" s="359"/>
      <c r="DV86" s="359"/>
      <c r="DW86" s="359"/>
      <c r="DX86" s="359"/>
      <c r="DY86" s="359"/>
      <c r="DZ86" s="359"/>
      <c r="EA86" s="359"/>
      <c r="EB86" s="359"/>
      <c r="EC86" s="359"/>
      <c r="ED86" s="359"/>
      <c r="EE86" s="359"/>
      <c r="EF86" s="359"/>
    </row>
    <row r="87" spans="1:136" ht="66.75" customHeight="1" x14ac:dyDescent="0.25">
      <c r="A87" s="831"/>
      <c r="B87" s="10" t="s">
        <v>184</v>
      </c>
      <c r="C87" s="10" t="s">
        <v>185</v>
      </c>
      <c r="D87" s="10" t="s">
        <v>183</v>
      </c>
      <c r="E87" s="10" t="s">
        <v>29</v>
      </c>
      <c r="F87" s="98"/>
      <c r="G87" s="98"/>
      <c r="H87" s="98">
        <v>0</v>
      </c>
      <c r="I87" s="98">
        <v>0</v>
      </c>
      <c r="J87" s="634"/>
      <c r="K87" s="634"/>
      <c r="L87" s="635"/>
      <c r="M87" s="635"/>
      <c r="N87" s="634"/>
      <c r="O87" s="634"/>
      <c r="P87" s="635"/>
      <c r="Q87" s="635"/>
      <c r="R87" s="634"/>
      <c r="S87" s="634"/>
      <c r="T87" s="635"/>
      <c r="U87" s="635"/>
      <c r="V87" s="636"/>
      <c r="W87" s="636"/>
      <c r="X87" s="637"/>
      <c r="Y87" s="637"/>
      <c r="Z87" s="634"/>
      <c r="AA87" s="634"/>
      <c r="AB87" s="357"/>
      <c r="AC87" s="357"/>
      <c r="AD87" s="634"/>
      <c r="AE87" s="634"/>
      <c r="AF87" s="635"/>
      <c r="AG87" s="635"/>
      <c r="AH87" s="640"/>
      <c r="AI87" s="640"/>
      <c r="AJ87" s="638"/>
      <c r="AK87" s="638"/>
      <c r="AL87" s="98">
        <v>0</v>
      </c>
      <c r="AM87" s="98">
        <v>0</v>
      </c>
      <c r="AN87" s="98">
        <v>0</v>
      </c>
      <c r="AO87" s="98">
        <v>0</v>
      </c>
      <c r="AP87" s="571">
        <f>F87+J87+N87+R87+V87+Z87+AD87+AH87+AL87</f>
        <v>0</v>
      </c>
      <c r="AQ87" s="571">
        <f>G87+K87+O87+S87+W87+AA87+AE87+AI87+AM87</f>
        <v>0</v>
      </c>
      <c r="AR87" s="571">
        <f>H87+L87+P87+T87+X87+AB87+AF87+AJ87+AN87</f>
        <v>0</v>
      </c>
      <c r="AS87" s="571">
        <f>I87+M87+Q87+U87+Y87+AC87+AG87+AK87+AO87</f>
        <v>0</v>
      </c>
      <c r="AT87" s="359"/>
      <c r="AU87" s="359"/>
      <c r="AV87" s="359"/>
      <c r="AW87" s="359"/>
      <c r="AX87" s="359"/>
      <c r="AY87" s="359"/>
      <c r="AZ87" s="359"/>
      <c r="BA87" s="359"/>
      <c r="BB87" s="359"/>
      <c r="BC87" s="359"/>
      <c r="BD87" s="359"/>
      <c r="BE87" s="359"/>
      <c r="BF87" s="359"/>
      <c r="BG87" s="359"/>
      <c r="BH87" s="359"/>
      <c r="BI87" s="359"/>
      <c r="BJ87" s="359"/>
      <c r="BK87" s="359"/>
      <c r="BL87" s="359"/>
      <c r="BM87" s="359"/>
      <c r="BN87" s="359"/>
      <c r="BO87" s="359"/>
      <c r="BP87" s="359"/>
      <c r="BQ87" s="359"/>
      <c r="BR87" s="359"/>
      <c r="BS87" s="359"/>
      <c r="BT87" s="359"/>
      <c r="BU87" s="359"/>
      <c r="BV87" s="359"/>
      <c r="BW87" s="359"/>
      <c r="BX87" s="359"/>
      <c r="BY87" s="359"/>
      <c r="BZ87" s="359"/>
      <c r="CA87" s="359"/>
      <c r="CB87" s="359"/>
      <c r="CC87" s="359"/>
      <c r="CD87" s="359"/>
      <c r="CE87" s="359"/>
      <c r="CF87" s="359"/>
      <c r="CG87" s="359"/>
      <c r="CH87" s="359"/>
      <c r="CI87" s="359"/>
      <c r="CJ87" s="359"/>
      <c r="CK87" s="359"/>
      <c r="CL87" s="359"/>
      <c r="CM87" s="359"/>
      <c r="CN87" s="359"/>
      <c r="CO87" s="359"/>
      <c r="CP87" s="359"/>
      <c r="CQ87" s="359"/>
      <c r="CR87" s="359"/>
      <c r="CS87" s="359"/>
      <c r="CT87" s="359"/>
      <c r="CU87" s="359"/>
      <c r="CV87" s="359"/>
      <c r="CW87" s="359"/>
      <c r="CX87" s="359"/>
      <c r="CY87" s="359"/>
      <c r="CZ87" s="359"/>
      <c r="DA87" s="359"/>
      <c r="DB87" s="359"/>
      <c r="DC87" s="359"/>
      <c r="DD87" s="359"/>
      <c r="DE87" s="359"/>
      <c r="DF87" s="359"/>
      <c r="DG87" s="359"/>
      <c r="DH87" s="359"/>
      <c r="DI87" s="359"/>
      <c r="DJ87" s="359"/>
      <c r="DK87" s="359"/>
      <c r="DL87" s="359"/>
      <c r="DM87" s="359"/>
      <c r="DN87" s="359"/>
      <c r="DO87" s="359"/>
      <c r="DP87" s="359"/>
      <c r="DQ87" s="359"/>
      <c r="DR87" s="359"/>
      <c r="DS87" s="359"/>
      <c r="DT87" s="359"/>
      <c r="DU87" s="359"/>
      <c r="DV87" s="359"/>
      <c r="DW87" s="359"/>
      <c r="DX87" s="359"/>
      <c r="DY87" s="359"/>
      <c r="DZ87" s="359"/>
      <c r="EA87" s="359"/>
      <c r="EB87" s="359"/>
      <c r="EC87" s="359"/>
      <c r="ED87" s="359"/>
      <c r="EE87" s="359"/>
      <c r="EF87" s="359"/>
    </row>
    <row r="88" spans="1:136" ht="66.75" customHeight="1" x14ac:dyDescent="0.25">
      <c r="A88" s="832"/>
      <c r="B88" s="10" t="s">
        <v>184</v>
      </c>
      <c r="C88" s="10" t="s">
        <v>186</v>
      </c>
      <c r="D88" s="10" t="s">
        <v>183</v>
      </c>
      <c r="E88" s="10" t="s">
        <v>29</v>
      </c>
      <c r="F88" s="98"/>
      <c r="G88" s="98"/>
      <c r="H88" s="98">
        <v>0</v>
      </c>
      <c r="I88" s="98">
        <v>0</v>
      </c>
      <c r="J88" s="634"/>
      <c r="K88" s="634"/>
      <c r="L88" s="635"/>
      <c r="M88" s="635"/>
      <c r="N88" s="634"/>
      <c r="O88" s="634"/>
      <c r="P88" s="635"/>
      <c r="Q88" s="635"/>
      <c r="R88" s="634"/>
      <c r="S88" s="634"/>
      <c r="T88" s="635"/>
      <c r="U88" s="635"/>
      <c r="V88" s="636"/>
      <c r="W88" s="636"/>
      <c r="X88" s="637"/>
      <c r="Y88" s="637"/>
      <c r="Z88" s="634"/>
      <c r="AA88" s="634"/>
      <c r="AB88" s="357"/>
      <c r="AC88" s="357"/>
      <c r="AD88" s="634"/>
      <c r="AE88" s="634"/>
      <c r="AF88" s="635"/>
      <c r="AG88" s="635"/>
      <c r="AH88" s="640"/>
      <c r="AI88" s="640"/>
      <c r="AJ88" s="638"/>
      <c r="AK88" s="638"/>
      <c r="AL88" s="98">
        <v>0</v>
      </c>
      <c r="AM88" s="98">
        <v>0</v>
      </c>
      <c r="AN88" s="98">
        <v>0</v>
      </c>
      <c r="AO88" s="98">
        <v>0</v>
      </c>
      <c r="AP88" s="571">
        <f>F88+J88+N88+R88+V88+Z88+AD88+AH88+AL88</f>
        <v>0</v>
      </c>
      <c r="AQ88" s="571">
        <f>G88+K88+O88+S88+W88+AA88+AE88+AI88+AM88</f>
        <v>0</v>
      </c>
      <c r="AR88" s="571">
        <f>H88+L88+P88+T88+X88+AB88+AF88+AJ88+AN88</f>
        <v>0</v>
      </c>
      <c r="AS88" s="571">
        <f>I88+M88+Q88+U88+Y88+AC88+AG88+AK88+AO88</f>
        <v>0</v>
      </c>
      <c r="AT88" s="359"/>
      <c r="AU88" s="359"/>
      <c r="AV88" s="359"/>
      <c r="AW88" s="359"/>
      <c r="AX88" s="359"/>
      <c r="AY88" s="359"/>
      <c r="AZ88" s="359"/>
      <c r="BA88" s="359"/>
      <c r="BB88" s="359"/>
      <c r="BC88" s="359"/>
      <c r="BD88" s="359"/>
      <c r="BE88" s="359"/>
      <c r="BF88" s="359"/>
      <c r="BG88" s="359"/>
      <c r="BH88" s="359"/>
      <c r="BI88" s="359"/>
      <c r="BJ88" s="359"/>
      <c r="BK88" s="359"/>
      <c r="BL88" s="359"/>
      <c r="BM88" s="359"/>
      <c r="BN88" s="359"/>
      <c r="BO88" s="359"/>
      <c r="BP88" s="359"/>
      <c r="BQ88" s="359"/>
      <c r="BR88" s="359"/>
      <c r="BS88" s="359"/>
      <c r="BT88" s="359"/>
      <c r="BU88" s="359"/>
      <c r="BV88" s="359"/>
      <c r="BW88" s="359"/>
      <c r="BX88" s="359"/>
      <c r="BY88" s="359"/>
      <c r="BZ88" s="359"/>
      <c r="CA88" s="359"/>
      <c r="CB88" s="359"/>
      <c r="CC88" s="359"/>
      <c r="CD88" s="359"/>
      <c r="CE88" s="359"/>
      <c r="CF88" s="359"/>
      <c r="CG88" s="359"/>
      <c r="CH88" s="359"/>
      <c r="CI88" s="359"/>
      <c r="CJ88" s="359"/>
      <c r="CK88" s="359"/>
      <c r="CL88" s="359"/>
      <c r="CM88" s="359"/>
      <c r="CN88" s="359"/>
      <c r="CO88" s="359"/>
      <c r="CP88" s="359"/>
      <c r="CQ88" s="359"/>
      <c r="CR88" s="359"/>
      <c r="CS88" s="359"/>
      <c r="CT88" s="359"/>
      <c r="CU88" s="359"/>
      <c r="CV88" s="359"/>
      <c r="CW88" s="359"/>
      <c r="CX88" s="359"/>
      <c r="CY88" s="359"/>
      <c r="CZ88" s="359"/>
      <c r="DA88" s="359"/>
      <c r="DB88" s="359"/>
      <c r="DC88" s="359"/>
      <c r="DD88" s="359"/>
      <c r="DE88" s="359"/>
      <c r="DF88" s="359"/>
      <c r="DG88" s="359"/>
      <c r="DH88" s="359"/>
      <c r="DI88" s="359"/>
      <c r="DJ88" s="359"/>
      <c r="DK88" s="359"/>
      <c r="DL88" s="359"/>
      <c r="DM88" s="359"/>
      <c r="DN88" s="359"/>
      <c r="DO88" s="359"/>
      <c r="DP88" s="359"/>
      <c r="DQ88" s="359"/>
      <c r="DR88" s="359"/>
      <c r="DS88" s="359"/>
      <c r="DT88" s="359"/>
      <c r="DU88" s="359"/>
      <c r="DV88" s="359"/>
      <c r="DW88" s="359"/>
      <c r="DX88" s="359"/>
      <c r="DY88" s="359"/>
      <c r="DZ88" s="359"/>
      <c r="EA88" s="359"/>
      <c r="EB88" s="359"/>
      <c r="EC88" s="359"/>
      <c r="ED88" s="359"/>
      <c r="EE88" s="359"/>
      <c r="EF88" s="359"/>
    </row>
    <row r="89" spans="1:136" ht="31.5" x14ac:dyDescent="0.25">
      <c r="A89" s="363">
        <v>31</v>
      </c>
      <c r="B89" s="362" t="s">
        <v>187</v>
      </c>
      <c r="C89" s="10" t="s">
        <v>188</v>
      </c>
      <c r="D89" s="10" t="s">
        <v>189</v>
      </c>
      <c r="E89" s="10" t="s">
        <v>42</v>
      </c>
      <c r="F89" s="98">
        <v>300</v>
      </c>
      <c r="G89" s="98">
        <v>12675</v>
      </c>
      <c r="H89" s="98">
        <v>0</v>
      </c>
      <c r="I89" s="98">
        <v>0</v>
      </c>
      <c r="J89" s="634">
        <v>1500</v>
      </c>
      <c r="K89" s="634">
        <v>14640</v>
      </c>
      <c r="L89" s="635">
        <v>100</v>
      </c>
      <c r="M89" s="635">
        <v>9760</v>
      </c>
      <c r="N89" s="634">
        <v>1340</v>
      </c>
      <c r="O89" s="634">
        <v>13065</v>
      </c>
      <c r="P89" s="635"/>
      <c r="Q89" s="635"/>
      <c r="R89" s="634"/>
      <c r="S89" s="634"/>
      <c r="T89" s="635"/>
      <c r="U89" s="635"/>
      <c r="V89" s="636"/>
      <c r="W89" s="636"/>
      <c r="X89" s="637"/>
      <c r="Y89" s="637"/>
      <c r="Z89" s="634"/>
      <c r="AA89" s="634"/>
      <c r="AB89" s="357"/>
      <c r="AC89" s="357"/>
      <c r="AD89" s="634"/>
      <c r="AE89" s="634"/>
      <c r="AF89" s="635"/>
      <c r="AG89" s="635"/>
      <c r="AH89" s="640">
        <v>200</v>
      </c>
      <c r="AI89" s="640">
        <v>1950</v>
      </c>
      <c r="AJ89" s="640"/>
      <c r="AK89" s="640"/>
      <c r="AL89" s="98">
        <v>65</v>
      </c>
      <c r="AM89" s="98">
        <v>12675</v>
      </c>
      <c r="AN89" s="98">
        <v>15</v>
      </c>
      <c r="AO89" s="98">
        <v>2925</v>
      </c>
      <c r="AP89" s="571">
        <f>F89+J89+N89+R89+V89+Z89+AD89+AH89+AL89</f>
        <v>3405</v>
      </c>
      <c r="AQ89" s="571">
        <f>G89+K89+O89+S89+W89+AA89+AE89+AI89+AM89</f>
        <v>55005</v>
      </c>
      <c r="AR89" s="571">
        <f>H89+L89+P89+T89+X89+AB89+AF89+AJ89+AN89</f>
        <v>115</v>
      </c>
      <c r="AS89" s="571">
        <f>I89+M89+Q89+U89+Y89+AC89+AG89+AK89+AO89</f>
        <v>12685</v>
      </c>
      <c r="AT89" s="359"/>
      <c r="AU89" s="359"/>
      <c r="AV89" s="359"/>
      <c r="AW89" s="359"/>
      <c r="AX89" s="359"/>
      <c r="AY89" s="359"/>
      <c r="AZ89" s="359"/>
      <c r="BA89" s="359"/>
      <c r="BB89" s="359"/>
      <c r="BC89" s="359"/>
      <c r="BD89" s="359"/>
      <c r="BE89" s="359"/>
      <c r="BF89" s="359"/>
      <c r="BG89" s="359"/>
      <c r="BH89" s="359"/>
      <c r="BI89" s="359"/>
      <c r="BJ89" s="359"/>
      <c r="BK89" s="359"/>
      <c r="BL89" s="359"/>
      <c r="BM89" s="359"/>
      <c r="BN89" s="359"/>
      <c r="BO89" s="359"/>
      <c r="BP89" s="359"/>
      <c r="BQ89" s="359"/>
      <c r="BR89" s="359"/>
      <c r="BS89" s="359"/>
      <c r="BT89" s="359"/>
      <c r="BU89" s="359"/>
      <c r="BV89" s="359"/>
      <c r="BW89" s="359"/>
      <c r="BX89" s="359"/>
      <c r="BY89" s="359"/>
      <c r="BZ89" s="359"/>
      <c r="CA89" s="359"/>
      <c r="CB89" s="359"/>
      <c r="CC89" s="359"/>
      <c r="CD89" s="359"/>
      <c r="CE89" s="359"/>
      <c r="CF89" s="359"/>
      <c r="CG89" s="359"/>
      <c r="CH89" s="359"/>
      <c r="CI89" s="359"/>
      <c r="CJ89" s="359"/>
      <c r="CK89" s="359"/>
      <c r="CL89" s="359"/>
      <c r="CM89" s="359"/>
      <c r="CN89" s="359"/>
      <c r="CO89" s="359"/>
      <c r="CP89" s="359"/>
      <c r="CQ89" s="359"/>
      <c r="CR89" s="359"/>
      <c r="CS89" s="359"/>
      <c r="CT89" s="359"/>
      <c r="CU89" s="359"/>
      <c r="CV89" s="359"/>
      <c r="CW89" s="359"/>
      <c r="CX89" s="359"/>
      <c r="CY89" s="359"/>
      <c r="CZ89" s="359"/>
      <c r="DA89" s="359"/>
      <c r="DB89" s="359"/>
      <c r="DC89" s="359"/>
      <c r="DD89" s="359"/>
      <c r="DE89" s="359"/>
      <c r="DF89" s="359"/>
      <c r="DG89" s="359"/>
      <c r="DH89" s="359"/>
      <c r="DI89" s="359"/>
      <c r="DJ89" s="359"/>
      <c r="DK89" s="359"/>
      <c r="DL89" s="359"/>
      <c r="DM89" s="359"/>
      <c r="DN89" s="359"/>
      <c r="DO89" s="359"/>
      <c r="DP89" s="359"/>
      <c r="DQ89" s="359"/>
      <c r="DR89" s="359"/>
      <c r="DS89" s="359"/>
      <c r="DT89" s="359"/>
      <c r="DU89" s="359"/>
      <c r="DV89" s="359"/>
      <c r="DW89" s="359"/>
      <c r="DX89" s="359"/>
      <c r="DY89" s="359"/>
      <c r="DZ89" s="359"/>
      <c r="EA89" s="359"/>
      <c r="EB89" s="359"/>
      <c r="EC89" s="359"/>
      <c r="ED89" s="359"/>
      <c r="EE89" s="359"/>
      <c r="EF89" s="359"/>
    </row>
    <row r="90" spans="1:136" ht="50.25" customHeight="1" x14ac:dyDescent="0.25">
      <c r="A90" s="830">
        <v>32</v>
      </c>
      <c r="B90" s="362" t="s">
        <v>190</v>
      </c>
      <c r="C90" s="10" t="s">
        <v>191</v>
      </c>
      <c r="D90" s="10" t="s">
        <v>192</v>
      </c>
      <c r="E90" s="10" t="s">
        <v>29</v>
      </c>
      <c r="F90" s="98">
        <v>120</v>
      </c>
      <c r="G90" s="98">
        <v>3000</v>
      </c>
      <c r="H90" s="98">
        <v>50</v>
      </c>
      <c r="I90" s="98">
        <v>1200</v>
      </c>
      <c r="J90" s="634">
        <v>0</v>
      </c>
      <c r="K90" s="634">
        <v>0</v>
      </c>
      <c r="L90" s="635">
        <v>200</v>
      </c>
      <c r="M90" s="635">
        <v>8000</v>
      </c>
      <c r="N90" s="634">
        <v>1579</v>
      </c>
      <c r="O90" s="634">
        <v>46451</v>
      </c>
      <c r="P90" s="635">
        <v>400</v>
      </c>
      <c r="Q90" s="635">
        <v>12800</v>
      </c>
      <c r="R90" s="634">
        <v>751</v>
      </c>
      <c r="S90" s="634">
        <v>15004</v>
      </c>
      <c r="T90" s="635">
        <v>300</v>
      </c>
      <c r="U90" s="635">
        <v>5700</v>
      </c>
      <c r="V90" s="636">
        <v>627</v>
      </c>
      <c r="W90" s="636">
        <v>16354</v>
      </c>
      <c r="X90" s="637">
        <v>60</v>
      </c>
      <c r="Y90" s="637">
        <v>1600</v>
      </c>
      <c r="Z90" s="634"/>
      <c r="AA90" s="634"/>
      <c r="AB90" s="357">
        <v>180</v>
      </c>
      <c r="AC90" s="357">
        <v>3636</v>
      </c>
      <c r="AD90" s="634">
        <v>270</v>
      </c>
      <c r="AE90" s="634">
        <v>5778</v>
      </c>
      <c r="AF90" s="635">
        <v>30</v>
      </c>
      <c r="AG90" s="635">
        <v>1140</v>
      </c>
      <c r="AH90" s="640">
        <v>499</v>
      </c>
      <c r="AI90" s="640">
        <v>9804</v>
      </c>
      <c r="AJ90" s="640">
        <v>90</v>
      </c>
      <c r="AK90" s="640">
        <v>3438</v>
      </c>
      <c r="AL90" s="98">
        <v>585</v>
      </c>
      <c r="AM90" s="98">
        <v>14625</v>
      </c>
      <c r="AN90" s="98">
        <v>0</v>
      </c>
      <c r="AO90" s="98">
        <v>0</v>
      </c>
      <c r="AP90" s="571">
        <f>F90+J90+N90+R90+V90+Z90+AD90+AH90+AL90</f>
        <v>4431</v>
      </c>
      <c r="AQ90" s="571">
        <f>G90+K90+O90+S90+W90+AA90+AE90+AI90+AM90</f>
        <v>111016</v>
      </c>
      <c r="AR90" s="571">
        <f>H90+L90+P90+T90+X90+AB90+AF90+AJ90+AN90</f>
        <v>1310</v>
      </c>
      <c r="AS90" s="571">
        <f>I90+M90+Q90+U90+Y90+AC90+AG90+AK90+AO90</f>
        <v>37514</v>
      </c>
      <c r="AT90" s="359"/>
      <c r="AU90" s="359"/>
      <c r="AV90" s="359"/>
      <c r="AW90" s="359"/>
      <c r="AX90" s="359"/>
      <c r="AY90" s="359"/>
      <c r="AZ90" s="359"/>
      <c r="BA90" s="359"/>
      <c r="BB90" s="359"/>
      <c r="BC90" s="359"/>
      <c r="BD90" s="359"/>
      <c r="BE90" s="359"/>
      <c r="BF90" s="359"/>
      <c r="BG90" s="359"/>
      <c r="BH90" s="359"/>
      <c r="BI90" s="359"/>
      <c r="BJ90" s="359"/>
      <c r="BK90" s="359"/>
      <c r="BL90" s="359"/>
      <c r="BM90" s="359"/>
      <c r="BN90" s="359"/>
      <c r="BO90" s="359"/>
      <c r="BP90" s="359"/>
      <c r="BQ90" s="359"/>
      <c r="BR90" s="359"/>
      <c r="BS90" s="359"/>
      <c r="BT90" s="359"/>
      <c r="BU90" s="359"/>
      <c r="BV90" s="359"/>
      <c r="BW90" s="359"/>
      <c r="BX90" s="359"/>
      <c r="BY90" s="359"/>
      <c r="BZ90" s="359"/>
      <c r="CA90" s="359"/>
      <c r="CB90" s="359"/>
      <c r="CC90" s="359"/>
      <c r="CD90" s="359"/>
      <c r="CE90" s="359"/>
      <c r="CF90" s="359"/>
      <c r="CG90" s="359"/>
      <c r="CH90" s="359"/>
      <c r="CI90" s="359"/>
      <c r="CJ90" s="359"/>
      <c r="CK90" s="359"/>
      <c r="CL90" s="359"/>
      <c r="CM90" s="359"/>
      <c r="CN90" s="359"/>
      <c r="CO90" s="359"/>
      <c r="CP90" s="359"/>
      <c r="CQ90" s="359"/>
      <c r="CR90" s="359"/>
      <c r="CS90" s="359"/>
      <c r="CT90" s="359"/>
      <c r="CU90" s="359"/>
      <c r="CV90" s="359"/>
      <c r="CW90" s="359"/>
      <c r="CX90" s="359"/>
      <c r="CY90" s="359"/>
      <c r="CZ90" s="359"/>
      <c r="DA90" s="359"/>
      <c r="DB90" s="359"/>
      <c r="DC90" s="359"/>
      <c r="DD90" s="359"/>
      <c r="DE90" s="359"/>
      <c r="DF90" s="359"/>
      <c r="DG90" s="359"/>
      <c r="DH90" s="359"/>
      <c r="DI90" s="359"/>
      <c r="DJ90" s="359"/>
      <c r="DK90" s="359"/>
      <c r="DL90" s="359"/>
      <c r="DM90" s="359"/>
      <c r="DN90" s="359"/>
      <c r="DO90" s="359"/>
      <c r="DP90" s="359"/>
      <c r="DQ90" s="359"/>
      <c r="DR90" s="359"/>
      <c r="DS90" s="359"/>
      <c r="DT90" s="359"/>
      <c r="DU90" s="359"/>
      <c r="DV90" s="359"/>
      <c r="DW90" s="359"/>
      <c r="DX90" s="359"/>
      <c r="DY90" s="359"/>
      <c r="DZ90" s="359"/>
      <c r="EA90" s="359"/>
      <c r="EB90" s="359"/>
      <c r="EC90" s="359"/>
      <c r="ED90" s="359"/>
      <c r="EE90" s="359"/>
      <c r="EF90" s="359"/>
    </row>
    <row r="91" spans="1:136" ht="50.25" customHeight="1" x14ac:dyDescent="0.25">
      <c r="A91" s="831"/>
      <c r="B91" s="362" t="s">
        <v>193</v>
      </c>
      <c r="C91" s="10" t="s">
        <v>194</v>
      </c>
      <c r="D91" s="10" t="s">
        <v>192</v>
      </c>
      <c r="E91" s="10" t="s">
        <v>29</v>
      </c>
      <c r="F91" s="98">
        <v>295</v>
      </c>
      <c r="G91" s="98">
        <v>10030</v>
      </c>
      <c r="H91" s="98">
        <v>50</v>
      </c>
      <c r="I91" s="98">
        <v>1700</v>
      </c>
      <c r="J91" s="634">
        <v>542</v>
      </c>
      <c r="K91" s="634">
        <v>24390</v>
      </c>
      <c r="L91" s="635">
        <v>700</v>
      </c>
      <c r="M91" s="635">
        <v>31500</v>
      </c>
      <c r="N91" s="634">
        <v>120</v>
      </c>
      <c r="O91" s="634">
        <v>2194.8000000000002</v>
      </c>
      <c r="P91" s="635">
        <v>300</v>
      </c>
      <c r="Q91" s="635">
        <v>8392</v>
      </c>
      <c r="R91" s="634">
        <v>12</v>
      </c>
      <c r="S91" s="634">
        <v>401</v>
      </c>
      <c r="T91" s="635">
        <v>300</v>
      </c>
      <c r="U91" s="635">
        <v>9000</v>
      </c>
      <c r="V91" s="636"/>
      <c r="W91" s="636"/>
      <c r="X91" s="637">
        <v>50</v>
      </c>
      <c r="Y91" s="637">
        <v>1700</v>
      </c>
      <c r="Z91" s="634"/>
      <c r="AA91" s="634"/>
      <c r="AB91" s="357"/>
      <c r="AC91" s="357"/>
      <c r="AD91" s="634">
        <v>340</v>
      </c>
      <c r="AE91" s="634">
        <v>9180</v>
      </c>
      <c r="AF91" s="635">
        <v>22</v>
      </c>
      <c r="AG91" s="635">
        <v>836</v>
      </c>
      <c r="AH91" s="640">
        <v>607</v>
      </c>
      <c r="AI91" s="640">
        <v>16400</v>
      </c>
      <c r="AJ91" s="640">
        <v>90</v>
      </c>
      <c r="AK91" s="640">
        <v>3600</v>
      </c>
      <c r="AL91" s="98">
        <v>200</v>
      </c>
      <c r="AM91" s="98">
        <v>9200</v>
      </c>
      <c r="AN91" s="98">
        <v>50</v>
      </c>
      <c r="AO91" s="98">
        <v>2300</v>
      </c>
      <c r="AP91" s="571">
        <f>F91+J91+N91+R91+V91+Z91+AD91+AH91+AL91</f>
        <v>2116</v>
      </c>
      <c r="AQ91" s="571">
        <f>G91+K91+O91+S91+W91+AA91+AE91+AI91+AM91</f>
        <v>71795.8</v>
      </c>
      <c r="AR91" s="571">
        <f>H91+L91+P91+T91+X91+AB91+AF91+AJ91+AN91</f>
        <v>1562</v>
      </c>
      <c r="AS91" s="571">
        <f>I91+M91+Q91+U91+Y91+AC91+AG91+AK91+AO91</f>
        <v>59028</v>
      </c>
      <c r="AT91" s="359"/>
      <c r="AU91" s="359"/>
      <c r="AV91" s="359"/>
      <c r="AW91" s="359"/>
      <c r="AX91" s="359"/>
      <c r="AY91" s="359"/>
      <c r="AZ91" s="359"/>
      <c r="BA91" s="359"/>
      <c r="BB91" s="359"/>
      <c r="BC91" s="359"/>
      <c r="BD91" s="359"/>
      <c r="BE91" s="359"/>
      <c r="BF91" s="359"/>
      <c r="BG91" s="359"/>
      <c r="BH91" s="359"/>
      <c r="BI91" s="359"/>
      <c r="BJ91" s="359"/>
      <c r="BK91" s="359"/>
      <c r="BL91" s="359"/>
      <c r="BM91" s="359"/>
      <c r="BN91" s="359"/>
      <c r="BO91" s="359"/>
      <c r="BP91" s="359"/>
      <c r="BQ91" s="359"/>
      <c r="BR91" s="359"/>
      <c r="BS91" s="359"/>
      <c r="BT91" s="359"/>
      <c r="BU91" s="359"/>
      <c r="BV91" s="359"/>
      <c r="BW91" s="359"/>
      <c r="BX91" s="359"/>
      <c r="BY91" s="359"/>
      <c r="BZ91" s="359"/>
      <c r="CA91" s="359"/>
      <c r="CB91" s="359"/>
      <c r="CC91" s="359"/>
      <c r="CD91" s="359"/>
      <c r="CE91" s="359"/>
      <c r="CF91" s="359"/>
      <c r="CG91" s="359"/>
      <c r="CH91" s="359"/>
      <c r="CI91" s="359"/>
      <c r="CJ91" s="359"/>
      <c r="CK91" s="359"/>
      <c r="CL91" s="359"/>
      <c r="CM91" s="359"/>
      <c r="CN91" s="359"/>
      <c r="CO91" s="359"/>
      <c r="CP91" s="359"/>
      <c r="CQ91" s="359"/>
      <c r="CR91" s="359"/>
      <c r="CS91" s="359"/>
      <c r="CT91" s="359"/>
      <c r="CU91" s="359"/>
      <c r="CV91" s="359"/>
      <c r="CW91" s="359"/>
      <c r="CX91" s="359"/>
      <c r="CY91" s="359"/>
      <c r="CZ91" s="359"/>
      <c r="DA91" s="359"/>
      <c r="DB91" s="359"/>
      <c r="DC91" s="359"/>
      <c r="DD91" s="359"/>
      <c r="DE91" s="359"/>
      <c r="DF91" s="359"/>
      <c r="DG91" s="359"/>
      <c r="DH91" s="359"/>
      <c r="DI91" s="359"/>
      <c r="DJ91" s="359"/>
      <c r="DK91" s="359"/>
      <c r="DL91" s="359"/>
      <c r="DM91" s="359"/>
      <c r="DN91" s="359"/>
      <c r="DO91" s="359"/>
      <c r="DP91" s="359"/>
      <c r="DQ91" s="359"/>
      <c r="DR91" s="359"/>
      <c r="DS91" s="359"/>
      <c r="DT91" s="359"/>
      <c r="DU91" s="359"/>
      <c r="DV91" s="359"/>
      <c r="DW91" s="359"/>
      <c r="DX91" s="359"/>
      <c r="DY91" s="359"/>
      <c r="DZ91" s="359"/>
      <c r="EA91" s="359"/>
      <c r="EB91" s="359"/>
      <c r="EC91" s="359"/>
      <c r="ED91" s="359"/>
      <c r="EE91" s="359"/>
      <c r="EF91" s="359"/>
    </row>
    <row r="92" spans="1:136" ht="50.25" customHeight="1" x14ac:dyDescent="0.25">
      <c r="A92" s="832"/>
      <c r="B92" s="362" t="s">
        <v>193</v>
      </c>
      <c r="C92" s="10" t="s">
        <v>195</v>
      </c>
      <c r="D92" s="10" t="s">
        <v>192</v>
      </c>
      <c r="E92" s="10" t="s">
        <v>29</v>
      </c>
      <c r="F92" s="98"/>
      <c r="G92" s="98"/>
      <c r="H92" s="98">
        <v>0</v>
      </c>
      <c r="I92" s="98">
        <v>0</v>
      </c>
      <c r="J92" s="634"/>
      <c r="K92" s="634"/>
      <c r="L92" s="635"/>
      <c r="M92" s="635"/>
      <c r="N92" s="634"/>
      <c r="O92" s="634"/>
      <c r="P92" s="635"/>
      <c r="Q92" s="635"/>
      <c r="R92" s="634"/>
      <c r="S92" s="634"/>
      <c r="T92" s="635"/>
      <c r="U92" s="635"/>
      <c r="V92" s="636"/>
      <c r="W92" s="636"/>
      <c r="X92" s="637"/>
      <c r="Y92" s="637"/>
      <c r="Z92" s="634"/>
      <c r="AA92" s="634"/>
      <c r="AB92" s="357"/>
      <c r="AC92" s="357"/>
      <c r="AD92" s="634"/>
      <c r="AE92" s="634"/>
      <c r="AF92" s="635"/>
      <c r="AG92" s="635"/>
      <c r="AH92" s="640"/>
      <c r="AI92" s="640"/>
      <c r="AJ92" s="638"/>
      <c r="AK92" s="638"/>
      <c r="AL92" s="98"/>
      <c r="AM92" s="98"/>
      <c r="AN92" s="98">
        <v>0</v>
      </c>
      <c r="AO92" s="98">
        <v>0</v>
      </c>
      <c r="AP92" s="571">
        <f>F92+J92+N92+R92+V92+Z92+AD92+AH92+AL92</f>
        <v>0</v>
      </c>
      <c r="AQ92" s="571">
        <f>G92+K92+O92+S92+W92+AA92+AE92+AI92+AM92</f>
        <v>0</v>
      </c>
      <c r="AR92" s="571">
        <f>H92+L92+P92+T92+X92+AB92+AF92+AJ92+AN92</f>
        <v>0</v>
      </c>
      <c r="AS92" s="571">
        <f>I92+M92+Q92+U92+Y92+AC92+AG92+AK92+AO92</f>
        <v>0</v>
      </c>
      <c r="AT92" s="359"/>
      <c r="AU92" s="359"/>
      <c r="AV92" s="359"/>
      <c r="AW92" s="359"/>
      <c r="AX92" s="359"/>
      <c r="AY92" s="359"/>
      <c r="AZ92" s="359"/>
      <c r="BA92" s="359"/>
      <c r="BB92" s="359"/>
      <c r="BC92" s="359"/>
      <c r="BD92" s="359"/>
      <c r="BE92" s="359"/>
      <c r="BF92" s="359"/>
      <c r="BG92" s="359"/>
      <c r="BH92" s="359"/>
      <c r="BI92" s="359"/>
      <c r="BJ92" s="359"/>
      <c r="BK92" s="359"/>
      <c r="BL92" s="359"/>
      <c r="BM92" s="359"/>
      <c r="BN92" s="359"/>
      <c r="BO92" s="359"/>
      <c r="BP92" s="359"/>
      <c r="BQ92" s="359"/>
      <c r="BR92" s="359"/>
      <c r="BS92" s="359"/>
      <c r="BT92" s="359"/>
      <c r="BU92" s="359"/>
      <c r="BV92" s="359"/>
      <c r="BW92" s="359"/>
      <c r="BX92" s="359"/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359"/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  <c r="CT92" s="359"/>
      <c r="CU92" s="359"/>
      <c r="CV92" s="359"/>
      <c r="CW92" s="359"/>
      <c r="CX92" s="359"/>
      <c r="CY92" s="359"/>
      <c r="CZ92" s="359"/>
      <c r="DA92" s="359"/>
      <c r="DB92" s="359"/>
      <c r="DC92" s="359"/>
      <c r="DD92" s="359"/>
      <c r="DE92" s="359"/>
      <c r="DF92" s="359"/>
      <c r="DG92" s="359"/>
      <c r="DH92" s="359"/>
      <c r="DI92" s="359"/>
      <c r="DJ92" s="359"/>
      <c r="DK92" s="359"/>
      <c r="DL92" s="359"/>
      <c r="DM92" s="359"/>
      <c r="DN92" s="359"/>
      <c r="DO92" s="359"/>
      <c r="DP92" s="359"/>
      <c r="DQ92" s="359"/>
      <c r="DR92" s="359"/>
      <c r="DS92" s="359"/>
      <c r="DT92" s="359"/>
      <c r="DU92" s="359"/>
      <c r="DV92" s="359"/>
      <c r="DW92" s="359"/>
      <c r="DX92" s="359"/>
      <c r="DY92" s="359"/>
      <c r="DZ92" s="359"/>
      <c r="EA92" s="359"/>
      <c r="EB92" s="359"/>
      <c r="EC92" s="359"/>
      <c r="ED92" s="359"/>
      <c r="EE92" s="359"/>
      <c r="EF92" s="359"/>
    </row>
    <row r="93" spans="1:136" ht="31.5" x14ac:dyDescent="0.25">
      <c r="A93" s="363">
        <v>33</v>
      </c>
      <c r="B93" s="10" t="s">
        <v>196</v>
      </c>
      <c r="C93" s="10" t="s">
        <v>197</v>
      </c>
      <c r="D93" s="10" t="s">
        <v>198</v>
      </c>
      <c r="E93" s="10" t="s">
        <v>199</v>
      </c>
      <c r="F93" s="98">
        <v>198</v>
      </c>
      <c r="G93" s="98">
        <v>21221</v>
      </c>
      <c r="H93" s="98">
        <v>0</v>
      </c>
      <c r="I93" s="98">
        <v>0</v>
      </c>
      <c r="J93" s="634">
        <v>102</v>
      </c>
      <c r="K93" s="634">
        <v>10200</v>
      </c>
      <c r="L93" s="635">
        <v>30</v>
      </c>
      <c r="M93" s="635">
        <v>3000</v>
      </c>
      <c r="N93" s="634">
        <v>193</v>
      </c>
      <c r="O93" s="634">
        <v>20653.39</v>
      </c>
      <c r="P93" s="635">
        <v>20</v>
      </c>
      <c r="Q93" s="635">
        <v>2140</v>
      </c>
      <c r="R93" s="634">
        <v>16</v>
      </c>
      <c r="S93" s="634">
        <v>161.1</v>
      </c>
      <c r="T93" s="635">
        <v>10</v>
      </c>
      <c r="U93" s="635">
        <v>1000</v>
      </c>
      <c r="V93" s="636">
        <v>40</v>
      </c>
      <c r="W93" s="636">
        <v>3000</v>
      </c>
      <c r="X93" s="637">
        <v>5</v>
      </c>
      <c r="Y93" s="637">
        <v>824</v>
      </c>
      <c r="Z93" s="634">
        <v>161</v>
      </c>
      <c r="AA93" s="634">
        <v>15292</v>
      </c>
      <c r="AB93" s="357">
        <v>25</v>
      </c>
      <c r="AC93" s="357">
        <v>2374</v>
      </c>
      <c r="AD93" s="634">
        <v>15</v>
      </c>
      <c r="AE93" s="634">
        <v>1860</v>
      </c>
      <c r="AF93" s="635">
        <v>10</v>
      </c>
      <c r="AG93" s="635">
        <v>1240</v>
      </c>
      <c r="AH93" s="640">
        <v>53</v>
      </c>
      <c r="AI93" s="640">
        <v>6369</v>
      </c>
      <c r="AJ93" s="640">
        <v>16</v>
      </c>
      <c r="AK93" s="640">
        <v>1888</v>
      </c>
      <c r="AL93" s="98">
        <v>257</v>
      </c>
      <c r="AM93" s="98">
        <v>25700</v>
      </c>
      <c r="AN93" s="98">
        <v>0</v>
      </c>
      <c r="AO93" s="98">
        <v>0</v>
      </c>
      <c r="AP93" s="571">
        <f>F93+J93+N93+R93+V93+Z93+AD93+AH93+AL93</f>
        <v>1035</v>
      </c>
      <c r="AQ93" s="571">
        <f>G93+K93+O93+S93+W93+AA93+AE93+AI93+AM93</f>
        <v>104456.48999999999</v>
      </c>
      <c r="AR93" s="571">
        <f>H93+L93+P93+T93+X93+AB93+AF93+AJ93+AN93</f>
        <v>116</v>
      </c>
      <c r="AS93" s="571">
        <f>I93+M93+Q93+U93+Y93+AC93+AG93+AK93+AO93</f>
        <v>12466</v>
      </c>
      <c r="AT93" s="359"/>
      <c r="AU93" s="359"/>
      <c r="AV93" s="359"/>
      <c r="AW93" s="359"/>
      <c r="AX93" s="359"/>
      <c r="AY93" s="359"/>
      <c r="AZ93" s="359"/>
      <c r="BA93" s="359"/>
      <c r="BB93" s="359"/>
      <c r="BC93" s="359"/>
      <c r="BD93" s="359"/>
      <c r="BE93" s="359"/>
      <c r="BF93" s="359"/>
      <c r="BG93" s="359"/>
      <c r="BH93" s="359"/>
      <c r="BI93" s="359"/>
      <c r="BJ93" s="359"/>
      <c r="BK93" s="359"/>
      <c r="BL93" s="359"/>
      <c r="BM93" s="359"/>
      <c r="BN93" s="359"/>
      <c r="BO93" s="359"/>
      <c r="BP93" s="359"/>
      <c r="BQ93" s="359"/>
      <c r="BR93" s="359"/>
      <c r="BS93" s="359"/>
      <c r="BT93" s="359"/>
      <c r="BU93" s="359"/>
      <c r="BV93" s="359"/>
      <c r="BW93" s="359"/>
      <c r="BX93" s="359"/>
      <c r="BY93" s="359"/>
      <c r="BZ93" s="359"/>
      <c r="CA93" s="359"/>
      <c r="CB93" s="359"/>
      <c r="CC93" s="359"/>
      <c r="CD93" s="359"/>
      <c r="CE93" s="359"/>
      <c r="CF93" s="359"/>
      <c r="CG93" s="359"/>
      <c r="CH93" s="359"/>
      <c r="CI93" s="359"/>
      <c r="CJ93" s="359"/>
      <c r="CK93" s="359"/>
      <c r="CL93" s="359"/>
      <c r="CM93" s="359"/>
      <c r="CN93" s="359"/>
      <c r="CO93" s="359"/>
      <c r="CP93" s="359"/>
      <c r="CQ93" s="359"/>
      <c r="CR93" s="359"/>
      <c r="CS93" s="359"/>
      <c r="CT93" s="359"/>
      <c r="CU93" s="359"/>
      <c r="CV93" s="359"/>
      <c r="CW93" s="359"/>
      <c r="CX93" s="359"/>
      <c r="CY93" s="359"/>
      <c r="CZ93" s="359"/>
      <c r="DA93" s="359"/>
      <c r="DB93" s="359"/>
      <c r="DC93" s="359"/>
      <c r="DD93" s="359"/>
      <c r="DE93" s="359"/>
      <c r="DF93" s="359"/>
      <c r="DG93" s="359"/>
      <c r="DH93" s="359"/>
      <c r="DI93" s="359"/>
      <c r="DJ93" s="359"/>
      <c r="DK93" s="359"/>
      <c r="DL93" s="359"/>
      <c r="DM93" s="359"/>
      <c r="DN93" s="359"/>
      <c r="DO93" s="359"/>
      <c r="DP93" s="359"/>
      <c r="DQ93" s="359"/>
      <c r="DR93" s="359"/>
      <c r="DS93" s="359"/>
      <c r="DT93" s="359"/>
      <c r="DU93" s="359"/>
      <c r="DV93" s="359"/>
      <c r="DW93" s="359"/>
      <c r="DX93" s="359"/>
      <c r="DY93" s="359"/>
      <c r="DZ93" s="359"/>
      <c r="EA93" s="359"/>
      <c r="EB93" s="359"/>
      <c r="EC93" s="359"/>
      <c r="ED93" s="359"/>
      <c r="EE93" s="359"/>
      <c r="EF93" s="359"/>
    </row>
    <row r="94" spans="1:136" ht="47.25" x14ac:dyDescent="0.25">
      <c r="A94" s="363">
        <v>34</v>
      </c>
      <c r="B94" s="10" t="s">
        <v>200</v>
      </c>
      <c r="C94" s="10"/>
      <c r="D94" s="10" t="s">
        <v>201</v>
      </c>
      <c r="E94" s="10" t="s">
        <v>29</v>
      </c>
      <c r="F94" s="98"/>
      <c r="G94" s="98"/>
      <c r="H94" s="98">
        <v>0</v>
      </c>
      <c r="I94" s="98">
        <v>0</v>
      </c>
      <c r="J94" s="634"/>
      <c r="K94" s="634"/>
      <c r="L94" s="635"/>
      <c r="M94" s="635"/>
      <c r="N94" s="634"/>
      <c r="O94" s="634"/>
      <c r="P94" s="635"/>
      <c r="Q94" s="635"/>
      <c r="R94" s="634"/>
      <c r="S94" s="634"/>
      <c r="T94" s="635"/>
      <c r="U94" s="635"/>
      <c r="V94" s="636"/>
      <c r="W94" s="636"/>
      <c r="X94" s="637"/>
      <c r="Y94" s="637"/>
      <c r="Z94" s="634">
        <v>3.23</v>
      </c>
      <c r="AA94" s="634">
        <v>9436</v>
      </c>
      <c r="AB94" s="357">
        <v>0.85</v>
      </c>
      <c r="AC94" s="357">
        <v>3626</v>
      </c>
      <c r="AD94" s="634"/>
      <c r="AE94" s="634"/>
      <c r="AF94" s="635"/>
      <c r="AG94" s="635"/>
      <c r="AH94" s="640">
        <v>4</v>
      </c>
      <c r="AI94" s="640">
        <v>4800</v>
      </c>
      <c r="AJ94" s="640"/>
      <c r="AK94" s="640"/>
      <c r="AL94" s="98">
        <v>0</v>
      </c>
      <c r="AM94" s="98">
        <v>0</v>
      </c>
      <c r="AN94" s="98">
        <v>0</v>
      </c>
      <c r="AO94" s="98">
        <v>0</v>
      </c>
      <c r="AP94" s="571">
        <f>F94+J94+N94+R94+V94+Z94+AD94+AH94+AL94</f>
        <v>7.23</v>
      </c>
      <c r="AQ94" s="571">
        <f>G94+K94+O94+S94+W94+AA94+AE94+AI94+AM94</f>
        <v>14236</v>
      </c>
      <c r="AR94" s="571">
        <f>H94+L94+P94+T94+X94+AB94+AF94+AJ94+AN94</f>
        <v>0.85</v>
      </c>
      <c r="AS94" s="571">
        <f>I94+M94+Q94+U94+Y94+AC94+AG94+AK94+AO94</f>
        <v>3626</v>
      </c>
      <c r="AT94" s="359"/>
      <c r="AU94" s="359"/>
      <c r="AV94" s="359"/>
      <c r="AW94" s="359"/>
      <c r="AX94" s="359"/>
      <c r="AY94" s="359"/>
      <c r="AZ94" s="359"/>
      <c r="BA94" s="359"/>
      <c r="BB94" s="359"/>
      <c r="BC94" s="359"/>
      <c r="BD94" s="359"/>
      <c r="BE94" s="359"/>
      <c r="BF94" s="359"/>
      <c r="BG94" s="359"/>
      <c r="BH94" s="359"/>
      <c r="BI94" s="359"/>
      <c r="BJ94" s="359"/>
      <c r="BK94" s="359"/>
      <c r="BL94" s="359"/>
      <c r="BM94" s="359"/>
      <c r="BN94" s="359"/>
      <c r="BO94" s="359"/>
      <c r="BP94" s="359"/>
      <c r="BQ94" s="359"/>
      <c r="BR94" s="359"/>
      <c r="BS94" s="359"/>
      <c r="BT94" s="359"/>
      <c r="BU94" s="359"/>
      <c r="BV94" s="359"/>
      <c r="BW94" s="359"/>
      <c r="BX94" s="359"/>
      <c r="BY94" s="359"/>
      <c r="BZ94" s="359"/>
      <c r="CA94" s="359"/>
      <c r="CB94" s="359"/>
      <c r="CC94" s="359"/>
      <c r="CD94" s="359"/>
      <c r="CE94" s="359"/>
      <c r="CF94" s="359"/>
      <c r="CG94" s="359"/>
      <c r="CH94" s="359"/>
      <c r="CI94" s="359"/>
      <c r="CJ94" s="359"/>
      <c r="CK94" s="359"/>
      <c r="CL94" s="359"/>
      <c r="CM94" s="359"/>
      <c r="CN94" s="359"/>
      <c r="CO94" s="359"/>
      <c r="CP94" s="359"/>
      <c r="CQ94" s="359"/>
      <c r="CR94" s="359"/>
      <c r="CS94" s="359"/>
      <c r="CT94" s="359"/>
      <c r="CU94" s="359"/>
      <c r="CV94" s="359"/>
      <c r="CW94" s="359"/>
      <c r="CX94" s="359"/>
      <c r="CY94" s="359"/>
      <c r="CZ94" s="359"/>
      <c r="DA94" s="359"/>
      <c r="DB94" s="359"/>
      <c r="DC94" s="359"/>
      <c r="DD94" s="359"/>
      <c r="DE94" s="359"/>
      <c r="DF94" s="359"/>
      <c r="DG94" s="359"/>
      <c r="DH94" s="359"/>
      <c r="DI94" s="359"/>
      <c r="DJ94" s="359"/>
      <c r="DK94" s="359"/>
      <c r="DL94" s="359"/>
      <c r="DM94" s="359"/>
      <c r="DN94" s="359"/>
      <c r="DO94" s="359"/>
      <c r="DP94" s="359"/>
      <c r="DQ94" s="359"/>
      <c r="DR94" s="359"/>
      <c r="DS94" s="359"/>
      <c r="DT94" s="359"/>
      <c r="DU94" s="359"/>
      <c r="DV94" s="359"/>
      <c r="DW94" s="359"/>
      <c r="DX94" s="359"/>
      <c r="DY94" s="359"/>
      <c r="DZ94" s="359"/>
      <c r="EA94" s="359"/>
      <c r="EB94" s="359"/>
      <c r="EC94" s="359"/>
      <c r="ED94" s="359"/>
      <c r="EE94" s="359"/>
      <c r="EF94" s="359"/>
    </row>
    <row r="95" spans="1:136" ht="63" x14ac:dyDescent="0.25">
      <c r="A95" s="830">
        <v>35</v>
      </c>
      <c r="B95" s="10" t="s">
        <v>202</v>
      </c>
      <c r="C95" s="10" t="s">
        <v>203</v>
      </c>
      <c r="D95" s="10" t="s">
        <v>204</v>
      </c>
      <c r="E95" s="10" t="s">
        <v>205</v>
      </c>
      <c r="F95" s="98"/>
      <c r="G95" s="98"/>
      <c r="H95" s="98">
        <v>500</v>
      </c>
      <c r="I95" s="98">
        <v>5000</v>
      </c>
      <c r="J95" s="634"/>
      <c r="K95" s="634"/>
      <c r="L95" s="635"/>
      <c r="M95" s="635"/>
      <c r="N95" s="634"/>
      <c r="O95" s="634"/>
      <c r="P95" s="635"/>
      <c r="Q95" s="635"/>
      <c r="R95" s="634"/>
      <c r="S95" s="634"/>
      <c r="T95" s="635"/>
      <c r="U95" s="635"/>
      <c r="V95" s="98"/>
      <c r="W95" s="98"/>
      <c r="X95" s="637"/>
      <c r="Y95" s="637"/>
      <c r="Z95" s="634"/>
      <c r="AA95" s="634"/>
      <c r="AB95" s="357"/>
      <c r="AC95" s="357"/>
      <c r="AD95" s="634"/>
      <c r="AE95" s="634"/>
      <c r="AF95" s="635"/>
      <c r="AG95" s="635"/>
      <c r="AH95" s="639"/>
      <c r="AI95" s="639"/>
      <c r="AJ95" s="638"/>
      <c r="AK95" s="638"/>
      <c r="AL95" s="98"/>
      <c r="AM95" s="98"/>
      <c r="AN95" s="98">
        <v>0</v>
      </c>
      <c r="AO95" s="98">
        <v>0</v>
      </c>
      <c r="AP95" s="571">
        <f>F95+J95+N95+R95+V95+Z95+AD95+AH95+AL95</f>
        <v>0</v>
      </c>
      <c r="AQ95" s="571">
        <f>G95+K95+O95+S95+W95+AA95+AE95+AI95+AM95</f>
        <v>0</v>
      </c>
      <c r="AR95" s="571">
        <f>H95+L95+P95+T95+X95+AB95+AF95+AJ95+AN95</f>
        <v>500</v>
      </c>
      <c r="AS95" s="571">
        <f>I95+M95+Q95+U95+Y95+AC95+AG95+AK95+AO95</f>
        <v>5000</v>
      </c>
      <c r="AT95" s="359"/>
      <c r="AU95" s="359"/>
      <c r="AV95" s="359"/>
      <c r="AW95" s="359"/>
      <c r="AX95" s="359"/>
      <c r="AY95" s="359"/>
      <c r="AZ95" s="359"/>
      <c r="BA95" s="359"/>
      <c r="BB95" s="359"/>
      <c r="BC95" s="359"/>
      <c r="BD95" s="359"/>
      <c r="BE95" s="359"/>
      <c r="BF95" s="359"/>
      <c r="BG95" s="359"/>
      <c r="BH95" s="359"/>
      <c r="BI95" s="359"/>
      <c r="BJ95" s="359"/>
      <c r="BK95" s="359"/>
      <c r="BL95" s="359"/>
      <c r="BM95" s="359"/>
      <c r="BN95" s="359"/>
      <c r="BO95" s="359"/>
      <c r="BP95" s="359"/>
      <c r="BQ95" s="359"/>
      <c r="BR95" s="359"/>
      <c r="BS95" s="359"/>
      <c r="BT95" s="359"/>
      <c r="BU95" s="359"/>
      <c r="BV95" s="359"/>
      <c r="BW95" s="359"/>
      <c r="BX95" s="359"/>
      <c r="BY95" s="359"/>
      <c r="BZ95" s="359"/>
      <c r="CA95" s="359"/>
      <c r="CB95" s="359"/>
      <c r="CC95" s="359"/>
      <c r="CD95" s="359"/>
      <c r="CE95" s="359"/>
      <c r="CF95" s="359"/>
      <c r="CG95" s="359"/>
      <c r="CH95" s="359"/>
      <c r="CI95" s="359"/>
      <c r="CJ95" s="359"/>
      <c r="CK95" s="359"/>
      <c r="CL95" s="359"/>
      <c r="CM95" s="359"/>
      <c r="CN95" s="359"/>
      <c r="CO95" s="359"/>
      <c r="CP95" s="359"/>
      <c r="CQ95" s="359"/>
      <c r="CR95" s="359"/>
      <c r="CS95" s="359"/>
      <c r="CT95" s="359"/>
      <c r="CU95" s="359"/>
      <c r="CV95" s="359"/>
      <c r="CW95" s="359"/>
      <c r="CX95" s="359"/>
      <c r="CY95" s="359"/>
      <c r="CZ95" s="359"/>
      <c r="DA95" s="359"/>
      <c r="DB95" s="359"/>
      <c r="DC95" s="359"/>
      <c r="DD95" s="359"/>
      <c r="DE95" s="359"/>
      <c r="DF95" s="359"/>
      <c r="DG95" s="359"/>
      <c r="DH95" s="359"/>
      <c r="DI95" s="359"/>
      <c r="DJ95" s="359"/>
      <c r="DK95" s="359"/>
      <c r="DL95" s="359"/>
      <c r="DM95" s="359"/>
      <c r="DN95" s="359"/>
      <c r="DO95" s="359"/>
      <c r="DP95" s="359"/>
      <c r="DQ95" s="359"/>
      <c r="DR95" s="359"/>
      <c r="DS95" s="359"/>
      <c r="DT95" s="359"/>
      <c r="DU95" s="359"/>
      <c r="DV95" s="359"/>
      <c r="DW95" s="359"/>
      <c r="DX95" s="359"/>
      <c r="DY95" s="359"/>
      <c r="DZ95" s="359"/>
      <c r="EA95" s="359"/>
      <c r="EB95" s="359"/>
      <c r="EC95" s="359"/>
      <c r="ED95" s="359"/>
      <c r="EE95" s="359"/>
      <c r="EF95" s="359"/>
    </row>
    <row r="96" spans="1:136" ht="63" x14ac:dyDescent="0.25">
      <c r="A96" s="831"/>
      <c r="B96" s="10" t="s">
        <v>206</v>
      </c>
      <c r="C96" s="10" t="s">
        <v>207</v>
      </c>
      <c r="D96" s="10" t="s">
        <v>204</v>
      </c>
      <c r="E96" s="10" t="s">
        <v>205</v>
      </c>
      <c r="F96" s="98"/>
      <c r="G96" s="98"/>
      <c r="H96" s="98">
        <v>0</v>
      </c>
      <c r="I96" s="98">
        <v>0</v>
      </c>
      <c r="J96" s="634"/>
      <c r="K96" s="634"/>
      <c r="L96" s="635"/>
      <c r="M96" s="635"/>
      <c r="N96" s="634">
        <v>720</v>
      </c>
      <c r="O96" s="634">
        <v>10008</v>
      </c>
      <c r="P96" s="635"/>
      <c r="Q96" s="635"/>
      <c r="R96" s="634"/>
      <c r="S96" s="634"/>
      <c r="T96" s="635"/>
      <c r="U96" s="635"/>
      <c r="V96" s="636">
        <v>190</v>
      </c>
      <c r="W96" s="636">
        <v>3207</v>
      </c>
      <c r="X96" s="637">
        <v>60</v>
      </c>
      <c r="Y96" s="637">
        <v>1068</v>
      </c>
      <c r="Z96" s="634"/>
      <c r="AA96" s="634"/>
      <c r="AB96" s="357">
        <v>120</v>
      </c>
      <c r="AC96" s="357">
        <v>1665</v>
      </c>
      <c r="AD96" s="634">
        <v>1860</v>
      </c>
      <c r="AE96" s="634">
        <v>20785</v>
      </c>
      <c r="AF96" s="635"/>
      <c r="AG96" s="635"/>
      <c r="AH96" s="640">
        <v>117</v>
      </c>
      <c r="AI96" s="640">
        <v>1693</v>
      </c>
      <c r="AJ96" s="640">
        <v>60</v>
      </c>
      <c r="AK96" s="640">
        <v>670.2</v>
      </c>
      <c r="AL96" s="98"/>
      <c r="AM96" s="98"/>
      <c r="AN96" s="98"/>
      <c r="AO96" s="98"/>
      <c r="AP96" s="571">
        <f>F96+J96+N96+R96+V96+Z96+AD96+AH96+AL96</f>
        <v>2887</v>
      </c>
      <c r="AQ96" s="571">
        <f>G96+K96+O96+S96+W96+AA96+AE96+AI96+AM96</f>
        <v>35693</v>
      </c>
      <c r="AR96" s="571">
        <f>H96+L96+P96+T96+X96+AB96+AF96+AJ96+AN96</f>
        <v>240</v>
      </c>
      <c r="AS96" s="571">
        <f>I96+M96+Q96+U96+Y96+AC96+AG96+AK96+AO96</f>
        <v>3403.2</v>
      </c>
      <c r="AT96" s="359"/>
      <c r="AU96" s="359"/>
      <c r="AV96" s="359"/>
      <c r="AW96" s="359"/>
      <c r="AX96" s="359"/>
      <c r="AY96" s="359"/>
      <c r="AZ96" s="359"/>
      <c r="BA96" s="359"/>
      <c r="BB96" s="359"/>
      <c r="BC96" s="359"/>
      <c r="BD96" s="359"/>
      <c r="BE96" s="359"/>
      <c r="BF96" s="359"/>
      <c r="BG96" s="359"/>
      <c r="BH96" s="359"/>
      <c r="BI96" s="359"/>
      <c r="BJ96" s="359"/>
      <c r="BK96" s="359"/>
      <c r="BL96" s="359"/>
      <c r="BM96" s="359"/>
      <c r="BN96" s="359"/>
      <c r="BO96" s="359"/>
      <c r="BP96" s="359"/>
      <c r="BQ96" s="359"/>
      <c r="BR96" s="359"/>
      <c r="BS96" s="359"/>
      <c r="BT96" s="359"/>
      <c r="BU96" s="359"/>
      <c r="BV96" s="359"/>
      <c r="BW96" s="359"/>
      <c r="BX96" s="359"/>
      <c r="BY96" s="359"/>
      <c r="BZ96" s="359"/>
      <c r="CA96" s="359"/>
      <c r="CB96" s="359"/>
      <c r="CC96" s="359"/>
      <c r="CD96" s="359"/>
      <c r="CE96" s="359"/>
      <c r="CF96" s="359"/>
      <c r="CG96" s="359"/>
      <c r="CH96" s="359"/>
      <c r="CI96" s="359"/>
      <c r="CJ96" s="359"/>
      <c r="CK96" s="359"/>
      <c r="CL96" s="359"/>
      <c r="CM96" s="359"/>
      <c r="CN96" s="359"/>
      <c r="CO96" s="359"/>
      <c r="CP96" s="359"/>
      <c r="CQ96" s="359"/>
      <c r="CR96" s="359"/>
      <c r="CS96" s="359"/>
      <c r="CT96" s="359"/>
      <c r="CU96" s="359"/>
      <c r="CV96" s="359"/>
      <c r="CW96" s="359"/>
      <c r="CX96" s="359"/>
      <c r="CY96" s="359"/>
      <c r="CZ96" s="359"/>
      <c r="DA96" s="359"/>
      <c r="DB96" s="359"/>
      <c r="DC96" s="359"/>
      <c r="DD96" s="359"/>
      <c r="DE96" s="359"/>
      <c r="DF96" s="359"/>
      <c r="DG96" s="359"/>
      <c r="DH96" s="359"/>
      <c r="DI96" s="359"/>
      <c r="DJ96" s="359"/>
      <c r="DK96" s="359"/>
      <c r="DL96" s="359"/>
      <c r="DM96" s="359"/>
      <c r="DN96" s="359"/>
      <c r="DO96" s="359"/>
      <c r="DP96" s="359"/>
      <c r="DQ96" s="359"/>
      <c r="DR96" s="359"/>
      <c r="DS96" s="359"/>
      <c r="DT96" s="359"/>
      <c r="DU96" s="359"/>
      <c r="DV96" s="359"/>
      <c r="DW96" s="359"/>
      <c r="DX96" s="359"/>
      <c r="DY96" s="359"/>
      <c r="DZ96" s="359"/>
      <c r="EA96" s="359"/>
      <c r="EB96" s="359"/>
      <c r="EC96" s="359"/>
      <c r="ED96" s="359"/>
      <c r="EE96" s="359"/>
      <c r="EF96" s="359"/>
    </row>
    <row r="97" spans="1:136" ht="63" x14ac:dyDescent="0.25">
      <c r="A97" s="832"/>
      <c r="B97" s="10" t="s">
        <v>206</v>
      </c>
      <c r="C97" s="10" t="s">
        <v>208</v>
      </c>
      <c r="D97" s="10" t="s">
        <v>204</v>
      </c>
      <c r="E97" s="10" t="s">
        <v>205</v>
      </c>
      <c r="F97" s="98"/>
      <c r="G97" s="98"/>
      <c r="H97" s="98">
        <v>0</v>
      </c>
      <c r="I97" s="98">
        <v>0</v>
      </c>
      <c r="J97" s="634"/>
      <c r="K97" s="634"/>
      <c r="L97" s="635"/>
      <c r="M97" s="635"/>
      <c r="N97" s="634"/>
      <c r="O97" s="634"/>
      <c r="P97" s="635"/>
      <c r="Q97" s="635"/>
      <c r="R97" s="634"/>
      <c r="S97" s="634"/>
      <c r="T97" s="635"/>
      <c r="U97" s="635"/>
      <c r="V97" s="98"/>
      <c r="W97" s="98"/>
      <c r="X97" s="637"/>
      <c r="Y97" s="637"/>
      <c r="Z97" s="634"/>
      <c r="AA97" s="634"/>
      <c r="AB97" s="357"/>
      <c r="AC97" s="357"/>
      <c r="AD97" s="634"/>
      <c r="AE97" s="634"/>
      <c r="AF97" s="635"/>
      <c r="AG97" s="635"/>
      <c r="AH97" s="639"/>
      <c r="AI97" s="639"/>
      <c r="AJ97" s="638"/>
      <c r="AK97" s="638"/>
      <c r="AL97" s="98">
        <v>320</v>
      </c>
      <c r="AM97" s="98">
        <v>4790</v>
      </c>
      <c r="AN97" s="98">
        <v>180</v>
      </c>
      <c r="AO97" s="98">
        <v>2694</v>
      </c>
      <c r="AP97" s="571">
        <f>F97+J97+N97+R97+V97+Z97+AD97+AH97+AL97</f>
        <v>320</v>
      </c>
      <c r="AQ97" s="571">
        <f>G97+K97+O97+S97+W97+AA97+AE97+AI97+AM97</f>
        <v>4790</v>
      </c>
      <c r="AR97" s="571">
        <f>H97+L97+P97+T97+X97+AB97+AF97+AJ97+AN97</f>
        <v>180</v>
      </c>
      <c r="AS97" s="571">
        <f>I97+M97+Q97+U97+Y97+AC97+AG97+AK97+AO97</f>
        <v>2694</v>
      </c>
      <c r="AT97" s="359"/>
      <c r="AU97" s="359"/>
      <c r="AV97" s="359"/>
      <c r="AW97" s="359"/>
      <c r="AX97" s="359"/>
      <c r="AY97" s="359"/>
      <c r="AZ97" s="359"/>
      <c r="BA97" s="359"/>
      <c r="BB97" s="359"/>
      <c r="BC97" s="359"/>
      <c r="BD97" s="359"/>
      <c r="BE97" s="359"/>
      <c r="BF97" s="359"/>
      <c r="BG97" s="359"/>
      <c r="BH97" s="359"/>
      <c r="BI97" s="359"/>
      <c r="BJ97" s="359"/>
      <c r="BK97" s="359"/>
      <c r="BL97" s="359"/>
      <c r="BM97" s="359"/>
      <c r="BN97" s="359"/>
      <c r="BO97" s="359"/>
      <c r="BP97" s="359"/>
      <c r="BQ97" s="359"/>
      <c r="BR97" s="359"/>
      <c r="BS97" s="359"/>
      <c r="BT97" s="359"/>
      <c r="BU97" s="359"/>
      <c r="BV97" s="359"/>
      <c r="BW97" s="359"/>
      <c r="BX97" s="359"/>
      <c r="BY97" s="359"/>
      <c r="BZ97" s="359"/>
      <c r="CA97" s="359"/>
      <c r="CB97" s="359"/>
      <c r="CC97" s="359"/>
      <c r="CD97" s="359"/>
      <c r="CE97" s="359"/>
      <c r="CF97" s="359"/>
      <c r="CG97" s="359"/>
      <c r="CH97" s="359"/>
      <c r="CI97" s="359"/>
      <c r="CJ97" s="359"/>
      <c r="CK97" s="359"/>
      <c r="CL97" s="359"/>
      <c r="CM97" s="359"/>
      <c r="CN97" s="359"/>
      <c r="CO97" s="359"/>
      <c r="CP97" s="359"/>
      <c r="CQ97" s="359"/>
      <c r="CR97" s="359"/>
      <c r="CS97" s="359"/>
      <c r="CT97" s="359"/>
      <c r="CU97" s="359"/>
      <c r="CV97" s="359"/>
      <c r="CW97" s="359"/>
      <c r="CX97" s="359"/>
      <c r="CY97" s="359"/>
      <c r="CZ97" s="359"/>
      <c r="DA97" s="359"/>
      <c r="DB97" s="359"/>
      <c r="DC97" s="359"/>
      <c r="DD97" s="359"/>
      <c r="DE97" s="359"/>
      <c r="DF97" s="359"/>
      <c r="DG97" s="359"/>
      <c r="DH97" s="359"/>
      <c r="DI97" s="359"/>
      <c r="DJ97" s="359"/>
      <c r="DK97" s="359"/>
      <c r="DL97" s="359"/>
      <c r="DM97" s="359"/>
      <c r="DN97" s="359"/>
      <c r="DO97" s="359"/>
      <c r="DP97" s="359"/>
      <c r="DQ97" s="359"/>
      <c r="DR97" s="359"/>
      <c r="DS97" s="359"/>
      <c r="DT97" s="359"/>
      <c r="DU97" s="359"/>
      <c r="DV97" s="359"/>
      <c r="DW97" s="359"/>
      <c r="DX97" s="359"/>
      <c r="DY97" s="359"/>
      <c r="DZ97" s="359"/>
      <c r="EA97" s="359"/>
      <c r="EB97" s="359"/>
      <c r="EC97" s="359"/>
      <c r="ED97" s="359"/>
      <c r="EE97" s="359"/>
      <c r="EF97" s="359"/>
    </row>
    <row r="98" spans="1:136" ht="31.5" x14ac:dyDescent="0.25">
      <c r="A98" s="830">
        <v>36</v>
      </c>
      <c r="B98" s="10" t="s">
        <v>209</v>
      </c>
      <c r="C98" s="10" t="s">
        <v>210</v>
      </c>
      <c r="D98" s="10" t="s">
        <v>171</v>
      </c>
      <c r="E98" s="10" t="s">
        <v>42</v>
      </c>
      <c r="F98" s="98"/>
      <c r="G98" s="98"/>
      <c r="H98" s="98">
        <v>0</v>
      </c>
      <c r="I98" s="98">
        <v>0</v>
      </c>
      <c r="J98" s="634"/>
      <c r="K98" s="634"/>
      <c r="L98" s="635"/>
      <c r="M98" s="635"/>
      <c r="N98" s="634"/>
      <c r="O98" s="634"/>
      <c r="P98" s="635"/>
      <c r="Q98" s="635"/>
      <c r="R98" s="634"/>
      <c r="S98" s="634"/>
      <c r="T98" s="635"/>
      <c r="U98" s="635"/>
      <c r="V98" s="636"/>
      <c r="W98" s="636"/>
      <c r="X98" s="637"/>
      <c r="Y98" s="637"/>
      <c r="Z98" s="634"/>
      <c r="AA98" s="634"/>
      <c r="AB98" s="357"/>
      <c r="AC98" s="357"/>
      <c r="AD98" s="634"/>
      <c r="AE98" s="634"/>
      <c r="AF98" s="635"/>
      <c r="AG98" s="635"/>
      <c r="AH98" s="640"/>
      <c r="AI98" s="640"/>
      <c r="AJ98" s="638"/>
      <c r="AK98" s="638"/>
      <c r="AL98" s="98">
        <v>0</v>
      </c>
      <c r="AM98" s="98">
        <v>0</v>
      </c>
      <c r="AN98" s="98">
        <v>0</v>
      </c>
      <c r="AO98" s="98">
        <v>0</v>
      </c>
      <c r="AP98" s="571">
        <f>F98+J98+N98+R98+V98+Z98+AD98+AH98+AL98</f>
        <v>0</v>
      </c>
      <c r="AQ98" s="571">
        <f>G98+K98+O98+S98+W98+AA98+AE98+AI98+AM98</f>
        <v>0</v>
      </c>
      <c r="AR98" s="571">
        <f>H98+L98+P98+T98+X98+AB98+AF98+AJ98+AN98</f>
        <v>0</v>
      </c>
      <c r="AS98" s="571">
        <f>I98+M98+Q98+U98+Y98+AC98+AG98+AK98+AO98</f>
        <v>0</v>
      </c>
      <c r="AT98" s="359"/>
      <c r="AU98" s="359"/>
      <c r="AV98" s="359"/>
      <c r="AW98" s="359"/>
      <c r="AX98" s="359"/>
      <c r="AY98" s="359"/>
      <c r="AZ98" s="359"/>
      <c r="BA98" s="359"/>
      <c r="BB98" s="359"/>
      <c r="BC98" s="359"/>
      <c r="BD98" s="359"/>
      <c r="BE98" s="359"/>
      <c r="BF98" s="359"/>
      <c r="BG98" s="359"/>
      <c r="BH98" s="359"/>
      <c r="BI98" s="359"/>
      <c r="BJ98" s="359"/>
      <c r="BK98" s="359"/>
      <c r="BL98" s="359"/>
      <c r="BM98" s="359"/>
      <c r="BN98" s="359"/>
      <c r="BO98" s="359"/>
      <c r="BP98" s="359"/>
      <c r="BQ98" s="359"/>
      <c r="BR98" s="359"/>
      <c r="BS98" s="359"/>
      <c r="BT98" s="359"/>
      <c r="BU98" s="359"/>
      <c r="BV98" s="359"/>
      <c r="BW98" s="359"/>
      <c r="BX98" s="359"/>
      <c r="BY98" s="359"/>
      <c r="BZ98" s="359"/>
      <c r="CA98" s="359"/>
      <c r="CB98" s="359"/>
      <c r="CC98" s="359"/>
      <c r="CD98" s="359"/>
      <c r="CE98" s="359"/>
      <c r="CF98" s="359"/>
      <c r="CG98" s="359"/>
      <c r="CH98" s="359"/>
      <c r="CI98" s="359"/>
      <c r="CJ98" s="359"/>
      <c r="CK98" s="359"/>
      <c r="CL98" s="359"/>
      <c r="CM98" s="359"/>
      <c r="CN98" s="359"/>
      <c r="CO98" s="359"/>
      <c r="CP98" s="359"/>
      <c r="CQ98" s="359"/>
      <c r="CR98" s="359"/>
      <c r="CS98" s="359"/>
      <c r="CT98" s="359"/>
      <c r="CU98" s="359"/>
      <c r="CV98" s="359"/>
      <c r="CW98" s="359"/>
      <c r="CX98" s="359"/>
      <c r="CY98" s="359"/>
      <c r="CZ98" s="359"/>
      <c r="DA98" s="359"/>
      <c r="DB98" s="359"/>
      <c r="DC98" s="359"/>
      <c r="DD98" s="359"/>
      <c r="DE98" s="359"/>
      <c r="DF98" s="359"/>
      <c r="DG98" s="359"/>
      <c r="DH98" s="359"/>
      <c r="DI98" s="359"/>
      <c r="DJ98" s="359"/>
      <c r="DK98" s="359"/>
      <c r="DL98" s="359"/>
      <c r="DM98" s="359"/>
      <c r="DN98" s="359"/>
      <c r="DO98" s="359"/>
      <c r="DP98" s="359"/>
      <c r="DQ98" s="359"/>
      <c r="DR98" s="359"/>
      <c r="DS98" s="359"/>
      <c r="DT98" s="359"/>
      <c r="DU98" s="359"/>
      <c r="DV98" s="359"/>
      <c r="DW98" s="359"/>
      <c r="DX98" s="359"/>
      <c r="DY98" s="359"/>
      <c r="DZ98" s="359"/>
      <c r="EA98" s="359"/>
      <c r="EB98" s="359"/>
      <c r="EC98" s="359"/>
      <c r="ED98" s="359"/>
      <c r="EE98" s="359"/>
      <c r="EF98" s="359"/>
    </row>
    <row r="99" spans="1:136" ht="31.5" x14ac:dyDescent="0.25">
      <c r="A99" s="831"/>
      <c r="B99" s="10" t="s">
        <v>211</v>
      </c>
      <c r="C99" s="10" t="s">
        <v>212</v>
      </c>
      <c r="D99" s="10" t="s">
        <v>171</v>
      </c>
      <c r="E99" s="10" t="s">
        <v>42</v>
      </c>
      <c r="F99" s="98"/>
      <c r="G99" s="98"/>
      <c r="H99" s="98">
        <v>0</v>
      </c>
      <c r="I99" s="98">
        <v>0</v>
      </c>
      <c r="J99" s="634"/>
      <c r="K99" s="634"/>
      <c r="L99" s="635"/>
      <c r="M99" s="635"/>
      <c r="N99" s="634"/>
      <c r="O99" s="634"/>
      <c r="P99" s="635"/>
      <c r="Q99" s="635"/>
      <c r="R99" s="634">
        <v>170</v>
      </c>
      <c r="S99" s="634">
        <v>3230</v>
      </c>
      <c r="T99" s="635"/>
      <c r="U99" s="635"/>
      <c r="V99" s="636"/>
      <c r="W99" s="636"/>
      <c r="X99" s="637"/>
      <c r="Y99" s="637"/>
      <c r="Z99" s="634">
        <v>200</v>
      </c>
      <c r="AA99" s="634">
        <v>840</v>
      </c>
      <c r="AB99" s="357">
        <v>60</v>
      </c>
      <c r="AC99" s="357">
        <v>252</v>
      </c>
      <c r="AD99" s="634"/>
      <c r="AE99" s="634"/>
      <c r="AF99" s="635"/>
      <c r="AG99" s="635"/>
      <c r="AH99" s="640"/>
      <c r="AI99" s="640"/>
      <c r="AJ99" s="638"/>
      <c r="AK99" s="638"/>
      <c r="AL99" s="98">
        <v>0</v>
      </c>
      <c r="AM99" s="98">
        <v>0</v>
      </c>
      <c r="AN99" s="98">
        <v>0</v>
      </c>
      <c r="AO99" s="98">
        <v>0</v>
      </c>
      <c r="AP99" s="571">
        <f>F99+J99+N99+R99+V99+Z99+AD99+AH99+AL99</f>
        <v>370</v>
      </c>
      <c r="AQ99" s="571">
        <f>G99+K99+O99+S99+W99+AA99+AE99+AI99+AM99</f>
        <v>4070</v>
      </c>
      <c r="AR99" s="571">
        <f>H99+L99+P99+T99+X99+AB99+AF99+AJ99+AN99</f>
        <v>60</v>
      </c>
      <c r="AS99" s="571">
        <f>I99+M99+Q99+U99+Y99+AC99+AG99+AK99+AO99</f>
        <v>252</v>
      </c>
      <c r="AT99" s="359"/>
      <c r="AU99" s="359"/>
      <c r="AV99" s="359"/>
      <c r="AW99" s="359"/>
      <c r="AX99" s="359"/>
      <c r="AY99" s="359"/>
      <c r="AZ99" s="359"/>
      <c r="BA99" s="359"/>
      <c r="BB99" s="359"/>
      <c r="BC99" s="359"/>
      <c r="BD99" s="359"/>
      <c r="BE99" s="359"/>
      <c r="BF99" s="359"/>
      <c r="BG99" s="359"/>
      <c r="BH99" s="359"/>
      <c r="BI99" s="359"/>
      <c r="BJ99" s="359"/>
      <c r="BK99" s="359"/>
      <c r="BL99" s="359"/>
      <c r="BM99" s="359"/>
      <c r="BN99" s="359"/>
      <c r="BO99" s="359"/>
      <c r="BP99" s="359"/>
      <c r="BQ99" s="359"/>
      <c r="BR99" s="359"/>
      <c r="BS99" s="359"/>
      <c r="BT99" s="359"/>
      <c r="BU99" s="359"/>
      <c r="BV99" s="359"/>
      <c r="BW99" s="359"/>
      <c r="BX99" s="359"/>
      <c r="BY99" s="359"/>
      <c r="BZ99" s="359"/>
      <c r="CA99" s="359"/>
      <c r="CB99" s="359"/>
      <c r="CC99" s="359"/>
      <c r="CD99" s="359"/>
      <c r="CE99" s="359"/>
      <c r="CF99" s="359"/>
      <c r="CG99" s="359"/>
      <c r="CH99" s="359"/>
      <c r="CI99" s="359"/>
      <c r="CJ99" s="359"/>
      <c r="CK99" s="359"/>
      <c r="CL99" s="359"/>
      <c r="CM99" s="359"/>
      <c r="CN99" s="359"/>
      <c r="CO99" s="359"/>
      <c r="CP99" s="359"/>
      <c r="CQ99" s="359"/>
      <c r="CR99" s="359"/>
      <c r="CS99" s="359"/>
      <c r="CT99" s="359"/>
      <c r="CU99" s="359"/>
      <c r="CV99" s="359"/>
      <c r="CW99" s="359"/>
      <c r="CX99" s="359"/>
      <c r="CY99" s="359"/>
      <c r="CZ99" s="359"/>
      <c r="DA99" s="359"/>
      <c r="DB99" s="359"/>
      <c r="DC99" s="359"/>
      <c r="DD99" s="359"/>
      <c r="DE99" s="359"/>
      <c r="DF99" s="359"/>
      <c r="DG99" s="359"/>
      <c r="DH99" s="359"/>
      <c r="DI99" s="359"/>
      <c r="DJ99" s="359"/>
      <c r="DK99" s="359"/>
      <c r="DL99" s="359"/>
      <c r="DM99" s="359"/>
      <c r="DN99" s="359"/>
      <c r="DO99" s="359"/>
      <c r="DP99" s="359"/>
      <c r="DQ99" s="359"/>
      <c r="DR99" s="359"/>
      <c r="DS99" s="359"/>
      <c r="DT99" s="359"/>
      <c r="DU99" s="359"/>
      <c r="DV99" s="359"/>
      <c r="DW99" s="359"/>
      <c r="DX99" s="359"/>
      <c r="DY99" s="359"/>
      <c r="DZ99" s="359"/>
      <c r="EA99" s="359"/>
      <c r="EB99" s="359"/>
      <c r="EC99" s="359"/>
      <c r="ED99" s="359"/>
      <c r="EE99" s="359"/>
      <c r="EF99" s="359"/>
    </row>
    <row r="100" spans="1:136" ht="31.5" x14ac:dyDescent="0.25">
      <c r="A100" s="832"/>
      <c r="B100" s="10" t="s">
        <v>211</v>
      </c>
      <c r="C100" s="10" t="s">
        <v>213</v>
      </c>
      <c r="D100" s="10" t="s">
        <v>171</v>
      </c>
      <c r="E100" s="10" t="s">
        <v>78</v>
      </c>
      <c r="F100" s="98">
        <v>16</v>
      </c>
      <c r="G100" s="98">
        <v>9312</v>
      </c>
      <c r="H100" s="98">
        <v>0</v>
      </c>
      <c r="I100" s="98">
        <v>0</v>
      </c>
      <c r="J100" s="634">
        <v>465</v>
      </c>
      <c r="K100" s="634">
        <v>54126</v>
      </c>
      <c r="L100" s="635">
        <v>50</v>
      </c>
      <c r="M100" s="635">
        <v>1500</v>
      </c>
      <c r="N100" s="634">
        <v>400</v>
      </c>
      <c r="O100" s="634">
        <v>46560</v>
      </c>
      <c r="P100" s="635"/>
      <c r="Q100" s="635"/>
      <c r="R100" s="634">
        <v>420</v>
      </c>
      <c r="S100" s="634">
        <v>48888</v>
      </c>
      <c r="T100" s="635"/>
      <c r="U100" s="635"/>
      <c r="V100" s="636">
        <v>32</v>
      </c>
      <c r="W100" s="636">
        <v>3786</v>
      </c>
      <c r="X100" s="637">
        <v>3</v>
      </c>
      <c r="Y100" s="637">
        <v>354</v>
      </c>
      <c r="Z100" s="634">
        <v>345</v>
      </c>
      <c r="AA100" s="634">
        <v>10158</v>
      </c>
      <c r="AB100" s="357">
        <v>5</v>
      </c>
      <c r="AC100" s="357">
        <v>147</v>
      </c>
      <c r="AD100" s="634"/>
      <c r="AE100" s="634"/>
      <c r="AF100" s="635"/>
      <c r="AG100" s="635"/>
      <c r="AH100" s="640">
        <v>400</v>
      </c>
      <c r="AI100" s="640">
        <v>46560</v>
      </c>
      <c r="AJ100" s="640">
        <v>83</v>
      </c>
      <c r="AK100" s="640">
        <v>9661</v>
      </c>
      <c r="AL100" s="98">
        <v>80</v>
      </c>
      <c r="AM100" s="98">
        <v>46560</v>
      </c>
      <c r="AN100" s="98"/>
      <c r="AO100" s="98"/>
      <c r="AP100" s="571">
        <f>F100+J100+N100+R100+V100+Z100+AD100+AH100+AL100</f>
        <v>2158</v>
      </c>
      <c r="AQ100" s="571">
        <f>G100+K100+O100+S100+W100+AA100+AE100+AI100+AM100</f>
        <v>265950</v>
      </c>
      <c r="AR100" s="571">
        <f>H100+L100+P100+T100+X100+AB100+AF100+AJ100+AN100</f>
        <v>141</v>
      </c>
      <c r="AS100" s="571">
        <f>I100+M100+Q100+U100+Y100+AC100+AG100+AK100+AO100</f>
        <v>11662</v>
      </c>
      <c r="AT100" s="359"/>
      <c r="AU100" s="359"/>
      <c r="AV100" s="359"/>
      <c r="AW100" s="359"/>
      <c r="AX100" s="359"/>
      <c r="AY100" s="359"/>
      <c r="AZ100" s="359"/>
      <c r="BA100" s="359"/>
      <c r="BB100" s="359"/>
      <c r="BC100" s="359"/>
      <c r="BD100" s="359"/>
      <c r="BE100" s="359"/>
      <c r="BF100" s="359"/>
      <c r="BG100" s="359"/>
      <c r="BH100" s="359"/>
      <c r="BI100" s="359"/>
      <c r="BJ100" s="359"/>
      <c r="BK100" s="359"/>
      <c r="BL100" s="359"/>
      <c r="BM100" s="359"/>
      <c r="BN100" s="359"/>
      <c r="BO100" s="359"/>
      <c r="BP100" s="359"/>
      <c r="BQ100" s="359"/>
      <c r="BR100" s="359"/>
      <c r="BS100" s="359"/>
      <c r="BT100" s="359"/>
      <c r="BU100" s="359"/>
      <c r="BV100" s="359"/>
      <c r="BW100" s="359"/>
      <c r="BX100" s="359"/>
      <c r="BY100" s="359"/>
      <c r="BZ100" s="359"/>
      <c r="CA100" s="359"/>
      <c r="CB100" s="359"/>
      <c r="CC100" s="359"/>
      <c r="CD100" s="359"/>
      <c r="CE100" s="359"/>
      <c r="CF100" s="359"/>
      <c r="CG100" s="359"/>
      <c r="CH100" s="359"/>
      <c r="CI100" s="359"/>
      <c r="CJ100" s="359"/>
      <c r="CK100" s="359"/>
      <c r="CL100" s="359"/>
      <c r="CM100" s="359"/>
      <c r="CN100" s="359"/>
      <c r="CO100" s="359"/>
      <c r="CP100" s="359"/>
      <c r="CQ100" s="359"/>
      <c r="CR100" s="359"/>
      <c r="CS100" s="359"/>
      <c r="CT100" s="359"/>
      <c r="CU100" s="359"/>
      <c r="CV100" s="359"/>
      <c r="CW100" s="359"/>
      <c r="CX100" s="359"/>
      <c r="CY100" s="359"/>
      <c r="CZ100" s="359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9"/>
      <c r="DZ100" s="359"/>
      <c r="EA100" s="359"/>
      <c r="EB100" s="359"/>
      <c r="EC100" s="359"/>
      <c r="ED100" s="359"/>
      <c r="EE100" s="359"/>
      <c r="EF100" s="359"/>
    </row>
    <row r="101" spans="1:136" ht="31.5" x14ac:dyDescent="0.25">
      <c r="A101" s="830">
        <v>37</v>
      </c>
      <c r="B101" s="10" t="s">
        <v>214</v>
      </c>
      <c r="C101" s="10" t="s">
        <v>215</v>
      </c>
      <c r="D101" s="10" t="s">
        <v>216</v>
      </c>
      <c r="E101" s="10" t="s">
        <v>42</v>
      </c>
      <c r="F101" s="98"/>
      <c r="G101" s="98"/>
      <c r="H101" s="98">
        <v>0</v>
      </c>
      <c r="I101" s="98">
        <v>0</v>
      </c>
      <c r="J101" s="634"/>
      <c r="K101" s="634"/>
      <c r="L101" s="635"/>
      <c r="M101" s="635"/>
      <c r="N101" s="634"/>
      <c r="O101" s="634"/>
      <c r="P101" s="635"/>
      <c r="Q101" s="635"/>
      <c r="R101" s="634"/>
      <c r="S101" s="634"/>
      <c r="T101" s="635"/>
      <c r="U101" s="635"/>
      <c r="V101" s="636">
        <v>3</v>
      </c>
      <c r="W101" s="636">
        <v>20</v>
      </c>
      <c r="X101" s="637">
        <v>1</v>
      </c>
      <c r="Y101" s="637">
        <v>20</v>
      </c>
      <c r="Z101" s="634"/>
      <c r="AA101" s="634"/>
      <c r="AB101" s="357"/>
      <c r="AC101" s="357"/>
      <c r="AD101" s="634"/>
      <c r="AE101" s="634"/>
      <c r="AF101" s="635"/>
      <c r="AG101" s="635"/>
      <c r="AH101" s="640"/>
      <c r="AI101" s="640"/>
      <c r="AJ101" s="638"/>
      <c r="AK101" s="638"/>
      <c r="AL101" s="98">
        <v>0</v>
      </c>
      <c r="AM101" s="98">
        <v>0</v>
      </c>
      <c r="AN101" s="98">
        <v>0</v>
      </c>
      <c r="AO101" s="98">
        <v>0</v>
      </c>
      <c r="AP101" s="571">
        <f>F101+J101+N101+R101+V101+Z101+AD101+AH101+AL101</f>
        <v>3</v>
      </c>
      <c r="AQ101" s="571">
        <f>G101+K101+O101+S101+W101+AA101+AE101+AI101+AM101</f>
        <v>20</v>
      </c>
      <c r="AR101" s="571">
        <f>H101+L101+P101+T101+X101+AB101+AF101+AJ101+AN101</f>
        <v>1</v>
      </c>
      <c r="AS101" s="571">
        <f>I101+M101+Q101+U101+Y101+AC101+AG101+AK101+AO101</f>
        <v>20</v>
      </c>
      <c r="AT101" s="359"/>
      <c r="AU101" s="359"/>
      <c r="AV101" s="359"/>
      <c r="AW101" s="359"/>
      <c r="AX101" s="359"/>
      <c r="AY101" s="359"/>
      <c r="AZ101" s="359"/>
      <c r="BA101" s="359"/>
      <c r="BB101" s="359"/>
      <c r="BC101" s="359"/>
      <c r="BD101" s="359"/>
      <c r="BE101" s="359"/>
      <c r="BF101" s="359"/>
      <c r="BG101" s="359"/>
      <c r="BH101" s="359"/>
      <c r="BI101" s="359"/>
      <c r="BJ101" s="359"/>
      <c r="BK101" s="359"/>
      <c r="BL101" s="359"/>
      <c r="BM101" s="359"/>
      <c r="BN101" s="359"/>
      <c r="BO101" s="359"/>
      <c r="BP101" s="359"/>
      <c r="BQ101" s="359"/>
      <c r="BR101" s="359"/>
      <c r="BS101" s="359"/>
      <c r="BT101" s="359"/>
      <c r="BU101" s="359"/>
      <c r="BV101" s="359"/>
      <c r="BW101" s="359"/>
      <c r="BX101" s="359"/>
      <c r="BY101" s="359"/>
      <c r="BZ101" s="359"/>
      <c r="CA101" s="359"/>
      <c r="CB101" s="359"/>
      <c r="CC101" s="359"/>
      <c r="CD101" s="359"/>
      <c r="CE101" s="359"/>
      <c r="CF101" s="359"/>
      <c r="CG101" s="359"/>
      <c r="CH101" s="359"/>
      <c r="CI101" s="359"/>
      <c r="CJ101" s="359"/>
      <c r="CK101" s="359"/>
      <c r="CL101" s="359"/>
      <c r="CM101" s="359"/>
      <c r="CN101" s="359"/>
      <c r="CO101" s="359"/>
      <c r="CP101" s="359"/>
      <c r="CQ101" s="359"/>
      <c r="CR101" s="359"/>
      <c r="CS101" s="359"/>
      <c r="CT101" s="359"/>
      <c r="CU101" s="359"/>
      <c r="CV101" s="359"/>
      <c r="CW101" s="359"/>
      <c r="CX101" s="359"/>
      <c r="CY101" s="359"/>
      <c r="CZ101" s="359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9"/>
      <c r="DZ101" s="359"/>
      <c r="EA101" s="359"/>
      <c r="EB101" s="359"/>
      <c r="EC101" s="359"/>
      <c r="ED101" s="359"/>
      <c r="EE101" s="359"/>
      <c r="EF101" s="359"/>
    </row>
    <row r="102" spans="1:136" ht="31.5" x14ac:dyDescent="0.25">
      <c r="A102" s="831"/>
      <c r="B102" s="10" t="s">
        <v>217</v>
      </c>
      <c r="C102" s="10" t="s">
        <v>218</v>
      </c>
      <c r="D102" s="10" t="s">
        <v>216</v>
      </c>
      <c r="E102" s="10" t="s">
        <v>42</v>
      </c>
      <c r="F102" s="98"/>
      <c r="G102" s="98"/>
      <c r="H102" s="98">
        <v>0</v>
      </c>
      <c r="I102" s="98">
        <v>0</v>
      </c>
      <c r="J102" s="634"/>
      <c r="K102" s="634"/>
      <c r="L102" s="635"/>
      <c r="M102" s="635"/>
      <c r="N102" s="634"/>
      <c r="O102" s="634"/>
      <c r="P102" s="635"/>
      <c r="Q102" s="635"/>
      <c r="R102" s="634">
        <v>47</v>
      </c>
      <c r="S102" s="634">
        <v>4371</v>
      </c>
      <c r="T102" s="635">
        <v>10</v>
      </c>
      <c r="U102" s="635">
        <v>930</v>
      </c>
      <c r="V102" s="636"/>
      <c r="W102" s="636"/>
      <c r="X102" s="637"/>
      <c r="Y102" s="637"/>
      <c r="Z102" s="634"/>
      <c r="AA102" s="634"/>
      <c r="AB102" s="357"/>
      <c r="AC102" s="357"/>
      <c r="AD102" s="634"/>
      <c r="AE102" s="634"/>
      <c r="AF102" s="635"/>
      <c r="AG102" s="635"/>
      <c r="AH102" s="640"/>
      <c r="AI102" s="640"/>
      <c r="AJ102" s="638"/>
      <c r="AK102" s="638"/>
      <c r="AL102" s="98">
        <v>0</v>
      </c>
      <c r="AM102" s="98">
        <v>0</v>
      </c>
      <c r="AN102" s="98">
        <v>0</v>
      </c>
      <c r="AO102" s="98">
        <v>0</v>
      </c>
      <c r="AP102" s="571">
        <f>F102+J102+N102+R102+V102+Z102+AD102+AH102+AL102</f>
        <v>47</v>
      </c>
      <c r="AQ102" s="571">
        <f>G102+K102+O102+S102+W102+AA102+AE102+AI102+AM102</f>
        <v>4371</v>
      </c>
      <c r="AR102" s="571">
        <f>H102+L102+P102+T102+X102+AB102+AF102+AJ102+AN102</f>
        <v>10</v>
      </c>
      <c r="AS102" s="571">
        <f>I102+M102+Q102+U102+Y102+AC102+AG102+AK102+AO102</f>
        <v>930</v>
      </c>
      <c r="AT102" s="359"/>
      <c r="AU102" s="359"/>
      <c r="AV102" s="359"/>
      <c r="AW102" s="359"/>
      <c r="AX102" s="359"/>
      <c r="AY102" s="359"/>
      <c r="AZ102" s="359"/>
      <c r="BA102" s="359"/>
      <c r="BB102" s="359"/>
      <c r="BC102" s="359"/>
      <c r="BD102" s="359"/>
      <c r="BE102" s="359"/>
      <c r="BF102" s="359"/>
      <c r="BG102" s="359"/>
      <c r="BH102" s="359"/>
      <c r="BI102" s="359"/>
      <c r="BJ102" s="359"/>
      <c r="BK102" s="359"/>
      <c r="BL102" s="359"/>
      <c r="BM102" s="359"/>
      <c r="BN102" s="359"/>
      <c r="BO102" s="359"/>
      <c r="BP102" s="359"/>
      <c r="BQ102" s="359"/>
      <c r="BR102" s="359"/>
      <c r="BS102" s="359"/>
      <c r="BT102" s="359"/>
      <c r="BU102" s="359"/>
      <c r="BV102" s="359"/>
      <c r="BW102" s="359"/>
      <c r="BX102" s="359"/>
      <c r="BY102" s="359"/>
      <c r="BZ102" s="359"/>
      <c r="CA102" s="359"/>
      <c r="CB102" s="359"/>
      <c r="CC102" s="359"/>
      <c r="CD102" s="359"/>
      <c r="CE102" s="359"/>
      <c r="CF102" s="359"/>
      <c r="CG102" s="359"/>
      <c r="CH102" s="359"/>
      <c r="CI102" s="359"/>
      <c r="CJ102" s="359"/>
      <c r="CK102" s="359"/>
      <c r="CL102" s="359"/>
      <c r="CM102" s="359"/>
      <c r="CN102" s="359"/>
      <c r="CO102" s="359"/>
      <c r="CP102" s="359"/>
      <c r="CQ102" s="359"/>
      <c r="CR102" s="359"/>
      <c r="CS102" s="359"/>
      <c r="CT102" s="359"/>
      <c r="CU102" s="359"/>
      <c r="CV102" s="359"/>
      <c r="CW102" s="359"/>
      <c r="CX102" s="359"/>
      <c r="CY102" s="359"/>
      <c r="CZ102" s="359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9"/>
      <c r="DZ102" s="359"/>
      <c r="EA102" s="359"/>
      <c r="EB102" s="359"/>
      <c r="EC102" s="359"/>
      <c r="ED102" s="359"/>
      <c r="EE102" s="359"/>
      <c r="EF102" s="359"/>
    </row>
    <row r="103" spans="1:136" ht="31.5" x14ac:dyDescent="0.25">
      <c r="A103" s="831"/>
      <c r="B103" s="10" t="s">
        <v>217</v>
      </c>
      <c r="C103" s="10" t="s">
        <v>219</v>
      </c>
      <c r="D103" s="10" t="s">
        <v>216</v>
      </c>
      <c r="E103" s="10" t="s">
        <v>42</v>
      </c>
      <c r="F103" s="98">
        <v>20</v>
      </c>
      <c r="G103" s="98">
        <v>500</v>
      </c>
      <c r="H103" s="98">
        <v>0</v>
      </c>
      <c r="I103" s="98">
        <v>0</v>
      </c>
      <c r="J103" s="634"/>
      <c r="K103" s="634"/>
      <c r="L103" s="635"/>
      <c r="M103" s="635"/>
      <c r="N103" s="634">
        <v>10</v>
      </c>
      <c r="O103" s="634">
        <v>106</v>
      </c>
      <c r="P103" s="635">
        <v>20</v>
      </c>
      <c r="Q103" s="635">
        <v>240</v>
      </c>
      <c r="R103" s="634">
        <v>65</v>
      </c>
      <c r="S103" s="634">
        <v>715</v>
      </c>
      <c r="T103" s="635">
        <v>10</v>
      </c>
      <c r="U103" s="635">
        <v>214.16</v>
      </c>
      <c r="V103" s="636"/>
      <c r="W103" s="636"/>
      <c r="X103" s="637"/>
      <c r="Y103" s="637"/>
      <c r="Z103" s="634"/>
      <c r="AA103" s="634"/>
      <c r="AB103" s="357"/>
      <c r="AC103" s="357"/>
      <c r="AD103" s="634"/>
      <c r="AE103" s="634"/>
      <c r="AF103" s="635"/>
      <c r="AG103" s="635"/>
      <c r="AH103" s="640">
        <v>8</v>
      </c>
      <c r="AI103" s="640">
        <v>112</v>
      </c>
      <c r="AJ103" s="640"/>
      <c r="AK103" s="640"/>
      <c r="AL103" s="98">
        <v>0</v>
      </c>
      <c r="AM103" s="98">
        <v>0</v>
      </c>
      <c r="AN103" s="98">
        <v>0</v>
      </c>
      <c r="AO103" s="98">
        <v>0</v>
      </c>
      <c r="AP103" s="571">
        <f>F103+J103+N103+R103+V103+Z103+AD103+AH103+AL103</f>
        <v>103</v>
      </c>
      <c r="AQ103" s="571">
        <f>G103+K103+O103+S103+W103+AA103+AE103+AI103+AM103</f>
        <v>1433</v>
      </c>
      <c r="AR103" s="571">
        <f>H103+L103+P103+T103+X103+AB103+AF103+AJ103+AN103</f>
        <v>30</v>
      </c>
      <c r="AS103" s="571">
        <f>I103+M103+Q103+U103+Y103+AC103+AG103+AK103+AO103</f>
        <v>454.15999999999997</v>
      </c>
      <c r="AT103" s="359"/>
      <c r="AU103" s="359"/>
      <c r="AV103" s="359"/>
      <c r="AW103" s="359"/>
      <c r="AX103" s="359"/>
      <c r="AY103" s="359"/>
      <c r="AZ103" s="359"/>
      <c r="BA103" s="359"/>
      <c r="BB103" s="359"/>
      <c r="BC103" s="359"/>
      <c r="BD103" s="359"/>
      <c r="BE103" s="359"/>
      <c r="BF103" s="359"/>
      <c r="BG103" s="359"/>
      <c r="BH103" s="359"/>
      <c r="BI103" s="359"/>
      <c r="BJ103" s="359"/>
      <c r="BK103" s="359"/>
      <c r="BL103" s="359"/>
      <c r="BM103" s="359"/>
      <c r="BN103" s="359"/>
      <c r="BO103" s="359"/>
      <c r="BP103" s="359"/>
      <c r="BQ103" s="359"/>
      <c r="BR103" s="359"/>
      <c r="BS103" s="359"/>
      <c r="BT103" s="359"/>
      <c r="BU103" s="359"/>
      <c r="BV103" s="359"/>
      <c r="BW103" s="359"/>
      <c r="BX103" s="359"/>
      <c r="BY103" s="359"/>
      <c r="BZ103" s="359"/>
      <c r="CA103" s="359"/>
      <c r="CB103" s="359"/>
      <c r="CC103" s="359"/>
      <c r="CD103" s="359"/>
      <c r="CE103" s="359"/>
      <c r="CF103" s="359"/>
      <c r="CG103" s="359"/>
      <c r="CH103" s="359"/>
      <c r="CI103" s="359"/>
      <c r="CJ103" s="359"/>
      <c r="CK103" s="359"/>
      <c r="CL103" s="359"/>
      <c r="CM103" s="359"/>
      <c r="CN103" s="359"/>
      <c r="CO103" s="359"/>
      <c r="CP103" s="359"/>
      <c r="CQ103" s="359"/>
      <c r="CR103" s="359"/>
      <c r="CS103" s="359"/>
      <c r="CT103" s="359"/>
      <c r="CU103" s="359"/>
      <c r="CV103" s="359"/>
      <c r="CW103" s="359"/>
      <c r="CX103" s="359"/>
      <c r="CY103" s="359"/>
      <c r="CZ103" s="359"/>
      <c r="DA103" s="359"/>
      <c r="DB103" s="359"/>
      <c r="DC103" s="359"/>
      <c r="DD103" s="359"/>
      <c r="DE103" s="359"/>
      <c r="DF103" s="359"/>
      <c r="DG103" s="359"/>
      <c r="DH103" s="359"/>
      <c r="DI103" s="359"/>
      <c r="DJ103" s="359"/>
      <c r="DK103" s="359"/>
      <c r="DL103" s="359"/>
      <c r="DM103" s="359"/>
      <c r="DN103" s="359"/>
      <c r="DO103" s="359"/>
      <c r="DP103" s="359"/>
      <c r="DQ103" s="359"/>
      <c r="DR103" s="359"/>
      <c r="DS103" s="359"/>
      <c r="DT103" s="359"/>
      <c r="DU103" s="359"/>
      <c r="DV103" s="359"/>
      <c r="DW103" s="359"/>
      <c r="DX103" s="359"/>
      <c r="DY103" s="359"/>
      <c r="DZ103" s="359"/>
      <c r="EA103" s="359"/>
      <c r="EB103" s="359"/>
      <c r="EC103" s="359"/>
      <c r="ED103" s="359"/>
      <c r="EE103" s="359"/>
      <c r="EF103" s="359"/>
    </row>
    <row r="104" spans="1:136" ht="31.5" x14ac:dyDescent="0.25">
      <c r="A104" s="831"/>
      <c r="B104" s="10" t="s">
        <v>217</v>
      </c>
      <c r="C104" s="10" t="s">
        <v>220</v>
      </c>
      <c r="D104" s="10" t="s">
        <v>216</v>
      </c>
      <c r="E104" s="10" t="s">
        <v>78</v>
      </c>
      <c r="F104" s="98">
        <v>70</v>
      </c>
      <c r="G104" s="98">
        <v>6510</v>
      </c>
      <c r="H104" s="98">
        <v>0</v>
      </c>
      <c r="I104" s="98">
        <v>0</v>
      </c>
      <c r="J104" s="634"/>
      <c r="K104" s="634"/>
      <c r="L104" s="635"/>
      <c r="M104" s="635"/>
      <c r="N104" s="634"/>
      <c r="O104" s="634"/>
      <c r="P104" s="635"/>
      <c r="Q104" s="635"/>
      <c r="R104" s="634"/>
      <c r="S104" s="634"/>
      <c r="T104" s="635"/>
      <c r="U104" s="635"/>
      <c r="V104" s="636"/>
      <c r="W104" s="636"/>
      <c r="X104" s="637"/>
      <c r="Y104" s="637"/>
      <c r="Z104" s="634">
        <v>40</v>
      </c>
      <c r="AA104" s="634">
        <v>3720</v>
      </c>
      <c r="AB104" s="357">
        <v>10</v>
      </c>
      <c r="AC104" s="357">
        <v>93</v>
      </c>
      <c r="AD104" s="634"/>
      <c r="AE104" s="634"/>
      <c r="AF104" s="635"/>
      <c r="AG104" s="635"/>
      <c r="AH104" s="640"/>
      <c r="AI104" s="640"/>
      <c r="AJ104" s="638"/>
      <c r="AK104" s="638"/>
      <c r="AL104" s="98">
        <v>0</v>
      </c>
      <c r="AM104" s="98">
        <v>0</v>
      </c>
      <c r="AN104" s="98">
        <v>0</v>
      </c>
      <c r="AO104" s="98">
        <v>0</v>
      </c>
      <c r="AP104" s="571">
        <f>F104+J104+N104+R104+V104+Z104+AD104+AH104+AL104</f>
        <v>110</v>
      </c>
      <c r="AQ104" s="571">
        <f>G104+K104+O104+S104+W104+AA104+AE104+AI104+AM104</f>
        <v>10230</v>
      </c>
      <c r="AR104" s="571">
        <f>H104+L104+P104+T104+X104+AB104+AF104+AJ104+AN104</f>
        <v>10</v>
      </c>
      <c r="AS104" s="571">
        <f>I104+M104+Q104+U104+Y104+AC104+AG104+AK104+AO104</f>
        <v>93</v>
      </c>
      <c r="AT104" s="359"/>
      <c r="AU104" s="359"/>
      <c r="AV104" s="359"/>
      <c r="AW104" s="359"/>
      <c r="AX104" s="359"/>
      <c r="AY104" s="359"/>
      <c r="AZ104" s="359"/>
      <c r="BA104" s="359"/>
      <c r="BB104" s="359"/>
      <c r="BC104" s="359"/>
      <c r="BD104" s="359"/>
      <c r="BE104" s="359"/>
      <c r="BF104" s="359"/>
      <c r="BG104" s="359"/>
      <c r="BH104" s="359"/>
      <c r="BI104" s="359"/>
      <c r="BJ104" s="359"/>
      <c r="BK104" s="359"/>
      <c r="BL104" s="359"/>
      <c r="BM104" s="359"/>
      <c r="BN104" s="359"/>
      <c r="BO104" s="359"/>
      <c r="BP104" s="359"/>
      <c r="BQ104" s="359"/>
      <c r="BR104" s="359"/>
      <c r="BS104" s="359"/>
      <c r="BT104" s="359"/>
      <c r="BU104" s="359"/>
      <c r="BV104" s="359"/>
      <c r="BW104" s="359"/>
      <c r="BX104" s="359"/>
      <c r="BY104" s="359"/>
      <c r="BZ104" s="359"/>
      <c r="CA104" s="359"/>
      <c r="CB104" s="359"/>
      <c r="CC104" s="359"/>
      <c r="CD104" s="359"/>
      <c r="CE104" s="359"/>
      <c r="CF104" s="359"/>
      <c r="CG104" s="359"/>
      <c r="CH104" s="359"/>
      <c r="CI104" s="359"/>
      <c r="CJ104" s="359"/>
      <c r="CK104" s="359"/>
      <c r="CL104" s="359"/>
      <c r="CM104" s="359"/>
      <c r="CN104" s="359"/>
      <c r="CO104" s="359"/>
      <c r="CP104" s="359"/>
      <c r="CQ104" s="359"/>
      <c r="CR104" s="359"/>
      <c r="CS104" s="359"/>
      <c r="CT104" s="359"/>
      <c r="CU104" s="359"/>
      <c r="CV104" s="359"/>
      <c r="CW104" s="359"/>
      <c r="CX104" s="359"/>
      <c r="CY104" s="359"/>
      <c r="CZ104" s="359"/>
      <c r="DA104" s="359"/>
      <c r="DB104" s="359"/>
      <c r="DC104" s="359"/>
      <c r="DD104" s="359"/>
      <c r="DE104" s="359"/>
      <c r="DF104" s="359"/>
      <c r="DG104" s="359"/>
      <c r="DH104" s="359"/>
      <c r="DI104" s="359"/>
      <c r="DJ104" s="359"/>
      <c r="DK104" s="359"/>
      <c r="DL104" s="359"/>
      <c r="DM104" s="359"/>
      <c r="DN104" s="359"/>
      <c r="DO104" s="359"/>
      <c r="DP104" s="359"/>
      <c r="DQ104" s="359"/>
      <c r="DR104" s="359"/>
      <c r="DS104" s="359"/>
      <c r="DT104" s="359"/>
      <c r="DU104" s="359"/>
      <c r="DV104" s="359"/>
      <c r="DW104" s="359"/>
      <c r="DX104" s="359"/>
      <c r="DY104" s="359"/>
      <c r="DZ104" s="359"/>
      <c r="EA104" s="359"/>
      <c r="EB104" s="359"/>
      <c r="EC104" s="359"/>
      <c r="ED104" s="359"/>
      <c r="EE104" s="359"/>
      <c r="EF104" s="359"/>
    </row>
    <row r="105" spans="1:136" ht="31.5" x14ac:dyDescent="0.25">
      <c r="A105" s="832"/>
      <c r="B105" s="10" t="s">
        <v>217</v>
      </c>
      <c r="C105" s="10" t="s">
        <v>221</v>
      </c>
      <c r="D105" s="10" t="s">
        <v>216</v>
      </c>
      <c r="E105" s="10" t="s">
        <v>29</v>
      </c>
      <c r="F105" s="98"/>
      <c r="G105" s="98"/>
      <c r="H105" s="98">
        <v>0</v>
      </c>
      <c r="I105" s="98">
        <v>0</v>
      </c>
      <c r="J105" s="634">
        <v>0</v>
      </c>
      <c r="K105" s="634">
        <v>0</v>
      </c>
      <c r="L105" s="635">
        <v>5</v>
      </c>
      <c r="M105" s="635">
        <v>465</v>
      </c>
      <c r="N105" s="634"/>
      <c r="O105" s="634"/>
      <c r="P105" s="635"/>
      <c r="Q105" s="635"/>
      <c r="R105" s="634"/>
      <c r="S105" s="634"/>
      <c r="T105" s="635"/>
      <c r="U105" s="635"/>
      <c r="V105" s="636"/>
      <c r="W105" s="636"/>
      <c r="X105" s="637"/>
      <c r="Y105" s="637"/>
      <c r="Z105" s="634"/>
      <c r="AA105" s="634"/>
      <c r="AB105" s="357"/>
      <c r="AC105" s="357"/>
      <c r="AD105" s="634"/>
      <c r="AE105" s="634"/>
      <c r="AF105" s="635"/>
      <c r="AG105" s="635"/>
      <c r="AH105" s="640">
        <v>30</v>
      </c>
      <c r="AI105" s="640">
        <v>2790</v>
      </c>
      <c r="AJ105" s="640"/>
      <c r="AK105" s="640"/>
      <c r="AL105" s="98"/>
      <c r="AM105" s="98"/>
      <c r="AN105" s="98"/>
      <c r="AO105" s="98"/>
      <c r="AP105" s="571">
        <f>F105+J105+N105+R105+V105+Z105+AD105+AH105+AL105</f>
        <v>30</v>
      </c>
      <c r="AQ105" s="571">
        <f>G105+K105+O105+S105+W105+AA105+AE105+AI105+AM105</f>
        <v>2790</v>
      </c>
      <c r="AR105" s="571">
        <f>H105+L105+P105+T105+X105+AB105+AF105+AJ105+AN105</f>
        <v>5</v>
      </c>
      <c r="AS105" s="571">
        <f>I105+M105+Q105+U105+Y105+AC105+AG105+AK105+AO105</f>
        <v>465</v>
      </c>
      <c r="AT105" s="359"/>
      <c r="AU105" s="359"/>
      <c r="AV105" s="359"/>
      <c r="AW105" s="359"/>
      <c r="AX105" s="359"/>
      <c r="AY105" s="359"/>
      <c r="AZ105" s="359"/>
      <c r="BA105" s="359"/>
      <c r="BB105" s="359"/>
      <c r="BC105" s="359"/>
      <c r="BD105" s="359"/>
      <c r="BE105" s="359"/>
      <c r="BF105" s="359"/>
      <c r="BG105" s="359"/>
      <c r="BH105" s="359"/>
      <c r="BI105" s="359"/>
      <c r="BJ105" s="359"/>
      <c r="BK105" s="359"/>
      <c r="BL105" s="359"/>
      <c r="BM105" s="359"/>
      <c r="BN105" s="359"/>
      <c r="BO105" s="359"/>
      <c r="BP105" s="359"/>
      <c r="BQ105" s="359"/>
      <c r="BR105" s="359"/>
      <c r="BS105" s="359"/>
      <c r="BT105" s="359"/>
      <c r="BU105" s="359"/>
      <c r="BV105" s="359"/>
      <c r="BW105" s="359"/>
      <c r="BX105" s="359"/>
      <c r="BY105" s="359"/>
      <c r="BZ105" s="359"/>
      <c r="CA105" s="359"/>
      <c r="CB105" s="359"/>
      <c r="CC105" s="359"/>
      <c r="CD105" s="359"/>
      <c r="CE105" s="359"/>
      <c r="CF105" s="359"/>
      <c r="CG105" s="359"/>
      <c r="CH105" s="359"/>
      <c r="CI105" s="359"/>
      <c r="CJ105" s="359"/>
      <c r="CK105" s="359"/>
      <c r="CL105" s="359"/>
      <c r="CM105" s="359"/>
      <c r="CN105" s="359"/>
      <c r="CO105" s="359"/>
      <c r="CP105" s="359"/>
      <c r="CQ105" s="359"/>
      <c r="CR105" s="359"/>
      <c r="CS105" s="359"/>
      <c r="CT105" s="359"/>
      <c r="CU105" s="359"/>
      <c r="CV105" s="359"/>
      <c r="CW105" s="359"/>
      <c r="CX105" s="359"/>
      <c r="CY105" s="359"/>
      <c r="CZ105" s="359"/>
      <c r="DA105" s="359"/>
      <c r="DB105" s="359"/>
      <c r="DC105" s="359"/>
      <c r="DD105" s="359"/>
      <c r="DE105" s="359"/>
      <c r="DF105" s="359"/>
      <c r="DG105" s="359"/>
      <c r="DH105" s="359"/>
      <c r="DI105" s="359"/>
      <c r="DJ105" s="359"/>
      <c r="DK105" s="359"/>
      <c r="DL105" s="359"/>
      <c r="DM105" s="359"/>
      <c r="DN105" s="359"/>
      <c r="DO105" s="359"/>
      <c r="DP105" s="359"/>
      <c r="DQ105" s="359"/>
      <c r="DR105" s="359"/>
      <c r="DS105" s="359"/>
      <c r="DT105" s="359"/>
      <c r="DU105" s="359"/>
      <c r="DV105" s="359"/>
      <c r="DW105" s="359"/>
      <c r="DX105" s="359"/>
      <c r="DY105" s="359"/>
      <c r="DZ105" s="359"/>
      <c r="EA105" s="359"/>
      <c r="EB105" s="359"/>
      <c r="EC105" s="359"/>
      <c r="ED105" s="359"/>
      <c r="EE105" s="359"/>
      <c r="EF105" s="359"/>
    </row>
    <row r="106" spans="1:136" ht="31.5" x14ac:dyDescent="0.25">
      <c r="A106" s="830">
        <v>38</v>
      </c>
      <c r="B106" s="10" t="s">
        <v>222</v>
      </c>
      <c r="C106" s="10" t="s">
        <v>223</v>
      </c>
      <c r="D106" s="10" t="s">
        <v>224</v>
      </c>
      <c r="E106" s="10" t="s">
        <v>78</v>
      </c>
      <c r="F106" s="98"/>
      <c r="G106" s="98"/>
      <c r="H106" s="98">
        <v>50</v>
      </c>
      <c r="I106" s="98">
        <v>3000</v>
      </c>
      <c r="J106" s="634">
        <v>5630</v>
      </c>
      <c r="K106" s="634">
        <v>33780</v>
      </c>
      <c r="L106" s="635">
        <v>300</v>
      </c>
      <c r="M106" s="635">
        <v>1800</v>
      </c>
      <c r="N106" s="634">
        <v>4060</v>
      </c>
      <c r="O106" s="634">
        <v>15005</v>
      </c>
      <c r="P106" s="635">
        <v>300</v>
      </c>
      <c r="Q106" s="635">
        <v>1500</v>
      </c>
      <c r="R106" s="634"/>
      <c r="S106" s="634"/>
      <c r="T106" s="635"/>
      <c r="U106" s="635"/>
      <c r="V106" s="636">
        <v>550</v>
      </c>
      <c r="W106" s="636">
        <v>2403</v>
      </c>
      <c r="X106" s="637">
        <v>10</v>
      </c>
      <c r="Y106" s="637">
        <v>53</v>
      </c>
      <c r="Z106" s="634">
        <v>100</v>
      </c>
      <c r="AA106" s="634">
        <v>420</v>
      </c>
      <c r="AB106" s="357">
        <v>40</v>
      </c>
      <c r="AC106" s="357">
        <v>216</v>
      </c>
      <c r="AD106" s="634">
        <v>890</v>
      </c>
      <c r="AE106" s="634">
        <v>2198</v>
      </c>
      <c r="AF106" s="635">
        <v>50</v>
      </c>
      <c r="AG106" s="635">
        <v>120</v>
      </c>
      <c r="AH106" s="640">
        <v>361</v>
      </c>
      <c r="AI106" s="640">
        <v>1508</v>
      </c>
      <c r="AJ106" s="640">
        <v>45</v>
      </c>
      <c r="AK106" s="640">
        <v>238.5</v>
      </c>
      <c r="AL106" s="98">
        <v>2200</v>
      </c>
      <c r="AM106" s="98">
        <v>8795</v>
      </c>
      <c r="AN106" s="98">
        <v>200</v>
      </c>
      <c r="AO106" s="98">
        <v>7996</v>
      </c>
      <c r="AP106" s="571">
        <f>F106+J106+N106+R106+V106+Z106+AD106+AH106+AL106</f>
        <v>13791</v>
      </c>
      <c r="AQ106" s="571">
        <f>G106+K106+O106+S106+W106+AA106+AE106+AI106+AM106</f>
        <v>64109</v>
      </c>
      <c r="AR106" s="571">
        <f>H106+L106+P106+T106+X106+AB106+AF106+AJ106+AN106</f>
        <v>995</v>
      </c>
      <c r="AS106" s="571">
        <f>I106+M106+Q106+U106+Y106+AC106+AG106+AK106+AO106</f>
        <v>14923.5</v>
      </c>
      <c r="AT106" s="359"/>
      <c r="AU106" s="359"/>
      <c r="AV106" s="359"/>
      <c r="AW106" s="359"/>
      <c r="AX106" s="359"/>
      <c r="AY106" s="359"/>
      <c r="AZ106" s="359"/>
      <c r="BA106" s="359"/>
      <c r="BB106" s="359"/>
      <c r="BC106" s="359"/>
      <c r="BD106" s="359"/>
      <c r="BE106" s="359"/>
      <c r="BF106" s="359"/>
      <c r="BG106" s="359"/>
      <c r="BH106" s="359"/>
      <c r="BI106" s="359"/>
      <c r="BJ106" s="359"/>
      <c r="BK106" s="359"/>
      <c r="BL106" s="359"/>
      <c r="BM106" s="359"/>
      <c r="BN106" s="359"/>
      <c r="BO106" s="359"/>
      <c r="BP106" s="359"/>
      <c r="BQ106" s="359"/>
      <c r="BR106" s="359"/>
      <c r="BS106" s="359"/>
      <c r="BT106" s="359"/>
      <c r="BU106" s="359"/>
      <c r="BV106" s="359"/>
      <c r="BW106" s="359"/>
      <c r="BX106" s="359"/>
      <c r="BY106" s="359"/>
      <c r="BZ106" s="359"/>
      <c r="CA106" s="359"/>
      <c r="CB106" s="359"/>
      <c r="CC106" s="359"/>
      <c r="CD106" s="359"/>
      <c r="CE106" s="359"/>
      <c r="CF106" s="359"/>
      <c r="CG106" s="359"/>
      <c r="CH106" s="359"/>
      <c r="CI106" s="359"/>
      <c r="CJ106" s="359"/>
      <c r="CK106" s="359"/>
      <c r="CL106" s="359"/>
      <c r="CM106" s="359"/>
      <c r="CN106" s="359"/>
      <c r="CO106" s="359"/>
      <c r="CP106" s="359"/>
      <c r="CQ106" s="359"/>
      <c r="CR106" s="359"/>
      <c r="CS106" s="359"/>
      <c r="CT106" s="359"/>
      <c r="CU106" s="359"/>
      <c r="CV106" s="359"/>
      <c r="CW106" s="359"/>
      <c r="CX106" s="359"/>
      <c r="CY106" s="359"/>
      <c r="CZ106" s="359"/>
      <c r="DA106" s="359"/>
      <c r="DB106" s="359"/>
      <c r="DC106" s="359"/>
      <c r="DD106" s="359"/>
      <c r="DE106" s="359"/>
      <c r="DF106" s="359"/>
      <c r="DG106" s="359"/>
      <c r="DH106" s="359"/>
      <c r="DI106" s="359"/>
      <c r="DJ106" s="359"/>
      <c r="DK106" s="359"/>
      <c r="DL106" s="359"/>
      <c r="DM106" s="359"/>
      <c r="DN106" s="359"/>
      <c r="DO106" s="359"/>
      <c r="DP106" s="359"/>
      <c r="DQ106" s="359"/>
      <c r="DR106" s="359"/>
      <c r="DS106" s="359"/>
      <c r="DT106" s="359"/>
      <c r="DU106" s="359"/>
      <c r="DV106" s="359"/>
      <c r="DW106" s="359"/>
      <c r="DX106" s="359"/>
      <c r="DY106" s="359"/>
      <c r="DZ106" s="359"/>
      <c r="EA106" s="359"/>
      <c r="EB106" s="359"/>
      <c r="EC106" s="359"/>
      <c r="ED106" s="359"/>
      <c r="EE106" s="359"/>
      <c r="EF106" s="359"/>
    </row>
    <row r="107" spans="1:136" x14ac:dyDescent="0.25">
      <c r="A107" s="832"/>
      <c r="B107" s="10" t="s">
        <v>225</v>
      </c>
      <c r="C107" s="10" t="s">
        <v>226</v>
      </c>
      <c r="D107" s="10" t="s">
        <v>224</v>
      </c>
      <c r="E107" s="10" t="s">
        <v>42</v>
      </c>
      <c r="F107" s="98"/>
      <c r="G107" s="98"/>
      <c r="H107" s="98">
        <v>0</v>
      </c>
      <c r="I107" s="98">
        <v>0</v>
      </c>
      <c r="J107" s="634"/>
      <c r="K107" s="634"/>
      <c r="L107" s="635"/>
      <c r="M107" s="635"/>
      <c r="N107" s="634"/>
      <c r="O107" s="634"/>
      <c r="P107" s="635"/>
      <c r="Q107" s="635"/>
      <c r="R107" s="634"/>
      <c r="S107" s="634"/>
      <c r="T107" s="635"/>
      <c r="U107" s="635"/>
      <c r="V107" s="636"/>
      <c r="W107" s="636"/>
      <c r="X107" s="637"/>
      <c r="Y107" s="637"/>
      <c r="Z107" s="634"/>
      <c r="AA107" s="634"/>
      <c r="AB107" s="357"/>
      <c r="AC107" s="357"/>
      <c r="AD107" s="634"/>
      <c r="AE107" s="634"/>
      <c r="AF107" s="635"/>
      <c r="AG107" s="635"/>
      <c r="AH107" s="640"/>
      <c r="AI107" s="640"/>
      <c r="AJ107" s="638"/>
      <c r="AK107" s="638"/>
      <c r="AL107" s="98">
        <v>0</v>
      </c>
      <c r="AM107" s="98">
        <v>0</v>
      </c>
      <c r="AN107" s="98">
        <v>0</v>
      </c>
      <c r="AO107" s="98">
        <v>0</v>
      </c>
      <c r="AP107" s="571">
        <f>F107+J107+N107+R107+V107+Z107+AD107+AH107+AL107</f>
        <v>0</v>
      </c>
      <c r="AQ107" s="571">
        <f>G107+K107+O107+S107+W107+AA107+AE107+AI107+AM107</f>
        <v>0</v>
      </c>
      <c r="AR107" s="571">
        <f>H107+L107+P107+T107+X107+AB107+AF107+AJ107+AN107</f>
        <v>0</v>
      </c>
      <c r="AS107" s="571">
        <f>I107+M107+Q107+U107+Y107+AC107+AG107+AK107+AO107</f>
        <v>0</v>
      </c>
      <c r="AT107" s="359"/>
      <c r="AU107" s="359"/>
      <c r="AV107" s="359"/>
      <c r="AW107" s="359"/>
      <c r="AX107" s="359"/>
      <c r="AY107" s="359"/>
      <c r="AZ107" s="359"/>
      <c r="BA107" s="359"/>
      <c r="BB107" s="359"/>
      <c r="BC107" s="359"/>
      <c r="BD107" s="359"/>
      <c r="BE107" s="359"/>
      <c r="BF107" s="359"/>
      <c r="BG107" s="359"/>
      <c r="BH107" s="359"/>
      <c r="BI107" s="359"/>
      <c r="BJ107" s="359"/>
      <c r="BK107" s="359"/>
      <c r="BL107" s="359"/>
      <c r="BM107" s="359"/>
      <c r="BN107" s="359"/>
      <c r="BO107" s="359"/>
      <c r="BP107" s="359"/>
      <c r="BQ107" s="359"/>
      <c r="BR107" s="359"/>
      <c r="BS107" s="359"/>
      <c r="BT107" s="359"/>
      <c r="BU107" s="359"/>
      <c r="BV107" s="359"/>
      <c r="BW107" s="359"/>
      <c r="BX107" s="359"/>
      <c r="BY107" s="359"/>
      <c r="BZ107" s="359"/>
      <c r="CA107" s="359"/>
      <c r="CB107" s="359"/>
      <c r="CC107" s="359"/>
      <c r="CD107" s="359"/>
      <c r="CE107" s="359"/>
      <c r="CF107" s="359"/>
      <c r="CG107" s="359"/>
      <c r="CH107" s="359"/>
      <c r="CI107" s="359"/>
      <c r="CJ107" s="359"/>
      <c r="CK107" s="359"/>
      <c r="CL107" s="359"/>
      <c r="CM107" s="359"/>
      <c r="CN107" s="359"/>
      <c r="CO107" s="359"/>
      <c r="CP107" s="359"/>
      <c r="CQ107" s="359"/>
      <c r="CR107" s="359"/>
      <c r="CS107" s="359"/>
      <c r="CT107" s="359"/>
      <c r="CU107" s="359"/>
      <c r="CV107" s="359"/>
      <c r="CW107" s="359"/>
      <c r="CX107" s="359"/>
      <c r="CY107" s="359"/>
      <c r="CZ107" s="359"/>
      <c r="DA107" s="359"/>
      <c r="DB107" s="359"/>
      <c r="DC107" s="359"/>
      <c r="DD107" s="359"/>
      <c r="DE107" s="359"/>
      <c r="DF107" s="359"/>
      <c r="DG107" s="359"/>
      <c r="DH107" s="359"/>
      <c r="DI107" s="359"/>
      <c r="DJ107" s="359"/>
      <c r="DK107" s="359"/>
      <c r="DL107" s="359"/>
      <c r="DM107" s="359"/>
      <c r="DN107" s="359"/>
      <c r="DO107" s="359"/>
      <c r="DP107" s="359"/>
      <c r="DQ107" s="359"/>
      <c r="DR107" s="359"/>
      <c r="DS107" s="359"/>
      <c r="DT107" s="359"/>
      <c r="DU107" s="359"/>
      <c r="DV107" s="359"/>
      <c r="DW107" s="359"/>
      <c r="DX107" s="359"/>
      <c r="DY107" s="359"/>
      <c r="DZ107" s="359"/>
      <c r="EA107" s="359"/>
      <c r="EB107" s="359"/>
      <c r="EC107" s="359"/>
      <c r="ED107" s="359"/>
      <c r="EE107" s="359"/>
      <c r="EF107" s="359"/>
    </row>
    <row r="108" spans="1:136" ht="31.5" x14ac:dyDescent="0.25">
      <c r="A108" s="830">
        <v>39</v>
      </c>
      <c r="B108" s="10" t="s">
        <v>227</v>
      </c>
      <c r="C108" s="10" t="s">
        <v>228</v>
      </c>
      <c r="D108" s="10"/>
      <c r="E108" s="10" t="s">
        <v>78</v>
      </c>
      <c r="F108" s="98"/>
      <c r="G108" s="98"/>
      <c r="H108" s="98">
        <v>0</v>
      </c>
      <c r="I108" s="98">
        <v>0</v>
      </c>
      <c r="J108" s="634">
        <v>5370</v>
      </c>
      <c r="K108" s="634">
        <v>12351</v>
      </c>
      <c r="L108" s="635">
        <v>1000</v>
      </c>
      <c r="M108" s="635">
        <v>1500</v>
      </c>
      <c r="N108" s="634"/>
      <c r="O108" s="634"/>
      <c r="P108" s="635"/>
      <c r="Q108" s="635"/>
      <c r="R108" s="634"/>
      <c r="S108" s="634"/>
      <c r="T108" s="635"/>
      <c r="U108" s="635"/>
      <c r="V108" s="636"/>
      <c r="W108" s="636"/>
      <c r="X108" s="637"/>
      <c r="Y108" s="637"/>
      <c r="Z108" s="634"/>
      <c r="AA108" s="634"/>
      <c r="AB108" s="357"/>
      <c r="AC108" s="357"/>
      <c r="AD108" s="634"/>
      <c r="AE108" s="634"/>
      <c r="AF108" s="635"/>
      <c r="AG108" s="635"/>
      <c r="AH108" s="640"/>
      <c r="AI108" s="640"/>
      <c r="AJ108" s="638"/>
      <c r="AK108" s="638"/>
      <c r="AL108" s="98">
        <v>0</v>
      </c>
      <c r="AM108" s="98">
        <v>0</v>
      </c>
      <c r="AN108" s="98">
        <v>0</v>
      </c>
      <c r="AO108" s="98">
        <v>0</v>
      </c>
      <c r="AP108" s="571">
        <f>F108+J108+N108+R108+V108+Z108+AD108+AH108+AL108</f>
        <v>5370</v>
      </c>
      <c r="AQ108" s="571">
        <f>G108+K108+O108+S108+W108+AA108+AE108+AI108+AM108</f>
        <v>12351</v>
      </c>
      <c r="AR108" s="571">
        <f>H108+L108+P108+T108+X108+AB108+AF108+AJ108+AN108</f>
        <v>1000</v>
      </c>
      <c r="AS108" s="571">
        <f>I108+M108+Q108+U108+Y108+AC108+AG108+AK108+AO108</f>
        <v>1500</v>
      </c>
      <c r="AT108" s="359"/>
      <c r="AU108" s="359"/>
      <c r="AV108" s="359"/>
      <c r="AW108" s="359"/>
      <c r="AX108" s="359"/>
      <c r="AY108" s="359"/>
      <c r="AZ108" s="359"/>
      <c r="BA108" s="359"/>
      <c r="BB108" s="359"/>
      <c r="BC108" s="359"/>
      <c r="BD108" s="359"/>
      <c r="BE108" s="359"/>
      <c r="BF108" s="359"/>
      <c r="BG108" s="359"/>
      <c r="BH108" s="359"/>
      <c r="BI108" s="359"/>
      <c r="BJ108" s="359"/>
      <c r="BK108" s="359"/>
      <c r="BL108" s="359"/>
      <c r="BM108" s="359"/>
      <c r="BN108" s="359"/>
      <c r="BO108" s="359"/>
      <c r="BP108" s="359"/>
      <c r="BQ108" s="359"/>
      <c r="BR108" s="359"/>
      <c r="BS108" s="359"/>
      <c r="BT108" s="359"/>
      <c r="BU108" s="359"/>
      <c r="BV108" s="359"/>
      <c r="BW108" s="359"/>
      <c r="BX108" s="359"/>
      <c r="BY108" s="359"/>
      <c r="BZ108" s="359"/>
      <c r="CA108" s="359"/>
      <c r="CB108" s="359"/>
      <c r="CC108" s="359"/>
      <c r="CD108" s="359"/>
      <c r="CE108" s="359"/>
      <c r="CF108" s="359"/>
      <c r="CG108" s="359"/>
      <c r="CH108" s="359"/>
      <c r="CI108" s="359"/>
      <c r="CJ108" s="359"/>
      <c r="CK108" s="359"/>
      <c r="CL108" s="359"/>
      <c r="CM108" s="359"/>
      <c r="CN108" s="359"/>
      <c r="CO108" s="359"/>
      <c r="CP108" s="359"/>
      <c r="CQ108" s="359"/>
      <c r="CR108" s="359"/>
      <c r="CS108" s="359"/>
      <c r="CT108" s="359"/>
      <c r="CU108" s="359"/>
      <c r="CV108" s="359"/>
      <c r="CW108" s="359"/>
      <c r="CX108" s="359"/>
      <c r="CY108" s="359"/>
      <c r="CZ108" s="359"/>
      <c r="DA108" s="359"/>
      <c r="DB108" s="359"/>
      <c r="DC108" s="359"/>
      <c r="DD108" s="359"/>
      <c r="DE108" s="359"/>
      <c r="DF108" s="359"/>
      <c r="DG108" s="359"/>
      <c r="DH108" s="359"/>
      <c r="DI108" s="359"/>
      <c r="DJ108" s="359"/>
      <c r="DK108" s="359"/>
      <c r="DL108" s="359"/>
      <c r="DM108" s="359"/>
      <c r="DN108" s="359"/>
      <c r="DO108" s="359"/>
      <c r="DP108" s="359"/>
      <c r="DQ108" s="359"/>
      <c r="DR108" s="359"/>
      <c r="DS108" s="359"/>
      <c r="DT108" s="359"/>
      <c r="DU108" s="359"/>
      <c r="DV108" s="359"/>
      <c r="DW108" s="359"/>
      <c r="DX108" s="359"/>
      <c r="DY108" s="359"/>
      <c r="DZ108" s="359"/>
      <c r="EA108" s="359"/>
      <c r="EB108" s="359"/>
      <c r="EC108" s="359"/>
      <c r="ED108" s="359"/>
      <c r="EE108" s="359"/>
      <c r="EF108" s="359"/>
    </row>
    <row r="109" spans="1:136" ht="31.5" x14ac:dyDescent="0.25">
      <c r="A109" s="831"/>
      <c r="B109" s="10" t="s">
        <v>229</v>
      </c>
      <c r="C109" s="10" t="s">
        <v>230</v>
      </c>
      <c r="D109" s="10"/>
      <c r="E109" s="10" t="s">
        <v>78</v>
      </c>
      <c r="F109" s="98"/>
      <c r="G109" s="98"/>
      <c r="H109" s="98">
        <v>200</v>
      </c>
      <c r="I109" s="98">
        <v>8000</v>
      </c>
      <c r="J109" s="634"/>
      <c r="K109" s="634"/>
      <c r="L109" s="635"/>
      <c r="M109" s="635"/>
      <c r="N109" s="634"/>
      <c r="O109" s="634"/>
      <c r="P109" s="635"/>
      <c r="Q109" s="635"/>
      <c r="R109" s="634"/>
      <c r="S109" s="634"/>
      <c r="T109" s="635"/>
      <c r="U109" s="635"/>
      <c r="V109" s="636"/>
      <c r="W109" s="636"/>
      <c r="X109" s="637"/>
      <c r="Y109" s="637"/>
      <c r="Z109" s="634">
        <v>539</v>
      </c>
      <c r="AA109" s="634">
        <v>19544</v>
      </c>
      <c r="AB109" s="357">
        <v>600</v>
      </c>
      <c r="AC109" s="357">
        <v>2340</v>
      </c>
      <c r="AD109" s="634"/>
      <c r="AE109" s="634"/>
      <c r="AF109" s="635">
        <v>100</v>
      </c>
      <c r="AG109" s="635">
        <v>420</v>
      </c>
      <c r="AH109" s="640">
        <v>1570</v>
      </c>
      <c r="AI109" s="640">
        <v>6435</v>
      </c>
      <c r="AJ109" s="640">
        <v>280</v>
      </c>
      <c r="AK109" s="640">
        <v>1120</v>
      </c>
      <c r="AL109" s="98">
        <v>120</v>
      </c>
      <c r="AM109" s="98">
        <v>2856</v>
      </c>
      <c r="AN109" s="98">
        <v>50</v>
      </c>
      <c r="AO109" s="98">
        <v>1190</v>
      </c>
      <c r="AP109" s="571">
        <f>F109+J109+N109+R109+V109+Z109+AD109+AH109+AL109</f>
        <v>2229</v>
      </c>
      <c r="AQ109" s="571">
        <f>G109+K109+O109+S109+W109+AA109+AE109+AI109+AM109</f>
        <v>28835</v>
      </c>
      <c r="AR109" s="571">
        <f>H109+L109+P109+T109+X109+AB109+AF109+AJ109+AN109</f>
        <v>1230</v>
      </c>
      <c r="AS109" s="571">
        <f>I109+M109+Q109+U109+Y109+AC109+AG109+AK109+AO109</f>
        <v>13070</v>
      </c>
      <c r="AT109" s="359"/>
      <c r="AU109" s="359"/>
      <c r="AV109" s="359"/>
      <c r="AW109" s="359"/>
      <c r="AX109" s="359"/>
      <c r="AY109" s="359"/>
      <c r="AZ109" s="359"/>
      <c r="BA109" s="359"/>
      <c r="BB109" s="359"/>
      <c r="BC109" s="359"/>
      <c r="BD109" s="359"/>
      <c r="BE109" s="359"/>
      <c r="BF109" s="359"/>
      <c r="BG109" s="359"/>
      <c r="BH109" s="359"/>
      <c r="BI109" s="359"/>
      <c r="BJ109" s="359"/>
      <c r="BK109" s="359"/>
      <c r="BL109" s="359"/>
      <c r="BM109" s="359"/>
      <c r="BN109" s="359"/>
      <c r="BO109" s="359"/>
      <c r="BP109" s="359"/>
      <c r="BQ109" s="359"/>
      <c r="BR109" s="359"/>
      <c r="BS109" s="359"/>
      <c r="BT109" s="359"/>
      <c r="BU109" s="359"/>
      <c r="BV109" s="359"/>
      <c r="BW109" s="359"/>
      <c r="BX109" s="359"/>
      <c r="BY109" s="359"/>
      <c r="BZ109" s="359"/>
      <c r="CA109" s="359"/>
      <c r="CB109" s="359"/>
      <c r="CC109" s="359"/>
      <c r="CD109" s="359"/>
      <c r="CE109" s="359"/>
      <c r="CF109" s="359"/>
      <c r="CG109" s="359"/>
      <c r="CH109" s="359"/>
      <c r="CI109" s="359"/>
      <c r="CJ109" s="359"/>
      <c r="CK109" s="359"/>
      <c r="CL109" s="359"/>
      <c r="CM109" s="359"/>
      <c r="CN109" s="359"/>
      <c r="CO109" s="359"/>
      <c r="CP109" s="359"/>
      <c r="CQ109" s="359"/>
      <c r="CR109" s="359"/>
      <c r="CS109" s="359"/>
      <c r="CT109" s="359"/>
      <c r="CU109" s="359"/>
      <c r="CV109" s="359"/>
      <c r="CW109" s="359"/>
      <c r="CX109" s="359"/>
      <c r="CY109" s="359"/>
      <c r="CZ109" s="359"/>
      <c r="DA109" s="359"/>
      <c r="DB109" s="359"/>
      <c r="DC109" s="359"/>
      <c r="DD109" s="359"/>
      <c r="DE109" s="359"/>
      <c r="DF109" s="359"/>
      <c r="DG109" s="359"/>
      <c r="DH109" s="359"/>
      <c r="DI109" s="359"/>
      <c r="DJ109" s="359"/>
      <c r="DK109" s="359"/>
      <c r="DL109" s="359"/>
      <c r="DM109" s="359"/>
      <c r="DN109" s="359"/>
      <c r="DO109" s="359"/>
      <c r="DP109" s="359"/>
      <c r="DQ109" s="359"/>
      <c r="DR109" s="359"/>
      <c r="DS109" s="359"/>
      <c r="DT109" s="359"/>
      <c r="DU109" s="359"/>
      <c r="DV109" s="359"/>
      <c r="DW109" s="359"/>
      <c r="DX109" s="359"/>
      <c r="DY109" s="359"/>
      <c r="DZ109" s="359"/>
      <c r="EA109" s="359"/>
      <c r="EB109" s="359"/>
      <c r="EC109" s="359"/>
      <c r="ED109" s="359"/>
      <c r="EE109" s="359"/>
      <c r="EF109" s="359"/>
    </row>
    <row r="110" spans="1:136" ht="31.5" x14ac:dyDescent="0.25">
      <c r="A110" s="831"/>
      <c r="B110" s="10" t="s">
        <v>229</v>
      </c>
      <c r="C110" s="10" t="s">
        <v>231</v>
      </c>
      <c r="D110" s="10"/>
      <c r="E110" s="10" t="s">
        <v>29</v>
      </c>
      <c r="F110" s="98">
        <v>976</v>
      </c>
      <c r="G110" s="98">
        <v>16592</v>
      </c>
      <c r="H110" s="98">
        <v>2000</v>
      </c>
      <c r="I110" s="98">
        <v>32000</v>
      </c>
      <c r="J110" s="634">
        <v>200</v>
      </c>
      <c r="K110" s="634">
        <v>4000</v>
      </c>
      <c r="L110" s="635">
        <v>300</v>
      </c>
      <c r="M110" s="635">
        <v>6000</v>
      </c>
      <c r="N110" s="634"/>
      <c r="O110" s="634"/>
      <c r="P110" s="635"/>
      <c r="Q110" s="635"/>
      <c r="R110" s="634"/>
      <c r="S110" s="634"/>
      <c r="T110" s="635"/>
      <c r="U110" s="635"/>
      <c r="V110" s="636">
        <v>2000</v>
      </c>
      <c r="W110" s="636">
        <v>30900</v>
      </c>
      <c r="X110" s="637">
        <v>110</v>
      </c>
      <c r="Y110" s="637">
        <v>1419</v>
      </c>
      <c r="Z110" s="634">
        <v>3000</v>
      </c>
      <c r="AA110" s="634">
        <v>46500</v>
      </c>
      <c r="AB110" s="357">
        <v>120</v>
      </c>
      <c r="AC110" s="357">
        <v>1604</v>
      </c>
      <c r="AD110" s="634">
        <v>800</v>
      </c>
      <c r="AE110" s="634">
        <v>12800</v>
      </c>
      <c r="AF110" s="635">
        <v>100</v>
      </c>
      <c r="AG110" s="635">
        <v>1600</v>
      </c>
      <c r="AH110" s="640">
        <v>1327</v>
      </c>
      <c r="AI110" s="640">
        <v>21880</v>
      </c>
      <c r="AJ110" s="640">
        <v>340</v>
      </c>
      <c r="AK110" s="640">
        <v>5236</v>
      </c>
      <c r="AL110" s="98">
        <v>300</v>
      </c>
      <c r="AM110" s="98">
        <v>4950</v>
      </c>
      <c r="AN110" s="98">
        <v>500</v>
      </c>
      <c r="AO110" s="98">
        <v>8250</v>
      </c>
      <c r="AP110" s="571">
        <f>F110+J110+N110+R110+V110+Z110+AD110+AH110+AL110</f>
        <v>8603</v>
      </c>
      <c r="AQ110" s="571">
        <f>G110+K110+O110+S110+W110+AA110+AE110+AI110+AM110</f>
        <v>137622</v>
      </c>
      <c r="AR110" s="571">
        <f>H110+L110+P110+T110+X110+AB110+AF110+AJ110+AN110</f>
        <v>3470</v>
      </c>
      <c r="AS110" s="571">
        <f>I110+M110+Q110+U110+Y110+AC110+AG110+AK110+AO110</f>
        <v>56109</v>
      </c>
      <c r="AT110" s="359"/>
      <c r="AU110" s="359"/>
      <c r="AV110" s="359"/>
      <c r="AW110" s="359"/>
      <c r="AX110" s="359"/>
      <c r="AY110" s="359"/>
      <c r="AZ110" s="359"/>
      <c r="BA110" s="359"/>
      <c r="BB110" s="359"/>
      <c r="BC110" s="359"/>
      <c r="BD110" s="359"/>
      <c r="BE110" s="359"/>
      <c r="BF110" s="359"/>
      <c r="BG110" s="359"/>
      <c r="BH110" s="359"/>
      <c r="BI110" s="359"/>
      <c r="BJ110" s="359"/>
      <c r="BK110" s="359"/>
      <c r="BL110" s="359"/>
      <c r="BM110" s="359"/>
      <c r="BN110" s="359"/>
      <c r="BO110" s="359"/>
      <c r="BP110" s="359"/>
      <c r="BQ110" s="359"/>
      <c r="BR110" s="359"/>
      <c r="BS110" s="359"/>
      <c r="BT110" s="359"/>
      <c r="BU110" s="359"/>
      <c r="BV110" s="359"/>
      <c r="BW110" s="359"/>
      <c r="BX110" s="359"/>
      <c r="BY110" s="359"/>
      <c r="BZ110" s="359"/>
      <c r="CA110" s="359"/>
      <c r="CB110" s="359"/>
      <c r="CC110" s="359"/>
      <c r="CD110" s="359"/>
      <c r="CE110" s="359"/>
      <c r="CF110" s="359"/>
      <c r="CG110" s="359"/>
      <c r="CH110" s="359"/>
      <c r="CI110" s="359"/>
      <c r="CJ110" s="359"/>
      <c r="CK110" s="359"/>
      <c r="CL110" s="359"/>
      <c r="CM110" s="359"/>
      <c r="CN110" s="359"/>
      <c r="CO110" s="359"/>
      <c r="CP110" s="359"/>
      <c r="CQ110" s="359"/>
      <c r="CR110" s="359"/>
      <c r="CS110" s="359"/>
      <c r="CT110" s="359"/>
      <c r="CU110" s="359"/>
      <c r="CV110" s="359"/>
      <c r="CW110" s="359"/>
      <c r="CX110" s="359"/>
      <c r="CY110" s="359"/>
      <c r="CZ110" s="359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9"/>
      <c r="DZ110" s="359"/>
      <c r="EA110" s="359"/>
      <c r="EB110" s="359"/>
      <c r="EC110" s="359"/>
      <c r="ED110" s="359"/>
      <c r="EE110" s="359"/>
      <c r="EF110" s="359"/>
    </row>
    <row r="111" spans="1:136" ht="31.5" x14ac:dyDescent="0.25">
      <c r="A111" s="831"/>
      <c r="B111" s="10" t="s">
        <v>229</v>
      </c>
      <c r="C111" s="10" t="s">
        <v>232</v>
      </c>
      <c r="D111" s="10"/>
      <c r="E111" s="10" t="s">
        <v>29</v>
      </c>
      <c r="F111" s="98">
        <v>2452</v>
      </c>
      <c r="G111" s="98">
        <v>39232</v>
      </c>
      <c r="H111" s="98">
        <v>3000</v>
      </c>
      <c r="I111" s="98">
        <v>60000</v>
      </c>
      <c r="J111" s="634">
        <v>3033</v>
      </c>
      <c r="K111" s="634">
        <v>60660</v>
      </c>
      <c r="L111" s="635">
        <v>2000</v>
      </c>
      <c r="M111" s="635">
        <v>40000</v>
      </c>
      <c r="N111" s="634">
        <v>1970</v>
      </c>
      <c r="O111" s="634">
        <v>28413</v>
      </c>
      <c r="P111" s="635">
        <v>5000</v>
      </c>
      <c r="Q111" s="635">
        <v>70000</v>
      </c>
      <c r="R111" s="634"/>
      <c r="S111" s="634"/>
      <c r="T111" s="635"/>
      <c r="U111" s="635"/>
      <c r="V111" s="636">
        <v>2270</v>
      </c>
      <c r="W111" s="636">
        <v>39623</v>
      </c>
      <c r="X111" s="637">
        <v>350</v>
      </c>
      <c r="Y111" s="637">
        <v>5215</v>
      </c>
      <c r="Z111" s="634"/>
      <c r="AA111" s="634"/>
      <c r="AB111" s="357">
        <v>220</v>
      </c>
      <c r="AC111" s="357">
        <v>3740</v>
      </c>
      <c r="AD111" s="634">
        <v>1889</v>
      </c>
      <c r="AE111" s="634">
        <v>30362</v>
      </c>
      <c r="AF111" s="635">
        <v>100</v>
      </c>
      <c r="AG111" s="635">
        <v>1400</v>
      </c>
      <c r="AH111" s="640">
        <v>455</v>
      </c>
      <c r="AI111" s="640">
        <v>7802</v>
      </c>
      <c r="AJ111" s="640">
        <v>140</v>
      </c>
      <c r="AK111" s="640">
        <v>2520</v>
      </c>
      <c r="AL111" s="98">
        <v>1000</v>
      </c>
      <c r="AM111" s="98">
        <v>14800</v>
      </c>
      <c r="AN111" s="98">
        <v>3000</v>
      </c>
      <c r="AO111" s="98">
        <v>44400</v>
      </c>
      <c r="AP111" s="571">
        <f>F111+J111+N111+R111+V111+Z111+AD111+AH111+AL111</f>
        <v>13069</v>
      </c>
      <c r="AQ111" s="571">
        <f>G111+K111+O111+S111+W111+AA111+AE111+AI111+AM111</f>
        <v>220892</v>
      </c>
      <c r="AR111" s="571">
        <f>H111+L111+P111+T111+X111+AB111+AF111+AJ111+AN111</f>
        <v>13810</v>
      </c>
      <c r="AS111" s="571">
        <f>I111+M111+Q111+U111+Y111+AC111+AG111+AK111+AO111</f>
        <v>227275</v>
      </c>
      <c r="AT111" s="359"/>
      <c r="AU111" s="359"/>
      <c r="AV111" s="359"/>
      <c r="AW111" s="359"/>
      <c r="AX111" s="359"/>
      <c r="AY111" s="359"/>
      <c r="AZ111" s="359"/>
      <c r="BA111" s="359"/>
      <c r="BB111" s="359"/>
      <c r="BC111" s="359"/>
      <c r="BD111" s="359"/>
      <c r="BE111" s="359"/>
      <c r="BF111" s="359"/>
      <c r="BG111" s="359"/>
      <c r="BH111" s="359"/>
      <c r="BI111" s="359"/>
      <c r="BJ111" s="359"/>
      <c r="BK111" s="359"/>
      <c r="BL111" s="359"/>
      <c r="BM111" s="359"/>
      <c r="BN111" s="359"/>
      <c r="BO111" s="359"/>
      <c r="BP111" s="359"/>
      <c r="BQ111" s="359"/>
      <c r="BR111" s="359"/>
      <c r="BS111" s="359"/>
      <c r="BT111" s="359"/>
      <c r="BU111" s="359"/>
      <c r="BV111" s="359"/>
      <c r="BW111" s="359"/>
      <c r="BX111" s="359"/>
      <c r="BY111" s="359"/>
      <c r="BZ111" s="359"/>
      <c r="CA111" s="359"/>
      <c r="CB111" s="359"/>
      <c r="CC111" s="359"/>
      <c r="CD111" s="359"/>
      <c r="CE111" s="359"/>
      <c r="CF111" s="359"/>
      <c r="CG111" s="359"/>
      <c r="CH111" s="359"/>
      <c r="CI111" s="359"/>
      <c r="CJ111" s="359"/>
      <c r="CK111" s="359"/>
      <c r="CL111" s="359"/>
      <c r="CM111" s="359"/>
      <c r="CN111" s="359"/>
      <c r="CO111" s="359"/>
      <c r="CP111" s="359"/>
      <c r="CQ111" s="359"/>
      <c r="CR111" s="359"/>
      <c r="CS111" s="359"/>
      <c r="CT111" s="359"/>
      <c r="CU111" s="359"/>
      <c r="CV111" s="359"/>
      <c r="CW111" s="359"/>
      <c r="CX111" s="359"/>
      <c r="CY111" s="359"/>
      <c r="CZ111" s="359"/>
      <c r="DA111" s="359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9"/>
      <c r="DZ111" s="359"/>
      <c r="EA111" s="359"/>
      <c r="EB111" s="359"/>
      <c r="EC111" s="359"/>
      <c r="ED111" s="359"/>
      <c r="EE111" s="359"/>
      <c r="EF111" s="359"/>
    </row>
    <row r="112" spans="1:136" ht="31.5" x14ac:dyDescent="0.25">
      <c r="A112" s="832"/>
      <c r="B112" s="365" t="s">
        <v>229</v>
      </c>
      <c r="C112" s="365" t="s">
        <v>233</v>
      </c>
      <c r="D112" s="365"/>
      <c r="E112" s="365" t="s">
        <v>29</v>
      </c>
      <c r="F112" s="98">
        <v>1614</v>
      </c>
      <c r="G112" s="98">
        <v>32280</v>
      </c>
      <c r="H112" s="98">
        <v>2000</v>
      </c>
      <c r="I112" s="98">
        <v>50000</v>
      </c>
      <c r="J112" s="634">
        <v>5087</v>
      </c>
      <c r="K112" s="634">
        <v>111914</v>
      </c>
      <c r="L112" s="635">
        <v>1000</v>
      </c>
      <c r="M112" s="635">
        <v>22000</v>
      </c>
      <c r="N112" s="634">
        <v>1420</v>
      </c>
      <c r="O112" s="634">
        <v>23273</v>
      </c>
      <c r="P112" s="635">
        <v>1500</v>
      </c>
      <c r="Q112" s="635">
        <v>37500</v>
      </c>
      <c r="R112" s="634"/>
      <c r="S112" s="634"/>
      <c r="T112" s="635"/>
      <c r="U112" s="635"/>
      <c r="V112" s="636">
        <v>915</v>
      </c>
      <c r="W112" s="636">
        <v>19663</v>
      </c>
      <c r="X112" s="637">
        <v>150</v>
      </c>
      <c r="Y112" s="637">
        <v>2976450</v>
      </c>
      <c r="Z112" s="634">
        <v>1490</v>
      </c>
      <c r="AA112" s="634">
        <v>32735</v>
      </c>
      <c r="AB112" s="644">
        <v>80</v>
      </c>
      <c r="AC112" s="644">
        <v>1314</v>
      </c>
      <c r="AD112" s="634">
        <v>1740</v>
      </c>
      <c r="AE112" s="634">
        <v>32572</v>
      </c>
      <c r="AF112" s="635">
        <v>100</v>
      </c>
      <c r="AG112" s="635">
        <v>1900</v>
      </c>
      <c r="AH112" s="640">
        <v>724</v>
      </c>
      <c r="AI112" s="640">
        <v>14613</v>
      </c>
      <c r="AJ112" s="640">
        <v>220</v>
      </c>
      <c r="AK112" s="640">
        <v>4620</v>
      </c>
      <c r="AL112" s="98">
        <v>1965</v>
      </c>
      <c r="AM112" s="98">
        <v>26861.55</v>
      </c>
      <c r="AN112" s="98">
        <v>2000</v>
      </c>
      <c r="AO112" s="98">
        <v>27340</v>
      </c>
      <c r="AP112" s="571">
        <f>F112+J112+N112+R112+V112+Z112+AD112+AH112+AL112</f>
        <v>14955</v>
      </c>
      <c r="AQ112" s="571">
        <f>G112+K112+O112+S112+W112+AA112+AE112+AI112+AM112</f>
        <v>293911.55</v>
      </c>
      <c r="AR112" s="571">
        <f>H112+L112+P112+T112+X112+AB112+AF112+AJ112+AN112</f>
        <v>7050</v>
      </c>
      <c r="AS112" s="571">
        <f>I112+M112+Q112+U112+Y112+AC112+AG112+AK112+AO112</f>
        <v>3121124</v>
      </c>
      <c r="AT112" s="359"/>
      <c r="AU112" s="359"/>
      <c r="AV112" s="359"/>
      <c r="AW112" s="359"/>
      <c r="AX112" s="359"/>
      <c r="AY112" s="359"/>
      <c r="AZ112" s="359"/>
      <c r="BA112" s="359"/>
      <c r="BB112" s="359"/>
      <c r="BC112" s="359"/>
      <c r="BD112" s="359"/>
      <c r="BE112" s="359"/>
      <c r="BF112" s="359"/>
      <c r="BG112" s="359"/>
      <c r="BH112" s="359"/>
      <c r="BI112" s="359"/>
      <c r="BJ112" s="359"/>
      <c r="BK112" s="359"/>
      <c r="BL112" s="359"/>
      <c r="BM112" s="359"/>
      <c r="BN112" s="359"/>
      <c r="BO112" s="359"/>
      <c r="BP112" s="359"/>
      <c r="BQ112" s="359"/>
      <c r="BR112" s="359"/>
      <c r="BS112" s="359"/>
      <c r="BT112" s="359"/>
      <c r="BU112" s="359"/>
      <c r="BV112" s="359"/>
      <c r="BW112" s="359"/>
      <c r="BX112" s="359"/>
      <c r="BY112" s="359"/>
      <c r="BZ112" s="359"/>
      <c r="CA112" s="359"/>
      <c r="CB112" s="359"/>
      <c r="CC112" s="359"/>
      <c r="CD112" s="359"/>
      <c r="CE112" s="359"/>
      <c r="CF112" s="359"/>
      <c r="CG112" s="359"/>
      <c r="CH112" s="359"/>
      <c r="CI112" s="359"/>
      <c r="CJ112" s="359"/>
      <c r="CK112" s="359"/>
      <c r="CL112" s="359"/>
      <c r="CM112" s="359"/>
      <c r="CN112" s="359"/>
      <c r="CO112" s="359"/>
      <c r="CP112" s="359"/>
      <c r="CQ112" s="359"/>
      <c r="CR112" s="359"/>
      <c r="CS112" s="359"/>
      <c r="CT112" s="359"/>
      <c r="CU112" s="359"/>
      <c r="CV112" s="359"/>
      <c r="CW112" s="359"/>
      <c r="CX112" s="359"/>
      <c r="CY112" s="359"/>
      <c r="CZ112" s="359"/>
      <c r="DA112" s="359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9"/>
      <c r="DZ112" s="359"/>
      <c r="EA112" s="359"/>
      <c r="EB112" s="359"/>
      <c r="EC112" s="359"/>
      <c r="ED112" s="359"/>
      <c r="EE112" s="359"/>
      <c r="EF112" s="359"/>
    </row>
    <row r="113" spans="1:136" ht="31.5" x14ac:dyDescent="0.25">
      <c r="A113" s="366">
        <v>40</v>
      </c>
      <c r="B113" s="10" t="s">
        <v>234</v>
      </c>
      <c r="C113" s="10" t="s">
        <v>235</v>
      </c>
      <c r="D113" s="10" t="s">
        <v>236</v>
      </c>
      <c r="E113" s="10" t="s">
        <v>29</v>
      </c>
      <c r="F113" s="98">
        <v>3901</v>
      </c>
      <c r="G113" s="98">
        <v>530536</v>
      </c>
      <c r="H113" s="98">
        <v>0</v>
      </c>
      <c r="I113" s="98">
        <v>0</v>
      </c>
      <c r="J113" s="634">
        <v>0</v>
      </c>
      <c r="K113" s="634">
        <v>0</v>
      </c>
      <c r="L113" s="635">
        <v>150</v>
      </c>
      <c r="M113" s="635">
        <v>54000</v>
      </c>
      <c r="N113" s="634">
        <v>2080</v>
      </c>
      <c r="O113" s="634">
        <v>284960</v>
      </c>
      <c r="P113" s="635">
        <v>100</v>
      </c>
      <c r="Q113" s="635">
        <v>13700</v>
      </c>
      <c r="R113" s="634"/>
      <c r="S113" s="634"/>
      <c r="T113" s="635">
        <v>300</v>
      </c>
      <c r="U113" s="635">
        <v>27400</v>
      </c>
      <c r="V113" s="636"/>
      <c r="W113" s="636"/>
      <c r="X113" s="637"/>
      <c r="Y113" s="637"/>
      <c r="Z113" s="634">
        <v>1800</v>
      </c>
      <c r="AA113" s="634">
        <v>185400</v>
      </c>
      <c r="AB113" s="357">
        <v>200</v>
      </c>
      <c r="AC113" s="357">
        <v>20600</v>
      </c>
      <c r="AD113" s="634"/>
      <c r="AE113" s="634"/>
      <c r="AF113" s="635"/>
      <c r="AG113" s="635"/>
      <c r="AH113" s="640">
        <v>474</v>
      </c>
      <c r="AI113" s="640">
        <v>42660</v>
      </c>
      <c r="AJ113" s="640">
        <v>160</v>
      </c>
      <c r="AK113" s="640">
        <v>14800</v>
      </c>
      <c r="AL113" s="98">
        <v>360</v>
      </c>
      <c r="AM113" s="98">
        <v>37800</v>
      </c>
      <c r="AN113" s="98">
        <v>550</v>
      </c>
      <c r="AO113" s="98">
        <v>57750</v>
      </c>
      <c r="AP113" s="571">
        <f>F113+J113+N113+R113+V113+Z113+AD113+AH113+AL113</f>
        <v>8615</v>
      </c>
      <c r="AQ113" s="571">
        <f>G113+K113+O113+S113+W113+AA113+AE113+AI113+AM113</f>
        <v>1081356</v>
      </c>
      <c r="AR113" s="571">
        <f>H113+L113+P113+T113+X113+AB113+AF113+AJ113+AN113</f>
        <v>1460</v>
      </c>
      <c r="AS113" s="571">
        <f>I113+M113+Q113+U113+Y113+AC113+AG113+AK113+AO113</f>
        <v>188250</v>
      </c>
      <c r="AT113" s="359"/>
      <c r="AU113" s="359"/>
      <c r="AV113" s="359"/>
      <c r="AW113" s="359"/>
      <c r="AX113" s="359"/>
      <c r="AY113" s="359"/>
      <c r="AZ113" s="359"/>
      <c r="BA113" s="359"/>
      <c r="BB113" s="359"/>
      <c r="BC113" s="359"/>
      <c r="BD113" s="359"/>
      <c r="BE113" s="359"/>
      <c r="BF113" s="359"/>
      <c r="BG113" s="359"/>
      <c r="BH113" s="359"/>
      <c r="BI113" s="359"/>
      <c r="BJ113" s="359"/>
      <c r="BK113" s="359"/>
      <c r="BL113" s="359"/>
      <c r="BM113" s="359"/>
      <c r="BN113" s="359"/>
      <c r="BO113" s="359"/>
      <c r="BP113" s="359"/>
      <c r="BQ113" s="359"/>
      <c r="BR113" s="359"/>
      <c r="BS113" s="359"/>
      <c r="BT113" s="359"/>
      <c r="BU113" s="359"/>
      <c r="BV113" s="359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9"/>
      <c r="CL113" s="359"/>
      <c r="CM113" s="359"/>
      <c r="CN113" s="359"/>
      <c r="CO113" s="359"/>
      <c r="CP113" s="359"/>
      <c r="CQ113" s="359"/>
      <c r="CR113" s="359"/>
      <c r="CS113" s="359"/>
      <c r="CT113" s="359"/>
      <c r="CU113" s="359"/>
      <c r="CV113" s="359"/>
      <c r="CW113" s="359"/>
      <c r="CX113" s="359"/>
      <c r="CY113" s="359"/>
      <c r="CZ113" s="359"/>
      <c r="DA113" s="359"/>
      <c r="DB113" s="359"/>
      <c r="DC113" s="359"/>
      <c r="DD113" s="359"/>
      <c r="DE113" s="359"/>
      <c r="DF113" s="359"/>
      <c r="DG113" s="359"/>
      <c r="DH113" s="359"/>
      <c r="DI113" s="359"/>
      <c r="DJ113" s="359"/>
      <c r="DK113" s="359"/>
      <c r="DL113" s="359"/>
      <c r="DM113" s="359"/>
      <c r="DN113" s="359"/>
      <c r="DO113" s="359"/>
      <c r="DP113" s="359"/>
      <c r="DQ113" s="359"/>
      <c r="DR113" s="359"/>
      <c r="DS113" s="359"/>
      <c r="DT113" s="359"/>
      <c r="DU113" s="359"/>
      <c r="DV113" s="359"/>
      <c r="DW113" s="359"/>
      <c r="DX113" s="359"/>
      <c r="DY113" s="359"/>
      <c r="DZ113" s="359"/>
      <c r="EA113" s="359"/>
      <c r="EB113" s="359"/>
      <c r="EC113" s="359"/>
      <c r="ED113" s="359"/>
      <c r="EE113" s="359"/>
      <c r="EF113" s="359"/>
    </row>
    <row r="114" spans="1:136" ht="31.5" x14ac:dyDescent="0.25">
      <c r="A114" s="830">
        <v>41</v>
      </c>
      <c r="B114" s="10" t="s">
        <v>237</v>
      </c>
      <c r="C114" s="10" t="s">
        <v>238</v>
      </c>
      <c r="D114" s="10" t="s">
        <v>236</v>
      </c>
      <c r="E114" s="10" t="s">
        <v>29</v>
      </c>
      <c r="F114" s="98"/>
      <c r="G114" s="98"/>
      <c r="H114" s="98">
        <v>0</v>
      </c>
      <c r="I114" s="98">
        <v>0</v>
      </c>
      <c r="J114" s="634"/>
      <c r="K114" s="634"/>
      <c r="L114" s="635"/>
      <c r="M114" s="635"/>
      <c r="N114" s="634"/>
      <c r="O114" s="634"/>
      <c r="P114" s="635"/>
      <c r="Q114" s="635"/>
      <c r="R114" s="634"/>
      <c r="S114" s="634"/>
      <c r="T114" s="635"/>
      <c r="U114" s="635"/>
      <c r="V114" s="636"/>
      <c r="W114" s="636"/>
      <c r="X114" s="637"/>
      <c r="Y114" s="637"/>
      <c r="Z114" s="634"/>
      <c r="AA114" s="634"/>
      <c r="AB114" s="357"/>
      <c r="AC114" s="357"/>
      <c r="AD114" s="634"/>
      <c r="AE114" s="634"/>
      <c r="AF114" s="635"/>
      <c r="AG114" s="635"/>
      <c r="AH114" s="640"/>
      <c r="AI114" s="640"/>
      <c r="AJ114" s="638"/>
      <c r="AK114" s="638"/>
      <c r="AL114" s="98">
        <v>1000</v>
      </c>
      <c r="AM114" s="98">
        <v>23900</v>
      </c>
      <c r="AN114" s="98">
        <v>0</v>
      </c>
      <c r="AO114" s="98">
        <v>0</v>
      </c>
      <c r="AP114" s="571">
        <f>F114+J114+N114+R114+V114+Z114+AD114+AH114+AL114</f>
        <v>1000</v>
      </c>
      <c r="AQ114" s="571">
        <f>G114+K114+O114+S114+W114+AA114+AE114+AI114+AM114</f>
        <v>23900</v>
      </c>
      <c r="AR114" s="571">
        <f>H114+L114+P114+T114+X114+AB114+AF114+AJ114+AN114</f>
        <v>0</v>
      </c>
      <c r="AS114" s="571">
        <f>I114+M114+Q114+U114+Y114+AC114+AG114+AK114+AO114</f>
        <v>0</v>
      </c>
      <c r="AT114" s="359"/>
      <c r="AU114" s="359"/>
      <c r="AV114" s="359"/>
      <c r="AW114" s="359"/>
      <c r="AX114" s="359"/>
      <c r="AY114" s="359"/>
      <c r="AZ114" s="359"/>
      <c r="BA114" s="359"/>
      <c r="BB114" s="359"/>
      <c r="BC114" s="359"/>
      <c r="BD114" s="359"/>
      <c r="BE114" s="359"/>
      <c r="BF114" s="359"/>
      <c r="BG114" s="359"/>
      <c r="BH114" s="359"/>
      <c r="BI114" s="359"/>
      <c r="BJ114" s="359"/>
      <c r="BK114" s="359"/>
      <c r="BL114" s="359"/>
      <c r="BM114" s="359"/>
      <c r="BN114" s="359"/>
      <c r="BO114" s="359"/>
      <c r="BP114" s="359"/>
      <c r="BQ114" s="359"/>
      <c r="BR114" s="359"/>
      <c r="BS114" s="359"/>
      <c r="BT114" s="359"/>
      <c r="BU114" s="359"/>
      <c r="BV114" s="359"/>
      <c r="BW114" s="359"/>
      <c r="BX114" s="359"/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359"/>
      <c r="CJ114" s="359"/>
      <c r="CK114" s="359"/>
      <c r="CL114" s="359"/>
      <c r="CM114" s="359"/>
      <c r="CN114" s="359"/>
      <c r="CO114" s="359"/>
      <c r="CP114" s="359"/>
      <c r="CQ114" s="359"/>
      <c r="CR114" s="359"/>
      <c r="CS114" s="359"/>
      <c r="CT114" s="359"/>
      <c r="CU114" s="359"/>
      <c r="CV114" s="359"/>
      <c r="CW114" s="359"/>
      <c r="CX114" s="359"/>
      <c r="CY114" s="359"/>
      <c r="CZ114" s="359"/>
      <c r="DA114" s="359"/>
      <c r="DB114" s="359"/>
      <c r="DC114" s="359"/>
      <c r="DD114" s="359"/>
      <c r="DE114" s="359"/>
      <c r="DF114" s="359"/>
      <c r="DG114" s="359"/>
      <c r="DH114" s="359"/>
      <c r="DI114" s="359"/>
      <c r="DJ114" s="359"/>
      <c r="DK114" s="359"/>
      <c r="DL114" s="359"/>
      <c r="DM114" s="359"/>
      <c r="DN114" s="359"/>
      <c r="DO114" s="359"/>
      <c r="DP114" s="359"/>
      <c r="DQ114" s="359"/>
      <c r="DR114" s="359"/>
      <c r="DS114" s="359"/>
      <c r="DT114" s="359"/>
      <c r="DU114" s="359"/>
      <c r="DV114" s="359"/>
      <c r="DW114" s="359"/>
      <c r="DX114" s="359"/>
      <c r="DY114" s="359"/>
      <c r="DZ114" s="359"/>
      <c r="EA114" s="359"/>
      <c r="EB114" s="359"/>
      <c r="EC114" s="359"/>
      <c r="ED114" s="359"/>
      <c r="EE114" s="359"/>
      <c r="EF114" s="359"/>
    </row>
    <row r="115" spans="1:136" x14ac:dyDescent="0.25">
      <c r="A115" s="832"/>
      <c r="B115" s="10" t="s">
        <v>239</v>
      </c>
      <c r="C115" s="10" t="s">
        <v>240</v>
      </c>
      <c r="D115" s="10" t="s">
        <v>236</v>
      </c>
      <c r="E115" s="10" t="s">
        <v>29</v>
      </c>
      <c r="F115" s="98">
        <v>812</v>
      </c>
      <c r="G115" s="98">
        <v>32498.199999999997</v>
      </c>
      <c r="H115" s="98">
        <v>1000</v>
      </c>
      <c r="I115" s="98">
        <v>25000</v>
      </c>
      <c r="J115" s="634">
        <v>2000</v>
      </c>
      <c r="K115" s="634">
        <v>60000</v>
      </c>
      <c r="L115" s="635">
        <v>1500</v>
      </c>
      <c r="M115" s="635">
        <v>45000</v>
      </c>
      <c r="N115" s="634">
        <v>750</v>
      </c>
      <c r="O115" s="634">
        <v>16600</v>
      </c>
      <c r="P115" s="635">
        <v>200</v>
      </c>
      <c r="Q115" s="635">
        <v>4426</v>
      </c>
      <c r="R115" s="634"/>
      <c r="S115" s="634"/>
      <c r="T115" s="635"/>
      <c r="U115" s="635"/>
      <c r="V115" s="636"/>
      <c r="W115" s="636"/>
      <c r="X115" s="637"/>
      <c r="Y115" s="637"/>
      <c r="Z115" s="634">
        <v>480</v>
      </c>
      <c r="AA115" s="634">
        <v>9360</v>
      </c>
      <c r="AB115" s="357">
        <v>270</v>
      </c>
      <c r="AC115" s="357">
        <v>5265</v>
      </c>
      <c r="AD115" s="634"/>
      <c r="AE115" s="634"/>
      <c r="AF115" s="635">
        <v>50</v>
      </c>
      <c r="AG115" s="635">
        <v>1750</v>
      </c>
      <c r="AH115" s="640">
        <v>1773</v>
      </c>
      <c r="AI115" s="640">
        <v>37897</v>
      </c>
      <c r="AJ115" s="640">
        <v>260</v>
      </c>
      <c r="AK115" s="640">
        <v>6188</v>
      </c>
      <c r="AL115" s="98">
        <v>0</v>
      </c>
      <c r="AM115" s="98">
        <v>0</v>
      </c>
      <c r="AN115" s="98">
        <v>0</v>
      </c>
      <c r="AO115" s="98">
        <v>0</v>
      </c>
      <c r="AP115" s="571">
        <f>F115+J115+N115+R115+V115+Z115+AD115+AH115+AL115</f>
        <v>5815</v>
      </c>
      <c r="AQ115" s="571">
        <f>G115+K115+O115+S115+W115+AA115+AE115+AI115+AM115</f>
        <v>156355.20000000001</v>
      </c>
      <c r="AR115" s="571">
        <f>H115+L115+P115+T115+X115+AB115+AF115+AJ115+AN115</f>
        <v>3280</v>
      </c>
      <c r="AS115" s="571">
        <f>I115+M115+Q115+U115+Y115+AC115+AG115+AK115+AO115</f>
        <v>87629</v>
      </c>
      <c r="AT115" s="359"/>
      <c r="AU115" s="359"/>
      <c r="AV115" s="359"/>
      <c r="AW115" s="359"/>
      <c r="AX115" s="359"/>
      <c r="AY115" s="359"/>
      <c r="AZ115" s="359"/>
      <c r="BA115" s="359"/>
      <c r="BB115" s="359"/>
      <c r="BC115" s="359"/>
      <c r="BD115" s="359"/>
      <c r="BE115" s="359"/>
      <c r="BF115" s="359"/>
      <c r="BG115" s="359"/>
      <c r="BH115" s="359"/>
      <c r="BI115" s="359"/>
      <c r="BJ115" s="359"/>
      <c r="BK115" s="359"/>
      <c r="BL115" s="359"/>
      <c r="BM115" s="359"/>
      <c r="BN115" s="359"/>
      <c r="BO115" s="359"/>
      <c r="BP115" s="359"/>
      <c r="BQ115" s="359"/>
      <c r="BR115" s="359"/>
      <c r="BS115" s="359"/>
      <c r="BT115" s="359"/>
      <c r="BU115" s="359"/>
      <c r="BV115" s="359"/>
      <c r="BW115" s="359"/>
      <c r="BX115" s="359"/>
      <c r="BY115" s="359"/>
      <c r="BZ115" s="359"/>
      <c r="CA115" s="359"/>
      <c r="CB115" s="359"/>
      <c r="CC115" s="359"/>
      <c r="CD115" s="359"/>
      <c r="CE115" s="359"/>
      <c r="CF115" s="359"/>
      <c r="CG115" s="359"/>
      <c r="CH115" s="359"/>
      <c r="CI115" s="359"/>
      <c r="CJ115" s="359"/>
      <c r="CK115" s="359"/>
      <c r="CL115" s="359"/>
      <c r="CM115" s="359"/>
      <c r="CN115" s="359"/>
      <c r="CO115" s="359"/>
      <c r="CP115" s="359"/>
      <c r="CQ115" s="359"/>
      <c r="CR115" s="359"/>
      <c r="CS115" s="359"/>
      <c r="CT115" s="359"/>
      <c r="CU115" s="359"/>
      <c r="CV115" s="359"/>
      <c r="CW115" s="359"/>
      <c r="CX115" s="359"/>
      <c r="CY115" s="359"/>
      <c r="CZ115" s="359"/>
      <c r="DA115" s="359"/>
      <c r="DB115" s="359"/>
      <c r="DC115" s="359"/>
      <c r="DD115" s="359"/>
      <c r="DE115" s="359"/>
      <c r="DF115" s="359"/>
      <c r="DG115" s="359"/>
      <c r="DH115" s="359"/>
      <c r="DI115" s="359"/>
      <c r="DJ115" s="359"/>
      <c r="DK115" s="359"/>
      <c r="DL115" s="359"/>
      <c r="DM115" s="359"/>
      <c r="DN115" s="359"/>
      <c r="DO115" s="359"/>
      <c r="DP115" s="359"/>
      <c r="DQ115" s="359"/>
      <c r="DR115" s="359"/>
      <c r="DS115" s="359"/>
      <c r="DT115" s="359"/>
      <c r="DU115" s="359"/>
      <c r="DV115" s="359"/>
      <c r="DW115" s="359"/>
      <c r="DX115" s="359"/>
      <c r="DY115" s="359"/>
      <c r="DZ115" s="359"/>
      <c r="EA115" s="359"/>
      <c r="EB115" s="359"/>
      <c r="EC115" s="359"/>
      <c r="ED115" s="359"/>
      <c r="EE115" s="359"/>
      <c r="EF115" s="359"/>
    </row>
    <row r="116" spans="1:136" x14ac:dyDescent="0.25">
      <c r="A116" s="830">
        <v>42</v>
      </c>
      <c r="B116" s="10" t="s">
        <v>241</v>
      </c>
      <c r="C116" s="10" t="s">
        <v>240</v>
      </c>
      <c r="D116" s="10" t="s">
        <v>236</v>
      </c>
      <c r="E116" s="10" t="s">
        <v>29</v>
      </c>
      <c r="F116" s="98">
        <v>5583</v>
      </c>
      <c r="G116" s="98">
        <v>521547</v>
      </c>
      <c r="H116" s="98">
        <v>0</v>
      </c>
      <c r="I116" s="98">
        <v>0</v>
      </c>
      <c r="J116" s="634">
        <v>1770</v>
      </c>
      <c r="K116" s="634">
        <v>141600</v>
      </c>
      <c r="L116" s="635">
        <v>200</v>
      </c>
      <c r="M116" s="635">
        <v>21800</v>
      </c>
      <c r="N116" s="634">
        <v>1336</v>
      </c>
      <c r="O116" s="634">
        <v>144580</v>
      </c>
      <c r="P116" s="635">
        <v>200</v>
      </c>
      <c r="Q116" s="635">
        <v>21600</v>
      </c>
      <c r="R116" s="634"/>
      <c r="S116" s="634"/>
      <c r="T116" s="635"/>
      <c r="U116" s="635"/>
      <c r="V116" s="636"/>
      <c r="W116" s="636"/>
      <c r="X116" s="637"/>
      <c r="Y116" s="637"/>
      <c r="Z116" s="634">
        <v>800</v>
      </c>
      <c r="AA116" s="634">
        <v>64000</v>
      </c>
      <c r="AB116" s="357">
        <v>120</v>
      </c>
      <c r="AC116" s="357">
        <v>9600</v>
      </c>
      <c r="AD116" s="634"/>
      <c r="AE116" s="634"/>
      <c r="AF116" s="635"/>
      <c r="AG116" s="635"/>
      <c r="AH116" s="640">
        <v>1000</v>
      </c>
      <c r="AI116" s="640">
        <v>80000</v>
      </c>
      <c r="AJ116" s="640"/>
      <c r="AK116" s="640"/>
      <c r="AL116" s="98">
        <v>0</v>
      </c>
      <c r="AM116" s="98">
        <v>0</v>
      </c>
      <c r="AN116" s="98">
        <v>0</v>
      </c>
      <c r="AO116" s="98">
        <v>0</v>
      </c>
      <c r="AP116" s="571">
        <f>F116+J116+N116+R116+V116+Z116+AD116+AH116+AL116</f>
        <v>10489</v>
      </c>
      <c r="AQ116" s="571">
        <f>G116+K116+O116+S116+W116+AA116+AE116+AI116+AM116</f>
        <v>951727</v>
      </c>
      <c r="AR116" s="571">
        <f>H116+L116+P116+T116+X116+AB116+AF116+AJ116+AN116</f>
        <v>520</v>
      </c>
      <c r="AS116" s="571">
        <f>I116+M116+Q116+U116+Y116+AC116+AG116+AK116+AO116</f>
        <v>53000</v>
      </c>
      <c r="AT116" s="359"/>
      <c r="AU116" s="359"/>
      <c r="AV116" s="359"/>
      <c r="AW116" s="359"/>
      <c r="AX116" s="359"/>
      <c r="AY116" s="359"/>
      <c r="AZ116" s="359"/>
      <c r="BA116" s="359"/>
      <c r="BB116" s="359"/>
      <c r="BC116" s="359"/>
      <c r="BD116" s="359"/>
      <c r="BE116" s="359"/>
      <c r="BF116" s="359"/>
      <c r="BG116" s="359"/>
      <c r="BH116" s="359"/>
      <c r="BI116" s="359"/>
      <c r="BJ116" s="359"/>
      <c r="BK116" s="359"/>
      <c r="BL116" s="359"/>
      <c r="BM116" s="359"/>
      <c r="BN116" s="359"/>
      <c r="BO116" s="359"/>
      <c r="BP116" s="359"/>
      <c r="BQ116" s="359"/>
      <c r="BR116" s="359"/>
      <c r="BS116" s="359"/>
      <c r="BT116" s="359"/>
      <c r="BU116" s="359"/>
      <c r="BV116" s="359"/>
      <c r="BW116" s="359"/>
      <c r="BX116" s="359"/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359"/>
      <c r="CJ116" s="359"/>
      <c r="CK116" s="359"/>
      <c r="CL116" s="359"/>
      <c r="CM116" s="359"/>
      <c r="CN116" s="359"/>
      <c r="CO116" s="359"/>
      <c r="CP116" s="359"/>
      <c r="CQ116" s="359"/>
      <c r="CR116" s="359"/>
      <c r="CS116" s="359"/>
      <c r="CT116" s="359"/>
      <c r="CU116" s="359"/>
      <c r="CV116" s="359"/>
      <c r="CW116" s="359"/>
      <c r="CX116" s="359"/>
      <c r="CY116" s="359"/>
      <c r="CZ116" s="359"/>
      <c r="DA116" s="359"/>
      <c r="DB116" s="359"/>
      <c r="DC116" s="359"/>
      <c r="DD116" s="359"/>
      <c r="DE116" s="359"/>
      <c r="DF116" s="359"/>
      <c r="DG116" s="359"/>
      <c r="DH116" s="359"/>
      <c r="DI116" s="359"/>
      <c r="DJ116" s="359"/>
      <c r="DK116" s="359"/>
      <c r="DL116" s="359"/>
      <c r="DM116" s="359"/>
      <c r="DN116" s="359"/>
      <c r="DO116" s="359"/>
      <c r="DP116" s="359"/>
      <c r="DQ116" s="359"/>
      <c r="DR116" s="359"/>
      <c r="DS116" s="359"/>
      <c r="DT116" s="359"/>
      <c r="DU116" s="359"/>
      <c r="DV116" s="359"/>
      <c r="DW116" s="359"/>
      <c r="DX116" s="359"/>
      <c r="DY116" s="359"/>
      <c r="DZ116" s="359"/>
      <c r="EA116" s="359"/>
      <c r="EB116" s="359"/>
      <c r="EC116" s="359"/>
      <c r="ED116" s="359"/>
      <c r="EE116" s="359"/>
      <c r="EF116" s="359"/>
    </row>
    <row r="117" spans="1:136" ht="31.5" x14ac:dyDescent="0.25">
      <c r="A117" s="832"/>
      <c r="B117" s="10" t="s">
        <v>242</v>
      </c>
      <c r="C117" s="10" t="s">
        <v>243</v>
      </c>
      <c r="D117" s="10" t="s">
        <v>236</v>
      </c>
      <c r="E117" s="10" t="s">
        <v>29</v>
      </c>
      <c r="F117" s="98"/>
      <c r="G117" s="98"/>
      <c r="H117" s="98">
        <v>0</v>
      </c>
      <c r="I117" s="98">
        <v>0</v>
      </c>
      <c r="J117" s="634"/>
      <c r="K117" s="634"/>
      <c r="L117" s="635"/>
      <c r="M117" s="635"/>
      <c r="N117" s="634"/>
      <c r="O117" s="634"/>
      <c r="P117" s="635"/>
      <c r="Q117" s="635"/>
      <c r="R117" s="634"/>
      <c r="S117" s="634"/>
      <c r="T117" s="635"/>
      <c r="U117" s="635"/>
      <c r="V117" s="636"/>
      <c r="W117" s="636"/>
      <c r="X117" s="637"/>
      <c r="Y117" s="637"/>
      <c r="Z117" s="634"/>
      <c r="AA117" s="634"/>
      <c r="AB117" s="357"/>
      <c r="AC117" s="357"/>
      <c r="AD117" s="634"/>
      <c r="AE117" s="634"/>
      <c r="AF117" s="635"/>
      <c r="AG117" s="635"/>
      <c r="AH117" s="640"/>
      <c r="AI117" s="640"/>
      <c r="AJ117" s="638"/>
      <c r="AK117" s="638"/>
      <c r="AL117" s="98">
        <v>0</v>
      </c>
      <c r="AM117" s="98">
        <v>0</v>
      </c>
      <c r="AN117" s="98">
        <v>0</v>
      </c>
      <c r="AO117" s="98">
        <v>0</v>
      </c>
      <c r="AP117" s="571">
        <f>F117+J117+N117+R117+V117+Z117+AD117+AH117+AL117</f>
        <v>0</v>
      </c>
      <c r="AQ117" s="571">
        <f>G117+K117+O117+S117+W117+AA117+AE117+AI117+AM117</f>
        <v>0</v>
      </c>
      <c r="AR117" s="571">
        <f>H117+L117+P117+T117+X117+AB117+AF117+AJ117+AN117</f>
        <v>0</v>
      </c>
      <c r="AS117" s="571">
        <f>I117+M117+Q117+U117+Y117+AC117+AG117+AK117+AO117</f>
        <v>0</v>
      </c>
      <c r="AT117" s="359"/>
      <c r="AU117" s="359"/>
      <c r="AV117" s="359"/>
      <c r="AW117" s="359"/>
      <c r="AX117" s="359"/>
      <c r="AY117" s="359"/>
      <c r="AZ117" s="359"/>
      <c r="BA117" s="359"/>
      <c r="BB117" s="359"/>
      <c r="BC117" s="359"/>
      <c r="BD117" s="359"/>
      <c r="BE117" s="359"/>
      <c r="BF117" s="359"/>
      <c r="BG117" s="359"/>
      <c r="BH117" s="359"/>
      <c r="BI117" s="359"/>
      <c r="BJ117" s="359"/>
      <c r="BK117" s="359"/>
      <c r="BL117" s="359"/>
      <c r="BM117" s="359"/>
      <c r="BN117" s="359"/>
      <c r="BO117" s="359"/>
      <c r="BP117" s="359"/>
      <c r="BQ117" s="359"/>
      <c r="BR117" s="359"/>
      <c r="BS117" s="359"/>
      <c r="BT117" s="359"/>
      <c r="BU117" s="359"/>
      <c r="BV117" s="359"/>
      <c r="BW117" s="359"/>
      <c r="BX117" s="359"/>
      <c r="BY117" s="359"/>
      <c r="BZ117" s="359"/>
      <c r="CA117" s="359"/>
      <c r="CB117" s="359"/>
      <c r="CC117" s="359"/>
      <c r="CD117" s="359"/>
      <c r="CE117" s="359"/>
      <c r="CF117" s="359"/>
      <c r="CG117" s="359"/>
      <c r="CH117" s="359"/>
      <c r="CI117" s="359"/>
      <c r="CJ117" s="359"/>
      <c r="CK117" s="359"/>
      <c r="CL117" s="359"/>
      <c r="CM117" s="359"/>
      <c r="CN117" s="359"/>
      <c r="CO117" s="359"/>
      <c r="CP117" s="359"/>
      <c r="CQ117" s="359"/>
      <c r="CR117" s="359"/>
      <c r="CS117" s="359"/>
      <c r="CT117" s="359"/>
      <c r="CU117" s="359"/>
      <c r="CV117" s="359"/>
      <c r="CW117" s="359"/>
      <c r="CX117" s="359"/>
      <c r="CY117" s="359"/>
      <c r="CZ117" s="359"/>
      <c r="DA117" s="359"/>
      <c r="DB117" s="359"/>
      <c r="DC117" s="359"/>
      <c r="DD117" s="359"/>
      <c r="DE117" s="359"/>
      <c r="DF117" s="359"/>
      <c r="DG117" s="359"/>
      <c r="DH117" s="359"/>
      <c r="DI117" s="359"/>
      <c r="DJ117" s="359"/>
      <c r="DK117" s="359"/>
      <c r="DL117" s="359"/>
      <c r="DM117" s="359"/>
      <c r="DN117" s="359"/>
      <c r="DO117" s="359"/>
      <c r="DP117" s="359"/>
      <c r="DQ117" s="359"/>
      <c r="DR117" s="359"/>
      <c r="DS117" s="359"/>
      <c r="DT117" s="359"/>
      <c r="DU117" s="359"/>
      <c r="DV117" s="359"/>
      <c r="DW117" s="359"/>
      <c r="DX117" s="359"/>
      <c r="DY117" s="359"/>
      <c r="DZ117" s="359"/>
      <c r="EA117" s="359"/>
      <c r="EB117" s="359"/>
      <c r="EC117" s="359"/>
      <c r="ED117" s="359"/>
      <c r="EE117" s="359"/>
      <c r="EF117" s="359"/>
    </row>
    <row r="118" spans="1:136" ht="31.5" x14ac:dyDescent="0.25">
      <c r="A118" s="830">
        <v>43</v>
      </c>
      <c r="B118" s="10" t="s">
        <v>244</v>
      </c>
      <c r="C118" s="10" t="s">
        <v>245</v>
      </c>
      <c r="D118" s="10" t="s">
        <v>236</v>
      </c>
      <c r="E118" s="10" t="s">
        <v>29</v>
      </c>
      <c r="F118" s="98"/>
      <c r="G118" s="98"/>
      <c r="H118" s="98">
        <v>0</v>
      </c>
      <c r="I118" s="98">
        <v>0</v>
      </c>
      <c r="J118" s="634"/>
      <c r="K118" s="634"/>
      <c r="L118" s="635"/>
      <c r="M118" s="635"/>
      <c r="N118" s="634"/>
      <c r="O118" s="634"/>
      <c r="P118" s="635"/>
      <c r="Q118" s="635"/>
      <c r="R118" s="634"/>
      <c r="S118" s="634"/>
      <c r="T118" s="635"/>
      <c r="U118" s="635"/>
      <c r="V118" s="636"/>
      <c r="W118" s="636"/>
      <c r="X118" s="637"/>
      <c r="Y118" s="637"/>
      <c r="Z118" s="634"/>
      <c r="AA118" s="634"/>
      <c r="AB118" s="357"/>
      <c r="AC118" s="357"/>
      <c r="AD118" s="634">
        <v>120</v>
      </c>
      <c r="AE118" s="634">
        <v>2756</v>
      </c>
      <c r="AF118" s="635">
        <v>500</v>
      </c>
      <c r="AG118" s="635">
        <v>11485</v>
      </c>
      <c r="AH118" s="640"/>
      <c r="AI118" s="640"/>
      <c r="AJ118" s="638"/>
      <c r="AK118" s="638"/>
      <c r="AL118" s="98"/>
      <c r="AM118" s="98"/>
      <c r="AN118" s="98">
        <v>0</v>
      </c>
      <c r="AO118" s="98">
        <v>0</v>
      </c>
      <c r="AP118" s="571">
        <f>F118+J118+N118+R118+V118+Z118+AD118+AH118+AL118</f>
        <v>120</v>
      </c>
      <c r="AQ118" s="571">
        <f>G118+K118+O118+S118+W118+AA118+AE118+AI118+AM118</f>
        <v>2756</v>
      </c>
      <c r="AR118" s="571">
        <f>H118+L118+P118+T118+X118+AB118+AF118+AJ118+AN118</f>
        <v>500</v>
      </c>
      <c r="AS118" s="571">
        <f>I118+M118+Q118+U118+Y118+AC118+AG118+AK118+AO118</f>
        <v>11485</v>
      </c>
      <c r="AT118" s="359"/>
      <c r="AU118" s="359"/>
      <c r="AV118" s="359"/>
      <c r="AW118" s="359"/>
      <c r="AX118" s="359"/>
      <c r="AY118" s="359"/>
      <c r="AZ118" s="359"/>
      <c r="BA118" s="359"/>
      <c r="BB118" s="359"/>
      <c r="BC118" s="359"/>
      <c r="BD118" s="359"/>
      <c r="BE118" s="359"/>
      <c r="BF118" s="359"/>
      <c r="BG118" s="359"/>
      <c r="BH118" s="359"/>
      <c r="BI118" s="359"/>
      <c r="BJ118" s="359"/>
      <c r="BK118" s="359"/>
      <c r="BL118" s="359"/>
      <c r="BM118" s="359"/>
      <c r="BN118" s="359"/>
      <c r="BO118" s="359"/>
      <c r="BP118" s="359"/>
      <c r="BQ118" s="359"/>
      <c r="BR118" s="359"/>
      <c r="BS118" s="359"/>
      <c r="BT118" s="359"/>
      <c r="BU118" s="359"/>
      <c r="BV118" s="359"/>
      <c r="BW118" s="359"/>
      <c r="BX118" s="359"/>
      <c r="BY118" s="359"/>
      <c r="BZ118" s="359"/>
      <c r="CA118" s="359"/>
      <c r="CB118" s="359"/>
      <c r="CC118" s="359"/>
      <c r="CD118" s="359"/>
      <c r="CE118" s="359"/>
      <c r="CF118" s="359"/>
      <c r="CG118" s="359"/>
      <c r="CH118" s="359"/>
      <c r="CI118" s="359"/>
      <c r="CJ118" s="359"/>
      <c r="CK118" s="359"/>
      <c r="CL118" s="359"/>
      <c r="CM118" s="359"/>
      <c r="CN118" s="359"/>
      <c r="CO118" s="359"/>
      <c r="CP118" s="359"/>
      <c r="CQ118" s="359"/>
      <c r="CR118" s="359"/>
      <c r="CS118" s="359"/>
      <c r="CT118" s="359"/>
      <c r="CU118" s="359"/>
      <c r="CV118" s="359"/>
      <c r="CW118" s="359"/>
      <c r="CX118" s="359"/>
      <c r="CY118" s="359"/>
      <c r="CZ118" s="359"/>
      <c r="DA118" s="359"/>
      <c r="DB118" s="359"/>
      <c r="DC118" s="359"/>
      <c r="DD118" s="359"/>
      <c r="DE118" s="359"/>
      <c r="DF118" s="359"/>
      <c r="DG118" s="359"/>
      <c r="DH118" s="359"/>
      <c r="DI118" s="359"/>
      <c r="DJ118" s="359"/>
      <c r="DK118" s="359"/>
      <c r="DL118" s="359"/>
      <c r="DM118" s="359"/>
      <c r="DN118" s="359"/>
      <c r="DO118" s="359"/>
      <c r="DP118" s="359"/>
      <c r="DQ118" s="359"/>
      <c r="DR118" s="359"/>
      <c r="DS118" s="359"/>
      <c r="DT118" s="359"/>
      <c r="DU118" s="359"/>
      <c r="DV118" s="359"/>
      <c r="DW118" s="359"/>
      <c r="DX118" s="359"/>
      <c r="DY118" s="359"/>
      <c r="DZ118" s="359"/>
      <c r="EA118" s="359"/>
      <c r="EB118" s="359"/>
      <c r="EC118" s="359"/>
      <c r="ED118" s="359"/>
      <c r="EE118" s="359"/>
      <c r="EF118" s="359"/>
    </row>
    <row r="119" spans="1:136" ht="31.5" x14ac:dyDescent="0.25">
      <c r="A119" s="832"/>
      <c r="B119" s="10" t="s">
        <v>246</v>
      </c>
      <c r="C119" s="10" t="s">
        <v>247</v>
      </c>
      <c r="D119" s="10" t="s">
        <v>236</v>
      </c>
      <c r="E119" s="10" t="s">
        <v>29</v>
      </c>
      <c r="F119" s="98">
        <v>15372</v>
      </c>
      <c r="G119" s="98">
        <v>345870</v>
      </c>
      <c r="H119" s="98">
        <v>2000</v>
      </c>
      <c r="I119" s="98">
        <v>5000</v>
      </c>
      <c r="J119" s="634">
        <v>0</v>
      </c>
      <c r="K119" s="634">
        <v>0</v>
      </c>
      <c r="L119" s="635">
        <v>1000</v>
      </c>
      <c r="M119" s="635">
        <v>20000</v>
      </c>
      <c r="N119" s="634">
        <v>7975</v>
      </c>
      <c r="O119" s="634">
        <v>151525</v>
      </c>
      <c r="P119" s="635">
        <v>2500</v>
      </c>
      <c r="Q119" s="635">
        <v>45000</v>
      </c>
      <c r="R119" s="634">
        <v>455</v>
      </c>
      <c r="S119" s="634">
        <v>69615</v>
      </c>
      <c r="T119" s="635">
        <v>500</v>
      </c>
      <c r="U119" s="635">
        <v>12500</v>
      </c>
      <c r="V119" s="636">
        <v>2850</v>
      </c>
      <c r="W119" s="636">
        <v>58795</v>
      </c>
      <c r="X119" s="637">
        <v>500</v>
      </c>
      <c r="Y119" s="637">
        <v>1200</v>
      </c>
      <c r="Z119" s="634">
        <v>1450</v>
      </c>
      <c r="AA119" s="634">
        <v>27985</v>
      </c>
      <c r="AB119" s="357">
        <v>1350</v>
      </c>
      <c r="AC119" s="357">
        <v>26176</v>
      </c>
      <c r="AD119" s="634"/>
      <c r="AE119" s="634"/>
      <c r="AF119" s="635"/>
      <c r="AG119" s="635"/>
      <c r="AH119" s="640">
        <v>2546</v>
      </c>
      <c r="AI119" s="640">
        <v>50485</v>
      </c>
      <c r="AJ119" s="640">
        <v>520</v>
      </c>
      <c r="AK119" s="640">
        <v>9880</v>
      </c>
      <c r="AL119" s="98">
        <v>700</v>
      </c>
      <c r="AM119" s="98">
        <v>10500</v>
      </c>
      <c r="AN119" s="98">
        <v>500</v>
      </c>
      <c r="AO119" s="98">
        <v>7500</v>
      </c>
      <c r="AP119" s="571">
        <f>F119+J119+N119+R119+V119+Z119+AD119+AH119+AL119</f>
        <v>31348</v>
      </c>
      <c r="AQ119" s="571">
        <f>G119+K119+O119+S119+W119+AA119+AE119+AI119+AM119</f>
        <v>714775</v>
      </c>
      <c r="AR119" s="571">
        <f>H119+L119+P119+T119+X119+AB119+AF119+AJ119+AN119</f>
        <v>8870</v>
      </c>
      <c r="AS119" s="571">
        <f>I119+M119+Q119+U119+Y119+AC119+AG119+AK119+AO119</f>
        <v>127256</v>
      </c>
      <c r="AT119" s="359"/>
      <c r="AU119" s="359"/>
      <c r="AV119" s="359"/>
      <c r="AW119" s="359"/>
      <c r="AX119" s="359"/>
      <c r="AY119" s="359"/>
      <c r="AZ119" s="359"/>
      <c r="BA119" s="359"/>
      <c r="BB119" s="359"/>
      <c r="BC119" s="359"/>
      <c r="BD119" s="359"/>
      <c r="BE119" s="359"/>
      <c r="BF119" s="359"/>
      <c r="BG119" s="359"/>
      <c r="BH119" s="359"/>
      <c r="BI119" s="359"/>
      <c r="BJ119" s="359"/>
      <c r="BK119" s="359"/>
      <c r="BL119" s="359"/>
      <c r="BM119" s="359"/>
      <c r="BN119" s="359"/>
      <c r="BO119" s="359"/>
      <c r="BP119" s="359"/>
      <c r="BQ119" s="359"/>
      <c r="BR119" s="359"/>
      <c r="BS119" s="359"/>
      <c r="BT119" s="359"/>
      <c r="BU119" s="359"/>
      <c r="BV119" s="359"/>
      <c r="BW119" s="359"/>
      <c r="BX119" s="359"/>
      <c r="BY119" s="359"/>
      <c r="BZ119" s="359"/>
      <c r="CA119" s="359"/>
      <c r="CB119" s="359"/>
      <c r="CC119" s="359"/>
      <c r="CD119" s="359"/>
      <c r="CE119" s="359"/>
      <c r="CF119" s="359"/>
      <c r="CG119" s="359"/>
      <c r="CH119" s="359"/>
      <c r="CI119" s="359"/>
      <c r="CJ119" s="359"/>
      <c r="CK119" s="359"/>
      <c r="CL119" s="359"/>
      <c r="CM119" s="359"/>
      <c r="CN119" s="359"/>
      <c r="CO119" s="359"/>
      <c r="CP119" s="359"/>
      <c r="CQ119" s="359"/>
      <c r="CR119" s="359"/>
      <c r="CS119" s="359"/>
      <c r="CT119" s="359"/>
      <c r="CU119" s="359"/>
      <c r="CV119" s="359"/>
      <c r="CW119" s="359"/>
      <c r="CX119" s="359"/>
      <c r="CY119" s="359"/>
      <c r="CZ119" s="359"/>
      <c r="DA119" s="359"/>
      <c r="DB119" s="359"/>
      <c r="DC119" s="359"/>
      <c r="DD119" s="359"/>
      <c r="DE119" s="359"/>
      <c r="DF119" s="359"/>
      <c r="DG119" s="359"/>
      <c r="DH119" s="359"/>
      <c r="DI119" s="359"/>
      <c r="DJ119" s="359"/>
      <c r="DK119" s="359"/>
      <c r="DL119" s="359"/>
      <c r="DM119" s="359"/>
      <c r="DN119" s="359"/>
      <c r="DO119" s="359"/>
      <c r="DP119" s="359"/>
      <c r="DQ119" s="359"/>
      <c r="DR119" s="359"/>
      <c r="DS119" s="359"/>
      <c r="DT119" s="359"/>
      <c r="DU119" s="359"/>
      <c r="DV119" s="359"/>
      <c r="DW119" s="359"/>
      <c r="DX119" s="359"/>
      <c r="DY119" s="359"/>
      <c r="DZ119" s="359"/>
      <c r="EA119" s="359"/>
      <c r="EB119" s="359"/>
      <c r="EC119" s="359"/>
      <c r="ED119" s="359"/>
      <c r="EE119" s="359"/>
      <c r="EF119" s="359"/>
    </row>
    <row r="120" spans="1:136" ht="31.5" x14ac:dyDescent="0.25">
      <c r="A120" s="830">
        <v>44</v>
      </c>
      <c r="B120" s="10" t="s">
        <v>248</v>
      </c>
      <c r="C120" s="10" t="s">
        <v>249</v>
      </c>
      <c r="D120" s="10" t="s">
        <v>250</v>
      </c>
      <c r="E120" s="10" t="s">
        <v>29</v>
      </c>
      <c r="F120" s="98"/>
      <c r="G120" s="98"/>
      <c r="H120" s="98">
        <v>0</v>
      </c>
      <c r="I120" s="98">
        <v>0</v>
      </c>
      <c r="J120" s="634"/>
      <c r="K120" s="634"/>
      <c r="L120" s="635"/>
      <c r="M120" s="635"/>
      <c r="N120" s="634"/>
      <c r="O120" s="634"/>
      <c r="P120" s="635"/>
      <c r="Q120" s="635"/>
      <c r="R120" s="634"/>
      <c r="S120" s="634"/>
      <c r="T120" s="635"/>
      <c r="U120" s="635"/>
      <c r="V120" s="636"/>
      <c r="W120" s="636"/>
      <c r="X120" s="637"/>
      <c r="Y120" s="637"/>
      <c r="Z120" s="634"/>
      <c r="AA120" s="634"/>
      <c r="AB120" s="357"/>
      <c r="AC120" s="357"/>
      <c r="AD120" s="634"/>
      <c r="AE120" s="634"/>
      <c r="AF120" s="635"/>
      <c r="AG120" s="635"/>
      <c r="AH120" s="640"/>
      <c r="AI120" s="640"/>
      <c r="AJ120" s="638"/>
      <c r="AK120" s="638"/>
      <c r="AL120" s="98">
        <v>0</v>
      </c>
      <c r="AM120" s="98">
        <v>0</v>
      </c>
      <c r="AN120" s="98">
        <v>0</v>
      </c>
      <c r="AO120" s="98">
        <v>0</v>
      </c>
      <c r="AP120" s="571">
        <f>F120+J120+N120+R120+V120+Z120+AD120+AH120+AL120</f>
        <v>0</v>
      </c>
      <c r="AQ120" s="571">
        <f>G120+K120+O120+S120+W120+AA120+AE120+AI120+AM120</f>
        <v>0</v>
      </c>
      <c r="AR120" s="571">
        <f>H120+L120+P120+T120+X120+AB120+AF120+AJ120+AN120</f>
        <v>0</v>
      </c>
      <c r="AS120" s="571">
        <f>I120+M120+Q120+U120+Y120+AC120+AG120+AK120+AO120</f>
        <v>0</v>
      </c>
      <c r="AT120" s="359"/>
      <c r="AU120" s="359"/>
      <c r="AV120" s="359"/>
      <c r="AW120" s="359"/>
      <c r="AX120" s="359"/>
      <c r="AY120" s="359"/>
      <c r="AZ120" s="359"/>
      <c r="BA120" s="359"/>
      <c r="BB120" s="359"/>
      <c r="BC120" s="359"/>
      <c r="BD120" s="359"/>
      <c r="BE120" s="359"/>
      <c r="BF120" s="359"/>
      <c r="BG120" s="359"/>
      <c r="BH120" s="359"/>
      <c r="BI120" s="359"/>
      <c r="BJ120" s="359"/>
      <c r="BK120" s="359"/>
      <c r="BL120" s="359"/>
      <c r="BM120" s="359"/>
      <c r="BN120" s="359"/>
      <c r="BO120" s="359"/>
      <c r="BP120" s="359"/>
      <c r="BQ120" s="359"/>
      <c r="BR120" s="359"/>
      <c r="BS120" s="359"/>
      <c r="BT120" s="359"/>
      <c r="BU120" s="359"/>
      <c r="BV120" s="359"/>
      <c r="BW120" s="359"/>
      <c r="BX120" s="359"/>
      <c r="BY120" s="359"/>
      <c r="BZ120" s="359"/>
      <c r="CA120" s="359"/>
      <c r="CB120" s="359"/>
      <c r="CC120" s="359"/>
      <c r="CD120" s="359"/>
      <c r="CE120" s="359"/>
      <c r="CF120" s="359"/>
      <c r="CG120" s="359"/>
      <c r="CH120" s="359"/>
      <c r="CI120" s="359"/>
      <c r="CJ120" s="359"/>
      <c r="CK120" s="359"/>
      <c r="CL120" s="359"/>
      <c r="CM120" s="359"/>
      <c r="CN120" s="359"/>
      <c r="CO120" s="359"/>
      <c r="CP120" s="359"/>
      <c r="CQ120" s="359"/>
      <c r="CR120" s="359"/>
      <c r="CS120" s="359"/>
      <c r="CT120" s="359"/>
      <c r="CU120" s="359"/>
      <c r="CV120" s="359"/>
      <c r="CW120" s="359"/>
      <c r="CX120" s="359"/>
      <c r="CY120" s="359"/>
      <c r="CZ120" s="359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9"/>
      <c r="DZ120" s="359"/>
      <c r="EA120" s="359"/>
      <c r="EB120" s="359"/>
      <c r="EC120" s="359"/>
      <c r="ED120" s="359"/>
      <c r="EE120" s="359"/>
      <c r="EF120" s="359"/>
    </row>
    <row r="121" spans="1:136" ht="31.5" x14ac:dyDescent="0.25">
      <c r="A121" s="831"/>
      <c r="B121" s="10" t="s">
        <v>251</v>
      </c>
      <c r="C121" s="10" t="s">
        <v>252</v>
      </c>
      <c r="D121" s="10" t="s">
        <v>250</v>
      </c>
      <c r="E121" s="10" t="s">
        <v>29</v>
      </c>
      <c r="F121" s="98">
        <v>1250</v>
      </c>
      <c r="G121" s="98">
        <v>28550</v>
      </c>
      <c r="H121" s="98">
        <v>0</v>
      </c>
      <c r="I121" s="98">
        <v>0</v>
      </c>
      <c r="J121" s="634">
        <v>389</v>
      </c>
      <c r="K121" s="634">
        <v>8947</v>
      </c>
      <c r="L121" s="635">
        <v>100</v>
      </c>
      <c r="M121" s="635">
        <v>2300</v>
      </c>
      <c r="N121" s="634">
        <v>2679</v>
      </c>
      <c r="O121" s="634">
        <v>54208</v>
      </c>
      <c r="P121" s="635">
        <v>2000</v>
      </c>
      <c r="Q121" s="635">
        <v>40000</v>
      </c>
      <c r="R121" s="634">
        <v>303</v>
      </c>
      <c r="S121" s="634">
        <v>6920</v>
      </c>
      <c r="T121" s="635"/>
      <c r="U121" s="635"/>
      <c r="V121" s="636">
        <v>10</v>
      </c>
      <c r="W121" s="636">
        <v>220</v>
      </c>
      <c r="X121" s="637">
        <v>20</v>
      </c>
      <c r="Y121" s="637">
        <v>440</v>
      </c>
      <c r="Z121" s="634">
        <v>360</v>
      </c>
      <c r="AA121" s="634">
        <v>8222</v>
      </c>
      <c r="AB121" s="357">
        <v>40</v>
      </c>
      <c r="AC121" s="357">
        <v>914</v>
      </c>
      <c r="AD121" s="634"/>
      <c r="AE121" s="634"/>
      <c r="AF121" s="635"/>
      <c r="AG121" s="635"/>
      <c r="AH121" s="640">
        <v>500</v>
      </c>
      <c r="AI121" s="640">
        <v>11420</v>
      </c>
      <c r="AJ121" s="640"/>
      <c r="AK121" s="640"/>
      <c r="AL121" s="98">
        <v>800</v>
      </c>
      <c r="AM121" s="98">
        <v>2952</v>
      </c>
      <c r="AN121" s="98">
        <v>0</v>
      </c>
      <c r="AO121" s="98">
        <v>0</v>
      </c>
      <c r="AP121" s="571">
        <f>F121+J121+N121+R121+V121+Z121+AD121+AH121+AL121</f>
        <v>6291</v>
      </c>
      <c r="AQ121" s="571">
        <f>G121+K121+O121+S121+W121+AA121+AE121+AI121+AM121</f>
        <v>121439</v>
      </c>
      <c r="AR121" s="571">
        <f>H121+L121+P121+T121+X121+AB121+AF121+AJ121+AN121</f>
        <v>2160</v>
      </c>
      <c r="AS121" s="571">
        <f>I121+M121+Q121+U121+Y121+AC121+AG121+AK121+AO121</f>
        <v>43654</v>
      </c>
      <c r="AT121" s="359"/>
      <c r="AU121" s="359"/>
      <c r="AV121" s="359"/>
      <c r="AW121" s="359"/>
      <c r="AX121" s="359"/>
      <c r="AY121" s="359"/>
      <c r="AZ121" s="359"/>
      <c r="BA121" s="359"/>
      <c r="BB121" s="359"/>
      <c r="BC121" s="359"/>
      <c r="BD121" s="359"/>
      <c r="BE121" s="359"/>
      <c r="BF121" s="359"/>
      <c r="BG121" s="359"/>
      <c r="BH121" s="359"/>
      <c r="BI121" s="359"/>
      <c r="BJ121" s="359"/>
      <c r="BK121" s="359"/>
      <c r="BL121" s="359"/>
      <c r="BM121" s="359"/>
      <c r="BN121" s="359"/>
      <c r="BO121" s="359"/>
      <c r="BP121" s="359"/>
      <c r="BQ121" s="359"/>
      <c r="BR121" s="359"/>
      <c r="BS121" s="359"/>
      <c r="BT121" s="359"/>
      <c r="BU121" s="359"/>
      <c r="BV121" s="359"/>
      <c r="BW121" s="359"/>
      <c r="BX121" s="359"/>
      <c r="BY121" s="359"/>
      <c r="BZ121" s="359"/>
      <c r="CA121" s="359"/>
      <c r="CB121" s="359"/>
      <c r="CC121" s="359"/>
      <c r="CD121" s="359"/>
      <c r="CE121" s="359"/>
      <c r="CF121" s="359"/>
      <c r="CG121" s="359"/>
      <c r="CH121" s="359"/>
      <c r="CI121" s="359"/>
      <c r="CJ121" s="359"/>
      <c r="CK121" s="359"/>
      <c r="CL121" s="359"/>
      <c r="CM121" s="359"/>
      <c r="CN121" s="359"/>
      <c r="CO121" s="359"/>
      <c r="CP121" s="359"/>
      <c r="CQ121" s="359"/>
      <c r="CR121" s="359"/>
      <c r="CS121" s="359"/>
      <c r="CT121" s="359"/>
      <c r="CU121" s="359"/>
      <c r="CV121" s="359"/>
      <c r="CW121" s="359"/>
      <c r="CX121" s="359"/>
      <c r="CY121" s="359"/>
      <c r="CZ121" s="359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9"/>
      <c r="DZ121" s="359"/>
      <c r="EA121" s="359"/>
      <c r="EB121" s="359"/>
      <c r="EC121" s="359"/>
      <c r="ED121" s="359"/>
      <c r="EE121" s="359"/>
      <c r="EF121" s="359"/>
    </row>
    <row r="122" spans="1:136" ht="31.5" x14ac:dyDescent="0.25">
      <c r="A122" s="831"/>
      <c r="B122" s="10" t="s">
        <v>251</v>
      </c>
      <c r="C122" s="10" t="s">
        <v>180</v>
      </c>
      <c r="D122" s="10" t="s">
        <v>250</v>
      </c>
      <c r="E122" s="10" t="s">
        <v>42</v>
      </c>
      <c r="F122" s="98"/>
      <c r="G122" s="98"/>
      <c r="H122" s="98">
        <v>0</v>
      </c>
      <c r="I122" s="98">
        <v>0</v>
      </c>
      <c r="J122" s="634"/>
      <c r="K122" s="634"/>
      <c r="L122" s="635"/>
      <c r="M122" s="635"/>
      <c r="N122" s="634">
        <v>1390</v>
      </c>
      <c r="O122" s="634">
        <v>3874.2</v>
      </c>
      <c r="P122" s="635">
        <v>100</v>
      </c>
      <c r="Q122" s="635">
        <v>2193</v>
      </c>
      <c r="R122" s="634"/>
      <c r="S122" s="634"/>
      <c r="T122" s="635">
        <v>100</v>
      </c>
      <c r="U122" s="635">
        <v>700</v>
      </c>
      <c r="V122" s="636"/>
      <c r="W122" s="636"/>
      <c r="X122" s="637"/>
      <c r="Y122" s="637"/>
      <c r="Z122" s="634"/>
      <c r="AA122" s="634"/>
      <c r="AB122" s="357"/>
      <c r="AC122" s="357"/>
      <c r="AD122" s="634"/>
      <c r="AE122" s="634"/>
      <c r="AF122" s="635"/>
      <c r="AG122" s="635"/>
      <c r="AH122" s="640">
        <v>120</v>
      </c>
      <c r="AI122" s="640">
        <v>530</v>
      </c>
      <c r="AJ122" s="640">
        <v>26</v>
      </c>
      <c r="AK122" s="640">
        <v>124</v>
      </c>
      <c r="AL122" s="98">
        <v>500</v>
      </c>
      <c r="AM122" s="98">
        <v>1845</v>
      </c>
      <c r="AN122" s="98">
        <v>100</v>
      </c>
      <c r="AO122" s="98">
        <v>369</v>
      </c>
      <c r="AP122" s="571">
        <f>F122+J122+N122+R122+V122+Z122+AD122+AH122+AL122</f>
        <v>2010</v>
      </c>
      <c r="AQ122" s="571">
        <f>G122+K122+O122+S122+W122+AA122+AE122+AI122+AM122</f>
        <v>6249.2</v>
      </c>
      <c r="AR122" s="571">
        <f>H122+L122+P122+T122+X122+AB122+AF122+AJ122+AN122</f>
        <v>326</v>
      </c>
      <c r="AS122" s="571">
        <f>I122+M122+Q122+U122+Y122+AC122+AG122+AK122+AO122</f>
        <v>3386</v>
      </c>
      <c r="AT122" s="359"/>
      <c r="AU122" s="359"/>
      <c r="AV122" s="359"/>
      <c r="AW122" s="359"/>
      <c r="AX122" s="359"/>
      <c r="AY122" s="359"/>
      <c r="AZ122" s="359"/>
      <c r="BA122" s="359"/>
      <c r="BB122" s="359"/>
      <c r="BC122" s="359"/>
      <c r="BD122" s="359"/>
      <c r="BE122" s="359"/>
      <c r="BF122" s="359"/>
      <c r="BG122" s="359"/>
      <c r="BH122" s="359"/>
      <c r="BI122" s="359"/>
      <c r="BJ122" s="359"/>
      <c r="BK122" s="359"/>
      <c r="BL122" s="359"/>
      <c r="BM122" s="359"/>
      <c r="BN122" s="359"/>
      <c r="BO122" s="359"/>
      <c r="BP122" s="359"/>
      <c r="BQ122" s="359"/>
      <c r="BR122" s="359"/>
      <c r="BS122" s="359"/>
      <c r="BT122" s="359"/>
      <c r="BU122" s="359"/>
      <c r="BV122" s="359"/>
      <c r="BW122" s="359"/>
      <c r="BX122" s="359"/>
      <c r="BY122" s="359"/>
      <c r="BZ122" s="359"/>
      <c r="CA122" s="359"/>
      <c r="CB122" s="359"/>
      <c r="CC122" s="359"/>
      <c r="CD122" s="359"/>
      <c r="CE122" s="359"/>
      <c r="CF122" s="359"/>
      <c r="CG122" s="359"/>
      <c r="CH122" s="359"/>
      <c r="CI122" s="359"/>
      <c r="CJ122" s="359"/>
      <c r="CK122" s="359"/>
      <c r="CL122" s="359"/>
      <c r="CM122" s="359"/>
      <c r="CN122" s="359"/>
      <c r="CO122" s="359"/>
      <c r="CP122" s="359"/>
      <c r="CQ122" s="359"/>
      <c r="CR122" s="359"/>
      <c r="CS122" s="359"/>
      <c r="CT122" s="359"/>
      <c r="CU122" s="359"/>
      <c r="CV122" s="359"/>
      <c r="CW122" s="359"/>
      <c r="CX122" s="359"/>
      <c r="CY122" s="359"/>
      <c r="CZ122" s="359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9"/>
      <c r="DZ122" s="359"/>
      <c r="EA122" s="359"/>
      <c r="EB122" s="359"/>
      <c r="EC122" s="359"/>
      <c r="ED122" s="359"/>
      <c r="EE122" s="359"/>
      <c r="EF122" s="359"/>
    </row>
    <row r="123" spans="1:136" ht="31.5" x14ac:dyDescent="0.25">
      <c r="A123" s="832"/>
      <c r="B123" s="10" t="s">
        <v>251</v>
      </c>
      <c r="C123" s="10" t="s">
        <v>253</v>
      </c>
      <c r="D123" s="10" t="s">
        <v>250</v>
      </c>
      <c r="E123" s="10" t="s">
        <v>42</v>
      </c>
      <c r="F123" s="98"/>
      <c r="G123" s="98"/>
      <c r="H123" s="98">
        <v>0</v>
      </c>
      <c r="I123" s="98">
        <v>0</v>
      </c>
      <c r="J123" s="634">
        <v>0</v>
      </c>
      <c r="K123" s="634">
        <v>0</v>
      </c>
      <c r="L123" s="635">
        <v>350</v>
      </c>
      <c r="M123" s="635">
        <v>525</v>
      </c>
      <c r="N123" s="634"/>
      <c r="O123" s="634"/>
      <c r="P123" s="635"/>
      <c r="Q123" s="635"/>
      <c r="R123" s="634"/>
      <c r="S123" s="634"/>
      <c r="T123" s="635">
        <v>100</v>
      </c>
      <c r="U123" s="635">
        <v>600</v>
      </c>
      <c r="V123" s="636"/>
      <c r="W123" s="636"/>
      <c r="X123" s="637"/>
      <c r="Y123" s="637"/>
      <c r="Z123" s="634">
        <v>2380</v>
      </c>
      <c r="AA123" s="634">
        <v>4498</v>
      </c>
      <c r="AB123" s="357">
        <v>500</v>
      </c>
      <c r="AC123" s="357">
        <v>945</v>
      </c>
      <c r="AD123" s="634">
        <v>870</v>
      </c>
      <c r="AE123" s="634">
        <v>1636</v>
      </c>
      <c r="AF123" s="635"/>
      <c r="AG123" s="635"/>
      <c r="AH123" s="640">
        <v>60</v>
      </c>
      <c r="AI123" s="640">
        <v>129.96</v>
      </c>
      <c r="AJ123" s="640">
        <v>16</v>
      </c>
      <c r="AK123" s="640">
        <v>27</v>
      </c>
      <c r="AL123" s="98">
        <v>0</v>
      </c>
      <c r="AM123" s="98">
        <v>0</v>
      </c>
      <c r="AN123" s="98">
        <v>0</v>
      </c>
      <c r="AO123" s="98">
        <v>0</v>
      </c>
      <c r="AP123" s="571">
        <f>F123+J123+N123+R123+V123+Z123+AD123+AH123+AL123</f>
        <v>3310</v>
      </c>
      <c r="AQ123" s="571">
        <f>G123+K123+O123+S123+W123+AA123+AE123+AI123+AM123</f>
        <v>6263.96</v>
      </c>
      <c r="AR123" s="571">
        <f>H123+L123+P123+T123+X123+AB123+AF123+AJ123+AN123</f>
        <v>966</v>
      </c>
      <c r="AS123" s="571">
        <f>I123+M123+Q123+U123+Y123+AC123+AG123+AK123+AO123</f>
        <v>2097</v>
      </c>
      <c r="AT123" s="359"/>
      <c r="AU123" s="359"/>
      <c r="AV123" s="359"/>
      <c r="AW123" s="359"/>
      <c r="AX123" s="359"/>
      <c r="AY123" s="359"/>
      <c r="AZ123" s="359"/>
      <c r="BA123" s="359"/>
      <c r="BB123" s="359"/>
      <c r="BC123" s="359"/>
      <c r="BD123" s="359"/>
      <c r="BE123" s="359"/>
      <c r="BF123" s="359"/>
      <c r="BG123" s="359"/>
      <c r="BH123" s="359"/>
      <c r="BI123" s="359"/>
      <c r="BJ123" s="359"/>
      <c r="BK123" s="359"/>
      <c r="BL123" s="359"/>
      <c r="BM123" s="359"/>
      <c r="BN123" s="359"/>
      <c r="BO123" s="359"/>
      <c r="BP123" s="359"/>
      <c r="BQ123" s="359"/>
      <c r="BR123" s="359"/>
      <c r="BS123" s="359"/>
      <c r="BT123" s="359"/>
      <c r="BU123" s="359"/>
      <c r="BV123" s="359"/>
      <c r="BW123" s="359"/>
      <c r="BX123" s="359"/>
      <c r="BY123" s="359"/>
      <c r="BZ123" s="359"/>
      <c r="CA123" s="359"/>
      <c r="CB123" s="359"/>
      <c r="CC123" s="359"/>
      <c r="CD123" s="359"/>
      <c r="CE123" s="359"/>
      <c r="CF123" s="359"/>
      <c r="CG123" s="359"/>
      <c r="CH123" s="359"/>
      <c r="CI123" s="359"/>
      <c r="CJ123" s="359"/>
      <c r="CK123" s="359"/>
      <c r="CL123" s="359"/>
      <c r="CM123" s="359"/>
      <c r="CN123" s="359"/>
      <c r="CO123" s="359"/>
      <c r="CP123" s="359"/>
      <c r="CQ123" s="359"/>
      <c r="CR123" s="359"/>
      <c r="CS123" s="359"/>
      <c r="CT123" s="359"/>
      <c r="CU123" s="359"/>
      <c r="CV123" s="359"/>
      <c r="CW123" s="359"/>
      <c r="CX123" s="359"/>
      <c r="CY123" s="359"/>
      <c r="CZ123" s="359"/>
      <c r="DA123" s="359"/>
      <c r="DB123" s="359"/>
      <c r="DC123" s="359"/>
      <c r="DD123" s="359"/>
      <c r="DE123" s="359"/>
      <c r="DF123" s="359"/>
      <c r="DG123" s="359"/>
      <c r="DH123" s="359"/>
      <c r="DI123" s="359"/>
      <c r="DJ123" s="359"/>
      <c r="DK123" s="359"/>
      <c r="DL123" s="359"/>
      <c r="DM123" s="359"/>
      <c r="DN123" s="359"/>
      <c r="DO123" s="359"/>
      <c r="DP123" s="359"/>
      <c r="DQ123" s="359"/>
      <c r="DR123" s="359"/>
      <c r="DS123" s="359"/>
      <c r="DT123" s="359"/>
      <c r="DU123" s="359"/>
      <c r="DV123" s="359"/>
      <c r="DW123" s="359"/>
      <c r="DX123" s="359"/>
      <c r="DY123" s="359"/>
      <c r="DZ123" s="359"/>
      <c r="EA123" s="359"/>
      <c r="EB123" s="359"/>
      <c r="EC123" s="359"/>
      <c r="ED123" s="359"/>
      <c r="EE123" s="359"/>
      <c r="EF123" s="359"/>
    </row>
    <row r="124" spans="1:136" ht="45" customHeight="1" x14ac:dyDescent="0.25">
      <c r="A124" s="830">
        <v>45</v>
      </c>
      <c r="B124" s="10" t="s">
        <v>254</v>
      </c>
      <c r="C124" s="10" t="s">
        <v>255</v>
      </c>
      <c r="D124" s="10" t="s">
        <v>77</v>
      </c>
      <c r="E124" s="10" t="s">
        <v>256</v>
      </c>
      <c r="F124" s="98"/>
      <c r="G124" s="98"/>
      <c r="H124" s="98">
        <v>0</v>
      </c>
      <c r="I124" s="98">
        <v>0</v>
      </c>
      <c r="J124" s="634"/>
      <c r="K124" s="634"/>
      <c r="L124" s="635"/>
      <c r="M124" s="635"/>
      <c r="N124" s="634"/>
      <c r="O124" s="634"/>
      <c r="P124" s="635"/>
      <c r="Q124" s="635"/>
      <c r="R124" s="634"/>
      <c r="S124" s="634"/>
      <c r="T124" s="635"/>
      <c r="U124" s="635"/>
      <c r="V124" s="636"/>
      <c r="W124" s="636"/>
      <c r="X124" s="637"/>
      <c r="Y124" s="637"/>
      <c r="Z124" s="634"/>
      <c r="AA124" s="634"/>
      <c r="AB124" s="357"/>
      <c r="AC124" s="357"/>
      <c r="AD124" s="634">
        <v>100</v>
      </c>
      <c r="AE124" s="634">
        <v>2000</v>
      </c>
      <c r="AF124" s="635"/>
      <c r="AG124" s="635"/>
      <c r="AH124" s="640"/>
      <c r="AI124" s="640"/>
      <c r="AJ124" s="638"/>
      <c r="AK124" s="638"/>
      <c r="AL124" s="98">
        <v>0</v>
      </c>
      <c r="AM124" s="98">
        <v>0</v>
      </c>
      <c r="AN124" s="98">
        <v>0</v>
      </c>
      <c r="AO124" s="98">
        <v>0</v>
      </c>
      <c r="AP124" s="571">
        <f>F124+J124+N124+R124+V124+Z124+AD124+AH124+AL124</f>
        <v>100</v>
      </c>
      <c r="AQ124" s="571">
        <f>G124+K124+O124+S124+W124+AA124+AE124+AI124+AM124</f>
        <v>2000</v>
      </c>
      <c r="AR124" s="571">
        <f>H124+L124+P124+T124+X124+AB124+AF124+AJ124+AN124</f>
        <v>0</v>
      </c>
      <c r="AS124" s="571">
        <f>I124+M124+Q124+U124+Y124+AC124+AG124+AK124+AO124</f>
        <v>0</v>
      </c>
      <c r="AT124" s="359"/>
      <c r="AU124" s="359"/>
      <c r="AV124" s="359"/>
      <c r="AW124" s="359"/>
      <c r="AX124" s="359"/>
      <c r="AY124" s="359"/>
      <c r="AZ124" s="359"/>
      <c r="BA124" s="359"/>
      <c r="BB124" s="359"/>
      <c r="BC124" s="359"/>
      <c r="BD124" s="359"/>
      <c r="BE124" s="359"/>
      <c r="BF124" s="359"/>
      <c r="BG124" s="359"/>
      <c r="BH124" s="359"/>
      <c r="BI124" s="359"/>
      <c r="BJ124" s="359"/>
      <c r="BK124" s="359"/>
      <c r="BL124" s="359"/>
      <c r="BM124" s="359"/>
      <c r="BN124" s="359"/>
      <c r="BO124" s="359"/>
      <c r="BP124" s="359"/>
      <c r="BQ124" s="359"/>
      <c r="BR124" s="359"/>
      <c r="BS124" s="359"/>
      <c r="BT124" s="359"/>
      <c r="BU124" s="359"/>
      <c r="BV124" s="359"/>
      <c r="BW124" s="359"/>
      <c r="BX124" s="359"/>
      <c r="BY124" s="359"/>
      <c r="BZ124" s="359"/>
      <c r="CA124" s="359"/>
      <c r="CB124" s="359"/>
      <c r="CC124" s="359"/>
      <c r="CD124" s="359"/>
      <c r="CE124" s="359"/>
      <c r="CF124" s="359"/>
      <c r="CG124" s="359"/>
      <c r="CH124" s="359"/>
      <c r="CI124" s="359"/>
      <c r="CJ124" s="359"/>
      <c r="CK124" s="359"/>
      <c r="CL124" s="359"/>
      <c r="CM124" s="359"/>
      <c r="CN124" s="359"/>
      <c r="CO124" s="359"/>
      <c r="CP124" s="359"/>
      <c r="CQ124" s="359"/>
      <c r="CR124" s="359"/>
      <c r="CS124" s="359"/>
      <c r="CT124" s="359"/>
      <c r="CU124" s="359"/>
      <c r="CV124" s="359"/>
      <c r="CW124" s="359"/>
      <c r="CX124" s="359"/>
      <c r="CY124" s="359"/>
      <c r="CZ124" s="359"/>
      <c r="DA124" s="359"/>
      <c r="DB124" s="359"/>
      <c r="DC124" s="359"/>
      <c r="DD124" s="359"/>
      <c r="DE124" s="359"/>
      <c r="DF124" s="359"/>
      <c r="DG124" s="359"/>
      <c r="DH124" s="359"/>
      <c r="DI124" s="359"/>
      <c r="DJ124" s="359"/>
      <c r="DK124" s="359"/>
      <c r="DL124" s="359"/>
      <c r="DM124" s="359"/>
      <c r="DN124" s="359"/>
      <c r="DO124" s="359"/>
      <c r="DP124" s="359"/>
      <c r="DQ124" s="359"/>
      <c r="DR124" s="359"/>
      <c r="DS124" s="359"/>
      <c r="DT124" s="359"/>
      <c r="DU124" s="359"/>
      <c r="DV124" s="359"/>
      <c r="DW124" s="359"/>
      <c r="DX124" s="359"/>
      <c r="DY124" s="359"/>
      <c r="DZ124" s="359"/>
      <c r="EA124" s="359"/>
      <c r="EB124" s="359"/>
      <c r="EC124" s="359"/>
      <c r="ED124" s="359"/>
      <c r="EE124" s="359"/>
      <c r="EF124" s="359"/>
    </row>
    <row r="125" spans="1:136" ht="45" customHeight="1" x14ac:dyDescent="0.25">
      <c r="A125" s="831"/>
      <c r="B125" s="10" t="s">
        <v>257</v>
      </c>
      <c r="C125" s="10" t="s">
        <v>258</v>
      </c>
      <c r="D125" s="10" t="s">
        <v>77</v>
      </c>
      <c r="E125" s="10" t="s">
        <v>256</v>
      </c>
      <c r="F125" s="98">
        <v>640</v>
      </c>
      <c r="G125" s="98">
        <v>117373</v>
      </c>
      <c r="H125" s="98">
        <v>200</v>
      </c>
      <c r="I125" s="98">
        <v>200000</v>
      </c>
      <c r="J125" s="634">
        <v>536</v>
      </c>
      <c r="K125" s="634">
        <v>103984</v>
      </c>
      <c r="L125" s="635">
        <v>50</v>
      </c>
      <c r="M125" s="635">
        <v>15000</v>
      </c>
      <c r="N125" s="634">
        <v>1000</v>
      </c>
      <c r="O125" s="634">
        <v>270000</v>
      </c>
      <c r="P125" s="635">
        <v>200</v>
      </c>
      <c r="Q125" s="635">
        <v>54000</v>
      </c>
      <c r="R125" s="634"/>
      <c r="S125" s="634"/>
      <c r="T125" s="635"/>
      <c r="U125" s="635"/>
      <c r="V125" s="634">
        <v>250</v>
      </c>
      <c r="W125" s="636">
        <v>60750</v>
      </c>
      <c r="X125" s="637">
        <v>60</v>
      </c>
      <c r="Y125" s="637">
        <v>14400</v>
      </c>
      <c r="Z125" s="634">
        <v>300</v>
      </c>
      <c r="AA125" s="634">
        <v>57600</v>
      </c>
      <c r="AB125" s="357">
        <v>100</v>
      </c>
      <c r="AC125" s="357">
        <v>19200</v>
      </c>
      <c r="AD125" s="634"/>
      <c r="AE125" s="634"/>
      <c r="AF125" s="635"/>
      <c r="AG125" s="635"/>
      <c r="AH125" s="640">
        <v>490</v>
      </c>
      <c r="AI125" s="640">
        <v>8920</v>
      </c>
      <c r="AJ125" s="638">
        <v>30</v>
      </c>
      <c r="AK125" s="638">
        <v>4133</v>
      </c>
      <c r="AL125" s="98">
        <v>40</v>
      </c>
      <c r="AM125" s="98">
        <v>76800</v>
      </c>
      <c r="AN125" s="98">
        <v>0</v>
      </c>
      <c r="AO125" s="98">
        <v>0</v>
      </c>
      <c r="AP125" s="571">
        <f>F125+J125+N125+R125+V125+Z125+AD125+AH125+AL125</f>
        <v>3256</v>
      </c>
      <c r="AQ125" s="571">
        <f>G125+K125+O125+S125+W125+AA125+AE125+AI125+AM125</f>
        <v>695427</v>
      </c>
      <c r="AR125" s="571">
        <f>H125+L125+P125+T125+X125+AB125+AF125+AJ125+AN125</f>
        <v>640</v>
      </c>
      <c r="AS125" s="571">
        <f>I125+M125+Q125+U125+Y125+AC125+AG125+AK125+AO125</f>
        <v>306733</v>
      </c>
      <c r="AT125" s="359"/>
      <c r="AU125" s="359"/>
      <c r="AV125" s="359"/>
      <c r="AW125" s="359"/>
      <c r="AX125" s="359"/>
      <c r="AY125" s="359"/>
      <c r="AZ125" s="359"/>
      <c r="BA125" s="359"/>
      <c r="BB125" s="359"/>
      <c r="BC125" s="359"/>
      <c r="BD125" s="359"/>
      <c r="BE125" s="359"/>
      <c r="BF125" s="359"/>
      <c r="BG125" s="359"/>
      <c r="BH125" s="359"/>
      <c r="BI125" s="359"/>
      <c r="BJ125" s="359"/>
      <c r="BK125" s="359"/>
      <c r="BL125" s="359"/>
      <c r="BM125" s="359"/>
      <c r="BN125" s="359"/>
      <c r="BO125" s="359"/>
      <c r="BP125" s="359"/>
      <c r="BQ125" s="359"/>
      <c r="BR125" s="359"/>
      <c r="BS125" s="359"/>
      <c r="BT125" s="359"/>
      <c r="BU125" s="359"/>
      <c r="BV125" s="359"/>
      <c r="BW125" s="359"/>
      <c r="BX125" s="359"/>
      <c r="BY125" s="359"/>
      <c r="BZ125" s="359"/>
      <c r="CA125" s="359"/>
      <c r="CB125" s="359"/>
      <c r="CC125" s="359"/>
      <c r="CD125" s="359"/>
      <c r="CE125" s="359"/>
      <c r="CF125" s="359"/>
      <c r="CG125" s="359"/>
      <c r="CH125" s="359"/>
      <c r="CI125" s="359"/>
      <c r="CJ125" s="359"/>
      <c r="CK125" s="359"/>
      <c r="CL125" s="359"/>
      <c r="CM125" s="359"/>
      <c r="CN125" s="359"/>
      <c r="CO125" s="359"/>
      <c r="CP125" s="359"/>
      <c r="CQ125" s="359"/>
      <c r="CR125" s="359"/>
      <c r="CS125" s="359"/>
      <c r="CT125" s="359"/>
      <c r="CU125" s="359"/>
      <c r="CV125" s="359"/>
      <c r="CW125" s="359"/>
      <c r="CX125" s="359"/>
      <c r="CY125" s="359"/>
      <c r="CZ125" s="359"/>
      <c r="DA125" s="359"/>
      <c r="DB125" s="359"/>
      <c r="DC125" s="359"/>
      <c r="DD125" s="359"/>
      <c r="DE125" s="359"/>
      <c r="DF125" s="359"/>
      <c r="DG125" s="359"/>
      <c r="DH125" s="359"/>
      <c r="DI125" s="359"/>
      <c r="DJ125" s="359"/>
      <c r="DK125" s="359"/>
      <c r="DL125" s="359"/>
      <c r="DM125" s="359"/>
      <c r="DN125" s="359"/>
      <c r="DO125" s="359"/>
      <c r="DP125" s="359"/>
      <c r="DQ125" s="359"/>
      <c r="DR125" s="359"/>
      <c r="DS125" s="359"/>
      <c r="DT125" s="359"/>
      <c r="DU125" s="359"/>
      <c r="DV125" s="359"/>
      <c r="DW125" s="359"/>
      <c r="DX125" s="359"/>
      <c r="DY125" s="359"/>
      <c r="DZ125" s="359"/>
      <c r="EA125" s="359"/>
      <c r="EB125" s="359"/>
      <c r="EC125" s="359"/>
      <c r="ED125" s="359"/>
      <c r="EE125" s="359"/>
      <c r="EF125" s="359"/>
    </row>
    <row r="126" spans="1:136" ht="45" customHeight="1" x14ac:dyDescent="0.25">
      <c r="A126" s="831"/>
      <c r="B126" s="10" t="s">
        <v>257</v>
      </c>
      <c r="C126" s="10" t="s">
        <v>259</v>
      </c>
      <c r="D126" s="10" t="s">
        <v>77</v>
      </c>
      <c r="E126" s="10" t="s">
        <v>256</v>
      </c>
      <c r="F126" s="98"/>
      <c r="G126" s="98"/>
      <c r="H126" s="98">
        <v>0</v>
      </c>
      <c r="I126" s="98">
        <v>0</v>
      </c>
      <c r="J126" s="634">
        <v>590</v>
      </c>
      <c r="K126" s="634">
        <v>177000</v>
      </c>
      <c r="L126" s="635">
        <v>50</v>
      </c>
      <c r="M126" s="635">
        <v>15000</v>
      </c>
      <c r="N126" s="634"/>
      <c r="O126" s="634"/>
      <c r="P126" s="635"/>
      <c r="Q126" s="635"/>
      <c r="R126" s="634"/>
      <c r="S126" s="634"/>
      <c r="T126" s="635"/>
      <c r="U126" s="635"/>
      <c r="V126" s="636"/>
      <c r="W126" s="636"/>
      <c r="X126" s="637"/>
      <c r="Y126" s="637"/>
      <c r="Z126" s="634"/>
      <c r="AA126" s="634"/>
      <c r="AB126" s="357"/>
      <c r="AC126" s="357"/>
      <c r="AD126" s="634"/>
      <c r="AE126" s="634"/>
      <c r="AF126" s="635"/>
      <c r="AG126" s="635"/>
      <c r="AH126" s="640"/>
      <c r="AI126" s="640"/>
      <c r="AJ126" s="638"/>
      <c r="AK126" s="638"/>
      <c r="AL126" s="98">
        <v>0</v>
      </c>
      <c r="AM126" s="98">
        <v>0</v>
      </c>
      <c r="AN126" s="98">
        <v>0</v>
      </c>
      <c r="AO126" s="98">
        <v>0</v>
      </c>
      <c r="AP126" s="571">
        <f>F126+J126+N126+R126+V126+Z126+AD126+AH126+AL126</f>
        <v>590</v>
      </c>
      <c r="AQ126" s="571">
        <f>G126+K126+O126+S126+W126+AA126+AE126+AI126+AM126</f>
        <v>177000</v>
      </c>
      <c r="AR126" s="571">
        <f>H126+L126+P126+T126+X126+AB126+AF126+AJ126+AN126</f>
        <v>50</v>
      </c>
      <c r="AS126" s="571">
        <f>I126+M126+Q126+U126+Y126+AC126+AG126+AK126+AO126</f>
        <v>15000</v>
      </c>
      <c r="AT126" s="359"/>
      <c r="AU126" s="359"/>
      <c r="AV126" s="359"/>
      <c r="AW126" s="359"/>
      <c r="AX126" s="359"/>
      <c r="AY126" s="359"/>
      <c r="AZ126" s="359"/>
      <c r="BA126" s="359"/>
      <c r="BB126" s="359"/>
      <c r="BC126" s="359"/>
      <c r="BD126" s="359"/>
      <c r="BE126" s="359"/>
      <c r="BF126" s="359"/>
      <c r="BG126" s="359"/>
      <c r="BH126" s="359"/>
      <c r="BI126" s="359"/>
      <c r="BJ126" s="359"/>
      <c r="BK126" s="359"/>
      <c r="BL126" s="359"/>
      <c r="BM126" s="359"/>
      <c r="BN126" s="359"/>
      <c r="BO126" s="359"/>
      <c r="BP126" s="359"/>
      <c r="BQ126" s="359"/>
      <c r="BR126" s="359"/>
      <c r="BS126" s="359"/>
      <c r="BT126" s="359"/>
      <c r="BU126" s="359"/>
      <c r="BV126" s="359"/>
      <c r="BW126" s="359"/>
      <c r="BX126" s="359"/>
      <c r="BY126" s="359"/>
      <c r="BZ126" s="359"/>
      <c r="CA126" s="359"/>
      <c r="CB126" s="359"/>
      <c r="CC126" s="359"/>
      <c r="CD126" s="359"/>
      <c r="CE126" s="359"/>
      <c r="CF126" s="359"/>
      <c r="CG126" s="359"/>
      <c r="CH126" s="359"/>
      <c r="CI126" s="359"/>
      <c r="CJ126" s="359"/>
      <c r="CK126" s="359"/>
      <c r="CL126" s="359"/>
      <c r="CM126" s="359"/>
      <c r="CN126" s="359"/>
      <c r="CO126" s="359"/>
      <c r="CP126" s="359"/>
      <c r="CQ126" s="359"/>
      <c r="CR126" s="359"/>
      <c r="CS126" s="359"/>
      <c r="CT126" s="359"/>
      <c r="CU126" s="359"/>
      <c r="CV126" s="359"/>
      <c r="CW126" s="359"/>
      <c r="CX126" s="359"/>
      <c r="CY126" s="359"/>
      <c r="CZ126" s="359"/>
      <c r="DA126" s="359"/>
      <c r="DB126" s="359"/>
      <c r="DC126" s="359"/>
      <c r="DD126" s="359"/>
      <c r="DE126" s="359"/>
      <c r="DF126" s="359"/>
      <c r="DG126" s="359"/>
      <c r="DH126" s="359"/>
      <c r="DI126" s="359"/>
      <c r="DJ126" s="359"/>
      <c r="DK126" s="359"/>
      <c r="DL126" s="359"/>
      <c r="DM126" s="359"/>
      <c r="DN126" s="359"/>
      <c r="DO126" s="359"/>
      <c r="DP126" s="359"/>
      <c r="DQ126" s="359"/>
      <c r="DR126" s="359"/>
      <c r="DS126" s="359"/>
      <c r="DT126" s="359"/>
      <c r="DU126" s="359"/>
      <c r="DV126" s="359"/>
      <c r="DW126" s="359"/>
      <c r="DX126" s="359"/>
      <c r="DY126" s="359"/>
      <c r="DZ126" s="359"/>
      <c r="EA126" s="359"/>
      <c r="EB126" s="359"/>
      <c r="EC126" s="359"/>
      <c r="ED126" s="359"/>
      <c r="EE126" s="359"/>
      <c r="EF126" s="359"/>
    </row>
    <row r="127" spans="1:136" ht="45" customHeight="1" x14ac:dyDescent="0.25">
      <c r="A127" s="831"/>
      <c r="B127" s="10" t="s">
        <v>257</v>
      </c>
      <c r="C127" s="10" t="s">
        <v>260</v>
      </c>
      <c r="D127" s="10" t="s">
        <v>77</v>
      </c>
      <c r="E127" s="10" t="s">
        <v>256</v>
      </c>
      <c r="F127" s="98"/>
      <c r="G127" s="98"/>
      <c r="H127" s="98">
        <v>0</v>
      </c>
      <c r="I127" s="98">
        <v>0</v>
      </c>
      <c r="J127" s="634"/>
      <c r="K127" s="634"/>
      <c r="L127" s="635"/>
      <c r="M127" s="635"/>
      <c r="N127" s="634"/>
      <c r="O127" s="634"/>
      <c r="P127" s="635"/>
      <c r="Q127" s="635"/>
      <c r="R127" s="634"/>
      <c r="S127" s="634"/>
      <c r="T127" s="635"/>
      <c r="U127" s="635"/>
      <c r="V127" s="636"/>
      <c r="W127" s="636"/>
      <c r="X127" s="637"/>
      <c r="Y127" s="637"/>
      <c r="Z127" s="634"/>
      <c r="AA127" s="634"/>
      <c r="AB127" s="357"/>
      <c r="AC127" s="357"/>
      <c r="AD127" s="634"/>
      <c r="AE127" s="634"/>
      <c r="AF127" s="635"/>
      <c r="AG127" s="635"/>
      <c r="AH127" s="640"/>
      <c r="AI127" s="640"/>
      <c r="AJ127" s="638"/>
      <c r="AK127" s="638"/>
      <c r="AL127" s="98">
        <v>0</v>
      </c>
      <c r="AM127" s="98">
        <v>0</v>
      </c>
      <c r="AN127" s="98">
        <v>0</v>
      </c>
      <c r="AO127" s="98">
        <v>0</v>
      </c>
      <c r="AP127" s="571">
        <f>F127+J127+N127+R127+V127+Z127+AD127+AH127+AL127</f>
        <v>0</v>
      </c>
      <c r="AQ127" s="571">
        <f>G127+K127+O127+S127+W127+AA127+AE127+AI127+AM127</f>
        <v>0</v>
      </c>
      <c r="AR127" s="571">
        <f>H127+L127+P127+T127+X127+AB127+AF127+AJ127+AN127</f>
        <v>0</v>
      </c>
      <c r="AS127" s="571">
        <f>I127+M127+Q127+U127+Y127+AC127+AG127+AK127+AO127</f>
        <v>0</v>
      </c>
      <c r="AT127" s="359"/>
      <c r="AU127" s="359"/>
      <c r="AV127" s="359"/>
      <c r="AW127" s="359"/>
      <c r="AX127" s="359"/>
      <c r="AY127" s="359"/>
      <c r="AZ127" s="359"/>
      <c r="BA127" s="359"/>
      <c r="BB127" s="359"/>
      <c r="BC127" s="359"/>
      <c r="BD127" s="359"/>
      <c r="BE127" s="359"/>
      <c r="BF127" s="359"/>
      <c r="BG127" s="359"/>
      <c r="BH127" s="359"/>
      <c r="BI127" s="359"/>
      <c r="BJ127" s="359"/>
      <c r="BK127" s="359"/>
      <c r="BL127" s="359"/>
      <c r="BM127" s="359"/>
      <c r="BN127" s="359"/>
      <c r="BO127" s="359"/>
      <c r="BP127" s="359"/>
      <c r="BQ127" s="359"/>
      <c r="BR127" s="359"/>
      <c r="BS127" s="359"/>
      <c r="BT127" s="359"/>
      <c r="BU127" s="359"/>
      <c r="BV127" s="359"/>
      <c r="BW127" s="359"/>
      <c r="BX127" s="359"/>
      <c r="BY127" s="359"/>
      <c r="BZ127" s="359"/>
      <c r="CA127" s="359"/>
      <c r="CB127" s="359"/>
      <c r="CC127" s="359"/>
      <c r="CD127" s="359"/>
      <c r="CE127" s="359"/>
      <c r="CF127" s="359"/>
      <c r="CG127" s="359"/>
      <c r="CH127" s="359"/>
      <c r="CI127" s="359"/>
      <c r="CJ127" s="359"/>
      <c r="CK127" s="359"/>
      <c r="CL127" s="359"/>
      <c r="CM127" s="359"/>
      <c r="CN127" s="359"/>
      <c r="CO127" s="359"/>
      <c r="CP127" s="359"/>
      <c r="CQ127" s="359"/>
      <c r="CR127" s="359"/>
      <c r="CS127" s="359"/>
      <c r="CT127" s="359"/>
      <c r="CU127" s="359"/>
      <c r="CV127" s="359"/>
      <c r="CW127" s="359"/>
      <c r="CX127" s="359"/>
      <c r="CY127" s="359"/>
      <c r="CZ127" s="359"/>
      <c r="DA127" s="359"/>
      <c r="DB127" s="359"/>
      <c r="DC127" s="359"/>
      <c r="DD127" s="359"/>
      <c r="DE127" s="359"/>
      <c r="DF127" s="359"/>
      <c r="DG127" s="359"/>
      <c r="DH127" s="359"/>
      <c r="DI127" s="359"/>
      <c r="DJ127" s="359"/>
      <c r="DK127" s="359"/>
      <c r="DL127" s="359"/>
      <c r="DM127" s="359"/>
      <c r="DN127" s="359"/>
      <c r="DO127" s="359"/>
      <c r="DP127" s="359"/>
      <c r="DQ127" s="359"/>
      <c r="DR127" s="359"/>
      <c r="DS127" s="359"/>
      <c r="DT127" s="359"/>
      <c r="DU127" s="359"/>
      <c r="DV127" s="359"/>
      <c r="DW127" s="359"/>
      <c r="DX127" s="359"/>
      <c r="DY127" s="359"/>
      <c r="DZ127" s="359"/>
      <c r="EA127" s="359"/>
      <c r="EB127" s="359"/>
      <c r="EC127" s="359"/>
      <c r="ED127" s="359"/>
      <c r="EE127" s="359"/>
      <c r="EF127" s="359"/>
    </row>
    <row r="128" spans="1:136" ht="45" customHeight="1" x14ac:dyDescent="0.25">
      <c r="A128" s="831"/>
      <c r="B128" s="10" t="s">
        <v>257</v>
      </c>
      <c r="C128" s="10" t="s">
        <v>261</v>
      </c>
      <c r="D128" s="10" t="s">
        <v>77</v>
      </c>
      <c r="E128" s="10" t="s">
        <v>256</v>
      </c>
      <c r="F128" s="98"/>
      <c r="G128" s="98"/>
      <c r="H128" s="98">
        <v>0</v>
      </c>
      <c r="I128" s="98">
        <v>0</v>
      </c>
      <c r="J128" s="634"/>
      <c r="K128" s="634"/>
      <c r="L128" s="635"/>
      <c r="M128" s="635"/>
      <c r="N128" s="634"/>
      <c r="O128" s="634"/>
      <c r="P128" s="635"/>
      <c r="Q128" s="635"/>
      <c r="R128" s="634"/>
      <c r="S128" s="634"/>
      <c r="T128" s="635"/>
      <c r="U128" s="635"/>
      <c r="V128" s="636"/>
      <c r="W128" s="636"/>
      <c r="X128" s="637"/>
      <c r="Y128" s="637"/>
      <c r="Z128" s="634"/>
      <c r="AA128" s="634"/>
      <c r="AB128" s="357"/>
      <c r="AC128" s="357"/>
      <c r="AD128" s="634"/>
      <c r="AE128" s="634"/>
      <c r="AF128" s="635"/>
      <c r="AG128" s="635"/>
      <c r="AH128" s="640"/>
      <c r="AI128" s="640"/>
      <c r="AJ128" s="638"/>
      <c r="AK128" s="638"/>
      <c r="AL128" s="98">
        <v>0</v>
      </c>
      <c r="AM128" s="98">
        <v>0</v>
      </c>
      <c r="AN128" s="98">
        <v>0</v>
      </c>
      <c r="AO128" s="98">
        <v>0</v>
      </c>
      <c r="AP128" s="571">
        <f>F128+J128+N128+R128+V128+Z128+AD128+AH128+AL128</f>
        <v>0</v>
      </c>
      <c r="AQ128" s="571">
        <f>G128+K128+O128+S128+W128+AA128+AE128+AI128+AM128</f>
        <v>0</v>
      </c>
      <c r="AR128" s="571">
        <f>H128+L128+P128+T128+X128+AB128+AF128+AJ128+AN128</f>
        <v>0</v>
      </c>
      <c r="AS128" s="571">
        <f>I128+M128+Q128+U128+Y128+AC128+AG128+AK128+AO128</f>
        <v>0</v>
      </c>
      <c r="AT128" s="359"/>
      <c r="AU128" s="359"/>
      <c r="AV128" s="359"/>
      <c r="AW128" s="359"/>
      <c r="AX128" s="359"/>
      <c r="AY128" s="359"/>
      <c r="AZ128" s="359"/>
      <c r="BA128" s="359"/>
      <c r="BB128" s="359"/>
      <c r="BC128" s="359"/>
      <c r="BD128" s="359"/>
      <c r="BE128" s="359"/>
      <c r="BF128" s="359"/>
      <c r="BG128" s="359"/>
      <c r="BH128" s="359"/>
      <c r="BI128" s="359"/>
      <c r="BJ128" s="359"/>
      <c r="BK128" s="359"/>
      <c r="BL128" s="359"/>
      <c r="BM128" s="359"/>
      <c r="BN128" s="359"/>
      <c r="BO128" s="359"/>
      <c r="BP128" s="359"/>
      <c r="BQ128" s="359"/>
      <c r="BR128" s="359"/>
      <c r="BS128" s="359"/>
      <c r="BT128" s="359"/>
      <c r="BU128" s="359"/>
      <c r="BV128" s="359"/>
      <c r="BW128" s="359"/>
      <c r="BX128" s="359"/>
      <c r="BY128" s="359"/>
      <c r="BZ128" s="359"/>
      <c r="CA128" s="359"/>
      <c r="CB128" s="359"/>
      <c r="CC128" s="359"/>
      <c r="CD128" s="359"/>
      <c r="CE128" s="359"/>
      <c r="CF128" s="359"/>
      <c r="CG128" s="359"/>
      <c r="CH128" s="359"/>
      <c r="CI128" s="359"/>
      <c r="CJ128" s="359"/>
      <c r="CK128" s="359"/>
      <c r="CL128" s="359"/>
      <c r="CM128" s="359"/>
      <c r="CN128" s="359"/>
      <c r="CO128" s="359"/>
      <c r="CP128" s="359"/>
      <c r="CQ128" s="359"/>
      <c r="CR128" s="359"/>
      <c r="CS128" s="359"/>
      <c r="CT128" s="359"/>
      <c r="CU128" s="359"/>
      <c r="CV128" s="359"/>
      <c r="CW128" s="359"/>
      <c r="CX128" s="359"/>
      <c r="CY128" s="359"/>
      <c r="CZ128" s="359"/>
      <c r="DA128" s="359"/>
      <c r="DB128" s="359"/>
      <c r="DC128" s="359"/>
      <c r="DD128" s="359"/>
      <c r="DE128" s="359"/>
      <c r="DF128" s="359"/>
      <c r="DG128" s="359"/>
      <c r="DH128" s="359"/>
      <c r="DI128" s="359"/>
      <c r="DJ128" s="359"/>
      <c r="DK128" s="359"/>
      <c r="DL128" s="359"/>
      <c r="DM128" s="359"/>
      <c r="DN128" s="359"/>
      <c r="DO128" s="359"/>
      <c r="DP128" s="359"/>
      <c r="DQ128" s="359"/>
      <c r="DR128" s="359"/>
      <c r="DS128" s="359"/>
      <c r="DT128" s="359"/>
      <c r="DU128" s="359"/>
      <c r="DV128" s="359"/>
      <c r="DW128" s="359"/>
      <c r="DX128" s="359"/>
      <c r="DY128" s="359"/>
      <c r="DZ128" s="359"/>
      <c r="EA128" s="359"/>
      <c r="EB128" s="359"/>
      <c r="EC128" s="359"/>
      <c r="ED128" s="359"/>
      <c r="EE128" s="359"/>
      <c r="EF128" s="359"/>
    </row>
    <row r="129" spans="1:136" ht="45" customHeight="1" x14ac:dyDescent="0.25">
      <c r="A129" s="831"/>
      <c r="B129" s="10" t="s">
        <v>257</v>
      </c>
      <c r="C129" s="10" t="s">
        <v>262</v>
      </c>
      <c r="D129" s="10" t="s">
        <v>77</v>
      </c>
      <c r="E129" s="10" t="s">
        <v>256</v>
      </c>
      <c r="F129" s="98"/>
      <c r="G129" s="98"/>
      <c r="H129" s="98">
        <v>0</v>
      </c>
      <c r="I129" s="98">
        <v>0</v>
      </c>
      <c r="J129" s="634"/>
      <c r="K129" s="634"/>
      <c r="L129" s="635"/>
      <c r="M129" s="635"/>
      <c r="N129" s="634"/>
      <c r="O129" s="634"/>
      <c r="P129" s="635"/>
      <c r="Q129" s="635"/>
      <c r="R129" s="634"/>
      <c r="S129" s="634"/>
      <c r="T129" s="635"/>
      <c r="U129" s="635"/>
      <c r="V129" s="636"/>
      <c r="W129" s="636"/>
      <c r="X129" s="637"/>
      <c r="Y129" s="637"/>
      <c r="Z129" s="634"/>
      <c r="AA129" s="634"/>
      <c r="AB129" s="357"/>
      <c r="AC129" s="357"/>
      <c r="AD129" s="634"/>
      <c r="AE129" s="634"/>
      <c r="AF129" s="635"/>
      <c r="AG129" s="635"/>
      <c r="AH129" s="640"/>
      <c r="AI129" s="640"/>
      <c r="AJ129" s="638"/>
      <c r="AK129" s="638"/>
      <c r="AL129" s="98">
        <v>0</v>
      </c>
      <c r="AM129" s="98">
        <v>0</v>
      </c>
      <c r="AN129" s="98">
        <v>0</v>
      </c>
      <c r="AO129" s="98">
        <v>0</v>
      </c>
      <c r="AP129" s="571">
        <f>F129+J129+N129+R129+V129+Z129+AD129+AH129+AL129</f>
        <v>0</v>
      </c>
      <c r="AQ129" s="571">
        <f>G129+K129+O129+S129+W129+AA129+AE129+AI129+AM129</f>
        <v>0</v>
      </c>
      <c r="AR129" s="571">
        <f>H129+L129+P129+T129+X129+AB129+AF129+AJ129+AN129</f>
        <v>0</v>
      </c>
      <c r="AS129" s="571">
        <f>I129+M129+Q129+U129+Y129+AC129+AG129+AK129+AO129</f>
        <v>0</v>
      </c>
      <c r="AT129" s="359"/>
      <c r="AU129" s="359"/>
      <c r="AV129" s="359"/>
      <c r="AW129" s="359"/>
      <c r="AX129" s="359"/>
      <c r="AY129" s="359"/>
      <c r="AZ129" s="359"/>
      <c r="BA129" s="359"/>
      <c r="BB129" s="359"/>
      <c r="BC129" s="359"/>
      <c r="BD129" s="359"/>
      <c r="BE129" s="359"/>
      <c r="BF129" s="359"/>
      <c r="BG129" s="359"/>
      <c r="BH129" s="359"/>
      <c r="BI129" s="359"/>
      <c r="BJ129" s="359"/>
      <c r="BK129" s="359"/>
      <c r="BL129" s="359"/>
      <c r="BM129" s="359"/>
      <c r="BN129" s="359"/>
      <c r="BO129" s="359"/>
      <c r="BP129" s="359"/>
      <c r="BQ129" s="359"/>
      <c r="BR129" s="359"/>
      <c r="BS129" s="359"/>
      <c r="BT129" s="359"/>
      <c r="BU129" s="359"/>
      <c r="BV129" s="359"/>
      <c r="BW129" s="359"/>
      <c r="BX129" s="359"/>
      <c r="BY129" s="359"/>
      <c r="BZ129" s="359"/>
      <c r="CA129" s="359"/>
      <c r="CB129" s="359"/>
      <c r="CC129" s="359"/>
      <c r="CD129" s="359"/>
      <c r="CE129" s="359"/>
      <c r="CF129" s="359"/>
      <c r="CG129" s="359"/>
      <c r="CH129" s="359"/>
      <c r="CI129" s="359"/>
      <c r="CJ129" s="359"/>
      <c r="CK129" s="359"/>
      <c r="CL129" s="359"/>
      <c r="CM129" s="359"/>
      <c r="CN129" s="359"/>
      <c r="CO129" s="359"/>
      <c r="CP129" s="359"/>
      <c r="CQ129" s="359"/>
      <c r="CR129" s="359"/>
      <c r="CS129" s="359"/>
      <c r="CT129" s="359"/>
      <c r="CU129" s="359"/>
      <c r="CV129" s="359"/>
      <c r="CW129" s="359"/>
      <c r="CX129" s="359"/>
      <c r="CY129" s="359"/>
      <c r="CZ129" s="359"/>
      <c r="DA129" s="359"/>
      <c r="DB129" s="359"/>
      <c r="DC129" s="359"/>
      <c r="DD129" s="359"/>
      <c r="DE129" s="359"/>
      <c r="DF129" s="359"/>
      <c r="DG129" s="359"/>
      <c r="DH129" s="359"/>
      <c r="DI129" s="359"/>
      <c r="DJ129" s="359"/>
      <c r="DK129" s="359"/>
      <c r="DL129" s="359"/>
      <c r="DM129" s="359"/>
      <c r="DN129" s="359"/>
      <c r="DO129" s="359"/>
      <c r="DP129" s="359"/>
      <c r="DQ129" s="359"/>
      <c r="DR129" s="359"/>
      <c r="DS129" s="359"/>
      <c r="DT129" s="359"/>
      <c r="DU129" s="359"/>
      <c r="DV129" s="359"/>
      <c r="DW129" s="359"/>
      <c r="DX129" s="359"/>
      <c r="DY129" s="359"/>
      <c r="DZ129" s="359"/>
      <c r="EA129" s="359"/>
      <c r="EB129" s="359"/>
      <c r="EC129" s="359"/>
      <c r="ED129" s="359"/>
      <c r="EE129" s="359"/>
      <c r="EF129" s="359"/>
    </row>
    <row r="130" spans="1:136" ht="45" customHeight="1" x14ac:dyDescent="0.25">
      <c r="A130" s="832"/>
      <c r="B130" s="10" t="s">
        <v>257</v>
      </c>
      <c r="C130" s="10" t="s">
        <v>263</v>
      </c>
      <c r="D130" s="10" t="s">
        <v>77</v>
      </c>
      <c r="E130" s="10" t="s">
        <v>256</v>
      </c>
      <c r="F130" s="98"/>
      <c r="G130" s="98"/>
      <c r="H130" s="98">
        <v>0</v>
      </c>
      <c r="I130" s="98">
        <v>0</v>
      </c>
      <c r="J130" s="634"/>
      <c r="K130" s="634"/>
      <c r="L130" s="635"/>
      <c r="M130" s="635"/>
      <c r="N130" s="634"/>
      <c r="O130" s="634"/>
      <c r="P130" s="635"/>
      <c r="Q130" s="635"/>
      <c r="R130" s="634"/>
      <c r="S130" s="634"/>
      <c r="T130" s="635"/>
      <c r="U130" s="635"/>
      <c r="V130" s="636"/>
      <c r="W130" s="636"/>
      <c r="X130" s="637"/>
      <c r="Y130" s="637"/>
      <c r="Z130" s="634"/>
      <c r="AA130" s="634"/>
      <c r="AB130" s="357"/>
      <c r="AC130" s="357"/>
      <c r="AD130" s="634"/>
      <c r="AE130" s="634"/>
      <c r="AF130" s="635"/>
      <c r="AG130" s="635"/>
      <c r="AH130" s="640"/>
      <c r="AI130" s="640"/>
      <c r="AJ130" s="638"/>
      <c r="AK130" s="638"/>
      <c r="AL130" s="98">
        <v>0</v>
      </c>
      <c r="AM130" s="98">
        <v>0</v>
      </c>
      <c r="AN130" s="98">
        <v>0</v>
      </c>
      <c r="AO130" s="98">
        <v>0</v>
      </c>
      <c r="AP130" s="571">
        <f>F130+J130+N130+R130+V130+Z130+AD130+AH130+AL130</f>
        <v>0</v>
      </c>
      <c r="AQ130" s="571">
        <f>G130+K130+O130+S130+W130+AA130+AE130+AI130+AM130</f>
        <v>0</v>
      </c>
      <c r="AR130" s="571">
        <f>H130+L130+P130+T130+X130+AB130+AF130+AJ130+AN130</f>
        <v>0</v>
      </c>
      <c r="AS130" s="571">
        <f>I130+M130+Q130+U130+Y130+AC130+AG130+AK130+AO130</f>
        <v>0</v>
      </c>
      <c r="AT130" s="359"/>
      <c r="AU130" s="359"/>
      <c r="AV130" s="359"/>
      <c r="AW130" s="359"/>
      <c r="AX130" s="359"/>
      <c r="AY130" s="359"/>
      <c r="AZ130" s="359"/>
      <c r="BA130" s="359"/>
      <c r="BB130" s="359"/>
      <c r="BC130" s="359"/>
      <c r="BD130" s="359"/>
      <c r="BE130" s="359"/>
      <c r="BF130" s="359"/>
      <c r="BG130" s="359"/>
      <c r="BH130" s="359"/>
      <c r="BI130" s="359"/>
      <c r="BJ130" s="359"/>
      <c r="BK130" s="359"/>
      <c r="BL130" s="359"/>
      <c r="BM130" s="359"/>
      <c r="BN130" s="359"/>
      <c r="BO130" s="359"/>
      <c r="BP130" s="359"/>
      <c r="BQ130" s="359"/>
      <c r="BR130" s="359"/>
      <c r="BS130" s="359"/>
      <c r="BT130" s="359"/>
      <c r="BU130" s="359"/>
      <c r="BV130" s="359"/>
      <c r="BW130" s="359"/>
      <c r="BX130" s="359"/>
      <c r="BY130" s="359"/>
      <c r="BZ130" s="359"/>
      <c r="CA130" s="359"/>
      <c r="CB130" s="359"/>
      <c r="CC130" s="359"/>
      <c r="CD130" s="359"/>
      <c r="CE130" s="359"/>
      <c r="CF130" s="359"/>
      <c r="CG130" s="359"/>
      <c r="CH130" s="359"/>
      <c r="CI130" s="359"/>
      <c r="CJ130" s="359"/>
      <c r="CK130" s="359"/>
      <c r="CL130" s="359"/>
      <c r="CM130" s="359"/>
      <c r="CN130" s="359"/>
      <c r="CO130" s="359"/>
      <c r="CP130" s="359"/>
      <c r="CQ130" s="359"/>
      <c r="CR130" s="359"/>
      <c r="CS130" s="359"/>
      <c r="CT130" s="359"/>
      <c r="CU130" s="359"/>
      <c r="CV130" s="359"/>
      <c r="CW130" s="359"/>
      <c r="CX130" s="359"/>
      <c r="CY130" s="359"/>
      <c r="CZ130" s="359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9"/>
      <c r="DZ130" s="359"/>
      <c r="EA130" s="359"/>
      <c r="EB130" s="359"/>
      <c r="EC130" s="359"/>
      <c r="ED130" s="359"/>
      <c r="EE130" s="359"/>
      <c r="EF130" s="359"/>
    </row>
    <row r="131" spans="1:136" ht="31.5" x14ac:dyDescent="0.25">
      <c r="A131" s="363">
        <v>46</v>
      </c>
      <c r="B131" s="10" t="s">
        <v>264</v>
      </c>
      <c r="C131" s="10" t="s">
        <v>265</v>
      </c>
      <c r="D131" s="10" t="s">
        <v>266</v>
      </c>
      <c r="E131" s="10" t="s">
        <v>78</v>
      </c>
      <c r="F131" s="98">
        <v>750</v>
      </c>
      <c r="G131" s="98">
        <v>97500</v>
      </c>
      <c r="H131" s="98">
        <v>0</v>
      </c>
      <c r="I131" s="98">
        <v>0</v>
      </c>
      <c r="J131" s="634">
        <v>440</v>
      </c>
      <c r="K131" s="634">
        <v>34320</v>
      </c>
      <c r="L131" s="635">
        <v>200</v>
      </c>
      <c r="M131" s="635">
        <v>3000</v>
      </c>
      <c r="N131" s="634"/>
      <c r="O131" s="634"/>
      <c r="P131" s="635"/>
      <c r="Q131" s="635"/>
      <c r="R131" s="634"/>
      <c r="S131" s="634"/>
      <c r="T131" s="635"/>
      <c r="U131" s="635"/>
      <c r="V131" s="636">
        <v>30</v>
      </c>
      <c r="W131" s="636">
        <v>383.91</v>
      </c>
      <c r="X131" s="637">
        <v>20</v>
      </c>
      <c r="Y131" s="637">
        <v>320</v>
      </c>
      <c r="Z131" s="634">
        <v>54</v>
      </c>
      <c r="AA131" s="634">
        <v>650</v>
      </c>
      <c r="AB131" s="357">
        <v>20</v>
      </c>
      <c r="AC131" s="357">
        <v>252</v>
      </c>
      <c r="AD131" s="634">
        <v>280</v>
      </c>
      <c r="AE131" s="634">
        <v>5040</v>
      </c>
      <c r="AF131" s="635">
        <v>30</v>
      </c>
      <c r="AG131" s="635">
        <v>540</v>
      </c>
      <c r="AH131" s="640">
        <v>20</v>
      </c>
      <c r="AI131" s="640">
        <v>248</v>
      </c>
      <c r="AJ131" s="640"/>
      <c r="AK131" s="640"/>
      <c r="AL131" s="98">
        <v>6</v>
      </c>
      <c r="AM131" s="98">
        <v>750</v>
      </c>
      <c r="AN131" s="98">
        <v>0</v>
      </c>
      <c r="AO131" s="98">
        <v>0</v>
      </c>
      <c r="AP131" s="571">
        <f>F131+J131+N131+R131+V131+Z131+AD131+AH131+AL131</f>
        <v>1580</v>
      </c>
      <c r="AQ131" s="571">
        <f>G131+K131+O131+S131+W131+AA131+AE131+AI131+AM131</f>
        <v>138891.91</v>
      </c>
      <c r="AR131" s="571">
        <f>H131+L131+P131+T131+X131+AB131+AF131+AJ131+AN131</f>
        <v>270</v>
      </c>
      <c r="AS131" s="571">
        <f>I131+M131+Q131+U131+Y131+AC131+AG131+AK131+AO131</f>
        <v>4112</v>
      </c>
      <c r="AT131" s="359"/>
      <c r="AU131" s="359"/>
      <c r="AV131" s="359"/>
      <c r="AW131" s="359"/>
      <c r="AX131" s="359"/>
      <c r="AY131" s="359"/>
      <c r="AZ131" s="359"/>
      <c r="BA131" s="359"/>
      <c r="BB131" s="359"/>
      <c r="BC131" s="359"/>
      <c r="BD131" s="359"/>
      <c r="BE131" s="359"/>
      <c r="BF131" s="359"/>
      <c r="BG131" s="359"/>
      <c r="BH131" s="359"/>
      <c r="BI131" s="359"/>
      <c r="BJ131" s="359"/>
      <c r="BK131" s="359"/>
      <c r="BL131" s="359"/>
      <c r="BM131" s="359"/>
      <c r="BN131" s="359"/>
      <c r="BO131" s="359"/>
      <c r="BP131" s="359"/>
      <c r="BQ131" s="359"/>
      <c r="BR131" s="359"/>
      <c r="BS131" s="359"/>
      <c r="BT131" s="359"/>
      <c r="BU131" s="359"/>
      <c r="BV131" s="359"/>
      <c r="BW131" s="359"/>
      <c r="BX131" s="359"/>
      <c r="BY131" s="359"/>
      <c r="BZ131" s="359"/>
      <c r="CA131" s="359"/>
      <c r="CB131" s="359"/>
      <c r="CC131" s="359"/>
      <c r="CD131" s="359"/>
      <c r="CE131" s="359"/>
      <c r="CF131" s="359"/>
      <c r="CG131" s="359"/>
      <c r="CH131" s="359"/>
      <c r="CI131" s="359"/>
      <c r="CJ131" s="359"/>
      <c r="CK131" s="359"/>
      <c r="CL131" s="359"/>
      <c r="CM131" s="359"/>
      <c r="CN131" s="359"/>
      <c r="CO131" s="359"/>
      <c r="CP131" s="359"/>
      <c r="CQ131" s="359"/>
      <c r="CR131" s="359"/>
      <c r="CS131" s="359"/>
      <c r="CT131" s="359"/>
      <c r="CU131" s="359"/>
      <c r="CV131" s="359"/>
      <c r="CW131" s="359"/>
      <c r="CX131" s="359"/>
      <c r="CY131" s="359"/>
      <c r="CZ131" s="359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9"/>
      <c r="DZ131" s="359"/>
      <c r="EA131" s="359"/>
      <c r="EB131" s="359"/>
      <c r="EC131" s="359"/>
      <c r="ED131" s="359"/>
      <c r="EE131" s="359"/>
      <c r="EF131" s="359"/>
    </row>
    <row r="132" spans="1:136" ht="36.75" customHeight="1" x14ac:dyDescent="0.25">
      <c r="A132" s="830">
        <v>47</v>
      </c>
      <c r="B132" s="10" t="s">
        <v>267</v>
      </c>
      <c r="C132" s="10" t="s">
        <v>268</v>
      </c>
      <c r="D132" s="10" t="s">
        <v>77</v>
      </c>
      <c r="E132" s="10" t="s">
        <v>256</v>
      </c>
      <c r="F132" s="98"/>
      <c r="G132" s="98"/>
      <c r="H132" s="98">
        <v>0</v>
      </c>
      <c r="I132" s="98">
        <v>0</v>
      </c>
      <c r="J132" s="634"/>
      <c r="K132" s="634"/>
      <c r="L132" s="635"/>
      <c r="M132" s="635"/>
      <c r="N132" s="634"/>
      <c r="O132" s="634"/>
      <c r="P132" s="635"/>
      <c r="Q132" s="635"/>
      <c r="R132" s="634"/>
      <c r="S132" s="634"/>
      <c r="T132" s="635"/>
      <c r="U132" s="635"/>
      <c r="V132" s="636"/>
      <c r="W132" s="636"/>
      <c r="X132" s="637"/>
      <c r="Y132" s="637"/>
      <c r="Z132" s="634"/>
      <c r="AA132" s="634"/>
      <c r="AB132" s="357"/>
      <c r="AC132" s="357"/>
      <c r="AD132" s="634"/>
      <c r="AE132" s="634"/>
      <c r="AF132" s="635"/>
      <c r="AG132" s="635"/>
      <c r="AH132" s="640"/>
      <c r="AI132" s="640"/>
      <c r="AJ132" s="638"/>
      <c r="AK132" s="638"/>
      <c r="AL132" s="98">
        <v>0</v>
      </c>
      <c r="AM132" s="98">
        <v>0</v>
      </c>
      <c r="AN132" s="98">
        <v>0</v>
      </c>
      <c r="AO132" s="98">
        <v>0</v>
      </c>
      <c r="AP132" s="571">
        <f>F132+J132+N132+R132+V132+Z132+AD132+AH132+AL132</f>
        <v>0</v>
      </c>
      <c r="AQ132" s="571">
        <f>G132+K132+O132+S132+W132+AA132+AE132+AI132+AM132</f>
        <v>0</v>
      </c>
      <c r="AR132" s="571">
        <f>H132+L132+P132+T132+X132+AB132+AF132+AJ132+AN132</f>
        <v>0</v>
      </c>
      <c r="AS132" s="571">
        <f>I132+M132+Q132+U132+Y132+AC132+AG132+AK132+AO132</f>
        <v>0</v>
      </c>
      <c r="AT132" s="359"/>
      <c r="AU132" s="359"/>
      <c r="AV132" s="359"/>
      <c r="AW132" s="359"/>
      <c r="AX132" s="359"/>
      <c r="AY132" s="359"/>
      <c r="AZ132" s="359"/>
      <c r="BA132" s="359"/>
      <c r="BB132" s="359"/>
      <c r="BC132" s="359"/>
      <c r="BD132" s="359"/>
      <c r="BE132" s="359"/>
      <c r="BF132" s="359"/>
      <c r="BG132" s="359"/>
      <c r="BH132" s="359"/>
      <c r="BI132" s="359"/>
      <c r="BJ132" s="359"/>
      <c r="BK132" s="359"/>
      <c r="BL132" s="359"/>
      <c r="BM132" s="359"/>
      <c r="BN132" s="359"/>
      <c r="BO132" s="359"/>
      <c r="BP132" s="359"/>
      <c r="BQ132" s="359"/>
      <c r="BR132" s="359"/>
      <c r="BS132" s="359"/>
      <c r="BT132" s="359"/>
      <c r="BU132" s="359"/>
      <c r="BV132" s="359"/>
      <c r="BW132" s="359"/>
      <c r="BX132" s="359"/>
      <c r="BY132" s="359"/>
      <c r="BZ132" s="359"/>
      <c r="CA132" s="359"/>
      <c r="CB132" s="359"/>
      <c r="CC132" s="359"/>
      <c r="CD132" s="359"/>
      <c r="CE132" s="359"/>
      <c r="CF132" s="359"/>
      <c r="CG132" s="359"/>
      <c r="CH132" s="359"/>
      <c r="CI132" s="359"/>
      <c r="CJ132" s="359"/>
      <c r="CK132" s="359"/>
      <c r="CL132" s="359"/>
      <c r="CM132" s="359"/>
      <c r="CN132" s="359"/>
      <c r="CO132" s="359"/>
      <c r="CP132" s="359"/>
      <c r="CQ132" s="359"/>
      <c r="CR132" s="359"/>
      <c r="CS132" s="359"/>
      <c r="CT132" s="359"/>
      <c r="CU132" s="359"/>
      <c r="CV132" s="359"/>
      <c r="CW132" s="359"/>
      <c r="CX132" s="359"/>
      <c r="CY132" s="359"/>
      <c r="CZ132" s="359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9"/>
      <c r="DZ132" s="359"/>
      <c r="EA132" s="359"/>
      <c r="EB132" s="359"/>
      <c r="EC132" s="359"/>
      <c r="ED132" s="359"/>
      <c r="EE132" s="359"/>
      <c r="EF132" s="359"/>
    </row>
    <row r="133" spans="1:136" ht="36.75" customHeight="1" x14ac:dyDescent="0.25">
      <c r="A133" s="831"/>
      <c r="B133" s="10" t="s">
        <v>267</v>
      </c>
      <c r="C133" s="10" t="s">
        <v>269</v>
      </c>
      <c r="D133" s="10" t="s">
        <v>77</v>
      </c>
      <c r="E133" s="10" t="s">
        <v>256</v>
      </c>
      <c r="F133" s="98"/>
      <c r="G133" s="98"/>
      <c r="H133" s="98">
        <v>0</v>
      </c>
      <c r="I133" s="98">
        <v>0</v>
      </c>
      <c r="J133" s="634"/>
      <c r="K133" s="634"/>
      <c r="L133" s="635"/>
      <c r="M133" s="635"/>
      <c r="N133" s="634"/>
      <c r="O133" s="634"/>
      <c r="P133" s="635"/>
      <c r="Q133" s="635"/>
      <c r="R133" s="634"/>
      <c r="S133" s="634"/>
      <c r="T133" s="635"/>
      <c r="U133" s="635"/>
      <c r="V133" s="636"/>
      <c r="W133" s="636"/>
      <c r="X133" s="637"/>
      <c r="Y133" s="637"/>
      <c r="Z133" s="634"/>
      <c r="AA133" s="634"/>
      <c r="AB133" s="357"/>
      <c r="AC133" s="357"/>
      <c r="AD133" s="634"/>
      <c r="AE133" s="634"/>
      <c r="AF133" s="635"/>
      <c r="AG133" s="635"/>
      <c r="AH133" s="640"/>
      <c r="AI133" s="640"/>
      <c r="AJ133" s="638"/>
      <c r="AK133" s="638"/>
      <c r="AL133" s="98">
        <v>0</v>
      </c>
      <c r="AM133" s="98">
        <v>0</v>
      </c>
      <c r="AN133" s="98">
        <v>0</v>
      </c>
      <c r="AO133" s="98">
        <v>0</v>
      </c>
      <c r="AP133" s="571">
        <f>F133+J133+N133+R133+V133+Z133+AD133+AH133+AL133</f>
        <v>0</v>
      </c>
      <c r="AQ133" s="571">
        <f>G133+K133+O133+S133+W133+AA133+AE133+AI133+AM133</f>
        <v>0</v>
      </c>
      <c r="AR133" s="571">
        <f>H133+L133+P133+T133+X133+AB133+AF133+AJ133+AN133</f>
        <v>0</v>
      </c>
      <c r="AS133" s="571">
        <f>I133+M133+Q133+U133+Y133+AC133+AG133+AK133+AO133</f>
        <v>0</v>
      </c>
      <c r="AT133" s="359"/>
      <c r="AU133" s="359"/>
      <c r="AV133" s="359"/>
      <c r="AW133" s="359"/>
      <c r="AX133" s="359"/>
      <c r="AY133" s="359"/>
      <c r="AZ133" s="359"/>
      <c r="BA133" s="359"/>
      <c r="BB133" s="359"/>
      <c r="BC133" s="359"/>
      <c r="BD133" s="359"/>
      <c r="BE133" s="359"/>
      <c r="BF133" s="359"/>
      <c r="BG133" s="359"/>
      <c r="BH133" s="359"/>
      <c r="BI133" s="359"/>
      <c r="BJ133" s="359"/>
      <c r="BK133" s="359"/>
      <c r="BL133" s="359"/>
      <c r="BM133" s="359"/>
      <c r="BN133" s="359"/>
      <c r="BO133" s="359"/>
      <c r="BP133" s="359"/>
      <c r="BQ133" s="359"/>
      <c r="BR133" s="359"/>
      <c r="BS133" s="359"/>
      <c r="BT133" s="359"/>
      <c r="BU133" s="359"/>
      <c r="BV133" s="359"/>
      <c r="BW133" s="359"/>
      <c r="BX133" s="359"/>
      <c r="BY133" s="359"/>
      <c r="BZ133" s="359"/>
      <c r="CA133" s="359"/>
      <c r="CB133" s="359"/>
      <c r="CC133" s="359"/>
      <c r="CD133" s="359"/>
      <c r="CE133" s="359"/>
      <c r="CF133" s="359"/>
      <c r="CG133" s="359"/>
      <c r="CH133" s="359"/>
      <c r="CI133" s="359"/>
      <c r="CJ133" s="359"/>
      <c r="CK133" s="359"/>
      <c r="CL133" s="359"/>
      <c r="CM133" s="359"/>
      <c r="CN133" s="359"/>
      <c r="CO133" s="359"/>
      <c r="CP133" s="359"/>
      <c r="CQ133" s="359"/>
      <c r="CR133" s="359"/>
      <c r="CS133" s="359"/>
      <c r="CT133" s="359"/>
      <c r="CU133" s="359"/>
      <c r="CV133" s="359"/>
      <c r="CW133" s="359"/>
      <c r="CX133" s="359"/>
      <c r="CY133" s="359"/>
      <c r="CZ133" s="359"/>
      <c r="DA133" s="359"/>
      <c r="DB133" s="359"/>
      <c r="DC133" s="359"/>
      <c r="DD133" s="359"/>
      <c r="DE133" s="359"/>
      <c r="DF133" s="359"/>
      <c r="DG133" s="359"/>
      <c r="DH133" s="359"/>
      <c r="DI133" s="359"/>
      <c r="DJ133" s="359"/>
      <c r="DK133" s="359"/>
      <c r="DL133" s="359"/>
      <c r="DM133" s="359"/>
      <c r="DN133" s="359"/>
      <c r="DO133" s="359"/>
      <c r="DP133" s="359"/>
      <c r="DQ133" s="359"/>
      <c r="DR133" s="359"/>
      <c r="DS133" s="359"/>
      <c r="DT133" s="359"/>
      <c r="DU133" s="359"/>
      <c r="DV133" s="359"/>
      <c r="DW133" s="359"/>
      <c r="DX133" s="359"/>
      <c r="DY133" s="359"/>
      <c r="DZ133" s="359"/>
      <c r="EA133" s="359"/>
      <c r="EB133" s="359"/>
      <c r="EC133" s="359"/>
      <c r="ED133" s="359"/>
      <c r="EE133" s="359"/>
      <c r="EF133" s="359"/>
    </row>
    <row r="134" spans="1:136" ht="36.75" customHeight="1" x14ac:dyDescent="0.25">
      <c r="A134" s="831"/>
      <c r="B134" s="10" t="s">
        <v>267</v>
      </c>
      <c r="C134" s="10" t="s">
        <v>270</v>
      </c>
      <c r="D134" s="10" t="s">
        <v>77</v>
      </c>
      <c r="E134" s="10" t="s">
        <v>256</v>
      </c>
      <c r="F134" s="98"/>
      <c r="G134" s="98"/>
      <c r="H134" s="98">
        <v>0</v>
      </c>
      <c r="I134" s="98">
        <v>0</v>
      </c>
      <c r="J134" s="634"/>
      <c r="K134" s="634"/>
      <c r="L134" s="635"/>
      <c r="M134" s="635"/>
      <c r="N134" s="634"/>
      <c r="O134" s="634"/>
      <c r="P134" s="635"/>
      <c r="Q134" s="635"/>
      <c r="R134" s="634"/>
      <c r="S134" s="634"/>
      <c r="T134" s="635"/>
      <c r="U134" s="635"/>
      <c r="V134" s="636"/>
      <c r="W134" s="636"/>
      <c r="X134" s="637"/>
      <c r="Y134" s="637"/>
      <c r="Z134" s="634"/>
      <c r="AA134" s="634"/>
      <c r="AB134" s="357"/>
      <c r="AC134" s="357"/>
      <c r="AD134" s="634"/>
      <c r="AE134" s="634"/>
      <c r="AF134" s="635"/>
      <c r="AG134" s="635"/>
      <c r="AH134" s="640"/>
      <c r="AI134" s="640"/>
      <c r="AJ134" s="638"/>
      <c r="AK134" s="638"/>
      <c r="AL134" s="98">
        <v>0</v>
      </c>
      <c r="AM134" s="98">
        <v>0</v>
      </c>
      <c r="AN134" s="98">
        <v>0</v>
      </c>
      <c r="AO134" s="98">
        <v>0</v>
      </c>
      <c r="AP134" s="571">
        <f>F134+J134+N134+R134+V134+Z134+AD134+AH134+AL134</f>
        <v>0</v>
      </c>
      <c r="AQ134" s="571">
        <f>G134+K134+O134+S134+W134+AA134+AE134+AI134+AM134</f>
        <v>0</v>
      </c>
      <c r="AR134" s="571">
        <f>H134+L134+P134+T134+X134+AB134+AF134+AJ134+AN134</f>
        <v>0</v>
      </c>
      <c r="AS134" s="571">
        <f>I134+M134+Q134+U134+Y134+AC134+AG134+AK134+AO134</f>
        <v>0</v>
      </c>
      <c r="AT134" s="359"/>
      <c r="AU134" s="359"/>
      <c r="AV134" s="359"/>
      <c r="AW134" s="359"/>
      <c r="AX134" s="359"/>
      <c r="AY134" s="359"/>
      <c r="AZ134" s="359"/>
      <c r="BA134" s="359"/>
      <c r="BB134" s="359"/>
      <c r="BC134" s="359"/>
      <c r="BD134" s="359"/>
      <c r="BE134" s="359"/>
      <c r="BF134" s="359"/>
      <c r="BG134" s="359"/>
      <c r="BH134" s="359"/>
      <c r="BI134" s="359"/>
      <c r="BJ134" s="359"/>
      <c r="BK134" s="359"/>
      <c r="BL134" s="359"/>
      <c r="BM134" s="359"/>
      <c r="BN134" s="359"/>
      <c r="BO134" s="359"/>
      <c r="BP134" s="359"/>
      <c r="BQ134" s="359"/>
      <c r="BR134" s="359"/>
      <c r="BS134" s="359"/>
      <c r="BT134" s="359"/>
      <c r="BU134" s="359"/>
      <c r="BV134" s="359"/>
      <c r="BW134" s="359"/>
      <c r="BX134" s="359"/>
      <c r="BY134" s="359"/>
      <c r="BZ134" s="359"/>
      <c r="CA134" s="359"/>
      <c r="CB134" s="359"/>
      <c r="CC134" s="359"/>
      <c r="CD134" s="359"/>
      <c r="CE134" s="359"/>
      <c r="CF134" s="359"/>
      <c r="CG134" s="359"/>
      <c r="CH134" s="359"/>
      <c r="CI134" s="359"/>
      <c r="CJ134" s="359"/>
      <c r="CK134" s="359"/>
      <c r="CL134" s="359"/>
      <c r="CM134" s="359"/>
      <c r="CN134" s="359"/>
      <c r="CO134" s="359"/>
      <c r="CP134" s="359"/>
      <c r="CQ134" s="359"/>
      <c r="CR134" s="359"/>
      <c r="CS134" s="359"/>
      <c r="CT134" s="359"/>
      <c r="CU134" s="359"/>
      <c r="CV134" s="359"/>
      <c r="CW134" s="359"/>
      <c r="CX134" s="359"/>
      <c r="CY134" s="359"/>
      <c r="CZ134" s="359"/>
      <c r="DA134" s="359"/>
      <c r="DB134" s="359"/>
      <c r="DC134" s="359"/>
      <c r="DD134" s="359"/>
      <c r="DE134" s="359"/>
      <c r="DF134" s="359"/>
      <c r="DG134" s="359"/>
      <c r="DH134" s="359"/>
      <c r="DI134" s="359"/>
      <c r="DJ134" s="359"/>
      <c r="DK134" s="359"/>
      <c r="DL134" s="359"/>
      <c r="DM134" s="359"/>
      <c r="DN134" s="359"/>
      <c r="DO134" s="359"/>
      <c r="DP134" s="359"/>
      <c r="DQ134" s="359"/>
      <c r="DR134" s="359"/>
      <c r="DS134" s="359"/>
      <c r="DT134" s="359"/>
      <c r="DU134" s="359"/>
      <c r="DV134" s="359"/>
      <c r="DW134" s="359"/>
      <c r="DX134" s="359"/>
      <c r="DY134" s="359"/>
      <c r="DZ134" s="359"/>
      <c r="EA134" s="359"/>
      <c r="EB134" s="359"/>
      <c r="EC134" s="359"/>
      <c r="ED134" s="359"/>
      <c r="EE134" s="359"/>
      <c r="EF134" s="359"/>
    </row>
    <row r="135" spans="1:136" ht="36.75" customHeight="1" x14ac:dyDescent="0.25">
      <c r="A135" s="831"/>
      <c r="B135" s="10" t="s">
        <v>271</v>
      </c>
      <c r="C135" s="10" t="s">
        <v>272</v>
      </c>
      <c r="D135" s="10" t="s">
        <v>77</v>
      </c>
      <c r="E135" s="10" t="s">
        <v>256</v>
      </c>
      <c r="F135" s="98"/>
      <c r="G135" s="98"/>
      <c r="H135" s="98">
        <v>0</v>
      </c>
      <c r="I135" s="98">
        <v>0</v>
      </c>
      <c r="J135" s="634"/>
      <c r="K135" s="634"/>
      <c r="L135" s="635"/>
      <c r="M135" s="635"/>
      <c r="N135" s="634"/>
      <c r="O135" s="634"/>
      <c r="P135" s="635"/>
      <c r="Q135" s="635"/>
      <c r="R135" s="634"/>
      <c r="S135" s="634"/>
      <c r="T135" s="635"/>
      <c r="U135" s="635"/>
      <c r="V135" s="636"/>
      <c r="W135" s="636"/>
      <c r="X135" s="637"/>
      <c r="Y135" s="637"/>
      <c r="Z135" s="634"/>
      <c r="AA135" s="634"/>
      <c r="AB135" s="357"/>
      <c r="AC135" s="357"/>
      <c r="AD135" s="634"/>
      <c r="AE135" s="634"/>
      <c r="AF135" s="635"/>
      <c r="AG135" s="635"/>
      <c r="AH135" s="640"/>
      <c r="AI135" s="640"/>
      <c r="AJ135" s="638"/>
      <c r="AK135" s="638"/>
      <c r="AL135" s="98">
        <v>0</v>
      </c>
      <c r="AM135" s="98">
        <v>0</v>
      </c>
      <c r="AN135" s="98">
        <v>0</v>
      </c>
      <c r="AO135" s="98">
        <v>0</v>
      </c>
      <c r="AP135" s="571">
        <f>F135+J135+N135+R135+V135+Z135+AD135+AH135+AL135</f>
        <v>0</v>
      </c>
      <c r="AQ135" s="571">
        <f>G135+K135+O135+S135+W135+AA135+AE135+AI135+AM135</f>
        <v>0</v>
      </c>
      <c r="AR135" s="571">
        <f>H135+L135+P135+T135+X135+AB135+AF135+AJ135+AN135</f>
        <v>0</v>
      </c>
      <c r="AS135" s="571">
        <f>I135+M135+Q135+U135+Y135+AC135+AG135+AK135+AO135</f>
        <v>0</v>
      </c>
      <c r="AT135" s="359"/>
      <c r="AU135" s="359"/>
      <c r="AV135" s="359"/>
      <c r="AW135" s="359"/>
      <c r="AX135" s="359"/>
      <c r="AY135" s="359"/>
      <c r="AZ135" s="359"/>
      <c r="BA135" s="359"/>
      <c r="BB135" s="359"/>
      <c r="BC135" s="359"/>
      <c r="BD135" s="359"/>
      <c r="BE135" s="359"/>
      <c r="BF135" s="359"/>
      <c r="BG135" s="359"/>
      <c r="BH135" s="359"/>
      <c r="BI135" s="359"/>
      <c r="BJ135" s="359"/>
      <c r="BK135" s="359"/>
      <c r="BL135" s="359"/>
      <c r="BM135" s="359"/>
      <c r="BN135" s="359"/>
      <c r="BO135" s="359"/>
      <c r="BP135" s="359"/>
      <c r="BQ135" s="359"/>
      <c r="BR135" s="359"/>
      <c r="BS135" s="359"/>
      <c r="BT135" s="359"/>
      <c r="BU135" s="359"/>
      <c r="BV135" s="359"/>
      <c r="BW135" s="359"/>
      <c r="BX135" s="359"/>
      <c r="BY135" s="359"/>
      <c r="BZ135" s="359"/>
      <c r="CA135" s="359"/>
      <c r="CB135" s="359"/>
      <c r="CC135" s="359"/>
      <c r="CD135" s="359"/>
      <c r="CE135" s="359"/>
      <c r="CF135" s="359"/>
      <c r="CG135" s="359"/>
      <c r="CH135" s="359"/>
      <c r="CI135" s="359"/>
      <c r="CJ135" s="359"/>
      <c r="CK135" s="359"/>
      <c r="CL135" s="359"/>
      <c r="CM135" s="359"/>
      <c r="CN135" s="359"/>
      <c r="CO135" s="359"/>
      <c r="CP135" s="359"/>
      <c r="CQ135" s="359"/>
      <c r="CR135" s="359"/>
      <c r="CS135" s="359"/>
      <c r="CT135" s="359"/>
      <c r="CU135" s="359"/>
      <c r="CV135" s="359"/>
      <c r="CW135" s="359"/>
      <c r="CX135" s="359"/>
      <c r="CY135" s="359"/>
      <c r="CZ135" s="359"/>
      <c r="DA135" s="359"/>
      <c r="DB135" s="359"/>
      <c r="DC135" s="359"/>
      <c r="DD135" s="359"/>
      <c r="DE135" s="359"/>
      <c r="DF135" s="359"/>
      <c r="DG135" s="359"/>
      <c r="DH135" s="359"/>
      <c r="DI135" s="359"/>
      <c r="DJ135" s="359"/>
      <c r="DK135" s="359"/>
      <c r="DL135" s="359"/>
      <c r="DM135" s="359"/>
      <c r="DN135" s="359"/>
      <c r="DO135" s="359"/>
      <c r="DP135" s="359"/>
      <c r="DQ135" s="359"/>
      <c r="DR135" s="359"/>
      <c r="DS135" s="359"/>
      <c r="DT135" s="359"/>
      <c r="DU135" s="359"/>
      <c r="DV135" s="359"/>
      <c r="DW135" s="359"/>
      <c r="DX135" s="359"/>
      <c r="DY135" s="359"/>
      <c r="DZ135" s="359"/>
      <c r="EA135" s="359"/>
      <c r="EB135" s="359"/>
      <c r="EC135" s="359"/>
      <c r="ED135" s="359"/>
      <c r="EE135" s="359"/>
      <c r="EF135" s="359"/>
    </row>
    <row r="136" spans="1:136" ht="36.75" customHeight="1" x14ac:dyDescent="0.25">
      <c r="A136" s="831"/>
      <c r="B136" s="10" t="s">
        <v>267</v>
      </c>
      <c r="C136" s="10" t="s">
        <v>273</v>
      </c>
      <c r="D136" s="10" t="s">
        <v>77</v>
      </c>
      <c r="E136" s="10" t="s">
        <v>256</v>
      </c>
      <c r="F136" s="98"/>
      <c r="G136" s="98"/>
      <c r="H136" s="98">
        <v>0</v>
      </c>
      <c r="I136" s="98">
        <v>0</v>
      </c>
      <c r="J136" s="634"/>
      <c r="K136" s="634"/>
      <c r="L136" s="635"/>
      <c r="M136" s="635"/>
      <c r="N136" s="634"/>
      <c r="O136" s="634"/>
      <c r="P136" s="635"/>
      <c r="Q136" s="635"/>
      <c r="R136" s="634"/>
      <c r="S136" s="634"/>
      <c r="T136" s="635"/>
      <c r="U136" s="635"/>
      <c r="V136" s="636"/>
      <c r="W136" s="636"/>
      <c r="X136" s="637"/>
      <c r="Y136" s="637"/>
      <c r="Z136" s="634"/>
      <c r="AA136" s="634"/>
      <c r="AB136" s="357"/>
      <c r="AC136" s="357"/>
      <c r="AD136" s="634"/>
      <c r="AE136" s="634"/>
      <c r="AF136" s="635"/>
      <c r="AG136" s="635"/>
      <c r="AH136" s="640"/>
      <c r="AI136" s="640"/>
      <c r="AJ136" s="638"/>
      <c r="AK136" s="638"/>
      <c r="AL136" s="98">
        <v>0</v>
      </c>
      <c r="AM136" s="98">
        <v>0</v>
      </c>
      <c r="AN136" s="98">
        <v>0</v>
      </c>
      <c r="AO136" s="98">
        <v>0</v>
      </c>
      <c r="AP136" s="571">
        <f>F136+J136+N136+R136+V136+Z136+AD136+AH136+AL136</f>
        <v>0</v>
      </c>
      <c r="AQ136" s="571">
        <f>G136+K136+O136+S136+W136+AA136+AE136+AI136+AM136</f>
        <v>0</v>
      </c>
      <c r="AR136" s="571">
        <f>H136+L136+P136+T136+X136+AB136+AF136+AJ136+AN136</f>
        <v>0</v>
      </c>
      <c r="AS136" s="571">
        <f>I136+M136+Q136+U136+Y136+AC136+AG136+AK136+AO136</f>
        <v>0</v>
      </c>
      <c r="AT136" s="359"/>
      <c r="AU136" s="359"/>
      <c r="AV136" s="359"/>
      <c r="AW136" s="359"/>
      <c r="AX136" s="359"/>
      <c r="AY136" s="359"/>
      <c r="AZ136" s="359"/>
      <c r="BA136" s="359"/>
      <c r="BB136" s="359"/>
      <c r="BC136" s="359"/>
      <c r="BD136" s="359"/>
      <c r="BE136" s="359"/>
      <c r="BF136" s="359"/>
      <c r="BG136" s="359"/>
      <c r="BH136" s="359"/>
      <c r="BI136" s="359"/>
      <c r="BJ136" s="359"/>
      <c r="BK136" s="359"/>
      <c r="BL136" s="359"/>
      <c r="BM136" s="359"/>
      <c r="BN136" s="359"/>
      <c r="BO136" s="359"/>
      <c r="BP136" s="359"/>
      <c r="BQ136" s="359"/>
      <c r="BR136" s="359"/>
      <c r="BS136" s="359"/>
      <c r="BT136" s="359"/>
      <c r="BU136" s="359"/>
      <c r="BV136" s="359"/>
      <c r="BW136" s="359"/>
      <c r="BX136" s="359"/>
      <c r="BY136" s="359"/>
      <c r="BZ136" s="359"/>
      <c r="CA136" s="359"/>
      <c r="CB136" s="359"/>
      <c r="CC136" s="359"/>
      <c r="CD136" s="359"/>
      <c r="CE136" s="359"/>
      <c r="CF136" s="359"/>
      <c r="CG136" s="359"/>
      <c r="CH136" s="359"/>
      <c r="CI136" s="359"/>
      <c r="CJ136" s="359"/>
      <c r="CK136" s="359"/>
      <c r="CL136" s="359"/>
      <c r="CM136" s="359"/>
      <c r="CN136" s="359"/>
      <c r="CO136" s="359"/>
      <c r="CP136" s="359"/>
      <c r="CQ136" s="359"/>
      <c r="CR136" s="359"/>
      <c r="CS136" s="359"/>
      <c r="CT136" s="359"/>
      <c r="CU136" s="359"/>
      <c r="CV136" s="359"/>
      <c r="CW136" s="359"/>
      <c r="CX136" s="359"/>
      <c r="CY136" s="359"/>
      <c r="CZ136" s="359"/>
      <c r="DA136" s="359"/>
      <c r="DB136" s="359"/>
      <c r="DC136" s="359"/>
      <c r="DD136" s="359"/>
      <c r="DE136" s="359"/>
      <c r="DF136" s="359"/>
      <c r="DG136" s="359"/>
      <c r="DH136" s="359"/>
      <c r="DI136" s="359"/>
      <c r="DJ136" s="359"/>
      <c r="DK136" s="359"/>
      <c r="DL136" s="359"/>
      <c r="DM136" s="359"/>
      <c r="DN136" s="359"/>
      <c r="DO136" s="359"/>
      <c r="DP136" s="359"/>
      <c r="DQ136" s="359"/>
      <c r="DR136" s="359"/>
      <c r="DS136" s="359"/>
      <c r="DT136" s="359"/>
      <c r="DU136" s="359"/>
      <c r="DV136" s="359"/>
      <c r="DW136" s="359"/>
      <c r="DX136" s="359"/>
      <c r="DY136" s="359"/>
      <c r="DZ136" s="359"/>
      <c r="EA136" s="359"/>
      <c r="EB136" s="359"/>
      <c r="EC136" s="359"/>
      <c r="ED136" s="359"/>
      <c r="EE136" s="359"/>
      <c r="EF136" s="359"/>
    </row>
    <row r="137" spans="1:136" ht="36.75" customHeight="1" x14ac:dyDescent="0.25">
      <c r="A137" s="831"/>
      <c r="B137" s="10" t="s">
        <v>267</v>
      </c>
      <c r="C137" s="10" t="s">
        <v>274</v>
      </c>
      <c r="D137" s="10" t="s">
        <v>77</v>
      </c>
      <c r="E137" s="10" t="s">
        <v>256</v>
      </c>
      <c r="F137" s="98"/>
      <c r="G137" s="98"/>
      <c r="H137" s="98">
        <v>0</v>
      </c>
      <c r="I137" s="98">
        <v>0</v>
      </c>
      <c r="J137" s="634"/>
      <c r="K137" s="634"/>
      <c r="L137" s="635"/>
      <c r="M137" s="635"/>
      <c r="N137" s="634"/>
      <c r="O137" s="634"/>
      <c r="P137" s="635"/>
      <c r="Q137" s="635"/>
      <c r="R137" s="634"/>
      <c r="S137" s="634"/>
      <c r="T137" s="635"/>
      <c r="U137" s="635"/>
      <c r="V137" s="636"/>
      <c r="W137" s="636"/>
      <c r="X137" s="637"/>
      <c r="Y137" s="637"/>
      <c r="Z137" s="634"/>
      <c r="AA137" s="634"/>
      <c r="AB137" s="357"/>
      <c r="AC137" s="357"/>
      <c r="AD137" s="634"/>
      <c r="AE137" s="634"/>
      <c r="AF137" s="635"/>
      <c r="AG137" s="635"/>
      <c r="AH137" s="640"/>
      <c r="AI137" s="640"/>
      <c r="AJ137" s="638"/>
      <c r="AK137" s="638"/>
      <c r="AL137" s="98">
        <v>0</v>
      </c>
      <c r="AM137" s="98">
        <v>0</v>
      </c>
      <c r="AN137" s="98">
        <v>0</v>
      </c>
      <c r="AO137" s="98">
        <v>0</v>
      </c>
      <c r="AP137" s="571">
        <f>F137+J137+N137+R137+V137+Z137+AD137+AH137+AL137</f>
        <v>0</v>
      </c>
      <c r="AQ137" s="571">
        <f>G137+K137+O137+S137+W137+AA137+AE137+AI137+AM137</f>
        <v>0</v>
      </c>
      <c r="AR137" s="571">
        <f>H137+L137+P137+T137+X137+AB137+AF137+AJ137+AN137</f>
        <v>0</v>
      </c>
      <c r="AS137" s="571">
        <f>I137+M137+Q137+U137+Y137+AC137+AG137+AK137+AO137</f>
        <v>0</v>
      </c>
      <c r="AT137" s="359"/>
      <c r="AU137" s="359"/>
      <c r="AV137" s="359"/>
      <c r="AW137" s="359"/>
      <c r="AX137" s="359"/>
      <c r="AY137" s="359"/>
      <c r="AZ137" s="359"/>
      <c r="BA137" s="359"/>
      <c r="BB137" s="359"/>
      <c r="BC137" s="359"/>
      <c r="BD137" s="359"/>
      <c r="BE137" s="359"/>
      <c r="BF137" s="359"/>
      <c r="BG137" s="359"/>
      <c r="BH137" s="359"/>
      <c r="BI137" s="359"/>
      <c r="BJ137" s="359"/>
      <c r="BK137" s="359"/>
      <c r="BL137" s="359"/>
      <c r="BM137" s="359"/>
      <c r="BN137" s="359"/>
      <c r="BO137" s="359"/>
      <c r="BP137" s="359"/>
      <c r="BQ137" s="359"/>
      <c r="BR137" s="359"/>
      <c r="BS137" s="359"/>
      <c r="BT137" s="359"/>
      <c r="BU137" s="359"/>
      <c r="BV137" s="359"/>
      <c r="BW137" s="359"/>
      <c r="BX137" s="359"/>
      <c r="BY137" s="359"/>
      <c r="BZ137" s="359"/>
      <c r="CA137" s="359"/>
      <c r="CB137" s="359"/>
      <c r="CC137" s="359"/>
      <c r="CD137" s="359"/>
      <c r="CE137" s="359"/>
      <c r="CF137" s="359"/>
      <c r="CG137" s="359"/>
      <c r="CH137" s="359"/>
      <c r="CI137" s="359"/>
      <c r="CJ137" s="359"/>
      <c r="CK137" s="359"/>
      <c r="CL137" s="359"/>
      <c r="CM137" s="359"/>
      <c r="CN137" s="359"/>
      <c r="CO137" s="359"/>
      <c r="CP137" s="359"/>
      <c r="CQ137" s="359"/>
      <c r="CR137" s="359"/>
      <c r="CS137" s="359"/>
      <c r="CT137" s="359"/>
      <c r="CU137" s="359"/>
      <c r="CV137" s="359"/>
      <c r="CW137" s="359"/>
      <c r="CX137" s="359"/>
      <c r="CY137" s="359"/>
      <c r="CZ137" s="359"/>
      <c r="DA137" s="359"/>
      <c r="DB137" s="359"/>
      <c r="DC137" s="359"/>
      <c r="DD137" s="359"/>
      <c r="DE137" s="359"/>
      <c r="DF137" s="359"/>
      <c r="DG137" s="359"/>
      <c r="DH137" s="359"/>
      <c r="DI137" s="359"/>
      <c r="DJ137" s="359"/>
      <c r="DK137" s="359"/>
      <c r="DL137" s="359"/>
      <c r="DM137" s="359"/>
      <c r="DN137" s="359"/>
      <c r="DO137" s="359"/>
      <c r="DP137" s="359"/>
      <c r="DQ137" s="359"/>
      <c r="DR137" s="359"/>
      <c r="DS137" s="359"/>
      <c r="DT137" s="359"/>
      <c r="DU137" s="359"/>
      <c r="DV137" s="359"/>
      <c r="DW137" s="359"/>
      <c r="DX137" s="359"/>
      <c r="DY137" s="359"/>
      <c r="DZ137" s="359"/>
      <c r="EA137" s="359"/>
      <c r="EB137" s="359"/>
      <c r="EC137" s="359"/>
      <c r="ED137" s="359"/>
      <c r="EE137" s="359"/>
      <c r="EF137" s="359"/>
    </row>
    <row r="138" spans="1:136" ht="36.75" customHeight="1" x14ac:dyDescent="0.25">
      <c r="A138" s="832"/>
      <c r="B138" s="10" t="s">
        <v>275</v>
      </c>
      <c r="C138" s="10" t="s">
        <v>276</v>
      </c>
      <c r="D138" s="10" t="s">
        <v>77</v>
      </c>
      <c r="E138" s="10" t="s">
        <v>256</v>
      </c>
      <c r="F138" s="98"/>
      <c r="G138" s="98"/>
      <c r="H138" s="98">
        <v>0</v>
      </c>
      <c r="I138" s="98">
        <v>0</v>
      </c>
      <c r="J138" s="634"/>
      <c r="K138" s="634"/>
      <c r="L138" s="635"/>
      <c r="M138" s="635"/>
      <c r="N138" s="634"/>
      <c r="O138" s="634"/>
      <c r="P138" s="635"/>
      <c r="Q138" s="635"/>
      <c r="R138" s="634"/>
      <c r="S138" s="634"/>
      <c r="T138" s="635"/>
      <c r="U138" s="635"/>
      <c r="V138" s="636"/>
      <c r="W138" s="636"/>
      <c r="X138" s="637"/>
      <c r="Y138" s="637"/>
      <c r="Z138" s="634"/>
      <c r="AA138" s="634"/>
      <c r="AB138" s="357"/>
      <c r="AC138" s="357"/>
      <c r="AD138" s="634"/>
      <c r="AE138" s="634"/>
      <c r="AF138" s="635"/>
      <c r="AG138" s="635"/>
      <c r="AH138" s="640"/>
      <c r="AI138" s="640"/>
      <c r="AJ138" s="638"/>
      <c r="AK138" s="638"/>
      <c r="AL138" s="98">
        <v>0</v>
      </c>
      <c r="AM138" s="98">
        <v>0</v>
      </c>
      <c r="AN138" s="98">
        <v>0</v>
      </c>
      <c r="AO138" s="98">
        <v>0</v>
      </c>
      <c r="AP138" s="571">
        <f>F138+J138+N138+R138+V138+Z138+AD138+AH138+AL138</f>
        <v>0</v>
      </c>
      <c r="AQ138" s="571">
        <f>G138+K138+O138+S138+W138+AA138+AE138+AI138+AM138</f>
        <v>0</v>
      </c>
      <c r="AR138" s="571">
        <f>H138+L138+P138+T138+X138+AB138+AF138+AJ138+AN138</f>
        <v>0</v>
      </c>
      <c r="AS138" s="571">
        <f>I138+M138+Q138+U138+Y138+AC138+AG138+AK138+AO138</f>
        <v>0</v>
      </c>
      <c r="AT138" s="359"/>
      <c r="AU138" s="359"/>
      <c r="AV138" s="359"/>
      <c r="AW138" s="359"/>
      <c r="AX138" s="359"/>
      <c r="AY138" s="359"/>
      <c r="AZ138" s="359"/>
      <c r="BA138" s="359"/>
      <c r="BB138" s="359"/>
      <c r="BC138" s="359"/>
      <c r="BD138" s="359"/>
      <c r="BE138" s="359"/>
      <c r="BF138" s="359"/>
      <c r="BG138" s="359"/>
      <c r="BH138" s="359"/>
      <c r="BI138" s="359"/>
      <c r="BJ138" s="359"/>
      <c r="BK138" s="359"/>
      <c r="BL138" s="359"/>
      <c r="BM138" s="359"/>
      <c r="BN138" s="359"/>
      <c r="BO138" s="359"/>
      <c r="BP138" s="359"/>
      <c r="BQ138" s="359"/>
      <c r="BR138" s="359"/>
      <c r="BS138" s="359"/>
      <c r="BT138" s="359"/>
      <c r="BU138" s="359"/>
      <c r="BV138" s="359"/>
      <c r="BW138" s="359"/>
      <c r="BX138" s="359"/>
      <c r="BY138" s="359"/>
      <c r="BZ138" s="359"/>
      <c r="CA138" s="359"/>
      <c r="CB138" s="359"/>
      <c r="CC138" s="359"/>
      <c r="CD138" s="359"/>
      <c r="CE138" s="359"/>
      <c r="CF138" s="359"/>
      <c r="CG138" s="359"/>
      <c r="CH138" s="359"/>
      <c r="CI138" s="359"/>
      <c r="CJ138" s="359"/>
      <c r="CK138" s="359"/>
      <c r="CL138" s="359"/>
      <c r="CM138" s="359"/>
      <c r="CN138" s="359"/>
      <c r="CO138" s="359"/>
      <c r="CP138" s="359"/>
      <c r="CQ138" s="359"/>
      <c r="CR138" s="359"/>
      <c r="CS138" s="359"/>
      <c r="CT138" s="359"/>
      <c r="CU138" s="359"/>
      <c r="CV138" s="359"/>
      <c r="CW138" s="359"/>
      <c r="CX138" s="359"/>
      <c r="CY138" s="359"/>
      <c r="CZ138" s="359"/>
      <c r="DA138" s="359"/>
      <c r="DB138" s="359"/>
      <c r="DC138" s="359"/>
      <c r="DD138" s="359"/>
      <c r="DE138" s="359"/>
      <c r="DF138" s="359"/>
      <c r="DG138" s="359"/>
      <c r="DH138" s="359"/>
      <c r="DI138" s="359"/>
      <c r="DJ138" s="359"/>
      <c r="DK138" s="359"/>
      <c r="DL138" s="359"/>
      <c r="DM138" s="359"/>
      <c r="DN138" s="359"/>
      <c r="DO138" s="359"/>
      <c r="DP138" s="359"/>
      <c r="DQ138" s="359"/>
      <c r="DR138" s="359"/>
      <c r="DS138" s="359"/>
      <c r="DT138" s="359"/>
      <c r="DU138" s="359"/>
      <c r="DV138" s="359"/>
      <c r="DW138" s="359"/>
      <c r="DX138" s="359"/>
      <c r="DY138" s="359"/>
      <c r="DZ138" s="359"/>
      <c r="EA138" s="359"/>
      <c r="EB138" s="359"/>
      <c r="EC138" s="359"/>
      <c r="ED138" s="359"/>
      <c r="EE138" s="359"/>
      <c r="EF138" s="359"/>
    </row>
    <row r="139" spans="1:136" ht="36" customHeight="1" x14ac:dyDescent="0.25">
      <c r="A139" s="830">
        <v>48</v>
      </c>
      <c r="B139" s="362" t="s">
        <v>277</v>
      </c>
      <c r="C139" s="10" t="s">
        <v>278</v>
      </c>
      <c r="D139" s="10" t="s">
        <v>77</v>
      </c>
      <c r="E139" s="10" t="s">
        <v>256</v>
      </c>
      <c r="F139" s="98"/>
      <c r="G139" s="98"/>
      <c r="H139" s="98">
        <v>0</v>
      </c>
      <c r="I139" s="98">
        <v>0</v>
      </c>
      <c r="J139" s="634"/>
      <c r="K139" s="634"/>
      <c r="L139" s="635"/>
      <c r="M139" s="635"/>
      <c r="N139" s="634"/>
      <c r="O139" s="634"/>
      <c r="P139" s="635"/>
      <c r="Q139" s="635"/>
      <c r="R139" s="634"/>
      <c r="S139" s="634"/>
      <c r="T139" s="635"/>
      <c r="U139" s="635"/>
      <c r="V139" s="636"/>
      <c r="W139" s="636"/>
      <c r="X139" s="637"/>
      <c r="Y139" s="637"/>
      <c r="Z139" s="634"/>
      <c r="AA139" s="634"/>
      <c r="AB139" s="357"/>
      <c r="AC139" s="357"/>
      <c r="AD139" s="634"/>
      <c r="AE139" s="634"/>
      <c r="AF139" s="635"/>
      <c r="AG139" s="635"/>
      <c r="AH139" s="640"/>
      <c r="AI139" s="640"/>
      <c r="AJ139" s="638"/>
      <c r="AK139" s="638"/>
      <c r="AL139" s="98">
        <v>0</v>
      </c>
      <c r="AM139" s="98">
        <v>0</v>
      </c>
      <c r="AN139" s="98">
        <v>0</v>
      </c>
      <c r="AO139" s="98">
        <v>0</v>
      </c>
      <c r="AP139" s="571">
        <f>F139+J139+N139+R139+V139+Z139+AD139+AH139+AL139</f>
        <v>0</v>
      </c>
      <c r="AQ139" s="571">
        <f>G139+K139+O139+S139+W139+AA139+AE139+AI139+AM139</f>
        <v>0</v>
      </c>
      <c r="AR139" s="571">
        <f>H139+L139+P139+T139+X139+AB139+AF139+AJ139+AN139</f>
        <v>0</v>
      </c>
      <c r="AS139" s="571">
        <f>I139+M139+Q139+U139+Y139+AC139+AG139+AK139+AO139</f>
        <v>0</v>
      </c>
      <c r="AT139" s="359"/>
      <c r="AU139" s="359"/>
      <c r="AV139" s="359"/>
      <c r="AW139" s="359"/>
      <c r="AX139" s="359"/>
      <c r="AY139" s="359"/>
      <c r="AZ139" s="359"/>
      <c r="BA139" s="359"/>
      <c r="BB139" s="359"/>
      <c r="BC139" s="359"/>
      <c r="BD139" s="359"/>
      <c r="BE139" s="359"/>
      <c r="BF139" s="359"/>
      <c r="BG139" s="359"/>
      <c r="BH139" s="359"/>
      <c r="BI139" s="359"/>
      <c r="BJ139" s="359"/>
      <c r="BK139" s="359"/>
      <c r="BL139" s="359"/>
      <c r="BM139" s="359"/>
      <c r="BN139" s="359"/>
      <c r="BO139" s="359"/>
      <c r="BP139" s="359"/>
      <c r="BQ139" s="359"/>
      <c r="BR139" s="359"/>
      <c r="BS139" s="359"/>
      <c r="BT139" s="359"/>
      <c r="BU139" s="359"/>
      <c r="BV139" s="359"/>
      <c r="BW139" s="359"/>
      <c r="BX139" s="359"/>
      <c r="BY139" s="359"/>
      <c r="BZ139" s="359"/>
      <c r="CA139" s="359"/>
      <c r="CB139" s="359"/>
      <c r="CC139" s="359"/>
      <c r="CD139" s="359"/>
      <c r="CE139" s="359"/>
      <c r="CF139" s="359"/>
      <c r="CG139" s="359"/>
      <c r="CH139" s="359"/>
      <c r="CI139" s="359"/>
      <c r="CJ139" s="359"/>
      <c r="CK139" s="359"/>
      <c r="CL139" s="359"/>
      <c r="CM139" s="359"/>
      <c r="CN139" s="359"/>
      <c r="CO139" s="359"/>
      <c r="CP139" s="359"/>
      <c r="CQ139" s="359"/>
      <c r="CR139" s="359"/>
      <c r="CS139" s="359"/>
      <c r="CT139" s="359"/>
      <c r="CU139" s="359"/>
      <c r="CV139" s="359"/>
      <c r="CW139" s="359"/>
      <c r="CX139" s="359"/>
      <c r="CY139" s="359"/>
      <c r="CZ139" s="359"/>
      <c r="DA139" s="359"/>
      <c r="DB139" s="359"/>
      <c r="DC139" s="359"/>
      <c r="DD139" s="359"/>
      <c r="DE139" s="359"/>
      <c r="DF139" s="359"/>
      <c r="DG139" s="359"/>
      <c r="DH139" s="359"/>
      <c r="DI139" s="359"/>
      <c r="DJ139" s="359"/>
      <c r="DK139" s="359"/>
      <c r="DL139" s="359"/>
      <c r="DM139" s="359"/>
      <c r="DN139" s="359"/>
      <c r="DO139" s="359"/>
      <c r="DP139" s="359"/>
      <c r="DQ139" s="359"/>
      <c r="DR139" s="359"/>
      <c r="DS139" s="359"/>
      <c r="DT139" s="359"/>
      <c r="DU139" s="359"/>
      <c r="DV139" s="359"/>
      <c r="DW139" s="359"/>
      <c r="DX139" s="359"/>
      <c r="DY139" s="359"/>
      <c r="DZ139" s="359"/>
      <c r="EA139" s="359"/>
      <c r="EB139" s="359"/>
      <c r="EC139" s="359"/>
      <c r="ED139" s="359"/>
      <c r="EE139" s="359"/>
      <c r="EF139" s="359"/>
    </row>
    <row r="140" spans="1:136" ht="36" customHeight="1" x14ac:dyDescent="0.25">
      <c r="A140" s="832"/>
      <c r="B140" s="362" t="s">
        <v>277</v>
      </c>
      <c r="C140" s="10" t="s">
        <v>279</v>
      </c>
      <c r="D140" s="10" t="s">
        <v>77</v>
      </c>
      <c r="E140" s="10" t="s">
        <v>256</v>
      </c>
      <c r="F140" s="98"/>
      <c r="G140" s="98"/>
      <c r="H140" s="98">
        <v>0</v>
      </c>
      <c r="I140" s="98">
        <v>0</v>
      </c>
      <c r="J140" s="634"/>
      <c r="K140" s="634"/>
      <c r="L140" s="635"/>
      <c r="M140" s="635"/>
      <c r="N140" s="634"/>
      <c r="O140" s="634"/>
      <c r="P140" s="635"/>
      <c r="Q140" s="635"/>
      <c r="R140" s="634"/>
      <c r="S140" s="634"/>
      <c r="T140" s="635"/>
      <c r="U140" s="635"/>
      <c r="V140" s="636"/>
      <c r="W140" s="636"/>
      <c r="X140" s="637"/>
      <c r="Y140" s="637"/>
      <c r="Z140" s="634"/>
      <c r="AA140" s="634"/>
      <c r="AB140" s="357"/>
      <c r="AC140" s="357"/>
      <c r="AD140" s="634"/>
      <c r="AE140" s="634"/>
      <c r="AF140" s="635"/>
      <c r="AG140" s="635"/>
      <c r="AH140" s="640"/>
      <c r="AI140" s="640"/>
      <c r="AJ140" s="638"/>
      <c r="AK140" s="638"/>
      <c r="AL140" s="98">
        <v>0</v>
      </c>
      <c r="AM140" s="98">
        <v>0</v>
      </c>
      <c r="AN140" s="98">
        <v>0</v>
      </c>
      <c r="AO140" s="98">
        <v>0</v>
      </c>
      <c r="AP140" s="571">
        <f>F140+J140+N140+R140+V140+Z140+AD140+AH140+AL140</f>
        <v>0</v>
      </c>
      <c r="AQ140" s="571">
        <f>G140+K140+O140+S140+W140+AA140+AE140+AI140+AM140</f>
        <v>0</v>
      </c>
      <c r="AR140" s="571">
        <f>H140+L140+P140+T140+X140+AB140+AF140+AJ140+AN140</f>
        <v>0</v>
      </c>
      <c r="AS140" s="571">
        <f>I140+M140+Q140+U140+Y140+AC140+AG140+AK140+AO140</f>
        <v>0</v>
      </c>
      <c r="AT140" s="359"/>
      <c r="AU140" s="359"/>
      <c r="AV140" s="359"/>
      <c r="AW140" s="359"/>
      <c r="AX140" s="359"/>
      <c r="AY140" s="359"/>
      <c r="AZ140" s="359"/>
      <c r="BA140" s="359"/>
      <c r="BB140" s="359"/>
      <c r="BC140" s="359"/>
      <c r="BD140" s="359"/>
      <c r="BE140" s="359"/>
      <c r="BF140" s="359"/>
      <c r="BG140" s="359"/>
      <c r="BH140" s="359"/>
      <c r="BI140" s="359"/>
      <c r="BJ140" s="359"/>
      <c r="BK140" s="359"/>
      <c r="BL140" s="359"/>
      <c r="BM140" s="359"/>
      <c r="BN140" s="359"/>
      <c r="BO140" s="359"/>
      <c r="BP140" s="359"/>
      <c r="BQ140" s="359"/>
      <c r="BR140" s="359"/>
      <c r="BS140" s="359"/>
      <c r="BT140" s="359"/>
      <c r="BU140" s="359"/>
      <c r="BV140" s="359"/>
      <c r="BW140" s="359"/>
      <c r="BX140" s="359"/>
      <c r="BY140" s="359"/>
      <c r="BZ140" s="359"/>
      <c r="CA140" s="359"/>
      <c r="CB140" s="359"/>
      <c r="CC140" s="359"/>
      <c r="CD140" s="359"/>
      <c r="CE140" s="359"/>
      <c r="CF140" s="359"/>
      <c r="CG140" s="359"/>
      <c r="CH140" s="359"/>
      <c r="CI140" s="359"/>
      <c r="CJ140" s="359"/>
      <c r="CK140" s="359"/>
      <c r="CL140" s="359"/>
      <c r="CM140" s="359"/>
      <c r="CN140" s="359"/>
      <c r="CO140" s="359"/>
      <c r="CP140" s="359"/>
      <c r="CQ140" s="359"/>
      <c r="CR140" s="359"/>
      <c r="CS140" s="359"/>
      <c r="CT140" s="359"/>
      <c r="CU140" s="359"/>
      <c r="CV140" s="359"/>
      <c r="CW140" s="359"/>
      <c r="CX140" s="359"/>
      <c r="CY140" s="359"/>
      <c r="CZ140" s="359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9"/>
      <c r="DZ140" s="359"/>
      <c r="EA140" s="359"/>
      <c r="EB140" s="359"/>
      <c r="EC140" s="359"/>
      <c r="ED140" s="359"/>
      <c r="EE140" s="359"/>
      <c r="EF140" s="359"/>
    </row>
    <row r="141" spans="1:136" ht="41.25" customHeight="1" x14ac:dyDescent="0.25">
      <c r="A141" s="831">
        <v>49</v>
      </c>
      <c r="B141" s="362" t="s">
        <v>280</v>
      </c>
      <c r="C141" s="10" t="s">
        <v>281</v>
      </c>
      <c r="D141" s="10" t="s">
        <v>88</v>
      </c>
      <c r="E141" s="356" t="s">
        <v>29</v>
      </c>
      <c r="F141" s="98">
        <v>1250</v>
      </c>
      <c r="G141" s="98">
        <v>430200</v>
      </c>
      <c r="H141" s="98">
        <v>0</v>
      </c>
      <c r="I141" s="98">
        <v>0</v>
      </c>
      <c r="J141" s="635">
        <v>750</v>
      </c>
      <c r="K141" s="635">
        <v>258120</v>
      </c>
      <c r="L141" s="635">
        <v>10</v>
      </c>
      <c r="M141" s="635">
        <v>3440</v>
      </c>
      <c r="N141" s="635">
        <v>750</v>
      </c>
      <c r="O141" s="635">
        <v>258120</v>
      </c>
      <c r="P141" s="635"/>
      <c r="Q141" s="635"/>
      <c r="R141" s="635"/>
      <c r="S141" s="635"/>
      <c r="T141" s="635"/>
      <c r="U141" s="635"/>
      <c r="V141" s="637"/>
      <c r="W141" s="637"/>
      <c r="X141" s="637"/>
      <c r="Y141" s="637"/>
      <c r="Z141" s="635">
        <v>480</v>
      </c>
      <c r="AA141" s="635">
        <v>168000</v>
      </c>
      <c r="AB141" s="357">
        <v>12</v>
      </c>
      <c r="AC141" s="357">
        <v>350</v>
      </c>
      <c r="AD141" s="635"/>
      <c r="AE141" s="635"/>
      <c r="AF141" s="635"/>
      <c r="AG141" s="635"/>
      <c r="AH141" s="640">
        <v>500</v>
      </c>
      <c r="AI141" s="640">
        <v>172080</v>
      </c>
      <c r="AJ141" s="640"/>
      <c r="AK141" s="640"/>
      <c r="AL141" s="98">
        <v>0</v>
      </c>
      <c r="AM141" s="98">
        <v>0</v>
      </c>
      <c r="AN141" s="98">
        <v>0</v>
      </c>
      <c r="AO141" s="98">
        <v>0</v>
      </c>
      <c r="AP141" s="571">
        <f>F141+J141+N141+R141+V141+Z141+AD141+AH141+AL141</f>
        <v>3730</v>
      </c>
      <c r="AQ141" s="571">
        <f>G141+K141+O141+S141+W141+AA141+AE141+AI141+AM141</f>
        <v>1286520</v>
      </c>
      <c r="AR141" s="571">
        <f>H141+L141+P141+T141+X141+AB141+AF141+AJ141+AN141</f>
        <v>22</v>
      </c>
      <c r="AS141" s="571">
        <f>I141+M141+Q141+U141+Y141+AC141+AG141+AK141+AO141</f>
        <v>3790</v>
      </c>
      <c r="AT141" s="359"/>
      <c r="AU141" s="359"/>
      <c r="AV141" s="359"/>
      <c r="AW141" s="359"/>
      <c r="AX141" s="359"/>
      <c r="AY141" s="359"/>
      <c r="AZ141" s="359"/>
      <c r="BA141" s="359"/>
      <c r="BB141" s="359"/>
      <c r="BC141" s="359"/>
      <c r="BD141" s="359"/>
      <c r="BE141" s="359"/>
      <c r="BF141" s="359"/>
      <c r="BG141" s="359"/>
      <c r="BH141" s="359"/>
      <c r="BI141" s="359"/>
      <c r="BJ141" s="359"/>
      <c r="BK141" s="359"/>
      <c r="BL141" s="359"/>
      <c r="BM141" s="359"/>
      <c r="BN141" s="359"/>
      <c r="BO141" s="359"/>
      <c r="BP141" s="359"/>
      <c r="BQ141" s="359"/>
      <c r="BR141" s="359"/>
      <c r="BS141" s="359"/>
      <c r="BT141" s="359"/>
      <c r="BU141" s="359"/>
      <c r="BV141" s="359"/>
      <c r="BW141" s="359"/>
      <c r="BX141" s="359"/>
      <c r="BY141" s="359"/>
      <c r="BZ141" s="359"/>
      <c r="CA141" s="359"/>
      <c r="CB141" s="359"/>
      <c r="CC141" s="359"/>
      <c r="CD141" s="359"/>
      <c r="CE141" s="359"/>
      <c r="CF141" s="359"/>
      <c r="CG141" s="359"/>
      <c r="CH141" s="359"/>
      <c r="CI141" s="359"/>
      <c r="CJ141" s="359"/>
      <c r="CK141" s="359"/>
      <c r="CL141" s="359"/>
      <c r="CM141" s="359"/>
      <c r="CN141" s="359"/>
      <c r="CO141" s="359"/>
      <c r="CP141" s="359"/>
      <c r="CQ141" s="359"/>
      <c r="CR141" s="359"/>
      <c r="CS141" s="359"/>
      <c r="CT141" s="359"/>
      <c r="CU141" s="359"/>
      <c r="CV141" s="359"/>
      <c r="CW141" s="359"/>
      <c r="CX141" s="359"/>
      <c r="CY141" s="359"/>
      <c r="CZ141" s="359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9"/>
      <c r="DZ141" s="359"/>
      <c r="EA141" s="359"/>
      <c r="EB141" s="359"/>
      <c r="EC141" s="359"/>
      <c r="ED141" s="359"/>
      <c r="EE141" s="359"/>
      <c r="EF141" s="359"/>
    </row>
    <row r="142" spans="1:136" ht="41.25" customHeight="1" x14ac:dyDescent="0.25">
      <c r="A142" s="831"/>
      <c r="B142" s="362" t="s">
        <v>280</v>
      </c>
      <c r="C142" s="10" t="s">
        <v>282</v>
      </c>
      <c r="D142" s="10" t="s">
        <v>88</v>
      </c>
      <c r="E142" s="356" t="s">
        <v>29</v>
      </c>
      <c r="F142" s="98"/>
      <c r="G142" s="98"/>
      <c r="H142" s="98">
        <v>0</v>
      </c>
      <c r="I142" s="98">
        <v>0</v>
      </c>
      <c r="J142" s="635"/>
      <c r="K142" s="635"/>
      <c r="L142" s="635"/>
      <c r="M142" s="635"/>
      <c r="N142" s="635"/>
      <c r="O142" s="635"/>
      <c r="P142" s="635"/>
      <c r="Q142" s="635"/>
      <c r="R142" s="635"/>
      <c r="S142" s="635"/>
      <c r="T142" s="635"/>
      <c r="U142" s="635"/>
      <c r="V142" s="637"/>
      <c r="W142" s="637"/>
      <c r="X142" s="637"/>
      <c r="Y142" s="637"/>
      <c r="Z142" s="635"/>
      <c r="AA142" s="635"/>
      <c r="AB142" s="357"/>
      <c r="AC142" s="357"/>
      <c r="AD142" s="635"/>
      <c r="AE142" s="635"/>
      <c r="AF142" s="635"/>
      <c r="AG142" s="635"/>
      <c r="AH142" s="638"/>
      <c r="AI142" s="638"/>
      <c r="AJ142" s="638"/>
      <c r="AK142" s="638"/>
      <c r="AL142" s="98">
        <v>0</v>
      </c>
      <c r="AM142" s="98">
        <v>0</v>
      </c>
      <c r="AN142" s="98">
        <v>0</v>
      </c>
      <c r="AO142" s="98">
        <v>0</v>
      </c>
      <c r="AP142" s="571">
        <f>F142+J142+N142+R142+V142+Z142+AD142+AH142+AL142</f>
        <v>0</v>
      </c>
      <c r="AQ142" s="571">
        <f>G142+K142+O142+S142+W142+AA142+AE142+AI142+AM142</f>
        <v>0</v>
      </c>
      <c r="AR142" s="571">
        <f>H142+L142+P142+T142+X142+AB142+AF142+AJ142+AN142</f>
        <v>0</v>
      </c>
      <c r="AS142" s="571">
        <f>I142+M142+Q142+U142+Y142+AC142+AG142+AK142+AO142</f>
        <v>0</v>
      </c>
      <c r="AT142" s="359"/>
      <c r="AU142" s="359"/>
      <c r="AV142" s="359"/>
      <c r="AW142" s="359"/>
      <c r="AX142" s="359"/>
      <c r="AY142" s="359"/>
      <c r="AZ142" s="359"/>
      <c r="BA142" s="359"/>
      <c r="BB142" s="359"/>
      <c r="BC142" s="359"/>
      <c r="BD142" s="359"/>
      <c r="BE142" s="359"/>
      <c r="BF142" s="359"/>
      <c r="BG142" s="359"/>
      <c r="BH142" s="359"/>
      <c r="BI142" s="359"/>
      <c r="BJ142" s="359"/>
      <c r="BK142" s="359"/>
      <c r="BL142" s="359"/>
      <c r="BM142" s="359"/>
      <c r="BN142" s="359"/>
      <c r="BO142" s="359"/>
      <c r="BP142" s="359"/>
      <c r="BQ142" s="359"/>
      <c r="BR142" s="359"/>
      <c r="BS142" s="359"/>
      <c r="BT142" s="359"/>
      <c r="BU142" s="359"/>
      <c r="BV142" s="359"/>
      <c r="BW142" s="359"/>
      <c r="BX142" s="359"/>
      <c r="BY142" s="359"/>
      <c r="BZ142" s="359"/>
      <c r="CA142" s="359"/>
      <c r="CB142" s="359"/>
      <c r="CC142" s="359"/>
      <c r="CD142" s="359"/>
      <c r="CE142" s="359"/>
      <c r="CF142" s="359"/>
      <c r="CG142" s="359"/>
      <c r="CH142" s="359"/>
      <c r="CI142" s="359"/>
      <c r="CJ142" s="359"/>
      <c r="CK142" s="359"/>
      <c r="CL142" s="359"/>
      <c r="CM142" s="359"/>
      <c r="CN142" s="359"/>
      <c r="CO142" s="359"/>
      <c r="CP142" s="359"/>
      <c r="CQ142" s="359"/>
      <c r="CR142" s="359"/>
      <c r="CS142" s="359"/>
      <c r="CT142" s="359"/>
      <c r="CU142" s="359"/>
      <c r="CV142" s="359"/>
      <c r="CW142" s="359"/>
      <c r="CX142" s="359"/>
      <c r="CY142" s="359"/>
      <c r="CZ142" s="359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9"/>
      <c r="DZ142" s="359"/>
      <c r="EA142" s="359"/>
      <c r="EB142" s="359"/>
      <c r="EC142" s="359"/>
      <c r="ED142" s="359"/>
      <c r="EE142" s="359"/>
      <c r="EF142" s="359"/>
    </row>
    <row r="143" spans="1:136" ht="41.25" customHeight="1" x14ac:dyDescent="0.25">
      <c r="A143" s="831"/>
      <c r="B143" s="362" t="s">
        <v>280</v>
      </c>
      <c r="C143" s="10" t="s">
        <v>283</v>
      </c>
      <c r="D143" s="10" t="s">
        <v>88</v>
      </c>
      <c r="E143" s="356" t="s">
        <v>29</v>
      </c>
      <c r="F143" s="98"/>
      <c r="G143" s="98"/>
      <c r="H143" s="98">
        <v>0</v>
      </c>
      <c r="I143" s="98">
        <v>0</v>
      </c>
      <c r="J143" s="635"/>
      <c r="K143" s="635"/>
      <c r="L143" s="635"/>
      <c r="M143" s="635"/>
      <c r="N143" s="635"/>
      <c r="O143" s="635"/>
      <c r="P143" s="635"/>
      <c r="Q143" s="635"/>
      <c r="R143" s="635"/>
      <c r="S143" s="635"/>
      <c r="T143" s="635"/>
      <c r="U143" s="635"/>
      <c r="V143" s="637"/>
      <c r="W143" s="637"/>
      <c r="X143" s="637"/>
      <c r="Y143" s="637"/>
      <c r="Z143" s="635"/>
      <c r="AA143" s="635"/>
      <c r="AB143" s="357"/>
      <c r="AC143" s="357"/>
      <c r="AD143" s="635"/>
      <c r="AE143" s="635"/>
      <c r="AF143" s="635"/>
      <c r="AG143" s="635"/>
      <c r="AH143" s="638"/>
      <c r="AI143" s="638"/>
      <c r="AJ143" s="638"/>
      <c r="AK143" s="638"/>
      <c r="AL143" s="98"/>
      <c r="AM143" s="98"/>
      <c r="AN143" s="98">
        <v>0</v>
      </c>
      <c r="AO143" s="98">
        <v>0</v>
      </c>
      <c r="AP143" s="571">
        <f>F143+J143+N143+R143+V143+Z143+AD143+AH143+AL143</f>
        <v>0</v>
      </c>
      <c r="AQ143" s="571">
        <f>G143+K143+O143+S143+W143+AA143+AE143+AI143+AM143</f>
        <v>0</v>
      </c>
      <c r="AR143" s="571">
        <f>H143+L143+P143+T143+X143+AB143+AF143+AJ143+AN143</f>
        <v>0</v>
      </c>
      <c r="AS143" s="571">
        <f>I143+M143+Q143+U143+Y143+AC143+AG143+AK143+AO143</f>
        <v>0</v>
      </c>
      <c r="AT143" s="359"/>
      <c r="AU143" s="359"/>
      <c r="AV143" s="359"/>
      <c r="AW143" s="359"/>
      <c r="AX143" s="359"/>
      <c r="AY143" s="359"/>
      <c r="AZ143" s="359"/>
      <c r="BA143" s="359"/>
      <c r="BB143" s="359"/>
      <c r="BC143" s="359"/>
      <c r="BD143" s="359"/>
      <c r="BE143" s="359"/>
      <c r="BF143" s="359"/>
      <c r="BG143" s="359"/>
      <c r="BH143" s="359"/>
      <c r="BI143" s="359"/>
      <c r="BJ143" s="359"/>
      <c r="BK143" s="359"/>
      <c r="BL143" s="359"/>
      <c r="BM143" s="359"/>
      <c r="BN143" s="359"/>
      <c r="BO143" s="359"/>
      <c r="BP143" s="359"/>
      <c r="BQ143" s="359"/>
      <c r="BR143" s="359"/>
      <c r="BS143" s="359"/>
      <c r="BT143" s="359"/>
      <c r="BU143" s="359"/>
      <c r="BV143" s="359"/>
      <c r="BW143" s="359"/>
      <c r="BX143" s="359"/>
      <c r="BY143" s="359"/>
      <c r="BZ143" s="359"/>
      <c r="CA143" s="359"/>
      <c r="CB143" s="359"/>
      <c r="CC143" s="359"/>
      <c r="CD143" s="359"/>
      <c r="CE143" s="359"/>
      <c r="CF143" s="359"/>
      <c r="CG143" s="359"/>
      <c r="CH143" s="359"/>
      <c r="CI143" s="359"/>
      <c r="CJ143" s="359"/>
      <c r="CK143" s="359"/>
      <c r="CL143" s="359"/>
      <c r="CM143" s="359"/>
      <c r="CN143" s="359"/>
      <c r="CO143" s="359"/>
      <c r="CP143" s="359"/>
      <c r="CQ143" s="359"/>
      <c r="CR143" s="359"/>
      <c r="CS143" s="359"/>
      <c r="CT143" s="359"/>
      <c r="CU143" s="359"/>
      <c r="CV143" s="359"/>
      <c r="CW143" s="359"/>
      <c r="CX143" s="359"/>
      <c r="CY143" s="359"/>
      <c r="CZ143" s="359"/>
      <c r="DA143" s="359"/>
      <c r="DB143" s="359"/>
      <c r="DC143" s="359"/>
      <c r="DD143" s="359"/>
      <c r="DE143" s="359"/>
      <c r="DF143" s="359"/>
      <c r="DG143" s="359"/>
      <c r="DH143" s="359"/>
      <c r="DI143" s="359"/>
      <c r="DJ143" s="359"/>
      <c r="DK143" s="359"/>
      <c r="DL143" s="359"/>
      <c r="DM143" s="359"/>
      <c r="DN143" s="359"/>
      <c r="DO143" s="359"/>
      <c r="DP143" s="359"/>
      <c r="DQ143" s="359"/>
      <c r="DR143" s="359"/>
      <c r="DS143" s="359"/>
      <c r="DT143" s="359"/>
      <c r="DU143" s="359"/>
      <c r="DV143" s="359"/>
      <c r="DW143" s="359"/>
      <c r="DX143" s="359"/>
      <c r="DY143" s="359"/>
      <c r="DZ143" s="359"/>
      <c r="EA143" s="359"/>
      <c r="EB143" s="359"/>
      <c r="EC143" s="359"/>
      <c r="ED143" s="359"/>
      <c r="EE143" s="359"/>
      <c r="EF143" s="359"/>
    </row>
    <row r="144" spans="1:136" ht="41.25" customHeight="1" x14ac:dyDescent="0.25">
      <c r="A144" s="831"/>
      <c r="B144" s="362" t="s">
        <v>280</v>
      </c>
      <c r="C144" s="10" t="s">
        <v>284</v>
      </c>
      <c r="D144" s="10" t="s">
        <v>88</v>
      </c>
      <c r="E144" s="356" t="s">
        <v>153</v>
      </c>
      <c r="F144" s="98"/>
      <c r="G144" s="98"/>
      <c r="H144" s="98">
        <v>0</v>
      </c>
      <c r="I144" s="98">
        <v>0</v>
      </c>
      <c r="J144" s="635"/>
      <c r="K144" s="635"/>
      <c r="L144" s="635"/>
      <c r="M144" s="635"/>
      <c r="N144" s="635"/>
      <c r="O144" s="635"/>
      <c r="P144" s="635"/>
      <c r="Q144" s="635"/>
      <c r="R144" s="635"/>
      <c r="S144" s="635"/>
      <c r="T144" s="635"/>
      <c r="U144" s="635"/>
      <c r="V144" s="637"/>
      <c r="W144" s="637"/>
      <c r="X144" s="637"/>
      <c r="Y144" s="637"/>
      <c r="Z144" s="635"/>
      <c r="AA144" s="635"/>
      <c r="AB144" s="357"/>
      <c r="AC144" s="357"/>
      <c r="AD144" s="635"/>
      <c r="AE144" s="635"/>
      <c r="AF144" s="635"/>
      <c r="AG144" s="635"/>
      <c r="AH144" s="638"/>
      <c r="AI144" s="638"/>
      <c r="AJ144" s="638"/>
      <c r="AK144" s="638"/>
      <c r="AL144" s="98">
        <v>0</v>
      </c>
      <c r="AM144" s="98">
        <v>0</v>
      </c>
      <c r="AN144" s="98">
        <v>0</v>
      </c>
      <c r="AO144" s="98">
        <v>0</v>
      </c>
      <c r="AP144" s="571">
        <f>F144+J144+N144+R144+V144+Z144+AD144+AH144+AL144</f>
        <v>0</v>
      </c>
      <c r="AQ144" s="571">
        <f>G144+K144+O144+S144+W144+AA144+AE144+AI144+AM144</f>
        <v>0</v>
      </c>
      <c r="AR144" s="571">
        <f>H144+L144+P144+T144+X144+AB144+AF144+AJ144+AN144</f>
        <v>0</v>
      </c>
      <c r="AS144" s="571">
        <f>I144+M144+Q144+U144+Y144+AC144+AG144+AK144+AO144</f>
        <v>0</v>
      </c>
      <c r="AT144" s="359"/>
      <c r="AU144" s="359"/>
      <c r="AV144" s="359"/>
      <c r="AW144" s="359"/>
      <c r="AX144" s="359"/>
      <c r="AY144" s="359"/>
      <c r="AZ144" s="359"/>
      <c r="BA144" s="359"/>
      <c r="BB144" s="359"/>
      <c r="BC144" s="359"/>
      <c r="BD144" s="359"/>
      <c r="BE144" s="359"/>
      <c r="BF144" s="359"/>
      <c r="BG144" s="359"/>
      <c r="BH144" s="359"/>
      <c r="BI144" s="359"/>
      <c r="BJ144" s="359"/>
      <c r="BK144" s="359"/>
      <c r="BL144" s="359"/>
      <c r="BM144" s="359"/>
      <c r="BN144" s="359"/>
      <c r="BO144" s="359"/>
      <c r="BP144" s="359"/>
      <c r="BQ144" s="359"/>
      <c r="BR144" s="359"/>
      <c r="BS144" s="359"/>
      <c r="BT144" s="359"/>
      <c r="BU144" s="359"/>
      <c r="BV144" s="359"/>
      <c r="BW144" s="359"/>
      <c r="BX144" s="359"/>
      <c r="BY144" s="359"/>
      <c r="BZ144" s="359"/>
      <c r="CA144" s="359"/>
      <c r="CB144" s="359"/>
      <c r="CC144" s="359"/>
      <c r="CD144" s="359"/>
      <c r="CE144" s="359"/>
      <c r="CF144" s="359"/>
      <c r="CG144" s="359"/>
      <c r="CH144" s="359"/>
      <c r="CI144" s="359"/>
      <c r="CJ144" s="359"/>
      <c r="CK144" s="359"/>
      <c r="CL144" s="359"/>
      <c r="CM144" s="359"/>
      <c r="CN144" s="359"/>
      <c r="CO144" s="359"/>
      <c r="CP144" s="359"/>
      <c r="CQ144" s="359"/>
      <c r="CR144" s="359"/>
      <c r="CS144" s="359"/>
      <c r="CT144" s="359"/>
      <c r="CU144" s="359"/>
      <c r="CV144" s="359"/>
      <c r="CW144" s="359"/>
      <c r="CX144" s="359"/>
      <c r="CY144" s="359"/>
      <c r="CZ144" s="359"/>
      <c r="DA144" s="359"/>
      <c r="DB144" s="359"/>
      <c r="DC144" s="359"/>
      <c r="DD144" s="359"/>
      <c r="DE144" s="359"/>
      <c r="DF144" s="359"/>
      <c r="DG144" s="359"/>
      <c r="DH144" s="359"/>
      <c r="DI144" s="359"/>
      <c r="DJ144" s="359"/>
      <c r="DK144" s="359"/>
      <c r="DL144" s="359"/>
      <c r="DM144" s="359"/>
      <c r="DN144" s="359"/>
      <c r="DO144" s="359"/>
      <c r="DP144" s="359"/>
      <c r="DQ144" s="359"/>
      <c r="DR144" s="359"/>
      <c r="DS144" s="359"/>
      <c r="DT144" s="359"/>
      <c r="DU144" s="359"/>
      <c r="DV144" s="359"/>
      <c r="DW144" s="359"/>
      <c r="DX144" s="359"/>
      <c r="DY144" s="359"/>
      <c r="DZ144" s="359"/>
      <c r="EA144" s="359"/>
      <c r="EB144" s="359"/>
      <c r="EC144" s="359"/>
      <c r="ED144" s="359"/>
      <c r="EE144" s="359"/>
      <c r="EF144" s="359"/>
    </row>
    <row r="145" spans="1:136" ht="41.25" customHeight="1" x14ac:dyDescent="0.25">
      <c r="A145" s="832"/>
      <c r="B145" s="362" t="s">
        <v>280</v>
      </c>
      <c r="C145" s="10" t="s">
        <v>285</v>
      </c>
      <c r="D145" s="10" t="s">
        <v>88</v>
      </c>
      <c r="E145" s="356" t="s">
        <v>153</v>
      </c>
      <c r="F145" s="98"/>
      <c r="G145" s="98"/>
      <c r="H145" s="98">
        <v>0</v>
      </c>
      <c r="I145" s="98">
        <v>0</v>
      </c>
      <c r="J145" s="635"/>
      <c r="K145" s="635"/>
      <c r="L145" s="635"/>
      <c r="M145" s="635"/>
      <c r="N145" s="635"/>
      <c r="O145" s="635"/>
      <c r="P145" s="635"/>
      <c r="Q145" s="635"/>
      <c r="R145" s="635">
        <v>750</v>
      </c>
      <c r="S145" s="635">
        <v>258120</v>
      </c>
      <c r="T145" s="635"/>
      <c r="U145" s="635"/>
      <c r="V145" s="637"/>
      <c r="W145" s="637"/>
      <c r="X145" s="637"/>
      <c r="Y145" s="637"/>
      <c r="Z145" s="635"/>
      <c r="AA145" s="635"/>
      <c r="AB145" s="357"/>
      <c r="AC145" s="357"/>
      <c r="AD145" s="635"/>
      <c r="AE145" s="635"/>
      <c r="AF145" s="635"/>
      <c r="AG145" s="635"/>
      <c r="AH145" s="638"/>
      <c r="AI145" s="638"/>
      <c r="AJ145" s="638"/>
      <c r="AK145" s="638"/>
      <c r="AL145" s="98">
        <v>0</v>
      </c>
      <c r="AM145" s="98">
        <v>0</v>
      </c>
      <c r="AN145" s="98">
        <v>0</v>
      </c>
      <c r="AO145" s="98">
        <v>0</v>
      </c>
      <c r="AP145" s="571">
        <f>F145+J145+N145+R145+V145+Z145+AD145+AH145+AL145</f>
        <v>750</v>
      </c>
      <c r="AQ145" s="571">
        <f>G145+K145+O145+S145+W145+AA145+AE145+AI145+AM145</f>
        <v>258120</v>
      </c>
      <c r="AR145" s="571">
        <f>H145+L145+P145+T145+X145+AB145+AF145+AJ145+AN145</f>
        <v>0</v>
      </c>
      <c r="AS145" s="571">
        <f>I145+M145+Q145+U145+Y145+AC145+AG145+AK145+AO145</f>
        <v>0</v>
      </c>
      <c r="AT145" s="359"/>
      <c r="AU145" s="359"/>
      <c r="AV145" s="359"/>
      <c r="AW145" s="359"/>
      <c r="AX145" s="359"/>
      <c r="AY145" s="359"/>
      <c r="AZ145" s="359"/>
      <c r="BA145" s="359"/>
      <c r="BB145" s="359"/>
      <c r="BC145" s="359"/>
      <c r="BD145" s="359"/>
      <c r="BE145" s="359"/>
      <c r="BF145" s="359"/>
      <c r="BG145" s="359"/>
      <c r="BH145" s="359"/>
      <c r="BI145" s="359"/>
      <c r="BJ145" s="359"/>
      <c r="BK145" s="359"/>
      <c r="BL145" s="359"/>
      <c r="BM145" s="359"/>
      <c r="BN145" s="359"/>
      <c r="BO145" s="359"/>
      <c r="BP145" s="359"/>
      <c r="BQ145" s="359"/>
      <c r="BR145" s="359"/>
      <c r="BS145" s="359"/>
      <c r="BT145" s="359"/>
      <c r="BU145" s="359"/>
      <c r="BV145" s="359"/>
      <c r="BW145" s="359"/>
      <c r="BX145" s="359"/>
      <c r="BY145" s="359"/>
      <c r="BZ145" s="359"/>
      <c r="CA145" s="359"/>
      <c r="CB145" s="359"/>
      <c r="CC145" s="359"/>
      <c r="CD145" s="359"/>
      <c r="CE145" s="359"/>
      <c r="CF145" s="359"/>
      <c r="CG145" s="359"/>
      <c r="CH145" s="359"/>
      <c r="CI145" s="359"/>
      <c r="CJ145" s="359"/>
      <c r="CK145" s="359"/>
      <c r="CL145" s="359"/>
      <c r="CM145" s="359"/>
      <c r="CN145" s="359"/>
      <c r="CO145" s="359"/>
      <c r="CP145" s="359"/>
      <c r="CQ145" s="359"/>
      <c r="CR145" s="359"/>
      <c r="CS145" s="359"/>
      <c r="CT145" s="359"/>
      <c r="CU145" s="359"/>
      <c r="CV145" s="359"/>
      <c r="CW145" s="359"/>
      <c r="CX145" s="359"/>
      <c r="CY145" s="359"/>
      <c r="CZ145" s="359"/>
      <c r="DA145" s="359"/>
      <c r="DB145" s="359"/>
      <c r="DC145" s="359"/>
      <c r="DD145" s="359"/>
      <c r="DE145" s="359"/>
      <c r="DF145" s="359"/>
      <c r="DG145" s="359"/>
      <c r="DH145" s="359"/>
      <c r="DI145" s="359"/>
      <c r="DJ145" s="359"/>
      <c r="DK145" s="359"/>
      <c r="DL145" s="359"/>
      <c r="DM145" s="359"/>
      <c r="DN145" s="359"/>
      <c r="DO145" s="359"/>
      <c r="DP145" s="359"/>
      <c r="DQ145" s="359"/>
      <c r="DR145" s="359"/>
      <c r="DS145" s="359"/>
      <c r="DT145" s="359"/>
      <c r="DU145" s="359"/>
      <c r="DV145" s="359"/>
      <c r="DW145" s="359"/>
      <c r="DX145" s="359"/>
      <c r="DY145" s="359"/>
      <c r="DZ145" s="359"/>
      <c r="EA145" s="359"/>
      <c r="EB145" s="359"/>
      <c r="EC145" s="359"/>
      <c r="ED145" s="359"/>
      <c r="EE145" s="359"/>
      <c r="EF145" s="359"/>
    </row>
    <row r="146" spans="1:136" ht="31.5" x14ac:dyDescent="0.25">
      <c r="A146" s="830">
        <v>50</v>
      </c>
      <c r="B146" s="362" t="s">
        <v>286</v>
      </c>
      <c r="C146" s="10" t="s">
        <v>287</v>
      </c>
      <c r="D146" s="10" t="s">
        <v>88</v>
      </c>
      <c r="E146" s="356" t="s">
        <v>153</v>
      </c>
      <c r="F146" s="98"/>
      <c r="G146" s="98"/>
      <c r="H146" s="98">
        <v>0</v>
      </c>
      <c r="I146" s="98">
        <v>0</v>
      </c>
      <c r="J146" s="635"/>
      <c r="K146" s="635"/>
      <c r="L146" s="635"/>
      <c r="M146" s="635"/>
      <c r="N146" s="635"/>
      <c r="O146" s="635">
        <v>400</v>
      </c>
      <c r="P146" s="635"/>
      <c r="Q146" s="635"/>
      <c r="R146" s="635"/>
      <c r="S146" s="635"/>
      <c r="T146" s="635"/>
      <c r="U146" s="635"/>
      <c r="V146" s="637"/>
      <c r="W146" s="637"/>
      <c r="X146" s="637"/>
      <c r="Y146" s="637"/>
      <c r="Z146" s="635">
        <v>500</v>
      </c>
      <c r="AA146" s="635">
        <v>500</v>
      </c>
      <c r="AB146" s="357">
        <v>20</v>
      </c>
      <c r="AC146" s="357">
        <v>20</v>
      </c>
      <c r="AD146" s="635">
        <v>1110</v>
      </c>
      <c r="AE146" s="635">
        <v>1365</v>
      </c>
      <c r="AF146" s="635"/>
      <c r="AG146" s="635"/>
      <c r="AH146" s="638">
        <v>90</v>
      </c>
      <c r="AI146" s="638">
        <v>186</v>
      </c>
      <c r="AJ146" s="640">
        <v>20</v>
      </c>
      <c r="AK146" s="640">
        <v>42</v>
      </c>
      <c r="AL146" s="98">
        <v>0</v>
      </c>
      <c r="AM146" s="98">
        <v>0</v>
      </c>
      <c r="AN146" s="98">
        <v>0</v>
      </c>
      <c r="AO146" s="98">
        <v>0</v>
      </c>
      <c r="AP146" s="571">
        <f>F146+J146+N146+R146+V146+Z146+AD146+AH146+AL146</f>
        <v>1700</v>
      </c>
      <c r="AQ146" s="571">
        <f>G146+K146+O146+S146+W146+AA146+AE146+AI146+AM146</f>
        <v>2451</v>
      </c>
      <c r="AR146" s="571">
        <f>H146+L146+P146+T146+X146+AB146+AF146+AJ146+AN146</f>
        <v>40</v>
      </c>
      <c r="AS146" s="571">
        <f>I146+M146+Q146+U146+Y146+AC146+AG146+AK146+AO146</f>
        <v>62</v>
      </c>
      <c r="AT146" s="359"/>
      <c r="AU146" s="359"/>
      <c r="AV146" s="359"/>
      <c r="AW146" s="359"/>
      <c r="AX146" s="359"/>
      <c r="AY146" s="359"/>
      <c r="AZ146" s="359"/>
      <c r="BA146" s="359"/>
      <c r="BB146" s="359"/>
      <c r="BC146" s="359"/>
      <c r="BD146" s="359"/>
      <c r="BE146" s="359"/>
      <c r="BF146" s="359"/>
      <c r="BG146" s="359"/>
      <c r="BH146" s="359"/>
      <c r="BI146" s="359"/>
      <c r="BJ146" s="359"/>
      <c r="BK146" s="359"/>
      <c r="BL146" s="359"/>
      <c r="BM146" s="359"/>
      <c r="BN146" s="359"/>
      <c r="BO146" s="359"/>
      <c r="BP146" s="359"/>
      <c r="BQ146" s="359"/>
      <c r="BR146" s="359"/>
      <c r="BS146" s="359"/>
      <c r="BT146" s="359"/>
      <c r="BU146" s="359"/>
      <c r="BV146" s="359"/>
      <c r="BW146" s="359"/>
      <c r="BX146" s="359"/>
      <c r="BY146" s="359"/>
      <c r="BZ146" s="359"/>
      <c r="CA146" s="359"/>
      <c r="CB146" s="359"/>
      <c r="CC146" s="359"/>
      <c r="CD146" s="359"/>
      <c r="CE146" s="359"/>
      <c r="CF146" s="359"/>
      <c r="CG146" s="359"/>
      <c r="CH146" s="359"/>
      <c r="CI146" s="359"/>
      <c r="CJ146" s="359"/>
      <c r="CK146" s="359"/>
      <c r="CL146" s="359"/>
      <c r="CM146" s="359"/>
      <c r="CN146" s="359"/>
      <c r="CO146" s="359"/>
      <c r="CP146" s="359"/>
      <c r="CQ146" s="359"/>
      <c r="CR146" s="359"/>
      <c r="CS146" s="359"/>
      <c r="CT146" s="359"/>
      <c r="CU146" s="359"/>
      <c r="CV146" s="359"/>
      <c r="CW146" s="359"/>
      <c r="CX146" s="359"/>
      <c r="CY146" s="359"/>
      <c r="CZ146" s="359"/>
      <c r="DA146" s="359"/>
      <c r="DB146" s="359"/>
      <c r="DC146" s="359"/>
      <c r="DD146" s="359"/>
      <c r="DE146" s="359"/>
      <c r="DF146" s="359"/>
      <c r="DG146" s="359"/>
      <c r="DH146" s="359"/>
      <c r="DI146" s="359"/>
      <c r="DJ146" s="359"/>
      <c r="DK146" s="359"/>
      <c r="DL146" s="359"/>
      <c r="DM146" s="359"/>
      <c r="DN146" s="359"/>
      <c r="DO146" s="359"/>
      <c r="DP146" s="359"/>
      <c r="DQ146" s="359"/>
      <c r="DR146" s="359"/>
      <c r="DS146" s="359"/>
      <c r="DT146" s="359"/>
      <c r="DU146" s="359"/>
      <c r="DV146" s="359"/>
      <c r="DW146" s="359"/>
      <c r="DX146" s="359"/>
      <c r="DY146" s="359"/>
      <c r="DZ146" s="359"/>
      <c r="EA146" s="359"/>
      <c r="EB146" s="359"/>
      <c r="EC146" s="359"/>
      <c r="ED146" s="359"/>
      <c r="EE146" s="359"/>
      <c r="EF146" s="359"/>
    </row>
    <row r="147" spans="1:136" ht="31.5" x14ac:dyDescent="0.25">
      <c r="A147" s="832"/>
      <c r="B147" s="362" t="s">
        <v>288</v>
      </c>
      <c r="C147" s="10" t="s">
        <v>289</v>
      </c>
      <c r="D147" s="10" t="s">
        <v>88</v>
      </c>
      <c r="E147" s="356" t="s">
        <v>78</v>
      </c>
      <c r="F147" s="98">
        <v>900</v>
      </c>
      <c r="G147" s="98">
        <v>11100</v>
      </c>
      <c r="H147" s="98">
        <v>0</v>
      </c>
      <c r="I147" s="98">
        <v>0</v>
      </c>
      <c r="J147" s="635">
        <v>1585</v>
      </c>
      <c r="K147" s="635">
        <v>19020</v>
      </c>
      <c r="L147" s="635">
        <v>30</v>
      </c>
      <c r="M147" s="635">
        <v>360</v>
      </c>
      <c r="N147" s="635">
        <v>513</v>
      </c>
      <c r="O147" s="635">
        <v>7479</v>
      </c>
      <c r="P147" s="635"/>
      <c r="Q147" s="635"/>
      <c r="R147" s="635">
        <v>459</v>
      </c>
      <c r="S147" s="635">
        <v>5661</v>
      </c>
      <c r="T147" s="635">
        <v>100</v>
      </c>
      <c r="U147" s="635">
        <v>3700</v>
      </c>
      <c r="V147" s="637"/>
      <c r="W147" s="637"/>
      <c r="X147" s="637"/>
      <c r="Y147" s="637"/>
      <c r="Z147" s="635"/>
      <c r="AA147" s="635"/>
      <c r="AB147" s="357"/>
      <c r="AC147" s="357"/>
      <c r="AD147" s="635">
        <v>27</v>
      </c>
      <c r="AE147" s="635">
        <v>387</v>
      </c>
      <c r="AF147" s="635">
        <v>10</v>
      </c>
      <c r="AG147" s="635">
        <v>36.9</v>
      </c>
      <c r="AH147" s="638">
        <v>314</v>
      </c>
      <c r="AI147" s="638">
        <v>4122</v>
      </c>
      <c r="AJ147" s="640">
        <v>5</v>
      </c>
      <c r="AK147" s="640">
        <v>111.7</v>
      </c>
      <c r="AL147" s="98">
        <v>75</v>
      </c>
      <c r="AM147" s="98">
        <v>2775</v>
      </c>
      <c r="AN147" s="98">
        <v>25</v>
      </c>
      <c r="AO147" s="98">
        <v>920</v>
      </c>
      <c r="AP147" s="571">
        <f>F147+J147+N147+R147+V147+Z147+AD147+AH147+AL147</f>
        <v>3873</v>
      </c>
      <c r="AQ147" s="571">
        <f>G147+K147+O147+S147+W147+AA147+AE147+AI147+AM147</f>
        <v>50544</v>
      </c>
      <c r="AR147" s="571">
        <f>H147+L147+P147+T147+X147+AB147+AF147+AJ147+AN147</f>
        <v>170</v>
      </c>
      <c r="AS147" s="571">
        <f>I147+M147+Q147+U147+Y147+AC147+AG147+AK147+AO147</f>
        <v>5128.5999999999995</v>
      </c>
      <c r="AT147" s="359"/>
      <c r="AU147" s="359"/>
      <c r="AV147" s="359"/>
      <c r="AW147" s="359"/>
      <c r="AX147" s="359"/>
      <c r="AY147" s="359"/>
      <c r="AZ147" s="359"/>
      <c r="BA147" s="359"/>
      <c r="BB147" s="359"/>
      <c r="BC147" s="359"/>
      <c r="BD147" s="359"/>
      <c r="BE147" s="359"/>
      <c r="BF147" s="359"/>
      <c r="BG147" s="359"/>
      <c r="BH147" s="359"/>
      <c r="BI147" s="359"/>
      <c r="BJ147" s="359"/>
      <c r="BK147" s="359"/>
      <c r="BL147" s="359"/>
      <c r="BM147" s="359"/>
      <c r="BN147" s="359"/>
      <c r="BO147" s="359"/>
      <c r="BP147" s="359"/>
      <c r="BQ147" s="359"/>
      <c r="BR147" s="359"/>
      <c r="BS147" s="359"/>
      <c r="BT147" s="359"/>
      <c r="BU147" s="359"/>
      <c r="BV147" s="359"/>
      <c r="BW147" s="359"/>
      <c r="BX147" s="359"/>
      <c r="BY147" s="359"/>
      <c r="BZ147" s="359"/>
      <c r="CA147" s="359"/>
      <c r="CB147" s="359"/>
      <c r="CC147" s="359"/>
      <c r="CD147" s="359"/>
      <c r="CE147" s="359"/>
      <c r="CF147" s="359"/>
      <c r="CG147" s="359"/>
      <c r="CH147" s="359"/>
      <c r="CI147" s="359"/>
      <c r="CJ147" s="359"/>
      <c r="CK147" s="359"/>
      <c r="CL147" s="359"/>
      <c r="CM147" s="359"/>
      <c r="CN147" s="359"/>
      <c r="CO147" s="359"/>
      <c r="CP147" s="359"/>
      <c r="CQ147" s="359"/>
      <c r="CR147" s="359"/>
      <c r="CS147" s="359"/>
      <c r="CT147" s="359"/>
      <c r="CU147" s="359"/>
      <c r="CV147" s="359"/>
      <c r="CW147" s="359"/>
      <c r="CX147" s="359"/>
      <c r="CY147" s="359"/>
      <c r="CZ147" s="359"/>
      <c r="DA147" s="359"/>
      <c r="DB147" s="359"/>
      <c r="DC147" s="359"/>
      <c r="DD147" s="359"/>
      <c r="DE147" s="359"/>
      <c r="DF147" s="359"/>
      <c r="DG147" s="359"/>
      <c r="DH147" s="359"/>
      <c r="DI147" s="359"/>
      <c r="DJ147" s="359"/>
      <c r="DK147" s="359"/>
      <c r="DL147" s="359"/>
      <c r="DM147" s="359"/>
      <c r="DN147" s="359"/>
      <c r="DO147" s="359"/>
      <c r="DP147" s="359"/>
      <c r="DQ147" s="359"/>
      <c r="DR147" s="359"/>
      <c r="DS147" s="359"/>
      <c r="DT147" s="359"/>
      <c r="DU147" s="359"/>
      <c r="DV147" s="359"/>
      <c r="DW147" s="359"/>
      <c r="DX147" s="359"/>
      <c r="DY147" s="359"/>
      <c r="DZ147" s="359"/>
      <c r="EA147" s="359"/>
      <c r="EB147" s="359"/>
      <c r="EC147" s="359"/>
      <c r="ED147" s="359"/>
      <c r="EE147" s="359"/>
      <c r="EF147" s="359"/>
    </row>
    <row r="148" spans="1:136" ht="32.25" customHeight="1" x14ac:dyDescent="0.25">
      <c r="A148" s="830">
        <v>51</v>
      </c>
      <c r="B148" s="356" t="s">
        <v>290</v>
      </c>
      <c r="C148" s="10" t="s">
        <v>291</v>
      </c>
      <c r="D148" s="10" t="s">
        <v>292</v>
      </c>
      <c r="E148" s="356" t="s">
        <v>293</v>
      </c>
      <c r="F148" s="98"/>
      <c r="G148" s="98"/>
      <c r="H148" s="98">
        <v>0</v>
      </c>
      <c r="I148" s="98">
        <v>0</v>
      </c>
      <c r="J148" s="635"/>
      <c r="K148" s="635"/>
      <c r="L148" s="635"/>
      <c r="M148" s="635"/>
      <c r="N148" s="635"/>
      <c r="O148" s="635"/>
      <c r="P148" s="635"/>
      <c r="Q148" s="635"/>
      <c r="R148" s="635"/>
      <c r="S148" s="635"/>
      <c r="T148" s="635"/>
      <c r="U148" s="635"/>
      <c r="V148" s="637"/>
      <c r="W148" s="637"/>
      <c r="X148" s="637"/>
      <c r="Y148" s="637"/>
      <c r="Z148" s="635"/>
      <c r="AA148" s="635"/>
      <c r="AB148" s="357"/>
      <c r="AC148" s="357"/>
      <c r="AD148" s="635"/>
      <c r="AE148" s="635"/>
      <c r="AF148" s="635"/>
      <c r="AG148" s="635"/>
      <c r="AH148" s="638"/>
      <c r="AI148" s="638"/>
      <c r="AJ148" s="638"/>
      <c r="AK148" s="638"/>
      <c r="AL148" s="98">
        <v>0</v>
      </c>
      <c r="AM148" s="98">
        <v>0</v>
      </c>
      <c r="AN148" s="98">
        <v>0</v>
      </c>
      <c r="AO148" s="98">
        <v>0</v>
      </c>
      <c r="AP148" s="571">
        <f>F148+J148+N148+R148+V148+Z148+AD148+AH148+AL148</f>
        <v>0</v>
      </c>
      <c r="AQ148" s="571">
        <f>G148+K148+O148+S148+W148+AA148+AE148+AI148+AM148</f>
        <v>0</v>
      </c>
      <c r="AR148" s="571">
        <f>H148+L148+P148+T148+X148+AB148+AF148+AJ148+AN148</f>
        <v>0</v>
      </c>
      <c r="AS148" s="571">
        <f>I148+M148+Q148+U148+Y148+AC148+AG148+AK148+AO148</f>
        <v>0</v>
      </c>
      <c r="AT148" s="359"/>
      <c r="AU148" s="359"/>
      <c r="AV148" s="359"/>
      <c r="AW148" s="359"/>
      <c r="AX148" s="359"/>
      <c r="AY148" s="359"/>
      <c r="AZ148" s="359"/>
      <c r="BA148" s="359"/>
      <c r="BB148" s="359"/>
      <c r="BC148" s="359"/>
      <c r="BD148" s="359"/>
      <c r="BE148" s="359"/>
      <c r="BF148" s="359"/>
      <c r="BG148" s="359"/>
      <c r="BH148" s="359"/>
      <c r="BI148" s="359"/>
      <c r="BJ148" s="359"/>
      <c r="BK148" s="359"/>
      <c r="BL148" s="359"/>
      <c r="BM148" s="359"/>
      <c r="BN148" s="359"/>
      <c r="BO148" s="359"/>
      <c r="BP148" s="359"/>
      <c r="BQ148" s="359"/>
      <c r="BR148" s="359"/>
      <c r="BS148" s="359"/>
      <c r="BT148" s="359"/>
      <c r="BU148" s="359"/>
      <c r="BV148" s="359"/>
      <c r="BW148" s="359"/>
      <c r="BX148" s="359"/>
      <c r="BY148" s="359"/>
      <c r="BZ148" s="359"/>
      <c r="CA148" s="359"/>
      <c r="CB148" s="359"/>
      <c r="CC148" s="359"/>
      <c r="CD148" s="359"/>
      <c r="CE148" s="359"/>
      <c r="CF148" s="359"/>
      <c r="CG148" s="359"/>
      <c r="CH148" s="359"/>
      <c r="CI148" s="359"/>
      <c r="CJ148" s="359"/>
      <c r="CK148" s="359"/>
      <c r="CL148" s="359"/>
      <c r="CM148" s="359"/>
      <c r="CN148" s="359"/>
      <c r="CO148" s="359"/>
      <c r="CP148" s="359"/>
      <c r="CQ148" s="359"/>
      <c r="CR148" s="359"/>
      <c r="CS148" s="359"/>
      <c r="CT148" s="359"/>
      <c r="CU148" s="359"/>
      <c r="CV148" s="359"/>
      <c r="CW148" s="359"/>
      <c r="CX148" s="359"/>
      <c r="CY148" s="359"/>
      <c r="CZ148" s="359"/>
      <c r="DA148" s="359"/>
      <c r="DB148" s="359"/>
      <c r="DC148" s="359"/>
      <c r="DD148" s="359"/>
      <c r="DE148" s="359"/>
      <c r="DF148" s="359"/>
      <c r="DG148" s="359"/>
      <c r="DH148" s="359"/>
      <c r="DI148" s="359"/>
      <c r="DJ148" s="359"/>
      <c r="DK148" s="359"/>
      <c r="DL148" s="359"/>
      <c r="DM148" s="359"/>
      <c r="DN148" s="359"/>
      <c r="DO148" s="359"/>
      <c r="DP148" s="359"/>
      <c r="DQ148" s="359"/>
      <c r="DR148" s="359"/>
      <c r="DS148" s="359"/>
      <c r="DT148" s="359"/>
      <c r="DU148" s="359"/>
      <c r="DV148" s="359"/>
      <c r="DW148" s="359"/>
      <c r="DX148" s="359"/>
      <c r="DY148" s="359"/>
      <c r="DZ148" s="359"/>
      <c r="EA148" s="359"/>
      <c r="EB148" s="359"/>
      <c r="EC148" s="359"/>
      <c r="ED148" s="359"/>
      <c r="EE148" s="359"/>
      <c r="EF148" s="359"/>
    </row>
    <row r="149" spans="1:136" ht="32.25" customHeight="1" x14ac:dyDescent="0.25">
      <c r="A149" s="831"/>
      <c r="B149" s="356" t="s">
        <v>290</v>
      </c>
      <c r="C149" s="10" t="s">
        <v>294</v>
      </c>
      <c r="D149" s="10" t="s">
        <v>292</v>
      </c>
      <c r="E149" s="356" t="s">
        <v>295</v>
      </c>
      <c r="F149" s="98"/>
      <c r="G149" s="98"/>
      <c r="H149" s="98">
        <v>0</v>
      </c>
      <c r="I149" s="98">
        <v>0</v>
      </c>
      <c r="J149" s="635"/>
      <c r="K149" s="635"/>
      <c r="L149" s="635"/>
      <c r="M149" s="635"/>
      <c r="N149" s="635">
        <v>3600</v>
      </c>
      <c r="O149" s="635">
        <v>64432</v>
      </c>
      <c r="P149" s="635"/>
      <c r="Q149" s="635"/>
      <c r="R149" s="635"/>
      <c r="S149" s="635"/>
      <c r="T149" s="635"/>
      <c r="U149" s="635"/>
      <c r="V149" s="637"/>
      <c r="W149" s="637"/>
      <c r="X149" s="637"/>
      <c r="Y149" s="637"/>
      <c r="Z149" s="635">
        <v>1100</v>
      </c>
      <c r="AA149" s="635">
        <v>19689</v>
      </c>
      <c r="AB149" s="357">
        <v>300</v>
      </c>
      <c r="AC149" s="357">
        <v>5370</v>
      </c>
      <c r="AD149" s="635"/>
      <c r="AE149" s="635"/>
      <c r="AF149" s="635"/>
      <c r="AG149" s="635"/>
      <c r="AH149" s="638"/>
      <c r="AI149" s="638"/>
      <c r="AJ149" s="638"/>
      <c r="AK149" s="638"/>
      <c r="AL149" s="98">
        <v>0</v>
      </c>
      <c r="AM149" s="98">
        <v>0</v>
      </c>
      <c r="AN149" s="98">
        <v>0</v>
      </c>
      <c r="AO149" s="98">
        <v>0</v>
      </c>
      <c r="AP149" s="571">
        <f>F149+J149+N149+R149+V149+Z149+AD149+AH149+AL149</f>
        <v>4700</v>
      </c>
      <c r="AQ149" s="571">
        <f>G149+K149+O149+S149+W149+AA149+AE149+AI149+AM149</f>
        <v>84121</v>
      </c>
      <c r="AR149" s="571">
        <f>H149+L149+P149+T149+X149+AB149+AF149+AJ149+AN149</f>
        <v>300</v>
      </c>
      <c r="AS149" s="571">
        <f>I149+M149+Q149+U149+Y149+AC149+AG149+AK149+AO149</f>
        <v>5370</v>
      </c>
      <c r="AT149" s="359"/>
      <c r="AU149" s="359"/>
      <c r="AV149" s="359"/>
      <c r="AW149" s="359"/>
      <c r="AX149" s="359"/>
      <c r="AY149" s="359"/>
      <c r="AZ149" s="359"/>
      <c r="BA149" s="359"/>
      <c r="BB149" s="359"/>
      <c r="BC149" s="359"/>
      <c r="BD149" s="359"/>
      <c r="BE149" s="359"/>
      <c r="BF149" s="359"/>
      <c r="BG149" s="359"/>
      <c r="BH149" s="359"/>
      <c r="BI149" s="359"/>
      <c r="BJ149" s="359"/>
      <c r="BK149" s="359"/>
      <c r="BL149" s="359"/>
      <c r="BM149" s="359"/>
      <c r="BN149" s="359"/>
      <c r="BO149" s="359"/>
      <c r="BP149" s="359"/>
      <c r="BQ149" s="359"/>
      <c r="BR149" s="359"/>
      <c r="BS149" s="359"/>
      <c r="BT149" s="359"/>
      <c r="BU149" s="359"/>
      <c r="BV149" s="359"/>
      <c r="BW149" s="359"/>
      <c r="BX149" s="359"/>
      <c r="BY149" s="359"/>
      <c r="BZ149" s="359"/>
      <c r="CA149" s="359"/>
      <c r="CB149" s="359"/>
      <c r="CC149" s="359"/>
      <c r="CD149" s="359"/>
      <c r="CE149" s="359"/>
      <c r="CF149" s="359"/>
      <c r="CG149" s="359"/>
      <c r="CH149" s="359"/>
      <c r="CI149" s="359"/>
      <c r="CJ149" s="359"/>
      <c r="CK149" s="359"/>
      <c r="CL149" s="359"/>
      <c r="CM149" s="359"/>
      <c r="CN149" s="359"/>
      <c r="CO149" s="359"/>
      <c r="CP149" s="359"/>
      <c r="CQ149" s="359"/>
      <c r="CR149" s="359"/>
      <c r="CS149" s="359"/>
      <c r="CT149" s="359"/>
      <c r="CU149" s="359"/>
      <c r="CV149" s="359"/>
      <c r="CW149" s="359"/>
      <c r="CX149" s="359"/>
      <c r="CY149" s="359"/>
      <c r="CZ149" s="359"/>
      <c r="DA149" s="359"/>
      <c r="DB149" s="359"/>
      <c r="DC149" s="359"/>
      <c r="DD149" s="359"/>
      <c r="DE149" s="359"/>
      <c r="DF149" s="359"/>
      <c r="DG149" s="359"/>
      <c r="DH149" s="359"/>
      <c r="DI149" s="359"/>
      <c r="DJ149" s="359"/>
      <c r="DK149" s="359"/>
      <c r="DL149" s="359"/>
      <c r="DM149" s="359"/>
      <c r="DN149" s="359"/>
      <c r="DO149" s="359"/>
      <c r="DP149" s="359"/>
      <c r="DQ149" s="359"/>
      <c r="DR149" s="359"/>
      <c r="DS149" s="359"/>
      <c r="DT149" s="359"/>
      <c r="DU149" s="359"/>
      <c r="DV149" s="359"/>
      <c r="DW149" s="359"/>
      <c r="DX149" s="359"/>
      <c r="DY149" s="359"/>
      <c r="DZ149" s="359"/>
      <c r="EA149" s="359"/>
      <c r="EB149" s="359"/>
      <c r="EC149" s="359"/>
      <c r="ED149" s="359"/>
      <c r="EE149" s="359"/>
      <c r="EF149" s="359"/>
    </row>
    <row r="150" spans="1:136" ht="32.25" customHeight="1" x14ac:dyDescent="0.25">
      <c r="A150" s="831"/>
      <c r="B150" s="356" t="s">
        <v>290</v>
      </c>
      <c r="C150" s="10" t="s">
        <v>296</v>
      </c>
      <c r="D150" s="10" t="s">
        <v>292</v>
      </c>
      <c r="E150" s="356" t="s">
        <v>293</v>
      </c>
      <c r="F150" s="98"/>
      <c r="G150" s="98"/>
      <c r="H150" s="98">
        <v>100</v>
      </c>
      <c r="I150" s="98">
        <v>30000</v>
      </c>
      <c r="J150" s="635"/>
      <c r="K150" s="635"/>
      <c r="L150" s="635"/>
      <c r="M150" s="635"/>
      <c r="N150" s="635"/>
      <c r="O150" s="635"/>
      <c r="P150" s="635"/>
      <c r="Q150" s="635"/>
      <c r="R150" s="635"/>
      <c r="S150" s="635"/>
      <c r="T150" s="635"/>
      <c r="U150" s="635"/>
      <c r="V150" s="637"/>
      <c r="W150" s="637"/>
      <c r="X150" s="637"/>
      <c r="Y150" s="637"/>
      <c r="Z150" s="635"/>
      <c r="AA150" s="635"/>
      <c r="AB150" s="357"/>
      <c r="AC150" s="357"/>
      <c r="AD150" s="635"/>
      <c r="AE150" s="635"/>
      <c r="AF150" s="635"/>
      <c r="AG150" s="635"/>
      <c r="AH150" s="638"/>
      <c r="AI150" s="638"/>
      <c r="AJ150" s="638"/>
      <c r="AK150" s="638"/>
      <c r="AL150" s="98">
        <v>0</v>
      </c>
      <c r="AM150" s="98">
        <v>0</v>
      </c>
      <c r="AN150" s="98">
        <v>0</v>
      </c>
      <c r="AO150" s="98">
        <v>0</v>
      </c>
      <c r="AP150" s="571">
        <f>F150+J150+N150+R150+V150+Z150+AD150+AH150+AL150</f>
        <v>0</v>
      </c>
      <c r="AQ150" s="571">
        <f>G150+K150+O150+S150+W150+AA150+AE150+AI150+AM150</f>
        <v>0</v>
      </c>
      <c r="AR150" s="571">
        <f>H150+L150+P150+T150+X150+AB150+AF150+AJ150+AN150</f>
        <v>100</v>
      </c>
      <c r="AS150" s="571">
        <f>I150+M150+Q150+U150+Y150+AC150+AG150+AK150+AO150</f>
        <v>30000</v>
      </c>
      <c r="AT150" s="359"/>
      <c r="AU150" s="359"/>
      <c r="AV150" s="359"/>
      <c r="AW150" s="359"/>
      <c r="AX150" s="359"/>
      <c r="AY150" s="359"/>
      <c r="AZ150" s="359"/>
      <c r="BA150" s="359"/>
      <c r="BB150" s="359"/>
      <c r="BC150" s="359"/>
      <c r="BD150" s="359"/>
      <c r="BE150" s="359"/>
      <c r="BF150" s="359"/>
      <c r="BG150" s="359"/>
      <c r="BH150" s="359"/>
      <c r="BI150" s="359"/>
      <c r="BJ150" s="359"/>
      <c r="BK150" s="359"/>
      <c r="BL150" s="359"/>
      <c r="BM150" s="359"/>
      <c r="BN150" s="359"/>
      <c r="BO150" s="359"/>
      <c r="BP150" s="359"/>
      <c r="BQ150" s="359"/>
      <c r="BR150" s="359"/>
      <c r="BS150" s="359"/>
      <c r="BT150" s="359"/>
      <c r="BU150" s="359"/>
      <c r="BV150" s="359"/>
      <c r="BW150" s="359"/>
      <c r="BX150" s="359"/>
      <c r="BY150" s="359"/>
      <c r="BZ150" s="359"/>
      <c r="CA150" s="359"/>
      <c r="CB150" s="359"/>
      <c r="CC150" s="359"/>
      <c r="CD150" s="359"/>
      <c r="CE150" s="359"/>
      <c r="CF150" s="359"/>
      <c r="CG150" s="359"/>
      <c r="CH150" s="359"/>
      <c r="CI150" s="359"/>
      <c r="CJ150" s="359"/>
      <c r="CK150" s="359"/>
      <c r="CL150" s="359"/>
      <c r="CM150" s="359"/>
      <c r="CN150" s="359"/>
      <c r="CO150" s="359"/>
      <c r="CP150" s="359"/>
      <c r="CQ150" s="359"/>
      <c r="CR150" s="359"/>
      <c r="CS150" s="359"/>
      <c r="CT150" s="359"/>
      <c r="CU150" s="359"/>
      <c r="CV150" s="359"/>
      <c r="CW150" s="359"/>
      <c r="CX150" s="359"/>
      <c r="CY150" s="359"/>
      <c r="CZ150" s="359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9"/>
      <c r="DZ150" s="359"/>
      <c r="EA150" s="359"/>
      <c r="EB150" s="359"/>
      <c r="EC150" s="359"/>
      <c r="ED150" s="359"/>
      <c r="EE150" s="359"/>
      <c r="EF150" s="359"/>
    </row>
    <row r="151" spans="1:136" ht="32.25" customHeight="1" x14ac:dyDescent="0.25">
      <c r="A151" s="831"/>
      <c r="B151" s="356" t="s">
        <v>290</v>
      </c>
      <c r="C151" s="10" t="s">
        <v>297</v>
      </c>
      <c r="D151" s="10" t="s">
        <v>292</v>
      </c>
      <c r="E151" s="356" t="s">
        <v>293</v>
      </c>
      <c r="F151" s="98"/>
      <c r="G151" s="98"/>
      <c r="H151" s="98">
        <v>0</v>
      </c>
      <c r="I151" s="98">
        <v>0</v>
      </c>
      <c r="J151" s="635"/>
      <c r="K151" s="635"/>
      <c r="L151" s="635"/>
      <c r="M151" s="635"/>
      <c r="N151" s="635"/>
      <c r="O151" s="635"/>
      <c r="P151" s="635"/>
      <c r="Q151" s="635"/>
      <c r="R151" s="635"/>
      <c r="S151" s="635"/>
      <c r="T151" s="635">
        <v>100</v>
      </c>
      <c r="U151" s="635">
        <v>2000</v>
      </c>
      <c r="V151" s="637"/>
      <c r="W151" s="637"/>
      <c r="X151" s="637"/>
      <c r="Y151" s="637"/>
      <c r="Z151" s="635"/>
      <c r="AA151" s="635"/>
      <c r="AB151" s="357"/>
      <c r="AC151" s="357"/>
      <c r="AD151" s="635"/>
      <c r="AE151" s="635"/>
      <c r="AF151" s="635"/>
      <c r="AG151" s="635"/>
      <c r="AH151" s="638"/>
      <c r="AI151" s="638"/>
      <c r="AJ151" s="638"/>
      <c r="AK151" s="638"/>
      <c r="AL151" s="98">
        <v>0</v>
      </c>
      <c r="AM151" s="98">
        <v>0</v>
      </c>
      <c r="AN151" s="98">
        <v>0</v>
      </c>
      <c r="AO151" s="98">
        <v>0</v>
      </c>
      <c r="AP151" s="571">
        <f>F151+J151+N151+R151+V151+Z151+AD151+AH151+AL151</f>
        <v>0</v>
      </c>
      <c r="AQ151" s="571">
        <f>G151+K151+O151+S151+W151+AA151+AE151+AI151+AM151</f>
        <v>0</v>
      </c>
      <c r="AR151" s="571">
        <f>H151+L151+P151+T151+X151+AB151+AF151+AJ151+AN151</f>
        <v>100</v>
      </c>
      <c r="AS151" s="571">
        <f>I151+M151+Q151+U151+Y151+AC151+AG151+AK151+AO151</f>
        <v>2000</v>
      </c>
      <c r="AT151" s="359"/>
      <c r="AU151" s="359"/>
      <c r="AV151" s="359"/>
      <c r="AW151" s="359"/>
      <c r="AX151" s="359"/>
      <c r="AY151" s="359"/>
      <c r="AZ151" s="359"/>
      <c r="BA151" s="359"/>
      <c r="BB151" s="359"/>
      <c r="BC151" s="359"/>
      <c r="BD151" s="359"/>
      <c r="BE151" s="359"/>
      <c r="BF151" s="359"/>
      <c r="BG151" s="359"/>
      <c r="BH151" s="359"/>
      <c r="BI151" s="359"/>
      <c r="BJ151" s="359"/>
      <c r="BK151" s="359"/>
      <c r="BL151" s="359"/>
      <c r="BM151" s="359"/>
      <c r="BN151" s="359"/>
      <c r="BO151" s="359"/>
      <c r="BP151" s="359"/>
      <c r="BQ151" s="359"/>
      <c r="BR151" s="359"/>
      <c r="BS151" s="359"/>
      <c r="BT151" s="359"/>
      <c r="BU151" s="359"/>
      <c r="BV151" s="359"/>
      <c r="BW151" s="359"/>
      <c r="BX151" s="359"/>
      <c r="BY151" s="359"/>
      <c r="BZ151" s="359"/>
      <c r="CA151" s="359"/>
      <c r="CB151" s="359"/>
      <c r="CC151" s="359"/>
      <c r="CD151" s="359"/>
      <c r="CE151" s="359"/>
      <c r="CF151" s="359"/>
      <c r="CG151" s="359"/>
      <c r="CH151" s="359"/>
      <c r="CI151" s="359"/>
      <c r="CJ151" s="359"/>
      <c r="CK151" s="359"/>
      <c r="CL151" s="359"/>
      <c r="CM151" s="359"/>
      <c r="CN151" s="359"/>
      <c r="CO151" s="359"/>
      <c r="CP151" s="359"/>
      <c r="CQ151" s="359"/>
      <c r="CR151" s="359"/>
      <c r="CS151" s="359"/>
      <c r="CT151" s="359"/>
      <c r="CU151" s="359"/>
      <c r="CV151" s="359"/>
      <c r="CW151" s="359"/>
      <c r="CX151" s="359"/>
      <c r="CY151" s="359"/>
      <c r="CZ151" s="359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9"/>
      <c r="DZ151" s="359"/>
      <c r="EA151" s="359"/>
      <c r="EB151" s="359"/>
      <c r="EC151" s="359"/>
      <c r="ED151" s="359"/>
      <c r="EE151" s="359"/>
      <c r="EF151" s="359"/>
    </row>
    <row r="152" spans="1:136" ht="32.25" customHeight="1" x14ac:dyDescent="0.25">
      <c r="A152" s="831"/>
      <c r="B152" s="356" t="s">
        <v>290</v>
      </c>
      <c r="C152" s="10" t="s">
        <v>298</v>
      </c>
      <c r="D152" s="10" t="s">
        <v>292</v>
      </c>
      <c r="E152" s="356" t="s">
        <v>295</v>
      </c>
      <c r="F152" s="98"/>
      <c r="G152" s="98"/>
      <c r="H152" s="98">
        <v>0</v>
      </c>
      <c r="I152" s="98">
        <v>0</v>
      </c>
      <c r="J152" s="635"/>
      <c r="K152" s="635"/>
      <c r="L152" s="635"/>
      <c r="M152" s="635"/>
      <c r="N152" s="635"/>
      <c r="O152" s="635"/>
      <c r="P152" s="635"/>
      <c r="Q152" s="635"/>
      <c r="R152" s="635"/>
      <c r="S152" s="635"/>
      <c r="T152" s="635"/>
      <c r="U152" s="635"/>
      <c r="V152" s="637"/>
      <c r="W152" s="637"/>
      <c r="X152" s="637"/>
      <c r="Y152" s="637"/>
      <c r="Z152" s="635"/>
      <c r="AA152" s="635"/>
      <c r="AB152" s="357"/>
      <c r="AC152" s="357"/>
      <c r="AD152" s="635"/>
      <c r="AE152" s="635"/>
      <c r="AF152" s="635"/>
      <c r="AG152" s="635"/>
      <c r="AH152" s="638"/>
      <c r="AI152" s="638"/>
      <c r="AJ152" s="638"/>
      <c r="AK152" s="638"/>
      <c r="AL152" s="98">
        <v>0</v>
      </c>
      <c r="AM152" s="98">
        <v>0</v>
      </c>
      <c r="AN152" s="98">
        <v>0</v>
      </c>
      <c r="AO152" s="98">
        <v>0</v>
      </c>
      <c r="AP152" s="571">
        <f>F152+J152+N152+R152+V152+Z152+AD152+AH152+AL152</f>
        <v>0</v>
      </c>
      <c r="AQ152" s="571">
        <f>G152+K152+O152+S152+W152+AA152+AE152+AI152+AM152</f>
        <v>0</v>
      </c>
      <c r="AR152" s="571">
        <f>H152+L152+P152+T152+X152+AB152+AF152+AJ152+AN152</f>
        <v>0</v>
      </c>
      <c r="AS152" s="571">
        <f>I152+M152+Q152+U152+Y152+AC152+AG152+AK152+AO152</f>
        <v>0</v>
      </c>
      <c r="AT152" s="359"/>
      <c r="AU152" s="359"/>
      <c r="AV152" s="359"/>
      <c r="AW152" s="359"/>
      <c r="AX152" s="359"/>
      <c r="AY152" s="359"/>
      <c r="AZ152" s="359"/>
      <c r="BA152" s="359"/>
      <c r="BB152" s="359"/>
      <c r="BC152" s="359"/>
      <c r="BD152" s="359"/>
      <c r="BE152" s="359"/>
      <c r="BF152" s="359"/>
      <c r="BG152" s="359"/>
      <c r="BH152" s="359"/>
      <c r="BI152" s="359"/>
      <c r="BJ152" s="359"/>
      <c r="BK152" s="359"/>
      <c r="BL152" s="359"/>
      <c r="BM152" s="359"/>
      <c r="BN152" s="359"/>
      <c r="BO152" s="359"/>
      <c r="BP152" s="359"/>
      <c r="BQ152" s="359"/>
      <c r="BR152" s="359"/>
      <c r="BS152" s="359"/>
      <c r="BT152" s="359"/>
      <c r="BU152" s="359"/>
      <c r="BV152" s="359"/>
      <c r="BW152" s="359"/>
      <c r="BX152" s="359"/>
      <c r="BY152" s="359"/>
      <c r="BZ152" s="359"/>
      <c r="CA152" s="359"/>
      <c r="CB152" s="359"/>
      <c r="CC152" s="359"/>
      <c r="CD152" s="359"/>
      <c r="CE152" s="359"/>
      <c r="CF152" s="359"/>
      <c r="CG152" s="359"/>
      <c r="CH152" s="359"/>
      <c r="CI152" s="359"/>
      <c r="CJ152" s="359"/>
      <c r="CK152" s="359"/>
      <c r="CL152" s="359"/>
      <c r="CM152" s="359"/>
      <c r="CN152" s="359"/>
      <c r="CO152" s="359"/>
      <c r="CP152" s="359"/>
      <c r="CQ152" s="359"/>
      <c r="CR152" s="359"/>
      <c r="CS152" s="359"/>
      <c r="CT152" s="359"/>
      <c r="CU152" s="359"/>
      <c r="CV152" s="359"/>
      <c r="CW152" s="359"/>
      <c r="CX152" s="359"/>
      <c r="CY152" s="359"/>
      <c r="CZ152" s="359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9"/>
      <c r="DZ152" s="359"/>
      <c r="EA152" s="359"/>
      <c r="EB152" s="359"/>
      <c r="EC152" s="359"/>
      <c r="ED152" s="359"/>
      <c r="EE152" s="359"/>
      <c r="EF152" s="359"/>
    </row>
    <row r="153" spans="1:136" ht="32.25" customHeight="1" x14ac:dyDescent="0.25">
      <c r="A153" s="831"/>
      <c r="B153" s="356" t="s">
        <v>290</v>
      </c>
      <c r="C153" s="10" t="s">
        <v>299</v>
      </c>
      <c r="D153" s="10" t="s">
        <v>292</v>
      </c>
      <c r="E153" s="356" t="s">
        <v>29</v>
      </c>
      <c r="F153" s="98"/>
      <c r="G153" s="98"/>
      <c r="H153" s="98">
        <v>0</v>
      </c>
      <c r="I153" s="98">
        <v>0</v>
      </c>
      <c r="J153" s="635"/>
      <c r="K153" s="635"/>
      <c r="L153" s="635"/>
      <c r="M153" s="635"/>
      <c r="N153" s="635"/>
      <c r="O153" s="635"/>
      <c r="P153" s="635"/>
      <c r="Q153" s="635"/>
      <c r="R153" s="635"/>
      <c r="S153" s="635"/>
      <c r="T153" s="635"/>
      <c r="U153" s="635"/>
      <c r="V153" s="637"/>
      <c r="W153" s="637"/>
      <c r="X153" s="637"/>
      <c r="Y153" s="637"/>
      <c r="Z153" s="635"/>
      <c r="AA153" s="635"/>
      <c r="AB153" s="357"/>
      <c r="AC153" s="357"/>
      <c r="AD153" s="635"/>
      <c r="AE153" s="635"/>
      <c r="AF153" s="635"/>
      <c r="AG153" s="635"/>
      <c r="AH153" s="638"/>
      <c r="AI153" s="638"/>
      <c r="AJ153" s="638"/>
      <c r="AK153" s="638"/>
      <c r="AL153" s="98"/>
      <c r="AM153" s="98"/>
      <c r="AN153" s="98">
        <v>0</v>
      </c>
      <c r="AO153" s="98">
        <v>0</v>
      </c>
      <c r="AP153" s="571">
        <f>F153+J153+N153+R153+V153+Z153+AD153+AH153+AL153</f>
        <v>0</v>
      </c>
      <c r="AQ153" s="571">
        <f>G153+K153+O153+S153+W153+AA153+AE153+AI153+AM153</f>
        <v>0</v>
      </c>
      <c r="AR153" s="571">
        <f>H153+L153+P153+T153+X153+AB153+AF153+AJ153+AN153</f>
        <v>0</v>
      </c>
      <c r="AS153" s="571">
        <f>I153+M153+Q153+U153+Y153+AC153+AG153+AK153+AO153</f>
        <v>0</v>
      </c>
      <c r="AT153" s="359"/>
      <c r="AU153" s="359"/>
      <c r="AV153" s="359"/>
      <c r="AW153" s="359"/>
      <c r="AX153" s="359"/>
      <c r="AY153" s="359"/>
      <c r="AZ153" s="359"/>
      <c r="BA153" s="359"/>
      <c r="BB153" s="359"/>
      <c r="BC153" s="359"/>
      <c r="BD153" s="359"/>
      <c r="BE153" s="359"/>
      <c r="BF153" s="359"/>
      <c r="BG153" s="359"/>
      <c r="BH153" s="359"/>
      <c r="BI153" s="359"/>
      <c r="BJ153" s="359"/>
      <c r="BK153" s="359"/>
      <c r="BL153" s="359"/>
      <c r="BM153" s="359"/>
      <c r="BN153" s="359"/>
      <c r="BO153" s="359"/>
      <c r="BP153" s="359"/>
      <c r="BQ153" s="359"/>
      <c r="BR153" s="359"/>
      <c r="BS153" s="359"/>
      <c r="BT153" s="359"/>
      <c r="BU153" s="359"/>
      <c r="BV153" s="359"/>
      <c r="BW153" s="359"/>
      <c r="BX153" s="359"/>
      <c r="BY153" s="359"/>
      <c r="BZ153" s="359"/>
      <c r="CA153" s="359"/>
      <c r="CB153" s="359"/>
      <c r="CC153" s="359"/>
      <c r="CD153" s="359"/>
      <c r="CE153" s="359"/>
      <c r="CF153" s="359"/>
      <c r="CG153" s="359"/>
      <c r="CH153" s="359"/>
      <c r="CI153" s="359"/>
      <c r="CJ153" s="359"/>
      <c r="CK153" s="359"/>
      <c r="CL153" s="359"/>
      <c r="CM153" s="359"/>
      <c r="CN153" s="359"/>
      <c r="CO153" s="359"/>
      <c r="CP153" s="359"/>
      <c r="CQ153" s="359"/>
      <c r="CR153" s="359"/>
      <c r="CS153" s="359"/>
      <c r="CT153" s="359"/>
      <c r="CU153" s="359"/>
      <c r="CV153" s="359"/>
      <c r="CW153" s="359"/>
      <c r="CX153" s="359"/>
      <c r="CY153" s="359"/>
      <c r="CZ153" s="359"/>
      <c r="DA153" s="359"/>
      <c r="DB153" s="359"/>
      <c r="DC153" s="359"/>
      <c r="DD153" s="359"/>
      <c r="DE153" s="359"/>
      <c r="DF153" s="359"/>
      <c r="DG153" s="359"/>
      <c r="DH153" s="359"/>
      <c r="DI153" s="359"/>
      <c r="DJ153" s="359"/>
      <c r="DK153" s="359"/>
      <c r="DL153" s="359"/>
      <c r="DM153" s="359"/>
      <c r="DN153" s="359"/>
      <c r="DO153" s="359"/>
      <c r="DP153" s="359"/>
      <c r="DQ153" s="359"/>
      <c r="DR153" s="359"/>
      <c r="DS153" s="359"/>
      <c r="DT153" s="359"/>
      <c r="DU153" s="359"/>
      <c r="DV153" s="359"/>
      <c r="DW153" s="359"/>
      <c r="DX153" s="359"/>
      <c r="DY153" s="359"/>
      <c r="DZ153" s="359"/>
      <c r="EA153" s="359"/>
      <c r="EB153" s="359"/>
      <c r="EC153" s="359"/>
      <c r="ED153" s="359"/>
      <c r="EE153" s="359"/>
      <c r="EF153" s="359"/>
    </row>
    <row r="154" spans="1:136" ht="32.25" customHeight="1" x14ac:dyDescent="0.25">
      <c r="A154" s="831"/>
      <c r="B154" s="356" t="s">
        <v>290</v>
      </c>
      <c r="C154" s="356" t="s">
        <v>300</v>
      </c>
      <c r="D154" s="10" t="s">
        <v>292</v>
      </c>
      <c r="E154" s="356" t="s">
        <v>153</v>
      </c>
      <c r="F154" s="98"/>
      <c r="G154" s="98"/>
      <c r="H154" s="98">
        <v>0</v>
      </c>
      <c r="I154" s="98">
        <v>0</v>
      </c>
      <c r="J154" s="635"/>
      <c r="K154" s="635"/>
      <c r="L154" s="635"/>
      <c r="M154" s="635"/>
      <c r="N154" s="635"/>
      <c r="O154" s="635"/>
      <c r="P154" s="635"/>
      <c r="Q154" s="635"/>
      <c r="R154" s="635"/>
      <c r="S154" s="635"/>
      <c r="T154" s="635"/>
      <c r="U154" s="635"/>
      <c r="V154" s="637"/>
      <c r="W154" s="637"/>
      <c r="X154" s="637"/>
      <c r="Y154" s="637"/>
      <c r="Z154" s="635"/>
      <c r="AA154" s="635"/>
      <c r="AB154" s="357"/>
      <c r="AC154" s="357"/>
      <c r="AD154" s="635"/>
      <c r="AE154" s="635"/>
      <c r="AF154" s="635"/>
      <c r="AG154" s="635"/>
      <c r="AH154" s="638"/>
      <c r="AI154" s="638"/>
      <c r="AJ154" s="638"/>
      <c r="AK154" s="638"/>
      <c r="AL154" s="98"/>
      <c r="AM154" s="98"/>
      <c r="AN154" s="98">
        <v>0</v>
      </c>
      <c r="AO154" s="98">
        <v>0</v>
      </c>
      <c r="AP154" s="571">
        <f>F154+J154+N154+R154+V154+Z154+AD154+AH154+AL154</f>
        <v>0</v>
      </c>
      <c r="AQ154" s="571">
        <f>G154+K154+O154+S154+W154+AA154+AE154+AI154+AM154</f>
        <v>0</v>
      </c>
      <c r="AR154" s="571">
        <f>H154+L154+P154+T154+X154+AB154+AF154+AJ154+AN154</f>
        <v>0</v>
      </c>
      <c r="AS154" s="571">
        <f>I154+M154+Q154+U154+Y154+AC154+AG154+AK154+AO154</f>
        <v>0</v>
      </c>
      <c r="AT154" s="359"/>
      <c r="AU154" s="359"/>
      <c r="AV154" s="359"/>
      <c r="AW154" s="359"/>
      <c r="AX154" s="359"/>
      <c r="AY154" s="359"/>
      <c r="AZ154" s="359"/>
      <c r="BA154" s="359"/>
      <c r="BB154" s="359"/>
      <c r="BC154" s="359"/>
      <c r="BD154" s="359"/>
      <c r="BE154" s="359"/>
      <c r="BF154" s="359"/>
      <c r="BG154" s="359"/>
      <c r="BH154" s="359"/>
      <c r="BI154" s="359"/>
      <c r="BJ154" s="359"/>
      <c r="BK154" s="359"/>
      <c r="BL154" s="359"/>
      <c r="BM154" s="359"/>
      <c r="BN154" s="359"/>
      <c r="BO154" s="359"/>
      <c r="BP154" s="359"/>
      <c r="BQ154" s="359"/>
      <c r="BR154" s="359"/>
      <c r="BS154" s="359"/>
      <c r="BT154" s="359"/>
      <c r="BU154" s="359"/>
      <c r="BV154" s="359"/>
      <c r="BW154" s="359"/>
      <c r="BX154" s="359"/>
      <c r="BY154" s="359"/>
      <c r="BZ154" s="359"/>
      <c r="CA154" s="359"/>
      <c r="CB154" s="359"/>
      <c r="CC154" s="359"/>
      <c r="CD154" s="359"/>
      <c r="CE154" s="359"/>
      <c r="CF154" s="359"/>
      <c r="CG154" s="359"/>
      <c r="CH154" s="359"/>
      <c r="CI154" s="359"/>
      <c r="CJ154" s="359"/>
      <c r="CK154" s="359"/>
      <c r="CL154" s="359"/>
      <c r="CM154" s="359"/>
      <c r="CN154" s="359"/>
      <c r="CO154" s="359"/>
      <c r="CP154" s="359"/>
      <c r="CQ154" s="359"/>
      <c r="CR154" s="359"/>
      <c r="CS154" s="359"/>
      <c r="CT154" s="359"/>
      <c r="CU154" s="359"/>
      <c r="CV154" s="359"/>
      <c r="CW154" s="359"/>
      <c r="CX154" s="359"/>
      <c r="CY154" s="359"/>
      <c r="CZ154" s="359"/>
      <c r="DA154" s="359"/>
      <c r="DB154" s="359"/>
      <c r="DC154" s="359"/>
      <c r="DD154" s="359"/>
      <c r="DE154" s="359"/>
      <c r="DF154" s="359"/>
      <c r="DG154" s="359"/>
      <c r="DH154" s="359"/>
      <c r="DI154" s="359"/>
      <c r="DJ154" s="359"/>
      <c r="DK154" s="359"/>
      <c r="DL154" s="359"/>
      <c r="DM154" s="359"/>
      <c r="DN154" s="359"/>
      <c r="DO154" s="359"/>
      <c r="DP154" s="359"/>
      <c r="DQ154" s="359"/>
      <c r="DR154" s="359"/>
      <c r="DS154" s="359"/>
      <c r="DT154" s="359"/>
      <c r="DU154" s="359"/>
      <c r="DV154" s="359"/>
      <c r="DW154" s="359"/>
      <c r="DX154" s="359"/>
      <c r="DY154" s="359"/>
      <c r="DZ154" s="359"/>
      <c r="EA154" s="359"/>
      <c r="EB154" s="359"/>
      <c r="EC154" s="359"/>
      <c r="ED154" s="359"/>
      <c r="EE154" s="359"/>
      <c r="EF154" s="359"/>
    </row>
    <row r="155" spans="1:136" ht="32.25" customHeight="1" x14ac:dyDescent="0.25">
      <c r="A155" s="831"/>
      <c r="B155" s="356" t="s">
        <v>290</v>
      </c>
      <c r="C155" s="356" t="s">
        <v>301</v>
      </c>
      <c r="D155" s="10" t="s">
        <v>292</v>
      </c>
      <c r="E155" s="356" t="s">
        <v>153</v>
      </c>
      <c r="F155" s="98">
        <v>2600</v>
      </c>
      <c r="G155" s="98">
        <v>93077.4</v>
      </c>
      <c r="H155" s="98">
        <v>0</v>
      </c>
      <c r="I155" s="98">
        <v>0</v>
      </c>
      <c r="J155" s="635">
        <v>60</v>
      </c>
      <c r="K155" s="635">
        <v>1074</v>
      </c>
      <c r="L155" s="635">
        <v>350</v>
      </c>
      <c r="M155" s="635">
        <v>6300</v>
      </c>
      <c r="N155" s="635"/>
      <c r="O155" s="635"/>
      <c r="P155" s="635"/>
      <c r="Q155" s="635"/>
      <c r="R155" s="635"/>
      <c r="S155" s="635"/>
      <c r="T155" s="635"/>
      <c r="U155" s="635"/>
      <c r="V155" s="637"/>
      <c r="W155" s="637"/>
      <c r="X155" s="637"/>
      <c r="Y155" s="637"/>
      <c r="Z155" s="635"/>
      <c r="AA155" s="635"/>
      <c r="AB155" s="357"/>
      <c r="AC155" s="357"/>
      <c r="AD155" s="635"/>
      <c r="AE155" s="635"/>
      <c r="AF155" s="635"/>
      <c r="AG155" s="635"/>
      <c r="AH155" s="640">
        <v>2000</v>
      </c>
      <c r="AI155" s="640">
        <v>35799</v>
      </c>
      <c r="AJ155" s="640"/>
      <c r="AK155" s="640"/>
      <c r="AL155" s="98">
        <v>0</v>
      </c>
      <c r="AM155" s="98">
        <v>0</v>
      </c>
      <c r="AN155" s="98">
        <v>0</v>
      </c>
      <c r="AO155" s="98">
        <v>0</v>
      </c>
      <c r="AP155" s="571">
        <f>F155+J155+N155+R155+V155+Z155+AD155+AH155+AL155</f>
        <v>4660</v>
      </c>
      <c r="AQ155" s="571">
        <f>G155+K155+O155+S155+W155+AA155+AE155+AI155+AM155</f>
        <v>129950.39999999999</v>
      </c>
      <c r="AR155" s="571">
        <f>H155+L155+P155+T155+X155+AB155+AF155+AJ155+AN155</f>
        <v>350</v>
      </c>
      <c r="AS155" s="571">
        <f>I155+M155+Q155+U155+Y155+AC155+AG155+AK155+AO155</f>
        <v>6300</v>
      </c>
      <c r="AT155" s="359"/>
      <c r="AU155" s="359"/>
      <c r="AV155" s="359"/>
      <c r="AW155" s="359"/>
      <c r="AX155" s="359"/>
      <c r="AY155" s="359"/>
      <c r="AZ155" s="359"/>
      <c r="BA155" s="359"/>
      <c r="BB155" s="359"/>
      <c r="BC155" s="359"/>
      <c r="BD155" s="359"/>
      <c r="BE155" s="359"/>
      <c r="BF155" s="359"/>
      <c r="BG155" s="359"/>
      <c r="BH155" s="359"/>
      <c r="BI155" s="359"/>
      <c r="BJ155" s="359"/>
      <c r="BK155" s="359"/>
      <c r="BL155" s="359"/>
      <c r="BM155" s="359"/>
      <c r="BN155" s="359"/>
      <c r="BO155" s="359"/>
      <c r="BP155" s="359"/>
      <c r="BQ155" s="359"/>
      <c r="BR155" s="359"/>
      <c r="BS155" s="359"/>
      <c r="BT155" s="359"/>
      <c r="BU155" s="359"/>
      <c r="BV155" s="359"/>
      <c r="BW155" s="359"/>
      <c r="BX155" s="359"/>
      <c r="BY155" s="359"/>
      <c r="BZ155" s="359"/>
      <c r="CA155" s="359"/>
      <c r="CB155" s="359"/>
      <c r="CC155" s="359"/>
      <c r="CD155" s="359"/>
      <c r="CE155" s="359"/>
      <c r="CF155" s="359"/>
      <c r="CG155" s="359"/>
      <c r="CH155" s="359"/>
      <c r="CI155" s="359"/>
      <c r="CJ155" s="359"/>
      <c r="CK155" s="359"/>
      <c r="CL155" s="359"/>
      <c r="CM155" s="359"/>
      <c r="CN155" s="359"/>
      <c r="CO155" s="359"/>
      <c r="CP155" s="359"/>
      <c r="CQ155" s="359"/>
      <c r="CR155" s="359"/>
      <c r="CS155" s="359"/>
      <c r="CT155" s="359"/>
      <c r="CU155" s="359"/>
      <c r="CV155" s="359"/>
      <c r="CW155" s="359"/>
      <c r="CX155" s="359"/>
      <c r="CY155" s="359"/>
      <c r="CZ155" s="359"/>
      <c r="DA155" s="359"/>
      <c r="DB155" s="359"/>
      <c r="DC155" s="359"/>
      <c r="DD155" s="359"/>
      <c r="DE155" s="359"/>
      <c r="DF155" s="359"/>
      <c r="DG155" s="359"/>
      <c r="DH155" s="359"/>
      <c r="DI155" s="359"/>
      <c r="DJ155" s="359"/>
      <c r="DK155" s="359"/>
      <c r="DL155" s="359"/>
      <c r="DM155" s="359"/>
      <c r="DN155" s="359"/>
      <c r="DO155" s="359"/>
      <c r="DP155" s="359"/>
      <c r="DQ155" s="359"/>
      <c r="DR155" s="359"/>
      <c r="DS155" s="359"/>
      <c r="DT155" s="359"/>
      <c r="DU155" s="359"/>
      <c r="DV155" s="359"/>
      <c r="DW155" s="359"/>
      <c r="DX155" s="359"/>
      <c r="DY155" s="359"/>
      <c r="DZ155" s="359"/>
      <c r="EA155" s="359"/>
      <c r="EB155" s="359"/>
      <c r="EC155" s="359"/>
      <c r="ED155" s="359"/>
      <c r="EE155" s="359"/>
      <c r="EF155" s="359"/>
    </row>
    <row r="156" spans="1:136" ht="32.25" customHeight="1" x14ac:dyDescent="0.25">
      <c r="A156" s="831"/>
      <c r="B156" s="356" t="s">
        <v>290</v>
      </c>
      <c r="C156" s="356" t="s">
        <v>302</v>
      </c>
      <c r="D156" s="10" t="s">
        <v>292</v>
      </c>
      <c r="E156" s="356" t="s">
        <v>153</v>
      </c>
      <c r="F156" s="98"/>
      <c r="G156" s="98"/>
      <c r="H156" s="98">
        <v>0</v>
      </c>
      <c r="I156" s="98">
        <v>0</v>
      </c>
      <c r="J156" s="635"/>
      <c r="K156" s="635"/>
      <c r="L156" s="635"/>
      <c r="M156" s="635"/>
      <c r="N156" s="635"/>
      <c r="O156" s="635"/>
      <c r="P156" s="635"/>
      <c r="Q156" s="635"/>
      <c r="R156" s="635"/>
      <c r="S156" s="635"/>
      <c r="T156" s="635"/>
      <c r="U156" s="635"/>
      <c r="V156" s="637">
        <v>300</v>
      </c>
      <c r="W156" s="637">
        <v>10286</v>
      </c>
      <c r="X156" s="637">
        <v>10</v>
      </c>
      <c r="Y156" s="637">
        <v>342.8</v>
      </c>
      <c r="Z156" s="635"/>
      <c r="AA156" s="635"/>
      <c r="AB156" s="357"/>
      <c r="AC156" s="357"/>
      <c r="AD156" s="635"/>
      <c r="AE156" s="635"/>
      <c r="AF156" s="635"/>
      <c r="AG156" s="635"/>
      <c r="AH156" s="638"/>
      <c r="AI156" s="638"/>
      <c r="AJ156" s="638"/>
      <c r="AK156" s="638"/>
      <c r="AL156" s="98">
        <v>0</v>
      </c>
      <c r="AM156" s="98">
        <v>0</v>
      </c>
      <c r="AN156" s="98">
        <v>0</v>
      </c>
      <c r="AO156" s="98">
        <v>0</v>
      </c>
      <c r="AP156" s="571">
        <f>F156+J156+N156+R156+V156+Z156+AD156+AH156+AL156</f>
        <v>300</v>
      </c>
      <c r="AQ156" s="571">
        <f>G156+K156+O156+S156+W156+AA156+AE156+AI156+AM156</f>
        <v>10286</v>
      </c>
      <c r="AR156" s="571">
        <f>H156+L156+P156+T156+X156+AB156+AF156+AJ156+AN156</f>
        <v>10</v>
      </c>
      <c r="AS156" s="571">
        <f>I156+M156+Q156+U156+Y156+AC156+AG156+AK156+AO156</f>
        <v>342.8</v>
      </c>
      <c r="AT156" s="359"/>
      <c r="AU156" s="359"/>
      <c r="AV156" s="359"/>
      <c r="AW156" s="359"/>
      <c r="AX156" s="359"/>
      <c r="AY156" s="359"/>
      <c r="AZ156" s="359"/>
      <c r="BA156" s="359"/>
      <c r="BB156" s="359"/>
      <c r="BC156" s="359"/>
      <c r="BD156" s="359"/>
      <c r="BE156" s="359"/>
      <c r="BF156" s="359"/>
      <c r="BG156" s="359"/>
      <c r="BH156" s="359"/>
      <c r="BI156" s="359"/>
      <c r="BJ156" s="359"/>
      <c r="BK156" s="359"/>
      <c r="BL156" s="359"/>
      <c r="BM156" s="359"/>
      <c r="BN156" s="359"/>
      <c r="BO156" s="359"/>
      <c r="BP156" s="359"/>
      <c r="BQ156" s="359"/>
      <c r="BR156" s="359"/>
      <c r="BS156" s="359"/>
      <c r="BT156" s="359"/>
      <c r="BU156" s="359"/>
      <c r="BV156" s="359"/>
      <c r="BW156" s="359"/>
      <c r="BX156" s="359"/>
      <c r="BY156" s="359"/>
      <c r="BZ156" s="359"/>
      <c r="CA156" s="359"/>
      <c r="CB156" s="359"/>
      <c r="CC156" s="359"/>
      <c r="CD156" s="359"/>
      <c r="CE156" s="359"/>
      <c r="CF156" s="359"/>
      <c r="CG156" s="359"/>
      <c r="CH156" s="359"/>
      <c r="CI156" s="359"/>
      <c r="CJ156" s="359"/>
      <c r="CK156" s="359"/>
      <c r="CL156" s="359"/>
      <c r="CM156" s="359"/>
      <c r="CN156" s="359"/>
      <c r="CO156" s="359"/>
      <c r="CP156" s="359"/>
      <c r="CQ156" s="359"/>
      <c r="CR156" s="359"/>
      <c r="CS156" s="359"/>
      <c r="CT156" s="359"/>
      <c r="CU156" s="359"/>
      <c r="CV156" s="359"/>
      <c r="CW156" s="359"/>
      <c r="CX156" s="359"/>
      <c r="CY156" s="359"/>
      <c r="CZ156" s="359"/>
      <c r="DA156" s="359"/>
      <c r="DB156" s="359"/>
      <c r="DC156" s="359"/>
      <c r="DD156" s="359"/>
      <c r="DE156" s="359"/>
      <c r="DF156" s="359"/>
      <c r="DG156" s="359"/>
      <c r="DH156" s="359"/>
      <c r="DI156" s="359"/>
      <c r="DJ156" s="359"/>
      <c r="DK156" s="359"/>
      <c r="DL156" s="359"/>
      <c r="DM156" s="359"/>
      <c r="DN156" s="359"/>
      <c r="DO156" s="359"/>
      <c r="DP156" s="359"/>
      <c r="DQ156" s="359"/>
      <c r="DR156" s="359"/>
      <c r="DS156" s="359"/>
      <c r="DT156" s="359"/>
      <c r="DU156" s="359"/>
      <c r="DV156" s="359"/>
      <c r="DW156" s="359"/>
      <c r="DX156" s="359"/>
      <c r="DY156" s="359"/>
      <c r="DZ156" s="359"/>
      <c r="EA156" s="359"/>
      <c r="EB156" s="359"/>
      <c r="EC156" s="359"/>
      <c r="ED156" s="359"/>
      <c r="EE156" s="359"/>
      <c r="EF156" s="359"/>
    </row>
    <row r="157" spans="1:136" ht="32.25" customHeight="1" x14ac:dyDescent="0.25">
      <c r="A157" s="830">
        <v>52</v>
      </c>
      <c r="B157" s="356" t="s">
        <v>303</v>
      </c>
      <c r="C157" s="356" t="s">
        <v>304</v>
      </c>
      <c r="D157" s="10" t="s">
        <v>292</v>
      </c>
      <c r="E157" s="356" t="s">
        <v>153</v>
      </c>
      <c r="F157" s="98"/>
      <c r="G157" s="98"/>
      <c r="H157" s="98">
        <v>0</v>
      </c>
      <c r="I157" s="98">
        <v>0</v>
      </c>
      <c r="J157" s="635"/>
      <c r="K157" s="635"/>
      <c r="L157" s="635"/>
      <c r="M157" s="635"/>
      <c r="N157" s="635">
        <v>900</v>
      </c>
      <c r="O157" s="635">
        <v>2880</v>
      </c>
      <c r="P157" s="635"/>
      <c r="Q157" s="635"/>
      <c r="R157" s="635"/>
      <c r="S157" s="635"/>
      <c r="T157" s="635"/>
      <c r="U157" s="635"/>
      <c r="V157" s="637">
        <v>1250</v>
      </c>
      <c r="W157" s="637">
        <v>800</v>
      </c>
      <c r="X157" s="637">
        <v>50</v>
      </c>
      <c r="Y157" s="637">
        <v>150</v>
      </c>
      <c r="Z157" s="635">
        <v>1500</v>
      </c>
      <c r="AA157" s="635">
        <v>720</v>
      </c>
      <c r="AB157" s="357">
        <v>350</v>
      </c>
      <c r="AC157" s="357">
        <v>168</v>
      </c>
      <c r="AD157" s="635">
        <v>250</v>
      </c>
      <c r="AE157" s="635">
        <v>190</v>
      </c>
      <c r="AF157" s="635">
        <v>50</v>
      </c>
      <c r="AG157" s="635">
        <v>180</v>
      </c>
      <c r="AH157" s="640"/>
      <c r="AI157" s="640"/>
      <c r="AJ157" s="640"/>
      <c r="AK157" s="640"/>
      <c r="AL157" s="98">
        <v>0</v>
      </c>
      <c r="AM157" s="98">
        <v>0</v>
      </c>
      <c r="AN157" s="98">
        <v>0</v>
      </c>
      <c r="AO157" s="98">
        <v>0</v>
      </c>
      <c r="AP157" s="571">
        <f>F157+J157+N157+R157+V157+Z157+AD157+AH157+AL157</f>
        <v>3900</v>
      </c>
      <c r="AQ157" s="571">
        <f>G157+K157+O157+S157+W157+AA157+AE157+AI157+AM157</f>
        <v>4590</v>
      </c>
      <c r="AR157" s="571">
        <f>H157+L157+P157+T157+X157+AB157+AF157+AJ157+AN157</f>
        <v>450</v>
      </c>
      <c r="AS157" s="571">
        <f>I157+M157+Q157+U157+Y157+AC157+AG157+AK157+AO157</f>
        <v>498</v>
      </c>
      <c r="AT157" s="359"/>
      <c r="AU157" s="359"/>
      <c r="AV157" s="359"/>
      <c r="AW157" s="359"/>
      <c r="AX157" s="359"/>
      <c r="AY157" s="359"/>
      <c r="AZ157" s="359"/>
      <c r="BA157" s="359"/>
      <c r="BB157" s="359"/>
      <c r="BC157" s="359"/>
      <c r="BD157" s="359"/>
      <c r="BE157" s="359"/>
      <c r="BF157" s="359"/>
      <c r="BG157" s="359"/>
      <c r="BH157" s="359"/>
      <c r="BI157" s="359"/>
      <c r="BJ157" s="359"/>
      <c r="BK157" s="359"/>
      <c r="BL157" s="359"/>
      <c r="BM157" s="359"/>
      <c r="BN157" s="359"/>
      <c r="BO157" s="359"/>
      <c r="BP157" s="359"/>
      <c r="BQ157" s="359"/>
      <c r="BR157" s="359"/>
      <c r="BS157" s="359"/>
      <c r="BT157" s="359"/>
      <c r="BU157" s="359"/>
      <c r="BV157" s="359"/>
      <c r="BW157" s="359"/>
      <c r="BX157" s="359"/>
      <c r="BY157" s="359"/>
      <c r="BZ157" s="359"/>
      <c r="CA157" s="359"/>
      <c r="CB157" s="359"/>
      <c r="CC157" s="359"/>
      <c r="CD157" s="359"/>
      <c r="CE157" s="359"/>
      <c r="CF157" s="359"/>
      <c r="CG157" s="359"/>
      <c r="CH157" s="359"/>
      <c r="CI157" s="359"/>
      <c r="CJ157" s="359"/>
      <c r="CK157" s="359"/>
      <c r="CL157" s="359"/>
      <c r="CM157" s="359"/>
      <c r="CN157" s="359"/>
      <c r="CO157" s="359"/>
      <c r="CP157" s="359"/>
      <c r="CQ157" s="359"/>
      <c r="CR157" s="359"/>
      <c r="CS157" s="359"/>
      <c r="CT157" s="359"/>
      <c r="CU157" s="359"/>
      <c r="CV157" s="359"/>
      <c r="CW157" s="359"/>
      <c r="CX157" s="359"/>
      <c r="CY157" s="359"/>
      <c r="CZ157" s="359"/>
      <c r="DA157" s="359"/>
      <c r="DB157" s="359"/>
      <c r="DC157" s="359"/>
      <c r="DD157" s="359"/>
      <c r="DE157" s="359"/>
      <c r="DF157" s="359"/>
      <c r="DG157" s="359"/>
      <c r="DH157" s="359"/>
      <c r="DI157" s="359"/>
      <c r="DJ157" s="359"/>
      <c r="DK157" s="359"/>
      <c r="DL157" s="359"/>
      <c r="DM157" s="359"/>
      <c r="DN157" s="359"/>
      <c r="DO157" s="359"/>
      <c r="DP157" s="359"/>
      <c r="DQ157" s="359"/>
      <c r="DR157" s="359"/>
      <c r="DS157" s="359"/>
      <c r="DT157" s="359"/>
      <c r="DU157" s="359"/>
      <c r="DV157" s="359"/>
      <c r="DW157" s="359"/>
      <c r="DX157" s="359"/>
      <c r="DY157" s="359"/>
      <c r="DZ157" s="359"/>
      <c r="EA157" s="359"/>
      <c r="EB157" s="359"/>
      <c r="EC157" s="359"/>
      <c r="ED157" s="359"/>
      <c r="EE157" s="359"/>
      <c r="EF157" s="359"/>
    </row>
    <row r="158" spans="1:136" ht="32.25" customHeight="1" x14ac:dyDescent="0.25">
      <c r="A158" s="831"/>
      <c r="B158" s="356" t="s">
        <v>303</v>
      </c>
      <c r="C158" s="356" t="s">
        <v>305</v>
      </c>
      <c r="D158" s="10" t="s">
        <v>292</v>
      </c>
      <c r="E158" s="356" t="s">
        <v>29</v>
      </c>
      <c r="F158" s="98"/>
      <c r="G158" s="98"/>
      <c r="H158" s="98">
        <v>0</v>
      </c>
      <c r="I158" s="98">
        <v>0</v>
      </c>
      <c r="J158" s="635"/>
      <c r="K158" s="635"/>
      <c r="L158" s="635"/>
      <c r="M158" s="635"/>
      <c r="N158" s="635"/>
      <c r="O158" s="635"/>
      <c r="P158" s="635"/>
      <c r="Q158" s="635"/>
      <c r="R158" s="635"/>
      <c r="S158" s="635"/>
      <c r="T158" s="635"/>
      <c r="U158" s="635"/>
      <c r="V158" s="637"/>
      <c r="W158" s="637"/>
      <c r="X158" s="637"/>
      <c r="Y158" s="637"/>
      <c r="Z158" s="635">
        <v>88</v>
      </c>
      <c r="AA158" s="635">
        <v>13200</v>
      </c>
      <c r="AB158" s="357">
        <v>10</v>
      </c>
      <c r="AC158" s="357">
        <v>1500</v>
      </c>
      <c r="AD158" s="635">
        <v>5</v>
      </c>
      <c r="AE158" s="635">
        <v>1000</v>
      </c>
      <c r="AF158" s="635">
        <v>10</v>
      </c>
      <c r="AG158" s="635">
        <v>1000</v>
      </c>
      <c r="AH158" s="638"/>
      <c r="AI158" s="638"/>
      <c r="AJ158" s="638"/>
      <c r="AK158" s="638"/>
      <c r="AL158" s="98">
        <v>0</v>
      </c>
      <c r="AM158" s="98">
        <v>0</v>
      </c>
      <c r="AN158" s="98">
        <v>0</v>
      </c>
      <c r="AO158" s="98">
        <v>0</v>
      </c>
      <c r="AP158" s="571">
        <f>F158+J158+N158+R158+V158+Z158+AD158+AH158+AL158</f>
        <v>93</v>
      </c>
      <c r="AQ158" s="571">
        <f>G158+K158+O158+S158+W158+AA158+AE158+AI158+AM158</f>
        <v>14200</v>
      </c>
      <c r="AR158" s="571">
        <f>H158+L158+P158+T158+X158+AB158+AF158+AJ158+AN158</f>
        <v>20</v>
      </c>
      <c r="AS158" s="571">
        <f>I158+M158+Q158+U158+Y158+AC158+AG158+AK158+AO158</f>
        <v>2500</v>
      </c>
      <c r="AT158" s="359"/>
      <c r="AU158" s="359"/>
      <c r="AV158" s="359"/>
      <c r="AW158" s="359"/>
      <c r="AX158" s="359"/>
      <c r="AY158" s="359"/>
      <c r="AZ158" s="359"/>
      <c r="BA158" s="359"/>
      <c r="BB158" s="359"/>
      <c r="BC158" s="359"/>
      <c r="BD158" s="359"/>
      <c r="BE158" s="359"/>
      <c r="BF158" s="359"/>
      <c r="BG158" s="359"/>
      <c r="BH158" s="359"/>
      <c r="BI158" s="359"/>
      <c r="BJ158" s="359"/>
      <c r="BK158" s="359"/>
      <c r="BL158" s="359"/>
      <c r="BM158" s="359"/>
      <c r="BN158" s="359"/>
      <c r="BO158" s="359"/>
      <c r="BP158" s="359"/>
      <c r="BQ158" s="359"/>
      <c r="BR158" s="359"/>
      <c r="BS158" s="359"/>
      <c r="BT158" s="359"/>
      <c r="BU158" s="359"/>
      <c r="BV158" s="359"/>
      <c r="BW158" s="359"/>
      <c r="BX158" s="359"/>
      <c r="BY158" s="359"/>
      <c r="BZ158" s="359"/>
      <c r="CA158" s="359"/>
      <c r="CB158" s="359"/>
      <c r="CC158" s="359"/>
      <c r="CD158" s="359"/>
      <c r="CE158" s="359"/>
      <c r="CF158" s="359"/>
      <c r="CG158" s="359"/>
      <c r="CH158" s="359"/>
      <c r="CI158" s="359"/>
      <c r="CJ158" s="359"/>
      <c r="CK158" s="359"/>
      <c r="CL158" s="359"/>
      <c r="CM158" s="359"/>
      <c r="CN158" s="359"/>
      <c r="CO158" s="359"/>
      <c r="CP158" s="359"/>
      <c r="CQ158" s="359"/>
      <c r="CR158" s="359"/>
      <c r="CS158" s="359"/>
      <c r="CT158" s="359"/>
      <c r="CU158" s="359"/>
      <c r="CV158" s="359"/>
      <c r="CW158" s="359"/>
      <c r="CX158" s="359"/>
      <c r="CY158" s="359"/>
      <c r="CZ158" s="359"/>
      <c r="DA158" s="359"/>
      <c r="DB158" s="359"/>
      <c r="DC158" s="359"/>
      <c r="DD158" s="359"/>
      <c r="DE158" s="359"/>
      <c r="DF158" s="359"/>
      <c r="DG158" s="359"/>
      <c r="DH158" s="359"/>
      <c r="DI158" s="359"/>
      <c r="DJ158" s="359"/>
      <c r="DK158" s="359"/>
      <c r="DL158" s="359"/>
      <c r="DM158" s="359"/>
      <c r="DN158" s="359"/>
      <c r="DO158" s="359"/>
      <c r="DP158" s="359"/>
      <c r="DQ158" s="359"/>
      <c r="DR158" s="359"/>
      <c r="DS158" s="359"/>
      <c r="DT158" s="359"/>
      <c r="DU158" s="359"/>
      <c r="DV158" s="359"/>
      <c r="DW158" s="359"/>
      <c r="DX158" s="359"/>
      <c r="DY158" s="359"/>
      <c r="DZ158" s="359"/>
      <c r="EA158" s="359"/>
      <c r="EB158" s="359"/>
      <c r="EC158" s="359"/>
      <c r="ED158" s="359"/>
      <c r="EE158" s="359"/>
      <c r="EF158" s="359"/>
    </row>
    <row r="159" spans="1:136" ht="32.25" customHeight="1" x14ac:dyDescent="0.25">
      <c r="A159" s="832"/>
      <c r="B159" s="356" t="s">
        <v>303</v>
      </c>
      <c r="C159" s="356" t="s">
        <v>306</v>
      </c>
      <c r="D159" s="10"/>
      <c r="E159" s="356" t="s">
        <v>29</v>
      </c>
      <c r="F159" s="98"/>
      <c r="G159" s="98"/>
      <c r="H159" s="98">
        <v>0</v>
      </c>
      <c r="I159" s="98">
        <v>0</v>
      </c>
      <c r="J159" s="635"/>
      <c r="K159" s="635"/>
      <c r="L159" s="635"/>
      <c r="M159" s="635"/>
      <c r="N159" s="635"/>
      <c r="O159" s="635"/>
      <c r="P159" s="635"/>
      <c r="Q159" s="635"/>
      <c r="R159" s="635"/>
      <c r="S159" s="635"/>
      <c r="T159" s="635"/>
      <c r="U159" s="635"/>
      <c r="V159" s="637"/>
      <c r="W159" s="637"/>
      <c r="X159" s="637"/>
      <c r="Y159" s="637"/>
      <c r="Z159" s="635"/>
      <c r="AA159" s="635"/>
      <c r="AB159" s="357"/>
      <c r="AC159" s="357"/>
      <c r="AD159" s="635"/>
      <c r="AE159" s="635"/>
      <c r="AF159" s="635"/>
      <c r="AG159" s="635"/>
      <c r="AH159" s="638"/>
      <c r="AI159" s="638"/>
      <c r="AJ159" s="638"/>
      <c r="AK159" s="638"/>
      <c r="AL159" s="98">
        <v>0</v>
      </c>
      <c r="AM159" s="98">
        <v>0</v>
      </c>
      <c r="AN159" s="98">
        <v>0</v>
      </c>
      <c r="AO159" s="98">
        <v>0</v>
      </c>
      <c r="AP159" s="571">
        <f>F159+J159+N159+R159+V159+Z159+AD159+AH159+AL159</f>
        <v>0</v>
      </c>
      <c r="AQ159" s="571">
        <f>G159+K159+O159+S159+W159+AA159+AE159+AI159+AM159</f>
        <v>0</v>
      </c>
      <c r="AR159" s="571">
        <f>H159+L159+P159+T159+X159+AB159+AF159+AJ159+AN159</f>
        <v>0</v>
      </c>
      <c r="AS159" s="571">
        <f>I159+M159+Q159+U159+Y159+AC159+AG159+AK159+AO159</f>
        <v>0</v>
      </c>
      <c r="AT159" s="359"/>
      <c r="AU159" s="359"/>
      <c r="AV159" s="359"/>
      <c r="AW159" s="359"/>
      <c r="AX159" s="359"/>
      <c r="AY159" s="359"/>
      <c r="AZ159" s="359"/>
      <c r="BA159" s="359"/>
      <c r="BB159" s="359"/>
      <c r="BC159" s="359"/>
      <c r="BD159" s="359"/>
      <c r="BE159" s="359"/>
      <c r="BF159" s="359"/>
      <c r="BG159" s="359"/>
      <c r="BH159" s="359"/>
      <c r="BI159" s="359"/>
      <c r="BJ159" s="359"/>
      <c r="BK159" s="359"/>
      <c r="BL159" s="359"/>
      <c r="BM159" s="359"/>
      <c r="BN159" s="359"/>
      <c r="BO159" s="359"/>
      <c r="BP159" s="359"/>
      <c r="BQ159" s="359"/>
      <c r="BR159" s="359"/>
      <c r="BS159" s="359"/>
      <c r="BT159" s="359"/>
      <c r="BU159" s="359"/>
      <c r="BV159" s="359"/>
      <c r="BW159" s="359"/>
      <c r="BX159" s="359"/>
      <c r="BY159" s="359"/>
      <c r="BZ159" s="359"/>
      <c r="CA159" s="359"/>
      <c r="CB159" s="359"/>
      <c r="CC159" s="359"/>
      <c r="CD159" s="359"/>
      <c r="CE159" s="359"/>
      <c r="CF159" s="359"/>
      <c r="CG159" s="359"/>
      <c r="CH159" s="359"/>
      <c r="CI159" s="359"/>
      <c r="CJ159" s="359"/>
      <c r="CK159" s="359"/>
      <c r="CL159" s="359"/>
      <c r="CM159" s="359"/>
      <c r="CN159" s="359"/>
      <c r="CO159" s="359"/>
      <c r="CP159" s="359"/>
      <c r="CQ159" s="359"/>
      <c r="CR159" s="359"/>
      <c r="CS159" s="359"/>
      <c r="CT159" s="359"/>
      <c r="CU159" s="359"/>
      <c r="CV159" s="359"/>
      <c r="CW159" s="359"/>
      <c r="CX159" s="359"/>
      <c r="CY159" s="359"/>
      <c r="CZ159" s="359"/>
      <c r="DA159" s="359"/>
      <c r="DB159" s="359"/>
      <c r="DC159" s="359"/>
      <c r="DD159" s="359"/>
      <c r="DE159" s="359"/>
      <c r="DF159" s="359"/>
      <c r="DG159" s="359"/>
      <c r="DH159" s="359"/>
      <c r="DI159" s="359"/>
      <c r="DJ159" s="359"/>
      <c r="DK159" s="359"/>
      <c r="DL159" s="359"/>
      <c r="DM159" s="359"/>
      <c r="DN159" s="359"/>
      <c r="DO159" s="359"/>
      <c r="DP159" s="359"/>
      <c r="DQ159" s="359"/>
      <c r="DR159" s="359"/>
      <c r="DS159" s="359"/>
      <c r="DT159" s="359"/>
      <c r="DU159" s="359"/>
      <c r="DV159" s="359"/>
      <c r="DW159" s="359"/>
      <c r="DX159" s="359"/>
      <c r="DY159" s="359"/>
      <c r="DZ159" s="359"/>
      <c r="EA159" s="359"/>
      <c r="EB159" s="359"/>
      <c r="EC159" s="359"/>
      <c r="ED159" s="359"/>
      <c r="EE159" s="359"/>
      <c r="EF159" s="359"/>
    </row>
    <row r="160" spans="1:136" ht="32.25" customHeight="1" x14ac:dyDescent="0.25">
      <c r="A160" s="830">
        <v>53</v>
      </c>
      <c r="B160" s="356" t="s">
        <v>307</v>
      </c>
      <c r="C160" s="356" t="s">
        <v>308</v>
      </c>
      <c r="D160" s="10" t="s">
        <v>292</v>
      </c>
      <c r="E160" s="356" t="s">
        <v>153</v>
      </c>
      <c r="F160" s="98"/>
      <c r="G160" s="98"/>
      <c r="H160" s="98">
        <v>0</v>
      </c>
      <c r="I160" s="98">
        <v>0</v>
      </c>
      <c r="J160" s="635"/>
      <c r="K160" s="635"/>
      <c r="L160" s="635"/>
      <c r="M160" s="635"/>
      <c r="N160" s="635">
        <v>5280</v>
      </c>
      <c r="O160" s="635">
        <v>4814</v>
      </c>
      <c r="P160" s="635">
        <v>1500</v>
      </c>
      <c r="Q160" s="635">
        <v>1750</v>
      </c>
      <c r="R160" s="635"/>
      <c r="S160" s="635"/>
      <c r="T160" s="635">
        <v>200</v>
      </c>
      <c r="U160" s="635">
        <v>2000</v>
      </c>
      <c r="V160" s="637">
        <v>1200</v>
      </c>
      <c r="W160" s="637">
        <v>1224</v>
      </c>
      <c r="X160" s="637">
        <v>120</v>
      </c>
      <c r="Y160" s="637">
        <v>134.4</v>
      </c>
      <c r="Z160" s="635">
        <v>840</v>
      </c>
      <c r="AA160" s="635">
        <v>739</v>
      </c>
      <c r="AB160" s="357">
        <v>2400</v>
      </c>
      <c r="AC160" s="357">
        <v>2111</v>
      </c>
      <c r="AD160" s="635">
        <v>120</v>
      </c>
      <c r="AE160" s="635">
        <v>101.4</v>
      </c>
      <c r="AF160" s="635">
        <v>50</v>
      </c>
      <c r="AG160" s="635">
        <v>42.25</v>
      </c>
      <c r="AH160" s="640">
        <v>300</v>
      </c>
      <c r="AI160" s="640">
        <v>381</v>
      </c>
      <c r="AJ160" s="640">
        <v>120</v>
      </c>
      <c r="AK160" s="640">
        <v>168.3</v>
      </c>
      <c r="AL160" s="98">
        <v>0</v>
      </c>
      <c r="AM160" s="98">
        <v>0</v>
      </c>
      <c r="AN160" s="98">
        <v>0</v>
      </c>
      <c r="AO160" s="98">
        <v>0</v>
      </c>
      <c r="AP160" s="571">
        <f>F160+J160+N160+R160+V160+Z160+AD160+AH160+AL160</f>
        <v>7740</v>
      </c>
      <c r="AQ160" s="571">
        <f>G160+K160+O160+S160+W160+AA160+AE160+AI160+AM160</f>
        <v>7259.4</v>
      </c>
      <c r="AR160" s="571">
        <f>H160+L160+P160+T160+X160+AB160+AF160+AJ160+AN160</f>
        <v>4390</v>
      </c>
      <c r="AS160" s="571">
        <f>I160+M160+Q160+U160+Y160+AC160+AG160+AK160+AO160</f>
        <v>6205.95</v>
      </c>
      <c r="AT160" s="359"/>
      <c r="AU160" s="359"/>
      <c r="AV160" s="359"/>
      <c r="AW160" s="359"/>
      <c r="AX160" s="359"/>
      <c r="AY160" s="359"/>
      <c r="AZ160" s="359"/>
      <c r="BA160" s="359"/>
      <c r="BB160" s="359"/>
      <c r="BC160" s="359"/>
      <c r="BD160" s="359"/>
      <c r="BE160" s="359"/>
      <c r="BF160" s="359"/>
      <c r="BG160" s="359"/>
      <c r="BH160" s="359"/>
      <c r="BI160" s="359"/>
      <c r="BJ160" s="359"/>
      <c r="BK160" s="359"/>
      <c r="BL160" s="359"/>
      <c r="BM160" s="359"/>
      <c r="BN160" s="359"/>
      <c r="BO160" s="359"/>
      <c r="BP160" s="359"/>
      <c r="BQ160" s="359"/>
      <c r="BR160" s="359"/>
      <c r="BS160" s="359"/>
      <c r="BT160" s="359"/>
      <c r="BU160" s="359"/>
      <c r="BV160" s="359"/>
      <c r="BW160" s="359"/>
      <c r="BX160" s="359"/>
      <c r="BY160" s="359"/>
      <c r="BZ160" s="359"/>
      <c r="CA160" s="359"/>
      <c r="CB160" s="359"/>
      <c r="CC160" s="359"/>
      <c r="CD160" s="359"/>
      <c r="CE160" s="359"/>
      <c r="CF160" s="359"/>
      <c r="CG160" s="359"/>
      <c r="CH160" s="359"/>
      <c r="CI160" s="359"/>
      <c r="CJ160" s="359"/>
      <c r="CK160" s="359"/>
      <c r="CL160" s="359"/>
      <c r="CM160" s="359"/>
      <c r="CN160" s="359"/>
      <c r="CO160" s="359"/>
      <c r="CP160" s="359"/>
      <c r="CQ160" s="359"/>
      <c r="CR160" s="359"/>
      <c r="CS160" s="359"/>
      <c r="CT160" s="359"/>
      <c r="CU160" s="359"/>
      <c r="CV160" s="359"/>
      <c r="CW160" s="359"/>
      <c r="CX160" s="359"/>
      <c r="CY160" s="359"/>
      <c r="CZ160" s="359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9"/>
      <c r="DZ160" s="359"/>
      <c r="EA160" s="359"/>
      <c r="EB160" s="359"/>
      <c r="EC160" s="359"/>
      <c r="ED160" s="359"/>
      <c r="EE160" s="359"/>
      <c r="EF160" s="359"/>
    </row>
    <row r="161" spans="1:136" ht="32.25" customHeight="1" x14ac:dyDescent="0.25">
      <c r="A161" s="831"/>
      <c r="B161" s="356" t="s">
        <v>307</v>
      </c>
      <c r="C161" s="356" t="s">
        <v>309</v>
      </c>
      <c r="D161" s="10" t="s">
        <v>292</v>
      </c>
      <c r="E161" s="356" t="s">
        <v>29</v>
      </c>
      <c r="F161" s="98"/>
      <c r="G161" s="98"/>
      <c r="H161" s="98">
        <v>0</v>
      </c>
      <c r="I161" s="98">
        <v>0</v>
      </c>
      <c r="J161" s="635"/>
      <c r="K161" s="635"/>
      <c r="L161" s="635"/>
      <c r="M161" s="635"/>
      <c r="N161" s="635"/>
      <c r="O161" s="635"/>
      <c r="P161" s="635"/>
      <c r="Q161" s="635"/>
      <c r="R161" s="635"/>
      <c r="S161" s="635"/>
      <c r="T161" s="635"/>
      <c r="U161" s="635"/>
      <c r="V161" s="637"/>
      <c r="W161" s="637"/>
      <c r="X161" s="637"/>
      <c r="Y161" s="637"/>
      <c r="Z161" s="635">
        <v>916</v>
      </c>
      <c r="AA161" s="635">
        <v>37372</v>
      </c>
      <c r="AB161" s="357">
        <v>64</v>
      </c>
      <c r="AC161" s="357">
        <v>2611</v>
      </c>
      <c r="AD161" s="635"/>
      <c r="AE161" s="635"/>
      <c r="AF161" s="635">
        <v>10</v>
      </c>
      <c r="AG161" s="635">
        <v>580</v>
      </c>
      <c r="AH161" s="638">
        <v>20</v>
      </c>
      <c r="AI161" s="638">
        <v>876</v>
      </c>
      <c r="AJ161" s="640">
        <v>6</v>
      </c>
      <c r="AK161" s="640">
        <v>258</v>
      </c>
      <c r="AL161" s="98">
        <v>0</v>
      </c>
      <c r="AM161" s="98">
        <v>0</v>
      </c>
      <c r="AN161" s="98">
        <v>0</v>
      </c>
      <c r="AO161" s="98">
        <v>0</v>
      </c>
      <c r="AP161" s="571">
        <f>F161+J161+N161+R161+V161+Z161+AD161+AH161+AL161</f>
        <v>936</v>
      </c>
      <c r="AQ161" s="571">
        <f>G161+K161+O161+S161+W161+AA161+AE161+AI161+AM161</f>
        <v>38248</v>
      </c>
      <c r="AR161" s="571">
        <f>H161+L161+P161+T161+X161+AB161+AF161+AJ161+AN161</f>
        <v>80</v>
      </c>
      <c r="AS161" s="571">
        <f>I161+M161+Q161+U161+Y161+AC161+AG161+AK161+AO161</f>
        <v>3449</v>
      </c>
      <c r="AT161" s="359"/>
      <c r="AU161" s="359"/>
      <c r="AV161" s="359"/>
      <c r="AW161" s="359"/>
      <c r="AX161" s="359"/>
      <c r="AY161" s="359"/>
      <c r="AZ161" s="359"/>
      <c r="BA161" s="359"/>
      <c r="BB161" s="359"/>
      <c r="BC161" s="359"/>
      <c r="BD161" s="359"/>
      <c r="BE161" s="359"/>
      <c r="BF161" s="359"/>
      <c r="BG161" s="359"/>
      <c r="BH161" s="359"/>
      <c r="BI161" s="359"/>
      <c r="BJ161" s="359"/>
      <c r="BK161" s="359"/>
      <c r="BL161" s="359"/>
      <c r="BM161" s="359"/>
      <c r="BN161" s="359"/>
      <c r="BO161" s="359"/>
      <c r="BP161" s="359"/>
      <c r="BQ161" s="359"/>
      <c r="BR161" s="359"/>
      <c r="BS161" s="359"/>
      <c r="BT161" s="359"/>
      <c r="BU161" s="359"/>
      <c r="BV161" s="359"/>
      <c r="BW161" s="359"/>
      <c r="BX161" s="359"/>
      <c r="BY161" s="359"/>
      <c r="BZ161" s="359"/>
      <c r="CA161" s="359"/>
      <c r="CB161" s="359"/>
      <c r="CC161" s="359"/>
      <c r="CD161" s="359"/>
      <c r="CE161" s="359"/>
      <c r="CF161" s="359"/>
      <c r="CG161" s="359"/>
      <c r="CH161" s="359"/>
      <c r="CI161" s="359"/>
      <c r="CJ161" s="359"/>
      <c r="CK161" s="359"/>
      <c r="CL161" s="359"/>
      <c r="CM161" s="359"/>
      <c r="CN161" s="359"/>
      <c r="CO161" s="359"/>
      <c r="CP161" s="359"/>
      <c r="CQ161" s="359"/>
      <c r="CR161" s="359"/>
      <c r="CS161" s="359"/>
      <c r="CT161" s="359"/>
      <c r="CU161" s="359"/>
      <c r="CV161" s="359"/>
      <c r="CW161" s="359"/>
      <c r="CX161" s="359"/>
      <c r="CY161" s="359"/>
      <c r="CZ161" s="359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9"/>
      <c r="DZ161" s="359"/>
      <c r="EA161" s="359"/>
      <c r="EB161" s="359"/>
      <c r="EC161" s="359"/>
      <c r="ED161" s="359"/>
      <c r="EE161" s="359"/>
      <c r="EF161" s="359"/>
    </row>
    <row r="162" spans="1:136" ht="32.25" customHeight="1" x14ac:dyDescent="0.25">
      <c r="A162" s="831"/>
      <c r="B162" s="356" t="s">
        <v>307</v>
      </c>
      <c r="C162" s="356" t="s">
        <v>310</v>
      </c>
      <c r="D162" s="10" t="s">
        <v>292</v>
      </c>
      <c r="E162" s="356" t="s">
        <v>29</v>
      </c>
      <c r="F162" s="98"/>
      <c r="G162" s="98"/>
      <c r="H162" s="98">
        <v>0</v>
      </c>
      <c r="I162" s="98">
        <v>0</v>
      </c>
      <c r="J162" s="635"/>
      <c r="K162" s="635"/>
      <c r="L162" s="635"/>
      <c r="M162" s="635"/>
      <c r="N162" s="635"/>
      <c r="O162" s="635"/>
      <c r="P162" s="635"/>
      <c r="Q162" s="635"/>
      <c r="R162" s="635"/>
      <c r="S162" s="635"/>
      <c r="T162" s="635"/>
      <c r="U162" s="635"/>
      <c r="V162" s="637"/>
      <c r="W162" s="637"/>
      <c r="X162" s="637"/>
      <c r="Y162" s="637"/>
      <c r="Z162" s="635"/>
      <c r="AA162" s="635"/>
      <c r="AB162" s="357"/>
      <c r="AC162" s="357"/>
      <c r="AD162" s="635"/>
      <c r="AE162" s="635"/>
      <c r="AF162" s="635"/>
      <c r="AG162" s="635"/>
      <c r="AH162" s="638"/>
      <c r="AI162" s="638"/>
      <c r="AJ162" s="638"/>
      <c r="AK162" s="638"/>
      <c r="AL162" s="98">
        <v>1000</v>
      </c>
      <c r="AM162" s="98">
        <v>850</v>
      </c>
      <c r="AN162" s="98">
        <v>200</v>
      </c>
      <c r="AO162" s="98">
        <v>170</v>
      </c>
      <c r="AP162" s="571">
        <f>F162+J162+N162+R162+V162+Z162+AD162+AH162+AL162</f>
        <v>1000</v>
      </c>
      <c r="AQ162" s="571">
        <f>G162+K162+O162+S162+W162+AA162+AE162+AI162+AM162</f>
        <v>850</v>
      </c>
      <c r="AR162" s="571">
        <f>H162+L162+P162+T162+X162+AB162+AF162+AJ162+AN162</f>
        <v>200</v>
      </c>
      <c r="AS162" s="571">
        <f>I162+M162+Q162+U162+Y162+AC162+AG162+AK162+AO162</f>
        <v>170</v>
      </c>
      <c r="AT162" s="359"/>
      <c r="AU162" s="359"/>
      <c r="AV162" s="359"/>
      <c r="AW162" s="359"/>
      <c r="AX162" s="359"/>
      <c r="AY162" s="359"/>
      <c r="AZ162" s="359"/>
      <c r="BA162" s="359"/>
      <c r="BB162" s="359"/>
      <c r="BC162" s="359"/>
      <c r="BD162" s="359"/>
      <c r="BE162" s="359"/>
      <c r="BF162" s="359"/>
      <c r="BG162" s="359"/>
      <c r="BH162" s="359"/>
      <c r="BI162" s="359"/>
      <c r="BJ162" s="359"/>
      <c r="BK162" s="359"/>
      <c r="BL162" s="359"/>
      <c r="BM162" s="359"/>
      <c r="BN162" s="359"/>
      <c r="BO162" s="359"/>
      <c r="BP162" s="359"/>
      <c r="BQ162" s="359"/>
      <c r="BR162" s="359"/>
      <c r="BS162" s="359"/>
      <c r="BT162" s="359"/>
      <c r="BU162" s="359"/>
      <c r="BV162" s="359"/>
      <c r="BW162" s="359"/>
      <c r="BX162" s="359"/>
      <c r="BY162" s="359"/>
      <c r="BZ162" s="359"/>
      <c r="CA162" s="359"/>
      <c r="CB162" s="359"/>
      <c r="CC162" s="359"/>
      <c r="CD162" s="359"/>
      <c r="CE162" s="359"/>
      <c r="CF162" s="359"/>
      <c r="CG162" s="359"/>
      <c r="CH162" s="359"/>
      <c r="CI162" s="359"/>
      <c r="CJ162" s="359"/>
      <c r="CK162" s="359"/>
      <c r="CL162" s="359"/>
      <c r="CM162" s="359"/>
      <c r="CN162" s="359"/>
      <c r="CO162" s="359"/>
      <c r="CP162" s="359"/>
      <c r="CQ162" s="359"/>
      <c r="CR162" s="359"/>
      <c r="CS162" s="359"/>
      <c r="CT162" s="359"/>
      <c r="CU162" s="359"/>
      <c r="CV162" s="359"/>
      <c r="CW162" s="359"/>
      <c r="CX162" s="359"/>
      <c r="CY162" s="359"/>
      <c r="CZ162" s="359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9"/>
      <c r="DZ162" s="359"/>
      <c r="EA162" s="359"/>
      <c r="EB162" s="359"/>
      <c r="EC162" s="359"/>
      <c r="ED162" s="359"/>
      <c r="EE162" s="359"/>
      <c r="EF162" s="359"/>
    </row>
    <row r="163" spans="1:136" ht="32.25" customHeight="1" x14ac:dyDescent="0.25">
      <c r="A163" s="832"/>
      <c r="B163" s="356" t="s">
        <v>307</v>
      </c>
      <c r="C163" s="356" t="s">
        <v>311</v>
      </c>
      <c r="D163" s="10" t="s">
        <v>292</v>
      </c>
      <c r="E163" s="356" t="s">
        <v>29</v>
      </c>
      <c r="F163" s="98"/>
      <c r="G163" s="98"/>
      <c r="H163" s="98">
        <v>0</v>
      </c>
      <c r="I163" s="98">
        <v>0</v>
      </c>
      <c r="J163" s="635"/>
      <c r="K163" s="635"/>
      <c r="L163" s="635"/>
      <c r="M163" s="635"/>
      <c r="N163" s="635"/>
      <c r="O163" s="635"/>
      <c r="P163" s="635"/>
      <c r="Q163" s="635"/>
      <c r="R163" s="635"/>
      <c r="S163" s="635"/>
      <c r="T163" s="635"/>
      <c r="U163" s="635"/>
      <c r="V163" s="637"/>
      <c r="W163" s="637"/>
      <c r="X163" s="637"/>
      <c r="Y163" s="637"/>
      <c r="Z163" s="635"/>
      <c r="AA163" s="635"/>
      <c r="AB163" s="357"/>
      <c r="AC163" s="357"/>
      <c r="AD163" s="635"/>
      <c r="AE163" s="635"/>
      <c r="AF163" s="635"/>
      <c r="AG163" s="635"/>
      <c r="AH163" s="638"/>
      <c r="AI163" s="638"/>
      <c r="AJ163" s="638"/>
      <c r="AK163" s="638"/>
      <c r="AL163" s="98">
        <v>0</v>
      </c>
      <c r="AM163" s="98">
        <v>0</v>
      </c>
      <c r="AN163" s="98">
        <v>0</v>
      </c>
      <c r="AO163" s="98">
        <v>0</v>
      </c>
      <c r="AP163" s="571">
        <f>F163+J163+N163+R163+V163+Z163+AD163+AH163+AL163</f>
        <v>0</v>
      </c>
      <c r="AQ163" s="571">
        <f>G163+K163+O163+S163+W163+AA163+AE163+AI163+AM163</f>
        <v>0</v>
      </c>
      <c r="AR163" s="571">
        <f>H163+L163+P163+T163+X163+AB163+AF163+AJ163+AN163</f>
        <v>0</v>
      </c>
      <c r="AS163" s="571">
        <f>I163+M163+Q163+U163+Y163+AC163+AG163+AK163+AO163</f>
        <v>0</v>
      </c>
      <c r="AT163" s="359"/>
      <c r="AU163" s="359"/>
      <c r="AV163" s="359"/>
      <c r="AW163" s="359"/>
      <c r="AX163" s="359"/>
      <c r="AY163" s="359"/>
      <c r="AZ163" s="359"/>
      <c r="BA163" s="359"/>
      <c r="BB163" s="359"/>
      <c r="BC163" s="359"/>
      <c r="BD163" s="359"/>
      <c r="BE163" s="359"/>
      <c r="BF163" s="359"/>
      <c r="BG163" s="359"/>
      <c r="BH163" s="359"/>
      <c r="BI163" s="359"/>
      <c r="BJ163" s="359"/>
      <c r="BK163" s="359"/>
      <c r="BL163" s="359"/>
      <c r="BM163" s="359"/>
      <c r="BN163" s="359"/>
      <c r="BO163" s="359"/>
      <c r="BP163" s="359"/>
      <c r="BQ163" s="359"/>
      <c r="BR163" s="359"/>
      <c r="BS163" s="359"/>
      <c r="BT163" s="359"/>
      <c r="BU163" s="359"/>
      <c r="BV163" s="359"/>
      <c r="BW163" s="359"/>
      <c r="BX163" s="359"/>
      <c r="BY163" s="359"/>
      <c r="BZ163" s="359"/>
      <c r="CA163" s="359"/>
      <c r="CB163" s="359"/>
      <c r="CC163" s="359"/>
      <c r="CD163" s="359"/>
      <c r="CE163" s="359"/>
      <c r="CF163" s="359"/>
      <c r="CG163" s="359"/>
      <c r="CH163" s="359"/>
      <c r="CI163" s="359"/>
      <c r="CJ163" s="359"/>
      <c r="CK163" s="359"/>
      <c r="CL163" s="359"/>
      <c r="CM163" s="359"/>
      <c r="CN163" s="359"/>
      <c r="CO163" s="359"/>
      <c r="CP163" s="359"/>
      <c r="CQ163" s="359"/>
      <c r="CR163" s="359"/>
      <c r="CS163" s="359"/>
      <c r="CT163" s="359"/>
      <c r="CU163" s="359"/>
      <c r="CV163" s="359"/>
      <c r="CW163" s="359"/>
      <c r="CX163" s="359"/>
      <c r="CY163" s="359"/>
      <c r="CZ163" s="359"/>
      <c r="DA163" s="359"/>
      <c r="DB163" s="359"/>
      <c r="DC163" s="359"/>
      <c r="DD163" s="359"/>
      <c r="DE163" s="359"/>
      <c r="DF163" s="359"/>
      <c r="DG163" s="359"/>
      <c r="DH163" s="359"/>
      <c r="DI163" s="359"/>
      <c r="DJ163" s="359"/>
      <c r="DK163" s="359"/>
      <c r="DL163" s="359"/>
      <c r="DM163" s="359"/>
      <c r="DN163" s="359"/>
      <c r="DO163" s="359"/>
      <c r="DP163" s="359"/>
      <c r="DQ163" s="359"/>
      <c r="DR163" s="359"/>
      <c r="DS163" s="359"/>
      <c r="DT163" s="359"/>
      <c r="DU163" s="359"/>
      <c r="DV163" s="359"/>
      <c r="DW163" s="359"/>
      <c r="DX163" s="359"/>
      <c r="DY163" s="359"/>
      <c r="DZ163" s="359"/>
      <c r="EA163" s="359"/>
      <c r="EB163" s="359"/>
      <c r="EC163" s="359"/>
      <c r="ED163" s="359"/>
      <c r="EE163" s="359"/>
      <c r="EF163" s="359"/>
    </row>
    <row r="164" spans="1:136" ht="31.5" x14ac:dyDescent="0.25">
      <c r="A164" s="830">
        <v>54</v>
      </c>
      <c r="B164" s="10" t="s">
        <v>312</v>
      </c>
      <c r="C164" s="356" t="s">
        <v>313</v>
      </c>
      <c r="D164" s="10" t="s">
        <v>314</v>
      </c>
      <c r="E164" s="356" t="s">
        <v>78</v>
      </c>
      <c r="F164" s="98"/>
      <c r="G164" s="98"/>
      <c r="H164" s="98">
        <v>0</v>
      </c>
      <c r="I164" s="98">
        <v>0</v>
      </c>
      <c r="J164" s="635"/>
      <c r="K164" s="635"/>
      <c r="L164" s="635"/>
      <c r="M164" s="635"/>
      <c r="N164" s="635"/>
      <c r="O164" s="635"/>
      <c r="P164" s="635"/>
      <c r="Q164" s="635"/>
      <c r="R164" s="635"/>
      <c r="S164" s="635"/>
      <c r="T164" s="635"/>
      <c r="U164" s="635"/>
      <c r="V164" s="637"/>
      <c r="W164" s="637"/>
      <c r="X164" s="637"/>
      <c r="Y164" s="637"/>
      <c r="Z164" s="635"/>
      <c r="AA164" s="635"/>
      <c r="AB164" s="357"/>
      <c r="AC164" s="357"/>
      <c r="AD164" s="635"/>
      <c r="AE164" s="635"/>
      <c r="AF164" s="635"/>
      <c r="AG164" s="635"/>
      <c r="AH164" s="638"/>
      <c r="AI164" s="638"/>
      <c r="AJ164" s="638"/>
      <c r="AK164" s="638"/>
      <c r="AL164" s="98">
        <v>0</v>
      </c>
      <c r="AM164" s="98">
        <v>0</v>
      </c>
      <c r="AN164" s="98">
        <v>0</v>
      </c>
      <c r="AO164" s="98">
        <v>0</v>
      </c>
      <c r="AP164" s="571">
        <f>F164+J164+N164+R164+V164+Z164+AD164+AH164+AL164</f>
        <v>0</v>
      </c>
      <c r="AQ164" s="571">
        <f>G164+K164+O164+S164+W164+AA164+AE164+AI164+AM164</f>
        <v>0</v>
      </c>
      <c r="AR164" s="571">
        <f>H164+L164+P164+T164+X164+AB164+AF164+AJ164+AN164</f>
        <v>0</v>
      </c>
      <c r="AS164" s="571">
        <f>I164+M164+Q164+U164+Y164+AC164+AG164+AK164+AO164</f>
        <v>0</v>
      </c>
      <c r="AT164" s="359"/>
      <c r="AU164" s="359"/>
      <c r="AV164" s="359"/>
      <c r="AW164" s="359"/>
      <c r="AX164" s="359"/>
      <c r="AY164" s="359"/>
      <c r="AZ164" s="359"/>
      <c r="BA164" s="359"/>
      <c r="BB164" s="359"/>
      <c r="BC164" s="359"/>
      <c r="BD164" s="359"/>
      <c r="BE164" s="359"/>
      <c r="BF164" s="359"/>
      <c r="BG164" s="359"/>
      <c r="BH164" s="359"/>
      <c r="BI164" s="359"/>
      <c r="BJ164" s="359"/>
      <c r="BK164" s="359"/>
      <c r="BL164" s="359"/>
      <c r="BM164" s="359"/>
      <c r="BN164" s="359"/>
      <c r="BO164" s="359"/>
      <c r="BP164" s="359"/>
      <c r="BQ164" s="359"/>
      <c r="BR164" s="359"/>
      <c r="BS164" s="359"/>
      <c r="BT164" s="359"/>
      <c r="BU164" s="359"/>
      <c r="BV164" s="359"/>
      <c r="BW164" s="359"/>
      <c r="BX164" s="359"/>
      <c r="BY164" s="359"/>
      <c r="BZ164" s="359"/>
      <c r="CA164" s="359"/>
      <c r="CB164" s="359"/>
      <c r="CC164" s="359"/>
      <c r="CD164" s="359"/>
      <c r="CE164" s="359"/>
      <c r="CF164" s="359"/>
      <c r="CG164" s="359"/>
      <c r="CH164" s="359"/>
      <c r="CI164" s="359"/>
      <c r="CJ164" s="359"/>
      <c r="CK164" s="359"/>
      <c r="CL164" s="359"/>
      <c r="CM164" s="359"/>
      <c r="CN164" s="359"/>
      <c r="CO164" s="359"/>
      <c r="CP164" s="359"/>
      <c r="CQ164" s="359"/>
      <c r="CR164" s="359"/>
      <c r="CS164" s="359"/>
      <c r="CT164" s="359"/>
      <c r="CU164" s="359"/>
      <c r="CV164" s="359"/>
      <c r="CW164" s="359"/>
      <c r="CX164" s="359"/>
      <c r="CY164" s="359"/>
      <c r="CZ164" s="359"/>
      <c r="DA164" s="359"/>
      <c r="DB164" s="359"/>
      <c r="DC164" s="359"/>
      <c r="DD164" s="359"/>
      <c r="DE164" s="359"/>
      <c r="DF164" s="359"/>
      <c r="DG164" s="359"/>
      <c r="DH164" s="359"/>
      <c r="DI164" s="359"/>
      <c r="DJ164" s="359"/>
      <c r="DK164" s="359"/>
      <c r="DL164" s="359"/>
      <c r="DM164" s="359"/>
      <c r="DN164" s="359"/>
      <c r="DO164" s="359"/>
      <c r="DP164" s="359"/>
      <c r="DQ164" s="359"/>
      <c r="DR164" s="359"/>
      <c r="DS164" s="359"/>
      <c r="DT164" s="359"/>
      <c r="DU164" s="359"/>
      <c r="DV164" s="359"/>
      <c r="DW164" s="359"/>
      <c r="DX164" s="359"/>
      <c r="DY164" s="359"/>
      <c r="DZ164" s="359"/>
      <c r="EA164" s="359"/>
      <c r="EB164" s="359"/>
      <c r="EC164" s="359"/>
      <c r="ED164" s="359"/>
      <c r="EE164" s="359"/>
      <c r="EF164" s="359"/>
    </row>
    <row r="165" spans="1:136" ht="31.5" x14ac:dyDescent="0.25">
      <c r="A165" s="831"/>
      <c r="B165" s="356" t="s">
        <v>315</v>
      </c>
      <c r="C165" s="356" t="s">
        <v>316</v>
      </c>
      <c r="D165" s="10" t="s">
        <v>314</v>
      </c>
      <c r="E165" s="356" t="s">
        <v>78</v>
      </c>
      <c r="F165" s="98"/>
      <c r="G165" s="98"/>
      <c r="H165" s="98">
        <v>0</v>
      </c>
      <c r="I165" s="98">
        <v>0</v>
      </c>
      <c r="J165" s="635"/>
      <c r="K165" s="635"/>
      <c r="L165" s="635"/>
      <c r="M165" s="635"/>
      <c r="N165" s="635"/>
      <c r="O165" s="635"/>
      <c r="P165" s="635"/>
      <c r="Q165" s="635"/>
      <c r="R165" s="635"/>
      <c r="S165" s="635"/>
      <c r="T165" s="635"/>
      <c r="U165" s="635"/>
      <c r="V165" s="637"/>
      <c r="W165" s="637"/>
      <c r="X165" s="637"/>
      <c r="Y165" s="637"/>
      <c r="Z165" s="635"/>
      <c r="AA165" s="635"/>
      <c r="AB165" s="357"/>
      <c r="AC165" s="357"/>
      <c r="AD165" s="635"/>
      <c r="AE165" s="635"/>
      <c r="AF165" s="635"/>
      <c r="AG165" s="635"/>
      <c r="AH165" s="638"/>
      <c r="AI165" s="638"/>
      <c r="AJ165" s="638"/>
      <c r="AK165" s="638"/>
      <c r="AL165" s="98">
        <v>0</v>
      </c>
      <c r="AM165" s="98">
        <v>0</v>
      </c>
      <c r="AN165" s="98">
        <v>0</v>
      </c>
      <c r="AO165" s="98">
        <v>0</v>
      </c>
      <c r="AP165" s="571">
        <f>F165+J165+N165+R165+V165+Z165+AD165+AH165+AL165</f>
        <v>0</v>
      </c>
      <c r="AQ165" s="571">
        <f>G165+K165+O165+S165+W165+AA165+AE165+AI165+AM165</f>
        <v>0</v>
      </c>
      <c r="AR165" s="571">
        <f>H165+L165+P165+T165+X165+AB165+AF165+AJ165+AN165</f>
        <v>0</v>
      </c>
      <c r="AS165" s="571">
        <f>I165+M165+Q165+U165+Y165+AC165+AG165+AK165+AO165</f>
        <v>0</v>
      </c>
      <c r="AT165" s="359"/>
      <c r="AU165" s="359"/>
      <c r="AV165" s="359"/>
      <c r="AW165" s="359"/>
      <c r="AX165" s="359"/>
      <c r="AY165" s="359"/>
      <c r="AZ165" s="359"/>
      <c r="BA165" s="359"/>
      <c r="BB165" s="359"/>
      <c r="BC165" s="359"/>
      <c r="BD165" s="359"/>
      <c r="BE165" s="359"/>
      <c r="BF165" s="359"/>
      <c r="BG165" s="359"/>
      <c r="BH165" s="359"/>
      <c r="BI165" s="359"/>
      <c r="BJ165" s="359"/>
      <c r="BK165" s="359"/>
      <c r="BL165" s="359"/>
      <c r="BM165" s="359"/>
      <c r="BN165" s="359"/>
      <c r="BO165" s="359"/>
      <c r="BP165" s="359"/>
      <c r="BQ165" s="359"/>
      <c r="BR165" s="359"/>
      <c r="BS165" s="359"/>
      <c r="BT165" s="359"/>
      <c r="BU165" s="359"/>
      <c r="BV165" s="359"/>
      <c r="BW165" s="359"/>
      <c r="BX165" s="359"/>
      <c r="BY165" s="359"/>
      <c r="BZ165" s="359"/>
      <c r="CA165" s="359"/>
      <c r="CB165" s="359"/>
      <c r="CC165" s="359"/>
      <c r="CD165" s="359"/>
      <c r="CE165" s="359"/>
      <c r="CF165" s="359"/>
      <c r="CG165" s="359"/>
      <c r="CH165" s="359"/>
      <c r="CI165" s="359"/>
      <c r="CJ165" s="359"/>
      <c r="CK165" s="359"/>
      <c r="CL165" s="359"/>
      <c r="CM165" s="359"/>
      <c r="CN165" s="359"/>
      <c r="CO165" s="359"/>
      <c r="CP165" s="359"/>
      <c r="CQ165" s="359"/>
      <c r="CR165" s="359"/>
      <c r="CS165" s="359"/>
      <c r="CT165" s="359"/>
      <c r="CU165" s="359"/>
      <c r="CV165" s="359"/>
      <c r="CW165" s="359"/>
      <c r="CX165" s="359"/>
      <c r="CY165" s="359"/>
      <c r="CZ165" s="359"/>
      <c r="DA165" s="359"/>
      <c r="DB165" s="359"/>
      <c r="DC165" s="359"/>
      <c r="DD165" s="359"/>
      <c r="DE165" s="359"/>
      <c r="DF165" s="359"/>
      <c r="DG165" s="359"/>
      <c r="DH165" s="359"/>
      <c r="DI165" s="359"/>
      <c r="DJ165" s="359"/>
      <c r="DK165" s="359"/>
      <c r="DL165" s="359"/>
      <c r="DM165" s="359"/>
      <c r="DN165" s="359"/>
      <c r="DO165" s="359"/>
      <c r="DP165" s="359"/>
      <c r="DQ165" s="359"/>
      <c r="DR165" s="359"/>
      <c r="DS165" s="359"/>
      <c r="DT165" s="359"/>
      <c r="DU165" s="359"/>
      <c r="DV165" s="359"/>
      <c r="DW165" s="359"/>
      <c r="DX165" s="359"/>
      <c r="DY165" s="359"/>
      <c r="DZ165" s="359"/>
      <c r="EA165" s="359"/>
      <c r="EB165" s="359"/>
      <c r="EC165" s="359"/>
      <c r="ED165" s="359"/>
      <c r="EE165" s="359"/>
      <c r="EF165" s="359"/>
    </row>
    <row r="166" spans="1:136" ht="31.5" x14ac:dyDescent="0.25">
      <c r="A166" s="831"/>
      <c r="B166" s="356" t="s">
        <v>315</v>
      </c>
      <c r="C166" s="356" t="s">
        <v>317</v>
      </c>
      <c r="D166" s="10" t="s">
        <v>314</v>
      </c>
      <c r="E166" s="356" t="s">
        <v>78</v>
      </c>
      <c r="F166" s="98"/>
      <c r="G166" s="98"/>
      <c r="H166" s="98">
        <v>0</v>
      </c>
      <c r="I166" s="98">
        <v>0</v>
      </c>
      <c r="J166" s="635"/>
      <c r="K166" s="635"/>
      <c r="L166" s="635"/>
      <c r="M166" s="635"/>
      <c r="N166" s="635"/>
      <c r="O166" s="635"/>
      <c r="P166" s="635"/>
      <c r="Q166" s="635"/>
      <c r="R166" s="635"/>
      <c r="S166" s="635"/>
      <c r="T166" s="635"/>
      <c r="U166" s="635"/>
      <c r="V166" s="637"/>
      <c r="W166" s="637"/>
      <c r="X166" s="637"/>
      <c r="Y166" s="637"/>
      <c r="Z166" s="635"/>
      <c r="AA166" s="635"/>
      <c r="AB166" s="357"/>
      <c r="AC166" s="357"/>
      <c r="AD166" s="635"/>
      <c r="AE166" s="635"/>
      <c r="AF166" s="635"/>
      <c r="AG166" s="635"/>
      <c r="AH166" s="638"/>
      <c r="AI166" s="638"/>
      <c r="AJ166" s="638"/>
      <c r="AK166" s="638"/>
      <c r="AL166" s="98">
        <v>0</v>
      </c>
      <c r="AM166" s="98">
        <v>0</v>
      </c>
      <c r="AN166" s="98">
        <v>0</v>
      </c>
      <c r="AO166" s="98">
        <v>0</v>
      </c>
      <c r="AP166" s="571">
        <f>F166+J166+N166+R166+V166+Z166+AD166+AH166+AL166</f>
        <v>0</v>
      </c>
      <c r="AQ166" s="571">
        <f>G166+K166+O166+S166+W166+AA166+AE166+AI166+AM166</f>
        <v>0</v>
      </c>
      <c r="AR166" s="571">
        <f>H166+L166+P166+T166+X166+AB166+AF166+AJ166+AN166</f>
        <v>0</v>
      </c>
      <c r="AS166" s="571">
        <f>I166+M166+Q166+U166+Y166+AC166+AG166+AK166+AO166</f>
        <v>0</v>
      </c>
      <c r="AT166" s="359"/>
      <c r="AU166" s="359"/>
      <c r="AV166" s="359"/>
      <c r="AW166" s="359"/>
      <c r="AX166" s="359"/>
      <c r="AY166" s="359"/>
      <c r="AZ166" s="359"/>
      <c r="BA166" s="359"/>
      <c r="BB166" s="359"/>
      <c r="BC166" s="359"/>
      <c r="BD166" s="359"/>
      <c r="BE166" s="359"/>
      <c r="BF166" s="359"/>
      <c r="BG166" s="359"/>
      <c r="BH166" s="359"/>
      <c r="BI166" s="359"/>
      <c r="BJ166" s="359"/>
      <c r="BK166" s="359"/>
      <c r="BL166" s="359"/>
      <c r="BM166" s="359"/>
      <c r="BN166" s="359"/>
      <c r="BO166" s="359"/>
      <c r="BP166" s="359"/>
      <c r="BQ166" s="359"/>
      <c r="BR166" s="359"/>
      <c r="BS166" s="359"/>
      <c r="BT166" s="359"/>
      <c r="BU166" s="359"/>
      <c r="BV166" s="359"/>
      <c r="BW166" s="359"/>
      <c r="BX166" s="359"/>
      <c r="BY166" s="359"/>
      <c r="BZ166" s="359"/>
      <c r="CA166" s="359"/>
      <c r="CB166" s="359"/>
      <c r="CC166" s="359"/>
      <c r="CD166" s="359"/>
      <c r="CE166" s="359"/>
      <c r="CF166" s="359"/>
      <c r="CG166" s="359"/>
      <c r="CH166" s="359"/>
      <c r="CI166" s="359"/>
      <c r="CJ166" s="359"/>
      <c r="CK166" s="359"/>
      <c r="CL166" s="359"/>
      <c r="CM166" s="359"/>
      <c r="CN166" s="359"/>
      <c r="CO166" s="359"/>
      <c r="CP166" s="359"/>
      <c r="CQ166" s="359"/>
      <c r="CR166" s="359"/>
      <c r="CS166" s="359"/>
      <c r="CT166" s="359"/>
      <c r="CU166" s="359"/>
      <c r="CV166" s="359"/>
      <c r="CW166" s="359"/>
      <c r="CX166" s="359"/>
      <c r="CY166" s="359"/>
      <c r="CZ166" s="359"/>
      <c r="DA166" s="359"/>
      <c r="DB166" s="359"/>
      <c r="DC166" s="359"/>
      <c r="DD166" s="359"/>
      <c r="DE166" s="359"/>
      <c r="DF166" s="359"/>
      <c r="DG166" s="359"/>
      <c r="DH166" s="359"/>
      <c r="DI166" s="359"/>
      <c r="DJ166" s="359"/>
      <c r="DK166" s="359"/>
      <c r="DL166" s="359"/>
      <c r="DM166" s="359"/>
      <c r="DN166" s="359"/>
      <c r="DO166" s="359"/>
      <c r="DP166" s="359"/>
      <c r="DQ166" s="359"/>
      <c r="DR166" s="359"/>
      <c r="DS166" s="359"/>
      <c r="DT166" s="359"/>
      <c r="DU166" s="359"/>
      <c r="DV166" s="359"/>
      <c r="DW166" s="359"/>
      <c r="DX166" s="359"/>
      <c r="DY166" s="359"/>
      <c r="DZ166" s="359"/>
      <c r="EA166" s="359"/>
      <c r="EB166" s="359"/>
      <c r="EC166" s="359"/>
      <c r="ED166" s="359"/>
      <c r="EE166" s="359"/>
      <c r="EF166" s="359"/>
    </row>
    <row r="167" spans="1:136" ht="31.5" x14ac:dyDescent="0.25">
      <c r="A167" s="831"/>
      <c r="B167" s="356" t="s">
        <v>315</v>
      </c>
      <c r="C167" s="356" t="s">
        <v>318</v>
      </c>
      <c r="D167" s="10" t="s">
        <v>314</v>
      </c>
      <c r="E167" s="356" t="s">
        <v>78</v>
      </c>
      <c r="F167" s="98"/>
      <c r="G167" s="98"/>
      <c r="H167" s="98">
        <v>0</v>
      </c>
      <c r="I167" s="98">
        <v>0</v>
      </c>
      <c r="J167" s="635"/>
      <c r="K167" s="635"/>
      <c r="L167" s="635"/>
      <c r="M167" s="635"/>
      <c r="N167" s="635"/>
      <c r="O167" s="635"/>
      <c r="P167" s="635"/>
      <c r="Q167" s="635"/>
      <c r="R167" s="635"/>
      <c r="S167" s="635"/>
      <c r="T167" s="635"/>
      <c r="U167" s="635"/>
      <c r="V167" s="637"/>
      <c r="W167" s="637"/>
      <c r="X167" s="637"/>
      <c r="Y167" s="637"/>
      <c r="Z167" s="635"/>
      <c r="AA167" s="635"/>
      <c r="AB167" s="357"/>
      <c r="AC167" s="357"/>
      <c r="AD167" s="635"/>
      <c r="AE167" s="635"/>
      <c r="AF167" s="635"/>
      <c r="AG167" s="635"/>
      <c r="AH167" s="638"/>
      <c r="AI167" s="638"/>
      <c r="AJ167" s="638"/>
      <c r="AK167" s="638"/>
      <c r="AL167" s="98">
        <v>0</v>
      </c>
      <c r="AM167" s="98">
        <v>0</v>
      </c>
      <c r="AN167" s="98">
        <v>0</v>
      </c>
      <c r="AO167" s="98">
        <v>0</v>
      </c>
      <c r="AP167" s="571">
        <f>F167+J167+N167+R167+V167+Z167+AD167+AH167+AL167</f>
        <v>0</v>
      </c>
      <c r="AQ167" s="571">
        <f>G167+K167+O167+S167+W167+AA167+AE167+AI167+AM167</f>
        <v>0</v>
      </c>
      <c r="AR167" s="571">
        <f>H167+L167+P167+T167+X167+AB167+AF167+AJ167+AN167</f>
        <v>0</v>
      </c>
      <c r="AS167" s="571">
        <f>I167+M167+Q167+U167+Y167+AC167+AG167+AK167+AO167</f>
        <v>0</v>
      </c>
      <c r="AT167" s="359"/>
      <c r="AU167" s="359"/>
      <c r="AV167" s="359"/>
      <c r="AW167" s="359"/>
      <c r="AX167" s="359"/>
      <c r="AY167" s="359"/>
      <c r="AZ167" s="359"/>
      <c r="BA167" s="359"/>
      <c r="BB167" s="359"/>
      <c r="BC167" s="359"/>
      <c r="BD167" s="359"/>
      <c r="BE167" s="359"/>
      <c r="BF167" s="359"/>
      <c r="BG167" s="359"/>
      <c r="BH167" s="359"/>
      <c r="BI167" s="359"/>
      <c r="BJ167" s="359"/>
      <c r="BK167" s="359"/>
      <c r="BL167" s="359"/>
      <c r="BM167" s="359"/>
      <c r="BN167" s="359"/>
      <c r="BO167" s="359"/>
      <c r="BP167" s="359"/>
      <c r="BQ167" s="359"/>
      <c r="BR167" s="359"/>
      <c r="BS167" s="359"/>
      <c r="BT167" s="359"/>
      <c r="BU167" s="359"/>
      <c r="BV167" s="359"/>
      <c r="BW167" s="359"/>
      <c r="BX167" s="359"/>
      <c r="BY167" s="359"/>
      <c r="BZ167" s="359"/>
      <c r="CA167" s="359"/>
      <c r="CB167" s="359"/>
      <c r="CC167" s="359"/>
      <c r="CD167" s="359"/>
      <c r="CE167" s="359"/>
      <c r="CF167" s="359"/>
      <c r="CG167" s="359"/>
      <c r="CH167" s="359"/>
      <c r="CI167" s="359"/>
      <c r="CJ167" s="359"/>
      <c r="CK167" s="359"/>
      <c r="CL167" s="359"/>
      <c r="CM167" s="359"/>
      <c r="CN167" s="359"/>
      <c r="CO167" s="359"/>
      <c r="CP167" s="359"/>
      <c r="CQ167" s="359"/>
      <c r="CR167" s="359"/>
      <c r="CS167" s="359"/>
      <c r="CT167" s="359"/>
      <c r="CU167" s="359"/>
      <c r="CV167" s="359"/>
      <c r="CW167" s="359"/>
      <c r="CX167" s="359"/>
      <c r="CY167" s="359"/>
      <c r="CZ167" s="359"/>
      <c r="DA167" s="359"/>
      <c r="DB167" s="359"/>
      <c r="DC167" s="359"/>
      <c r="DD167" s="359"/>
      <c r="DE167" s="359"/>
      <c r="DF167" s="359"/>
      <c r="DG167" s="359"/>
      <c r="DH167" s="359"/>
      <c r="DI167" s="359"/>
      <c r="DJ167" s="359"/>
      <c r="DK167" s="359"/>
      <c r="DL167" s="359"/>
      <c r="DM167" s="359"/>
      <c r="DN167" s="359"/>
      <c r="DO167" s="359"/>
      <c r="DP167" s="359"/>
      <c r="DQ167" s="359"/>
      <c r="DR167" s="359"/>
      <c r="DS167" s="359"/>
      <c r="DT167" s="359"/>
      <c r="DU167" s="359"/>
      <c r="DV167" s="359"/>
      <c r="DW167" s="359"/>
      <c r="DX167" s="359"/>
      <c r="DY167" s="359"/>
      <c r="DZ167" s="359"/>
      <c r="EA167" s="359"/>
      <c r="EB167" s="359"/>
      <c r="EC167" s="359"/>
      <c r="ED167" s="359"/>
      <c r="EE167" s="359"/>
      <c r="EF167" s="359"/>
    </row>
    <row r="168" spans="1:136" ht="31.5" x14ac:dyDescent="0.25">
      <c r="A168" s="831"/>
      <c r="B168" s="356" t="s">
        <v>315</v>
      </c>
      <c r="C168" s="356" t="s">
        <v>319</v>
      </c>
      <c r="D168" s="10" t="s">
        <v>314</v>
      </c>
      <c r="E168" s="356" t="s">
        <v>78</v>
      </c>
      <c r="F168" s="98"/>
      <c r="G168" s="98"/>
      <c r="H168" s="98">
        <v>0</v>
      </c>
      <c r="I168" s="98">
        <v>0</v>
      </c>
      <c r="J168" s="635"/>
      <c r="K168" s="635"/>
      <c r="L168" s="635"/>
      <c r="M168" s="635"/>
      <c r="N168" s="635"/>
      <c r="O168" s="635"/>
      <c r="P168" s="635"/>
      <c r="Q168" s="635"/>
      <c r="R168" s="635"/>
      <c r="S168" s="635"/>
      <c r="T168" s="635"/>
      <c r="U168" s="635"/>
      <c r="V168" s="637"/>
      <c r="W168" s="637"/>
      <c r="X168" s="637"/>
      <c r="Y168" s="637"/>
      <c r="Z168" s="635"/>
      <c r="AA168" s="635"/>
      <c r="AB168" s="357"/>
      <c r="AC168" s="357"/>
      <c r="AD168" s="635"/>
      <c r="AE168" s="635"/>
      <c r="AF168" s="635"/>
      <c r="AG168" s="635"/>
      <c r="AH168" s="638"/>
      <c r="AI168" s="638"/>
      <c r="AJ168" s="638"/>
      <c r="AK168" s="638"/>
      <c r="AL168" s="98">
        <v>0</v>
      </c>
      <c r="AM168" s="98">
        <v>0</v>
      </c>
      <c r="AN168" s="98">
        <v>0</v>
      </c>
      <c r="AO168" s="98">
        <v>0</v>
      </c>
      <c r="AP168" s="571">
        <f>F168+J168+N168+R168+V168+Z168+AD168+AH168+AL168</f>
        <v>0</v>
      </c>
      <c r="AQ168" s="571">
        <f>G168+K168+O168+S168+W168+AA168+AE168+AI168+AM168</f>
        <v>0</v>
      </c>
      <c r="AR168" s="571">
        <f>H168+L168+P168+T168+X168+AB168+AF168+AJ168+AN168</f>
        <v>0</v>
      </c>
      <c r="AS168" s="571">
        <f>I168+M168+Q168+U168+Y168+AC168+AG168+AK168+AO168</f>
        <v>0</v>
      </c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59"/>
      <c r="BO168" s="359"/>
      <c r="BP168" s="359"/>
      <c r="BQ168" s="359"/>
      <c r="BR168" s="359"/>
      <c r="BS168" s="359"/>
      <c r="BT168" s="359"/>
      <c r="BU168" s="359"/>
      <c r="BV168" s="359"/>
      <c r="BW168" s="359"/>
      <c r="BX168" s="359"/>
      <c r="BY168" s="359"/>
      <c r="BZ168" s="359"/>
      <c r="CA168" s="359"/>
      <c r="CB168" s="359"/>
      <c r="CC168" s="359"/>
      <c r="CD168" s="359"/>
      <c r="CE168" s="359"/>
      <c r="CF168" s="359"/>
      <c r="CG168" s="359"/>
      <c r="CH168" s="359"/>
      <c r="CI168" s="359"/>
      <c r="CJ168" s="359"/>
      <c r="CK168" s="359"/>
      <c r="CL168" s="359"/>
      <c r="CM168" s="359"/>
      <c r="CN168" s="359"/>
      <c r="CO168" s="359"/>
      <c r="CP168" s="359"/>
      <c r="CQ168" s="359"/>
      <c r="CR168" s="359"/>
      <c r="CS168" s="359"/>
      <c r="CT168" s="359"/>
      <c r="CU168" s="359"/>
      <c r="CV168" s="359"/>
      <c r="CW168" s="359"/>
      <c r="CX168" s="359"/>
      <c r="CY168" s="359"/>
      <c r="CZ168" s="359"/>
      <c r="DA168" s="359"/>
      <c r="DB168" s="359"/>
      <c r="DC168" s="359"/>
      <c r="DD168" s="359"/>
      <c r="DE168" s="359"/>
      <c r="DF168" s="359"/>
      <c r="DG168" s="359"/>
      <c r="DH168" s="359"/>
      <c r="DI168" s="359"/>
      <c r="DJ168" s="359"/>
      <c r="DK168" s="359"/>
      <c r="DL168" s="359"/>
      <c r="DM168" s="359"/>
      <c r="DN168" s="359"/>
      <c r="DO168" s="359"/>
      <c r="DP168" s="359"/>
      <c r="DQ168" s="359"/>
      <c r="DR168" s="359"/>
      <c r="DS168" s="359"/>
      <c r="DT168" s="359"/>
      <c r="DU168" s="359"/>
      <c r="DV168" s="359"/>
      <c r="DW168" s="359"/>
      <c r="DX168" s="359"/>
      <c r="DY168" s="359"/>
      <c r="DZ168" s="359"/>
      <c r="EA168" s="359"/>
      <c r="EB168" s="359"/>
      <c r="EC168" s="359"/>
      <c r="ED168" s="359"/>
      <c r="EE168" s="359"/>
      <c r="EF168" s="359"/>
    </row>
    <row r="169" spans="1:136" ht="31.5" x14ac:dyDescent="0.25">
      <c r="A169" s="831"/>
      <c r="B169" s="356" t="s">
        <v>315</v>
      </c>
      <c r="C169" s="356" t="s">
        <v>320</v>
      </c>
      <c r="D169" s="10" t="s">
        <v>314</v>
      </c>
      <c r="E169" s="356" t="s">
        <v>29</v>
      </c>
      <c r="F169" s="98"/>
      <c r="G169" s="98"/>
      <c r="H169" s="98">
        <v>0</v>
      </c>
      <c r="I169" s="98">
        <v>0</v>
      </c>
      <c r="J169" s="635"/>
      <c r="K169" s="635"/>
      <c r="L169" s="635"/>
      <c r="M169" s="635"/>
      <c r="N169" s="635"/>
      <c r="O169" s="635"/>
      <c r="P169" s="635"/>
      <c r="Q169" s="635"/>
      <c r="R169" s="635"/>
      <c r="S169" s="635"/>
      <c r="T169" s="635"/>
      <c r="U169" s="635"/>
      <c r="V169" s="637"/>
      <c r="W169" s="637"/>
      <c r="X169" s="637"/>
      <c r="Y169" s="637"/>
      <c r="Z169" s="635"/>
      <c r="AA169" s="635"/>
      <c r="AB169" s="357"/>
      <c r="AC169" s="357"/>
      <c r="AD169" s="635"/>
      <c r="AE169" s="635"/>
      <c r="AF169" s="635"/>
      <c r="AG169" s="635"/>
      <c r="AH169" s="638"/>
      <c r="AI169" s="638"/>
      <c r="AJ169" s="638"/>
      <c r="AK169" s="638"/>
      <c r="AL169" s="98">
        <v>0</v>
      </c>
      <c r="AM169" s="98">
        <v>0</v>
      </c>
      <c r="AN169" s="98">
        <v>0</v>
      </c>
      <c r="AO169" s="98">
        <v>0</v>
      </c>
      <c r="AP169" s="571">
        <f>F169+J169+N169+R169+V169+Z169+AD169+AH169+AL169</f>
        <v>0</v>
      </c>
      <c r="AQ169" s="571">
        <f>G169+K169+O169+S169+W169+AA169+AE169+AI169+AM169</f>
        <v>0</v>
      </c>
      <c r="AR169" s="571">
        <f>H169+L169+P169+T169+X169+AB169+AF169+AJ169+AN169</f>
        <v>0</v>
      </c>
      <c r="AS169" s="571">
        <f>I169+M169+Q169+U169+Y169+AC169+AG169+AK169+AO169</f>
        <v>0</v>
      </c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  <c r="CR169" s="359"/>
      <c r="CS169" s="359"/>
      <c r="CT169" s="359"/>
      <c r="CU169" s="359"/>
      <c r="CV169" s="359"/>
      <c r="CW169" s="359"/>
      <c r="CX169" s="359"/>
      <c r="CY169" s="359"/>
      <c r="CZ169" s="359"/>
      <c r="DA169" s="359"/>
      <c r="DB169" s="359"/>
      <c r="DC169" s="359"/>
      <c r="DD169" s="359"/>
      <c r="DE169" s="359"/>
      <c r="DF169" s="359"/>
      <c r="DG169" s="359"/>
      <c r="DH169" s="359"/>
      <c r="DI169" s="359"/>
      <c r="DJ169" s="359"/>
      <c r="DK169" s="359"/>
      <c r="DL169" s="359"/>
      <c r="DM169" s="359"/>
      <c r="DN169" s="359"/>
      <c r="DO169" s="359"/>
      <c r="DP169" s="359"/>
      <c r="DQ169" s="359"/>
      <c r="DR169" s="359"/>
      <c r="DS169" s="359"/>
      <c r="DT169" s="359"/>
      <c r="DU169" s="359"/>
      <c r="DV169" s="359"/>
      <c r="DW169" s="359"/>
      <c r="DX169" s="359"/>
      <c r="DY169" s="359"/>
      <c r="DZ169" s="359"/>
      <c r="EA169" s="359"/>
      <c r="EB169" s="359"/>
      <c r="EC169" s="359"/>
      <c r="ED169" s="359"/>
      <c r="EE169" s="359"/>
      <c r="EF169" s="359"/>
    </row>
    <row r="170" spans="1:136" ht="31.5" x14ac:dyDescent="0.25">
      <c r="A170" s="831"/>
      <c r="B170" s="356" t="s">
        <v>315</v>
      </c>
      <c r="C170" s="10" t="s">
        <v>321</v>
      </c>
      <c r="D170" s="10" t="s">
        <v>314</v>
      </c>
      <c r="E170" s="356" t="s">
        <v>153</v>
      </c>
      <c r="F170" s="98"/>
      <c r="G170" s="98"/>
      <c r="H170" s="98">
        <v>0</v>
      </c>
      <c r="I170" s="98">
        <v>0</v>
      </c>
      <c r="J170" s="635"/>
      <c r="K170" s="635"/>
      <c r="L170" s="635"/>
      <c r="M170" s="635"/>
      <c r="N170" s="635"/>
      <c r="O170" s="635"/>
      <c r="P170" s="635"/>
      <c r="Q170" s="635"/>
      <c r="R170" s="635"/>
      <c r="S170" s="635"/>
      <c r="T170" s="635"/>
      <c r="U170" s="635"/>
      <c r="V170" s="637"/>
      <c r="W170" s="637"/>
      <c r="X170" s="637"/>
      <c r="Y170" s="637"/>
      <c r="Z170" s="635"/>
      <c r="AA170" s="635"/>
      <c r="AB170" s="357"/>
      <c r="AC170" s="357"/>
      <c r="AD170" s="635"/>
      <c r="AE170" s="635"/>
      <c r="AF170" s="635"/>
      <c r="AG170" s="635"/>
      <c r="AH170" s="638"/>
      <c r="AI170" s="638"/>
      <c r="AJ170" s="638"/>
      <c r="AK170" s="638"/>
      <c r="AL170" s="98">
        <v>0</v>
      </c>
      <c r="AM170" s="98">
        <v>0</v>
      </c>
      <c r="AN170" s="98">
        <v>0</v>
      </c>
      <c r="AO170" s="98">
        <v>0</v>
      </c>
      <c r="AP170" s="571">
        <f>F170+J170+N170+R170+V170+Z170+AD170+AH170+AL170</f>
        <v>0</v>
      </c>
      <c r="AQ170" s="571">
        <f>G170+K170+O170+S170+W170+AA170+AE170+AI170+AM170</f>
        <v>0</v>
      </c>
      <c r="AR170" s="571">
        <f>H170+L170+P170+T170+X170+AB170+AF170+AJ170+AN170</f>
        <v>0</v>
      </c>
      <c r="AS170" s="571">
        <f>I170+M170+Q170+U170+Y170+AC170+AG170+AK170+AO170</f>
        <v>0</v>
      </c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  <c r="CR170" s="359"/>
      <c r="CS170" s="359"/>
      <c r="CT170" s="359"/>
      <c r="CU170" s="359"/>
      <c r="CV170" s="359"/>
      <c r="CW170" s="359"/>
      <c r="CX170" s="359"/>
      <c r="CY170" s="359"/>
      <c r="CZ170" s="359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9"/>
      <c r="DZ170" s="359"/>
      <c r="EA170" s="359"/>
      <c r="EB170" s="359"/>
      <c r="EC170" s="359"/>
      <c r="ED170" s="359"/>
      <c r="EE170" s="359"/>
      <c r="EF170" s="359"/>
    </row>
    <row r="171" spans="1:136" ht="31.5" x14ac:dyDescent="0.25">
      <c r="A171" s="831"/>
      <c r="B171" s="356" t="s">
        <v>315</v>
      </c>
      <c r="C171" s="356" t="s">
        <v>322</v>
      </c>
      <c r="D171" s="10" t="s">
        <v>314</v>
      </c>
      <c r="E171" s="356" t="s">
        <v>153</v>
      </c>
      <c r="F171" s="98"/>
      <c r="G171" s="98"/>
      <c r="H171" s="98">
        <v>0</v>
      </c>
      <c r="I171" s="98">
        <v>0</v>
      </c>
      <c r="J171" s="635"/>
      <c r="K171" s="635"/>
      <c r="L171" s="635"/>
      <c r="M171" s="635"/>
      <c r="N171" s="635"/>
      <c r="O171" s="635"/>
      <c r="P171" s="635"/>
      <c r="Q171" s="635"/>
      <c r="R171" s="635"/>
      <c r="S171" s="635"/>
      <c r="T171" s="635"/>
      <c r="U171" s="635"/>
      <c r="V171" s="637"/>
      <c r="W171" s="637"/>
      <c r="X171" s="637"/>
      <c r="Y171" s="637"/>
      <c r="Z171" s="635"/>
      <c r="AA171" s="635"/>
      <c r="AB171" s="357"/>
      <c r="AC171" s="357"/>
      <c r="AD171" s="635"/>
      <c r="AE171" s="635"/>
      <c r="AF171" s="635"/>
      <c r="AG171" s="635"/>
      <c r="AH171" s="638"/>
      <c r="AI171" s="638"/>
      <c r="AJ171" s="638"/>
      <c r="AK171" s="638"/>
      <c r="AL171" s="98"/>
      <c r="AM171" s="98">
        <v>0</v>
      </c>
      <c r="AN171" s="98">
        <v>0</v>
      </c>
      <c r="AO171" s="98">
        <v>0</v>
      </c>
      <c r="AP171" s="571">
        <f>F171+J171+N171+R171+V171+Z171+AD171+AH171+AL171</f>
        <v>0</v>
      </c>
      <c r="AQ171" s="571">
        <f>G171+K171+O171+S171+W171+AA171+AE171+AI171+AM171</f>
        <v>0</v>
      </c>
      <c r="AR171" s="571">
        <f>H171+L171+P171+T171+X171+AB171+AF171+AJ171+AN171</f>
        <v>0</v>
      </c>
      <c r="AS171" s="571">
        <f>I171+M171+Q171+U171+Y171+AC171+AG171+AK171+AO171</f>
        <v>0</v>
      </c>
      <c r="AT171" s="359"/>
      <c r="AU171" s="359"/>
      <c r="AV171" s="359"/>
      <c r="AW171" s="359"/>
      <c r="AX171" s="359"/>
      <c r="AY171" s="359"/>
      <c r="AZ171" s="359"/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  <c r="CR171" s="359"/>
      <c r="CS171" s="359"/>
      <c r="CT171" s="359"/>
      <c r="CU171" s="359"/>
      <c r="CV171" s="359"/>
      <c r="CW171" s="359"/>
      <c r="CX171" s="359"/>
      <c r="CY171" s="359"/>
      <c r="CZ171" s="359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9"/>
      <c r="DZ171" s="359"/>
      <c r="EA171" s="359"/>
      <c r="EB171" s="359"/>
      <c r="EC171" s="359"/>
      <c r="ED171" s="359"/>
      <c r="EE171" s="359"/>
      <c r="EF171" s="359"/>
    </row>
    <row r="172" spans="1:136" ht="31.5" x14ac:dyDescent="0.25">
      <c r="A172" s="832"/>
      <c r="B172" s="356" t="s">
        <v>315</v>
      </c>
      <c r="C172" s="356" t="s">
        <v>323</v>
      </c>
      <c r="D172" s="10" t="s">
        <v>314</v>
      </c>
      <c r="E172" s="356" t="s">
        <v>29</v>
      </c>
      <c r="F172" s="98"/>
      <c r="G172" s="98"/>
      <c r="H172" s="98">
        <v>0</v>
      </c>
      <c r="I172" s="98">
        <v>0</v>
      </c>
      <c r="J172" s="635"/>
      <c r="K172" s="635"/>
      <c r="L172" s="635"/>
      <c r="M172" s="635"/>
      <c r="N172" s="635"/>
      <c r="O172" s="635"/>
      <c r="P172" s="635"/>
      <c r="Q172" s="635"/>
      <c r="R172" s="635"/>
      <c r="S172" s="635"/>
      <c r="T172" s="635"/>
      <c r="U172" s="635"/>
      <c r="V172" s="637"/>
      <c r="W172" s="637"/>
      <c r="X172" s="637"/>
      <c r="Y172" s="637"/>
      <c r="Z172" s="635"/>
      <c r="AA172" s="635"/>
      <c r="AB172" s="357"/>
      <c r="AC172" s="357"/>
      <c r="AD172" s="635"/>
      <c r="AE172" s="635"/>
      <c r="AF172" s="635"/>
      <c r="AG172" s="635"/>
      <c r="AH172" s="638"/>
      <c r="AI172" s="638"/>
      <c r="AJ172" s="638"/>
      <c r="AK172" s="638"/>
      <c r="AL172" s="98">
        <v>0</v>
      </c>
      <c r="AM172" s="98">
        <v>0</v>
      </c>
      <c r="AN172" s="98">
        <v>0</v>
      </c>
      <c r="AO172" s="98"/>
      <c r="AP172" s="571">
        <f>F172+J172+N172+R172+V172+Z172+AD172+AH172+AL172</f>
        <v>0</v>
      </c>
      <c r="AQ172" s="571">
        <f>G172+K172+O172+S172+W172+AA172+AE172+AI172+AM172</f>
        <v>0</v>
      </c>
      <c r="AR172" s="571">
        <f>H172+L172+P172+T172+X172+AB172+AF172+AJ172+AN172</f>
        <v>0</v>
      </c>
      <c r="AS172" s="571">
        <f>I172+M172+Q172+U172+Y172+AC172+AG172+AK172+AO172</f>
        <v>0</v>
      </c>
      <c r="AT172" s="359"/>
      <c r="AU172" s="359"/>
      <c r="AV172" s="359"/>
      <c r="AW172" s="359"/>
      <c r="AX172" s="359"/>
      <c r="AY172" s="359"/>
      <c r="AZ172" s="359"/>
      <c r="BA172" s="359"/>
      <c r="BB172" s="359"/>
      <c r="BC172" s="359"/>
      <c r="BD172" s="359"/>
      <c r="BE172" s="359"/>
      <c r="BF172" s="359"/>
      <c r="BG172" s="359"/>
      <c r="BH172" s="359"/>
      <c r="BI172" s="359"/>
      <c r="BJ172" s="359"/>
      <c r="BK172" s="359"/>
      <c r="BL172" s="359"/>
      <c r="BM172" s="359"/>
      <c r="BN172" s="359"/>
      <c r="BO172" s="359"/>
      <c r="BP172" s="359"/>
      <c r="BQ172" s="359"/>
      <c r="BR172" s="359"/>
      <c r="BS172" s="359"/>
      <c r="BT172" s="359"/>
      <c r="BU172" s="359"/>
      <c r="BV172" s="359"/>
      <c r="BW172" s="359"/>
      <c r="BX172" s="359"/>
      <c r="BY172" s="359"/>
      <c r="BZ172" s="359"/>
      <c r="CA172" s="359"/>
      <c r="CB172" s="359"/>
      <c r="CC172" s="359"/>
      <c r="CD172" s="359"/>
      <c r="CE172" s="359"/>
      <c r="CF172" s="359"/>
      <c r="CG172" s="359"/>
      <c r="CH172" s="359"/>
      <c r="CI172" s="359"/>
      <c r="CJ172" s="359"/>
      <c r="CK172" s="359"/>
      <c r="CL172" s="359"/>
      <c r="CM172" s="359"/>
      <c r="CN172" s="359"/>
      <c r="CO172" s="359"/>
      <c r="CP172" s="359"/>
      <c r="CQ172" s="359"/>
      <c r="CR172" s="359"/>
      <c r="CS172" s="359"/>
      <c r="CT172" s="359"/>
      <c r="CU172" s="359"/>
      <c r="CV172" s="359"/>
      <c r="CW172" s="359"/>
      <c r="CX172" s="359"/>
      <c r="CY172" s="359"/>
      <c r="CZ172" s="359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9"/>
      <c r="DZ172" s="359"/>
      <c r="EA172" s="359"/>
      <c r="EB172" s="359"/>
      <c r="EC172" s="359"/>
      <c r="ED172" s="359"/>
      <c r="EE172" s="359"/>
      <c r="EF172" s="359"/>
    </row>
    <row r="173" spans="1:136" ht="31.5" x14ac:dyDescent="0.25">
      <c r="A173" s="830">
        <v>55</v>
      </c>
      <c r="B173" s="356" t="s">
        <v>324</v>
      </c>
      <c r="C173" s="356" t="s">
        <v>325</v>
      </c>
      <c r="D173" s="10" t="s">
        <v>314</v>
      </c>
      <c r="E173" s="356" t="s">
        <v>78</v>
      </c>
      <c r="F173" s="98"/>
      <c r="G173" s="98"/>
      <c r="H173" s="98">
        <v>0</v>
      </c>
      <c r="I173" s="98">
        <v>0</v>
      </c>
      <c r="J173" s="635">
        <v>2060</v>
      </c>
      <c r="K173" s="635">
        <v>11124</v>
      </c>
      <c r="L173" s="635">
        <v>120</v>
      </c>
      <c r="M173" s="635">
        <v>840</v>
      </c>
      <c r="N173" s="635"/>
      <c r="O173" s="635"/>
      <c r="P173" s="635"/>
      <c r="Q173" s="635"/>
      <c r="R173" s="635">
        <v>450</v>
      </c>
      <c r="S173" s="635">
        <v>2450</v>
      </c>
      <c r="T173" s="635">
        <v>400</v>
      </c>
      <c r="U173" s="635">
        <v>2163</v>
      </c>
      <c r="V173" s="637">
        <v>20</v>
      </c>
      <c r="W173" s="637">
        <v>112</v>
      </c>
      <c r="X173" s="637">
        <v>40</v>
      </c>
      <c r="Y173" s="637">
        <v>112</v>
      </c>
      <c r="Z173" s="635"/>
      <c r="AA173" s="635"/>
      <c r="AB173" s="357"/>
      <c r="AC173" s="357"/>
      <c r="AD173" s="635">
        <v>520</v>
      </c>
      <c r="AE173" s="635">
        <v>2678</v>
      </c>
      <c r="AF173" s="635"/>
      <c r="AG173" s="635"/>
      <c r="AH173" s="640">
        <v>278</v>
      </c>
      <c r="AI173" s="640">
        <v>1562</v>
      </c>
      <c r="AJ173" s="638">
        <v>50</v>
      </c>
      <c r="AK173" s="638">
        <v>315</v>
      </c>
      <c r="AL173" s="98"/>
      <c r="AM173" s="98"/>
      <c r="AN173" s="98">
        <v>0</v>
      </c>
      <c r="AO173" s="98">
        <v>0</v>
      </c>
      <c r="AP173" s="571">
        <f>F173+J173+N173+R173+V173+Z173+AD173+AH173+AL173</f>
        <v>3328</v>
      </c>
      <c r="AQ173" s="571">
        <f>G173+K173+O173+S173+W173+AA173+AE173+AI173+AM173</f>
        <v>17926</v>
      </c>
      <c r="AR173" s="571">
        <f>H173+L173+P173+T173+X173+AB173+AF173+AJ173+AN173</f>
        <v>610</v>
      </c>
      <c r="AS173" s="571">
        <f>I173+M173+Q173+U173+Y173+AC173+AG173+AK173+AO173</f>
        <v>3430</v>
      </c>
      <c r="AT173" s="359"/>
      <c r="AU173" s="359"/>
      <c r="AV173" s="359"/>
      <c r="AW173" s="359"/>
      <c r="AX173" s="359"/>
      <c r="AY173" s="359"/>
      <c r="AZ173" s="359"/>
      <c r="BA173" s="359"/>
      <c r="BB173" s="359"/>
      <c r="BC173" s="359"/>
      <c r="BD173" s="359"/>
      <c r="BE173" s="359"/>
      <c r="BF173" s="359"/>
      <c r="BG173" s="359"/>
      <c r="BH173" s="359"/>
      <c r="BI173" s="359"/>
      <c r="BJ173" s="359"/>
      <c r="BK173" s="359"/>
      <c r="BL173" s="359"/>
      <c r="BM173" s="359"/>
      <c r="BN173" s="359"/>
      <c r="BO173" s="359"/>
      <c r="BP173" s="359"/>
      <c r="BQ173" s="359"/>
      <c r="BR173" s="359"/>
      <c r="BS173" s="359"/>
      <c r="BT173" s="359"/>
      <c r="BU173" s="359"/>
      <c r="BV173" s="359"/>
      <c r="BW173" s="359"/>
      <c r="BX173" s="359"/>
      <c r="BY173" s="359"/>
      <c r="BZ173" s="359"/>
      <c r="CA173" s="359"/>
      <c r="CB173" s="359"/>
      <c r="CC173" s="359"/>
      <c r="CD173" s="359"/>
      <c r="CE173" s="359"/>
      <c r="CF173" s="359"/>
      <c r="CG173" s="359"/>
      <c r="CH173" s="359"/>
      <c r="CI173" s="359"/>
      <c r="CJ173" s="359"/>
      <c r="CK173" s="359"/>
      <c r="CL173" s="359"/>
      <c r="CM173" s="359"/>
      <c r="CN173" s="359"/>
      <c r="CO173" s="359"/>
      <c r="CP173" s="359"/>
      <c r="CQ173" s="359"/>
      <c r="CR173" s="359"/>
      <c r="CS173" s="359"/>
      <c r="CT173" s="359"/>
      <c r="CU173" s="359"/>
      <c r="CV173" s="359"/>
      <c r="CW173" s="359"/>
      <c r="CX173" s="359"/>
      <c r="CY173" s="359"/>
      <c r="CZ173" s="359"/>
      <c r="DA173" s="359"/>
      <c r="DB173" s="359"/>
      <c r="DC173" s="359"/>
      <c r="DD173" s="359"/>
      <c r="DE173" s="359"/>
      <c r="DF173" s="359"/>
      <c r="DG173" s="359"/>
      <c r="DH173" s="359"/>
      <c r="DI173" s="359"/>
      <c r="DJ173" s="359"/>
      <c r="DK173" s="359"/>
      <c r="DL173" s="359"/>
      <c r="DM173" s="359"/>
      <c r="DN173" s="359"/>
      <c r="DO173" s="359"/>
      <c r="DP173" s="359"/>
      <c r="DQ173" s="359"/>
      <c r="DR173" s="359"/>
      <c r="DS173" s="359"/>
      <c r="DT173" s="359"/>
      <c r="DU173" s="359"/>
      <c r="DV173" s="359"/>
      <c r="DW173" s="359"/>
      <c r="DX173" s="359"/>
      <c r="DY173" s="359"/>
      <c r="DZ173" s="359"/>
      <c r="EA173" s="359"/>
      <c r="EB173" s="359"/>
      <c r="EC173" s="359"/>
      <c r="ED173" s="359"/>
      <c r="EE173" s="359"/>
      <c r="EF173" s="359"/>
    </row>
    <row r="174" spans="1:136" ht="31.5" x14ac:dyDescent="0.25">
      <c r="A174" s="831"/>
      <c r="B174" s="356" t="s">
        <v>324</v>
      </c>
      <c r="C174" s="356" t="s">
        <v>326</v>
      </c>
      <c r="D174" s="10" t="s">
        <v>314</v>
      </c>
      <c r="E174" s="356" t="s">
        <v>78</v>
      </c>
      <c r="F174" s="98">
        <v>1240</v>
      </c>
      <c r="G174" s="98">
        <v>68200</v>
      </c>
      <c r="H174" s="98">
        <v>100</v>
      </c>
      <c r="I174" s="98">
        <v>6000</v>
      </c>
      <c r="J174" s="635"/>
      <c r="K174" s="635"/>
      <c r="L174" s="635"/>
      <c r="M174" s="635"/>
      <c r="N174" s="635">
        <v>1050</v>
      </c>
      <c r="O174" s="635">
        <v>5282.29</v>
      </c>
      <c r="P174" s="635">
        <v>200</v>
      </c>
      <c r="Q174" s="635">
        <v>1006</v>
      </c>
      <c r="R174" s="635"/>
      <c r="S174" s="635"/>
      <c r="T174" s="635"/>
      <c r="U174" s="635"/>
      <c r="V174" s="637"/>
      <c r="W174" s="637"/>
      <c r="X174" s="637"/>
      <c r="Y174" s="637"/>
      <c r="Z174" s="635">
        <v>286</v>
      </c>
      <c r="AA174" s="635">
        <v>16816</v>
      </c>
      <c r="AB174" s="357">
        <v>510</v>
      </c>
      <c r="AC174" s="357">
        <v>2856</v>
      </c>
      <c r="AD174" s="635"/>
      <c r="AE174" s="635"/>
      <c r="AF174" s="635"/>
      <c r="AG174" s="635"/>
      <c r="AH174" s="638"/>
      <c r="AI174" s="638"/>
      <c r="AJ174" s="638"/>
      <c r="AK174" s="638"/>
      <c r="AL174" s="98">
        <v>1400</v>
      </c>
      <c r="AM174" s="98">
        <v>7590</v>
      </c>
      <c r="AN174" s="98">
        <v>300</v>
      </c>
      <c r="AO174" s="98">
        <v>1617</v>
      </c>
      <c r="AP174" s="571">
        <f>F174+J174+N174+R174+V174+Z174+AD174+AH174+AL174</f>
        <v>3976</v>
      </c>
      <c r="AQ174" s="571">
        <f>G174+K174+O174+S174+W174+AA174+AE174+AI174+AM174</f>
        <v>97888.29</v>
      </c>
      <c r="AR174" s="571">
        <f>H174+L174+P174+T174+X174+AB174+AF174+AJ174+AN174</f>
        <v>1110</v>
      </c>
      <c r="AS174" s="571">
        <f>I174+M174+Q174+U174+Y174+AC174+AG174+AK174+AO174</f>
        <v>11479</v>
      </c>
      <c r="AT174" s="359"/>
      <c r="AU174" s="359"/>
      <c r="AV174" s="359"/>
      <c r="AW174" s="359"/>
      <c r="AX174" s="359"/>
      <c r="AY174" s="359"/>
      <c r="AZ174" s="359"/>
      <c r="BA174" s="359"/>
      <c r="BB174" s="359"/>
      <c r="BC174" s="359"/>
      <c r="BD174" s="359"/>
      <c r="BE174" s="359"/>
      <c r="BF174" s="359"/>
      <c r="BG174" s="359"/>
      <c r="BH174" s="359"/>
      <c r="BI174" s="359"/>
      <c r="BJ174" s="359"/>
      <c r="BK174" s="359"/>
      <c r="BL174" s="359"/>
      <c r="BM174" s="359"/>
      <c r="BN174" s="359"/>
      <c r="BO174" s="359"/>
      <c r="BP174" s="359"/>
      <c r="BQ174" s="359"/>
      <c r="BR174" s="359"/>
      <c r="BS174" s="359"/>
      <c r="BT174" s="359"/>
      <c r="BU174" s="359"/>
      <c r="BV174" s="359"/>
      <c r="BW174" s="359"/>
      <c r="BX174" s="359"/>
      <c r="BY174" s="359"/>
      <c r="BZ174" s="359"/>
      <c r="CA174" s="359"/>
      <c r="CB174" s="359"/>
      <c r="CC174" s="359"/>
      <c r="CD174" s="359"/>
      <c r="CE174" s="359"/>
      <c r="CF174" s="359"/>
      <c r="CG174" s="359"/>
      <c r="CH174" s="359"/>
      <c r="CI174" s="359"/>
      <c r="CJ174" s="359"/>
      <c r="CK174" s="359"/>
      <c r="CL174" s="359"/>
      <c r="CM174" s="359"/>
      <c r="CN174" s="359"/>
      <c r="CO174" s="359"/>
      <c r="CP174" s="359"/>
      <c r="CQ174" s="359"/>
      <c r="CR174" s="359"/>
      <c r="CS174" s="359"/>
      <c r="CT174" s="359"/>
      <c r="CU174" s="359"/>
      <c r="CV174" s="359"/>
      <c r="CW174" s="359"/>
      <c r="CX174" s="359"/>
      <c r="CY174" s="359"/>
      <c r="CZ174" s="359"/>
      <c r="DA174" s="359"/>
      <c r="DB174" s="359"/>
      <c r="DC174" s="359"/>
      <c r="DD174" s="359"/>
      <c r="DE174" s="359"/>
      <c r="DF174" s="359"/>
      <c r="DG174" s="359"/>
      <c r="DH174" s="359"/>
      <c r="DI174" s="359"/>
      <c r="DJ174" s="359"/>
      <c r="DK174" s="359"/>
      <c r="DL174" s="359"/>
      <c r="DM174" s="359"/>
      <c r="DN174" s="359"/>
      <c r="DO174" s="359"/>
      <c r="DP174" s="359"/>
      <c r="DQ174" s="359"/>
      <c r="DR174" s="359"/>
      <c r="DS174" s="359"/>
      <c r="DT174" s="359"/>
      <c r="DU174" s="359"/>
      <c r="DV174" s="359"/>
      <c r="DW174" s="359"/>
      <c r="DX174" s="359"/>
      <c r="DY174" s="359"/>
      <c r="DZ174" s="359"/>
      <c r="EA174" s="359"/>
      <c r="EB174" s="359"/>
      <c r="EC174" s="359"/>
      <c r="ED174" s="359"/>
      <c r="EE174" s="359"/>
      <c r="EF174" s="359"/>
    </row>
    <row r="175" spans="1:136" ht="31.5" x14ac:dyDescent="0.25">
      <c r="A175" s="832"/>
      <c r="B175" s="356" t="s">
        <v>324</v>
      </c>
      <c r="C175" s="356" t="s">
        <v>154</v>
      </c>
      <c r="D175" s="10" t="s">
        <v>314</v>
      </c>
      <c r="E175" s="356" t="s">
        <v>153</v>
      </c>
      <c r="F175" s="98"/>
      <c r="G175" s="98"/>
      <c r="H175" s="98">
        <v>0</v>
      </c>
      <c r="I175" s="98">
        <v>0</v>
      </c>
      <c r="J175" s="635"/>
      <c r="K175" s="635"/>
      <c r="L175" s="635"/>
      <c r="M175" s="635"/>
      <c r="N175" s="635"/>
      <c r="O175" s="635"/>
      <c r="P175" s="635"/>
      <c r="Q175" s="635"/>
      <c r="R175" s="635"/>
      <c r="S175" s="635"/>
      <c r="T175" s="635"/>
      <c r="U175" s="635"/>
      <c r="V175" s="637"/>
      <c r="W175" s="637"/>
      <c r="X175" s="637"/>
      <c r="Y175" s="637"/>
      <c r="Z175" s="635"/>
      <c r="AA175" s="635"/>
      <c r="AB175" s="357">
        <v>150</v>
      </c>
      <c r="AC175" s="357">
        <v>144</v>
      </c>
      <c r="AD175" s="635"/>
      <c r="AE175" s="635"/>
      <c r="AF175" s="635"/>
      <c r="AG175" s="635"/>
      <c r="AH175" s="638"/>
      <c r="AI175" s="638"/>
      <c r="AJ175" s="638"/>
      <c r="AK175" s="638"/>
      <c r="AL175" s="98">
        <v>0</v>
      </c>
      <c r="AM175" s="98">
        <v>0</v>
      </c>
      <c r="AN175" s="98">
        <v>0</v>
      </c>
      <c r="AO175" s="98">
        <v>0</v>
      </c>
      <c r="AP175" s="571">
        <f>F175+J175+N175+R175+V175+Z175+AD175+AH175+AL175</f>
        <v>0</v>
      </c>
      <c r="AQ175" s="571">
        <f>G175+K175+O175+S175+W175+AA175+AE175+AI175+AM175</f>
        <v>0</v>
      </c>
      <c r="AR175" s="571">
        <f>H175+L175+P175+T175+X175+AB175+AF175+AJ175+AN175</f>
        <v>150</v>
      </c>
      <c r="AS175" s="571">
        <f>I175+M175+Q175+U175+Y175+AC175+AG175+AK175+AO175</f>
        <v>144</v>
      </c>
      <c r="AT175" s="359"/>
      <c r="AU175" s="359"/>
      <c r="AV175" s="359"/>
      <c r="AW175" s="359"/>
      <c r="AX175" s="359"/>
      <c r="AY175" s="359"/>
      <c r="AZ175" s="359"/>
      <c r="BA175" s="359"/>
      <c r="BB175" s="359"/>
      <c r="BC175" s="359"/>
      <c r="BD175" s="359"/>
      <c r="BE175" s="359"/>
      <c r="BF175" s="359"/>
      <c r="BG175" s="359"/>
      <c r="BH175" s="359"/>
      <c r="BI175" s="359"/>
      <c r="BJ175" s="359"/>
      <c r="BK175" s="359"/>
      <c r="BL175" s="359"/>
      <c r="BM175" s="359"/>
      <c r="BN175" s="359"/>
      <c r="BO175" s="359"/>
      <c r="BP175" s="359"/>
      <c r="BQ175" s="359"/>
      <c r="BR175" s="359"/>
      <c r="BS175" s="359"/>
      <c r="BT175" s="359"/>
      <c r="BU175" s="359"/>
      <c r="BV175" s="359"/>
      <c r="BW175" s="359"/>
      <c r="BX175" s="359"/>
      <c r="BY175" s="359"/>
      <c r="BZ175" s="359"/>
      <c r="CA175" s="359"/>
      <c r="CB175" s="359"/>
      <c r="CC175" s="359"/>
      <c r="CD175" s="359"/>
      <c r="CE175" s="359"/>
      <c r="CF175" s="359"/>
      <c r="CG175" s="359"/>
      <c r="CH175" s="359"/>
      <c r="CI175" s="359"/>
      <c r="CJ175" s="359"/>
      <c r="CK175" s="359"/>
      <c r="CL175" s="359"/>
      <c r="CM175" s="359"/>
      <c r="CN175" s="359"/>
      <c r="CO175" s="359"/>
      <c r="CP175" s="359"/>
      <c r="CQ175" s="359"/>
      <c r="CR175" s="359"/>
      <c r="CS175" s="359"/>
      <c r="CT175" s="359"/>
      <c r="CU175" s="359"/>
      <c r="CV175" s="359"/>
      <c r="CW175" s="359"/>
      <c r="CX175" s="359"/>
      <c r="CY175" s="359"/>
      <c r="CZ175" s="359"/>
      <c r="DA175" s="359"/>
      <c r="DB175" s="359"/>
      <c r="DC175" s="359"/>
      <c r="DD175" s="359"/>
      <c r="DE175" s="359"/>
      <c r="DF175" s="359"/>
      <c r="DG175" s="359"/>
      <c r="DH175" s="359"/>
      <c r="DI175" s="359"/>
      <c r="DJ175" s="359"/>
      <c r="DK175" s="359"/>
      <c r="DL175" s="359"/>
      <c r="DM175" s="359"/>
      <c r="DN175" s="359"/>
      <c r="DO175" s="359"/>
      <c r="DP175" s="359"/>
      <c r="DQ175" s="359"/>
      <c r="DR175" s="359"/>
      <c r="DS175" s="359"/>
      <c r="DT175" s="359"/>
      <c r="DU175" s="359"/>
      <c r="DV175" s="359"/>
      <c r="DW175" s="359"/>
      <c r="DX175" s="359"/>
      <c r="DY175" s="359"/>
      <c r="DZ175" s="359"/>
      <c r="EA175" s="359"/>
      <c r="EB175" s="359"/>
      <c r="EC175" s="359"/>
      <c r="ED175" s="359"/>
      <c r="EE175" s="359"/>
      <c r="EF175" s="359"/>
    </row>
    <row r="176" spans="1:136" ht="31.5" x14ac:dyDescent="0.25">
      <c r="A176" s="830">
        <v>56</v>
      </c>
      <c r="B176" s="356" t="s">
        <v>327</v>
      </c>
      <c r="C176" s="10" t="s">
        <v>328</v>
      </c>
      <c r="D176" s="10" t="s">
        <v>314</v>
      </c>
      <c r="E176" s="356" t="s">
        <v>153</v>
      </c>
      <c r="F176" s="98"/>
      <c r="G176" s="98"/>
      <c r="H176" s="98">
        <v>0</v>
      </c>
      <c r="I176" s="98">
        <v>0</v>
      </c>
      <c r="J176" s="635"/>
      <c r="K176" s="635"/>
      <c r="L176" s="635"/>
      <c r="M176" s="635"/>
      <c r="N176" s="635"/>
      <c r="O176" s="635"/>
      <c r="P176" s="635"/>
      <c r="Q176" s="635"/>
      <c r="R176" s="635"/>
      <c r="S176" s="635"/>
      <c r="T176" s="635"/>
      <c r="U176" s="635"/>
      <c r="V176" s="637"/>
      <c r="W176" s="637"/>
      <c r="X176" s="637"/>
      <c r="Y176" s="637"/>
      <c r="Z176" s="635"/>
      <c r="AA176" s="635"/>
      <c r="AB176" s="357"/>
      <c r="AC176" s="357"/>
      <c r="AD176" s="635"/>
      <c r="AE176" s="635"/>
      <c r="AF176" s="635"/>
      <c r="AG176" s="635"/>
      <c r="AH176" s="638"/>
      <c r="AI176" s="638"/>
      <c r="AJ176" s="638"/>
      <c r="AK176" s="638"/>
      <c r="AL176" s="98">
        <v>0</v>
      </c>
      <c r="AM176" s="98">
        <v>0</v>
      </c>
      <c r="AN176" s="98">
        <v>0</v>
      </c>
      <c r="AO176" s="98">
        <v>0</v>
      </c>
      <c r="AP176" s="571">
        <f>F176+J176+N176+R176+V176+Z176+AD176+AH176+AL176</f>
        <v>0</v>
      </c>
      <c r="AQ176" s="571">
        <f>G176+K176+O176+S176+W176+AA176+AE176+AI176+AM176</f>
        <v>0</v>
      </c>
      <c r="AR176" s="571">
        <f>H176+L176+P176+T176+X176+AB176+AF176+AJ176+AN176</f>
        <v>0</v>
      </c>
      <c r="AS176" s="571">
        <f>I176+M176+Q176+U176+Y176+AC176+AG176+AK176+AO176</f>
        <v>0</v>
      </c>
      <c r="AT176" s="359"/>
      <c r="AU176" s="359"/>
      <c r="AV176" s="359"/>
      <c r="AW176" s="359"/>
      <c r="AX176" s="359"/>
      <c r="AY176" s="359"/>
      <c r="AZ176" s="359"/>
      <c r="BA176" s="359"/>
      <c r="BB176" s="359"/>
      <c r="BC176" s="359"/>
      <c r="BD176" s="359"/>
      <c r="BE176" s="359"/>
      <c r="BF176" s="359"/>
      <c r="BG176" s="359"/>
      <c r="BH176" s="359"/>
      <c r="BI176" s="359"/>
      <c r="BJ176" s="359"/>
      <c r="BK176" s="359"/>
      <c r="BL176" s="359"/>
      <c r="BM176" s="359"/>
      <c r="BN176" s="359"/>
      <c r="BO176" s="359"/>
      <c r="BP176" s="359"/>
      <c r="BQ176" s="359"/>
      <c r="BR176" s="359"/>
      <c r="BS176" s="359"/>
      <c r="BT176" s="359"/>
      <c r="BU176" s="359"/>
      <c r="BV176" s="359"/>
      <c r="BW176" s="359"/>
      <c r="BX176" s="359"/>
      <c r="BY176" s="359"/>
      <c r="BZ176" s="359"/>
      <c r="CA176" s="359"/>
      <c r="CB176" s="359"/>
      <c r="CC176" s="359"/>
      <c r="CD176" s="359"/>
      <c r="CE176" s="359"/>
      <c r="CF176" s="359"/>
      <c r="CG176" s="359"/>
      <c r="CH176" s="359"/>
      <c r="CI176" s="359"/>
      <c r="CJ176" s="359"/>
      <c r="CK176" s="359"/>
      <c r="CL176" s="359"/>
      <c r="CM176" s="359"/>
      <c r="CN176" s="359"/>
      <c r="CO176" s="359"/>
      <c r="CP176" s="359"/>
      <c r="CQ176" s="359"/>
      <c r="CR176" s="359"/>
      <c r="CS176" s="359"/>
      <c r="CT176" s="359"/>
      <c r="CU176" s="359"/>
      <c r="CV176" s="359"/>
      <c r="CW176" s="359"/>
      <c r="CX176" s="359"/>
      <c r="CY176" s="359"/>
      <c r="CZ176" s="359"/>
      <c r="DA176" s="359"/>
      <c r="DB176" s="359"/>
      <c r="DC176" s="359"/>
      <c r="DD176" s="359"/>
      <c r="DE176" s="359"/>
      <c r="DF176" s="359"/>
      <c r="DG176" s="359"/>
      <c r="DH176" s="359"/>
      <c r="DI176" s="359"/>
      <c r="DJ176" s="359"/>
      <c r="DK176" s="359"/>
      <c r="DL176" s="359"/>
      <c r="DM176" s="359"/>
      <c r="DN176" s="359"/>
      <c r="DO176" s="359"/>
      <c r="DP176" s="359"/>
      <c r="DQ176" s="359"/>
      <c r="DR176" s="359"/>
      <c r="DS176" s="359"/>
      <c r="DT176" s="359"/>
      <c r="DU176" s="359"/>
      <c r="DV176" s="359"/>
      <c r="DW176" s="359"/>
      <c r="DX176" s="359"/>
      <c r="DY176" s="359"/>
      <c r="DZ176" s="359"/>
      <c r="EA176" s="359"/>
      <c r="EB176" s="359"/>
      <c r="EC176" s="359"/>
      <c r="ED176" s="359"/>
      <c r="EE176" s="359"/>
      <c r="EF176" s="359"/>
    </row>
    <row r="177" spans="1:136" ht="31.5" x14ac:dyDescent="0.25">
      <c r="A177" s="831"/>
      <c r="B177" s="356" t="s">
        <v>329</v>
      </c>
      <c r="C177" s="356" t="s">
        <v>330</v>
      </c>
      <c r="D177" s="10" t="s">
        <v>314</v>
      </c>
      <c r="E177" s="356" t="s">
        <v>29</v>
      </c>
      <c r="F177" s="98"/>
      <c r="G177" s="98"/>
      <c r="H177" s="98">
        <v>0</v>
      </c>
      <c r="I177" s="98">
        <v>0</v>
      </c>
      <c r="J177" s="635"/>
      <c r="K177" s="635"/>
      <c r="L177" s="635"/>
      <c r="M177" s="635"/>
      <c r="N177" s="635"/>
      <c r="O177" s="635"/>
      <c r="P177" s="635"/>
      <c r="Q177" s="635"/>
      <c r="R177" s="635"/>
      <c r="S177" s="635"/>
      <c r="T177" s="635"/>
      <c r="U177" s="635"/>
      <c r="V177" s="637"/>
      <c r="W177" s="637"/>
      <c r="X177" s="637"/>
      <c r="Y177" s="637"/>
      <c r="Z177" s="635"/>
      <c r="AA177" s="635"/>
      <c r="AB177" s="357"/>
      <c r="AC177" s="357"/>
      <c r="AD177" s="635"/>
      <c r="AE177" s="635"/>
      <c r="AF177" s="635"/>
      <c r="AG177" s="635"/>
      <c r="AH177" s="638"/>
      <c r="AI177" s="638"/>
      <c r="AJ177" s="638"/>
      <c r="AK177" s="638"/>
      <c r="AL177" s="98">
        <v>0</v>
      </c>
      <c r="AM177" s="98">
        <v>0</v>
      </c>
      <c r="AN177" s="98">
        <v>0</v>
      </c>
      <c r="AO177" s="98">
        <v>0</v>
      </c>
      <c r="AP177" s="571">
        <f>F177+J177+N177+R177+V177+Z177+AD177+AH177+AL177</f>
        <v>0</v>
      </c>
      <c r="AQ177" s="571">
        <f>G177+K177+O177+S177+W177+AA177+AE177+AI177+AM177</f>
        <v>0</v>
      </c>
      <c r="AR177" s="571">
        <f>H177+L177+P177+T177+X177+AB177+AF177+AJ177+AN177</f>
        <v>0</v>
      </c>
      <c r="AS177" s="571">
        <f>I177+M177+Q177+U177+Y177+AC177+AG177+AK177+AO177</f>
        <v>0</v>
      </c>
      <c r="AT177" s="359"/>
      <c r="AU177" s="359"/>
      <c r="AV177" s="359"/>
      <c r="AW177" s="359"/>
      <c r="AX177" s="359"/>
      <c r="AY177" s="359"/>
      <c r="AZ177" s="359"/>
      <c r="BA177" s="359"/>
      <c r="BB177" s="359"/>
      <c r="BC177" s="359"/>
      <c r="BD177" s="359"/>
      <c r="BE177" s="359"/>
      <c r="BF177" s="359"/>
      <c r="BG177" s="359"/>
      <c r="BH177" s="359"/>
      <c r="BI177" s="359"/>
      <c r="BJ177" s="359"/>
      <c r="BK177" s="359"/>
      <c r="BL177" s="359"/>
      <c r="BM177" s="359"/>
      <c r="BN177" s="359"/>
      <c r="BO177" s="359"/>
      <c r="BP177" s="359"/>
      <c r="BQ177" s="359"/>
      <c r="BR177" s="359"/>
      <c r="BS177" s="359"/>
      <c r="BT177" s="359"/>
      <c r="BU177" s="359"/>
      <c r="BV177" s="359"/>
      <c r="BW177" s="359"/>
      <c r="BX177" s="359"/>
      <c r="BY177" s="359"/>
      <c r="BZ177" s="359"/>
      <c r="CA177" s="359"/>
      <c r="CB177" s="359"/>
      <c r="CC177" s="359"/>
      <c r="CD177" s="359"/>
      <c r="CE177" s="359"/>
      <c r="CF177" s="359"/>
      <c r="CG177" s="359"/>
      <c r="CH177" s="359"/>
      <c r="CI177" s="359"/>
      <c r="CJ177" s="359"/>
      <c r="CK177" s="359"/>
      <c r="CL177" s="359"/>
      <c r="CM177" s="359"/>
      <c r="CN177" s="359"/>
      <c r="CO177" s="359"/>
      <c r="CP177" s="359"/>
      <c r="CQ177" s="359"/>
      <c r="CR177" s="359"/>
      <c r="CS177" s="359"/>
      <c r="CT177" s="359"/>
      <c r="CU177" s="359"/>
      <c r="CV177" s="359"/>
      <c r="CW177" s="359"/>
      <c r="CX177" s="359"/>
      <c r="CY177" s="359"/>
      <c r="CZ177" s="359"/>
      <c r="DA177" s="359"/>
      <c r="DB177" s="359"/>
      <c r="DC177" s="359"/>
      <c r="DD177" s="359"/>
      <c r="DE177" s="359"/>
      <c r="DF177" s="359"/>
      <c r="DG177" s="359"/>
      <c r="DH177" s="359"/>
      <c r="DI177" s="359"/>
      <c r="DJ177" s="359"/>
      <c r="DK177" s="359"/>
      <c r="DL177" s="359"/>
      <c r="DM177" s="359"/>
      <c r="DN177" s="359"/>
      <c r="DO177" s="359"/>
      <c r="DP177" s="359"/>
      <c r="DQ177" s="359"/>
      <c r="DR177" s="359"/>
      <c r="DS177" s="359"/>
      <c r="DT177" s="359"/>
      <c r="DU177" s="359"/>
      <c r="DV177" s="359"/>
      <c r="DW177" s="359"/>
      <c r="DX177" s="359"/>
      <c r="DY177" s="359"/>
      <c r="DZ177" s="359"/>
      <c r="EA177" s="359"/>
      <c r="EB177" s="359"/>
      <c r="EC177" s="359"/>
      <c r="ED177" s="359"/>
      <c r="EE177" s="359"/>
      <c r="EF177" s="359"/>
    </row>
    <row r="178" spans="1:136" ht="31.5" x14ac:dyDescent="0.25">
      <c r="A178" s="831"/>
      <c r="B178" s="356" t="s">
        <v>327</v>
      </c>
      <c r="C178" s="356" t="s">
        <v>331</v>
      </c>
      <c r="D178" s="10" t="s">
        <v>314</v>
      </c>
      <c r="E178" s="356" t="s">
        <v>29</v>
      </c>
      <c r="F178" s="98"/>
      <c r="G178" s="98"/>
      <c r="H178" s="98">
        <v>0</v>
      </c>
      <c r="I178" s="98">
        <v>0</v>
      </c>
      <c r="J178" s="635"/>
      <c r="K178" s="635"/>
      <c r="L178" s="635"/>
      <c r="M178" s="635"/>
      <c r="N178" s="635"/>
      <c r="O178" s="635"/>
      <c r="P178" s="635"/>
      <c r="Q178" s="635"/>
      <c r="R178" s="635"/>
      <c r="S178" s="635"/>
      <c r="T178" s="635"/>
      <c r="U178" s="635"/>
      <c r="V178" s="637"/>
      <c r="W178" s="637"/>
      <c r="X178" s="637"/>
      <c r="Y178" s="637"/>
      <c r="Z178" s="635"/>
      <c r="AA178" s="635"/>
      <c r="AB178" s="357"/>
      <c r="AC178" s="357"/>
      <c r="AD178" s="635"/>
      <c r="AE178" s="635"/>
      <c r="AF178" s="635"/>
      <c r="AG178" s="635"/>
      <c r="AH178" s="638"/>
      <c r="AI178" s="638"/>
      <c r="AJ178" s="638"/>
      <c r="AK178" s="638"/>
      <c r="AL178" s="98">
        <v>0</v>
      </c>
      <c r="AM178" s="98">
        <v>0</v>
      </c>
      <c r="AN178" s="98">
        <v>0</v>
      </c>
      <c r="AO178" s="98">
        <v>0</v>
      </c>
      <c r="AP178" s="571">
        <f>F178+J178+N178+R178+V178+Z178+AD178+AH178+AL178</f>
        <v>0</v>
      </c>
      <c r="AQ178" s="571">
        <f>G178+K178+O178+S178+W178+AA178+AE178+AI178+AM178</f>
        <v>0</v>
      </c>
      <c r="AR178" s="571">
        <f>H178+L178+P178+T178+X178+AB178+AF178+AJ178+AN178</f>
        <v>0</v>
      </c>
      <c r="AS178" s="571">
        <f>I178+M178+Q178+U178+Y178+AC178+AG178+AK178+AO178</f>
        <v>0</v>
      </c>
      <c r="AT178" s="359"/>
      <c r="AU178" s="359"/>
      <c r="AV178" s="359"/>
      <c r="AW178" s="359"/>
      <c r="AX178" s="359"/>
      <c r="AY178" s="359"/>
      <c r="AZ178" s="359"/>
      <c r="BA178" s="359"/>
      <c r="BB178" s="359"/>
      <c r="BC178" s="359"/>
      <c r="BD178" s="359"/>
      <c r="BE178" s="359"/>
      <c r="BF178" s="359"/>
      <c r="BG178" s="359"/>
      <c r="BH178" s="359"/>
      <c r="BI178" s="359"/>
      <c r="BJ178" s="359"/>
      <c r="BK178" s="359"/>
      <c r="BL178" s="359"/>
      <c r="BM178" s="359"/>
      <c r="BN178" s="359"/>
      <c r="BO178" s="359"/>
      <c r="BP178" s="359"/>
      <c r="BQ178" s="359"/>
      <c r="BR178" s="359"/>
      <c r="BS178" s="359"/>
      <c r="BT178" s="359"/>
      <c r="BU178" s="359"/>
      <c r="BV178" s="359"/>
      <c r="BW178" s="359"/>
      <c r="BX178" s="359"/>
      <c r="BY178" s="359"/>
      <c r="BZ178" s="359"/>
      <c r="CA178" s="359"/>
      <c r="CB178" s="359"/>
      <c r="CC178" s="359"/>
      <c r="CD178" s="359"/>
      <c r="CE178" s="359"/>
      <c r="CF178" s="359"/>
      <c r="CG178" s="359"/>
      <c r="CH178" s="359"/>
      <c r="CI178" s="359"/>
      <c r="CJ178" s="359"/>
      <c r="CK178" s="359"/>
      <c r="CL178" s="359"/>
      <c r="CM178" s="359"/>
      <c r="CN178" s="359"/>
      <c r="CO178" s="359"/>
      <c r="CP178" s="359"/>
      <c r="CQ178" s="359"/>
      <c r="CR178" s="359"/>
      <c r="CS178" s="359"/>
      <c r="CT178" s="359"/>
      <c r="CU178" s="359"/>
      <c r="CV178" s="359"/>
      <c r="CW178" s="359"/>
      <c r="CX178" s="359"/>
      <c r="CY178" s="359"/>
      <c r="CZ178" s="359"/>
      <c r="DA178" s="359"/>
      <c r="DB178" s="359"/>
      <c r="DC178" s="359"/>
      <c r="DD178" s="359"/>
      <c r="DE178" s="359"/>
      <c r="DF178" s="359"/>
      <c r="DG178" s="359"/>
      <c r="DH178" s="359"/>
      <c r="DI178" s="359"/>
      <c r="DJ178" s="359"/>
      <c r="DK178" s="359"/>
      <c r="DL178" s="359"/>
      <c r="DM178" s="359"/>
      <c r="DN178" s="359"/>
      <c r="DO178" s="359"/>
      <c r="DP178" s="359"/>
      <c r="DQ178" s="359"/>
      <c r="DR178" s="359"/>
      <c r="DS178" s="359"/>
      <c r="DT178" s="359"/>
      <c r="DU178" s="359"/>
      <c r="DV178" s="359"/>
      <c r="DW178" s="359"/>
      <c r="DX178" s="359"/>
      <c r="DY178" s="359"/>
      <c r="DZ178" s="359"/>
      <c r="EA178" s="359"/>
      <c r="EB178" s="359"/>
      <c r="EC178" s="359"/>
      <c r="ED178" s="359"/>
      <c r="EE178" s="359"/>
      <c r="EF178" s="359"/>
    </row>
    <row r="179" spans="1:136" ht="31.5" x14ac:dyDescent="0.25">
      <c r="A179" s="832"/>
      <c r="B179" s="356" t="s">
        <v>329</v>
      </c>
      <c r="C179" s="356" t="s">
        <v>332</v>
      </c>
      <c r="D179" s="10" t="s">
        <v>314</v>
      </c>
      <c r="E179" s="356" t="s">
        <v>29</v>
      </c>
      <c r="F179" s="98"/>
      <c r="G179" s="98"/>
      <c r="H179" s="98">
        <v>0</v>
      </c>
      <c r="I179" s="98">
        <v>0</v>
      </c>
      <c r="J179" s="635"/>
      <c r="K179" s="635"/>
      <c r="L179" s="635"/>
      <c r="M179" s="635"/>
      <c r="N179" s="635"/>
      <c r="O179" s="635"/>
      <c r="P179" s="635"/>
      <c r="Q179" s="635"/>
      <c r="R179" s="635"/>
      <c r="S179" s="635"/>
      <c r="T179" s="635"/>
      <c r="U179" s="635"/>
      <c r="V179" s="637"/>
      <c r="W179" s="637"/>
      <c r="X179" s="637"/>
      <c r="Y179" s="637"/>
      <c r="Z179" s="635"/>
      <c r="AA179" s="635"/>
      <c r="AB179" s="357"/>
      <c r="AC179" s="357"/>
      <c r="AD179" s="635"/>
      <c r="AE179" s="635"/>
      <c r="AF179" s="635"/>
      <c r="AG179" s="635"/>
      <c r="AH179" s="638"/>
      <c r="AI179" s="638"/>
      <c r="AJ179" s="638"/>
      <c r="AK179" s="638"/>
      <c r="AL179" s="98">
        <v>0</v>
      </c>
      <c r="AM179" s="98">
        <v>0</v>
      </c>
      <c r="AN179" s="98">
        <v>0</v>
      </c>
      <c r="AO179" s="98">
        <v>0</v>
      </c>
      <c r="AP179" s="571">
        <f>F179+J179+N179+R179+V179+Z179+AD179+AH179+AL179</f>
        <v>0</v>
      </c>
      <c r="AQ179" s="571">
        <f>G179+K179+O179+S179+W179+AA179+AE179+AI179+AM179</f>
        <v>0</v>
      </c>
      <c r="AR179" s="571">
        <f>H179+L179+P179+T179+X179+AB179+AF179+AJ179+AN179</f>
        <v>0</v>
      </c>
      <c r="AS179" s="571">
        <f>I179+M179+Q179+U179+Y179+AC179+AG179+AK179+AO179</f>
        <v>0</v>
      </c>
      <c r="AT179" s="359"/>
      <c r="AU179" s="359"/>
      <c r="AV179" s="359"/>
      <c r="AW179" s="359"/>
      <c r="AX179" s="359"/>
      <c r="AY179" s="359"/>
      <c r="AZ179" s="359"/>
      <c r="BA179" s="359"/>
      <c r="BB179" s="359"/>
      <c r="BC179" s="359"/>
      <c r="BD179" s="359"/>
      <c r="BE179" s="359"/>
      <c r="BF179" s="359"/>
      <c r="BG179" s="359"/>
      <c r="BH179" s="359"/>
      <c r="BI179" s="359"/>
      <c r="BJ179" s="359"/>
      <c r="BK179" s="359"/>
      <c r="BL179" s="359"/>
      <c r="BM179" s="359"/>
      <c r="BN179" s="359"/>
      <c r="BO179" s="359"/>
      <c r="BP179" s="359"/>
      <c r="BQ179" s="359"/>
      <c r="BR179" s="359"/>
      <c r="BS179" s="359"/>
      <c r="BT179" s="359"/>
      <c r="BU179" s="359"/>
      <c r="BV179" s="359"/>
      <c r="BW179" s="359"/>
      <c r="BX179" s="359"/>
      <c r="BY179" s="359"/>
      <c r="BZ179" s="359"/>
      <c r="CA179" s="359"/>
      <c r="CB179" s="359"/>
      <c r="CC179" s="359"/>
      <c r="CD179" s="359"/>
      <c r="CE179" s="359"/>
      <c r="CF179" s="359"/>
      <c r="CG179" s="359"/>
      <c r="CH179" s="359"/>
      <c r="CI179" s="359"/>
      <c r="CJ179" s="359"/>
      <c r="CK179" s="359"/>
      <c r="CL179" s="359"/>
      <c r="CM179" s="359"/>
      <c r="CN179" s="359"/>
      <c r="CO179" s="359"/>
      <c r="CP179" s="359"/>
      <c r="CQ179" s="359"/>
      <c r="CR179" s="359"/>
      <c r="CS179" s="359"/>
      <c r="CT179" s="359"/>
      <c r="CU179" s="359"/>
      <c r="CV179" s="359"/>
      <c r="CW179" s="359"/>
      <c r="CX179" s="359"/>
      <c r="CY179" s="359"/>
      <c r="CZ179" s="359"/>
      <c r="DA179" s="359"/>
      <c r="DB179" s="359"/>
      <c r="DC179" s="359"/>
      <c r="DD179" s="359"/>
      <c r="DE179" s="359"/>
      <c r="DF179" s="359"/>
      <c r="DG179" s="359"/>
      <c r="DH179" s="359"/>
      <c r="DI179" s="359"/>
      <c r="DJ179" s="359"/>
      <c r="DK179" s="359"/>
      <c r="DL179" s="359"/>
      <c r="DM179" s="359"/>
      <c r="DN179" s="359"/>
      <c r="DO179" s="359"/>
      <c r="DP179" s="359"/>
      <c r="DQ179" s="359"/>
      <c r="DR179" s="359"/>
      <c r="DS179" s="359"/>
      <c r="DT179" s="359"/>
      <c r="DU179" s="359"/>
      <c r="DV179" s="359"/>
      <c r="DW179" s="359"/>
      <c r="DX179" s="359"/>
      <c r="DY179" s="359"/>
      <c r="DZ179" s="359"/>
      <c r="EA179" s="359"/>
      <c r="EB179" s="359"/>
      <c r="EC179" s="359"/>
      <c r="ED179" s="359"/>
      <c r="EE179" s="359"/>
      <c r="EF179" s="359"/>
    </row>
    <row r="180" spans="1:136" ht="31.5" x14ac:dyDescent="0.25">
      <c r="A180" s="830">
        <v>57</v>
      </c>
      <c r="B180" s="356" t="s">
        <v>333</v>
      </c>
      <c r="C180" s="356" t="s">
        <v>334</v>
      </c>
      <c r="D180" s="10" t="s">
        <v>335</v>
      </c>
      <c r="E180" s="356" t="s">
        <v>78</v>
      </c>
      <c r="F180" s="98">
        <v>1450</v>
      </c>
      <c r="G180" s="98">
        <v>4320</v>
      </c>
      <c r="H180" s="98">
        <v>0</v>
      </c>
      <c r="I180" s="98">
        <v>0</v>
      </c>
      <c r="J180" s="635">
        <v>1020</v>
      </c>
      <c r="K180" s="635">
        <v>5100</v>
      </c>
      <c r="L180" s="635">
        <v>150</v>
      </c>
      <c r="M180" s="635">
        <v>750</v>
      </c>
      <c r="N180" s="635"/>
      <c r="O180" s="635"/>
      <c r="P180" s="635"/>
      <c r="Q180" s="635"/>
      <c r="R180" s="635">
        <v>260</v>
      </c>
      <c r="S180" s="635">
        <v>832</v>
      </c>
      <c r="T180" s="635"/>
      <c r="U180" s="635"/>
      <c r="V180" s="637"/>
      <c r="W180" s="637"/>
      <c r="X180" s="637"/>
      <c r="Y180" s="637"/>
      <c r="Z180" s="635"/>
      <c r="AA180" s="635"/>
      <c r="AB180" s="357">
        <v>150</v>
      </c>
      <c r="AC180" s="357">
        <v>480</v>
      </c>
      <c r="AD180" s="635"/>
      <c r="AE180" s="635"/>
      <c r="AF180" s="635"/>
      <c r="AG180" s="635"/>
      <c r="AH180" s="640">
        <v>500</v>
      </c>
      <c r="AI180" s="640">
        <v>1247</v>
      </c>
      <c r="AJ180" s="640">
        <v>120</v>
      </c>
      <c r="AK180" s="640">
        <v>372</v>
      </c>
      <c r="AL180" s="98">
        <v>0</v>
      </c>
      <c r="AM180" s="98">
        <v>0</v>
      </c>
      <c r="AN180" s="98">
        <v>0</v>
      </c>
      <c r="AO180" s="98">
        <v>0</v>
      </c>
      <c r="AP180" s="571">
        <f>F180+J180+N180+R180+V180+Z180+AD180+AH180+AL180</f>
        <v>3230</v>
      </c>
      <c r="AQ180" s="571">
        <f>G180+K180+O180+S180+W180+AA180+AE180+AI180+AM180</f>
        <v>11499</v>
      </c>
      <c r="AR180" s="571">
        <f>H180+L180+P180+T180+X180+AB180+AF180+AJ180+AN180</f>
        <v>420</v>
      </c>
      <c r="AS180" s="571">
        <f>I180+M180+Q180+U180+Y180+AC180+AG180+AK180+AO180</f>
        <v>1602</v>
      </c>
      <c r="AT180" s="359"/>
      <c r="AU180" s="359"/>
      <c r="AV180" s="359"/>
      <c r="AW180" s="359"/>
      <c r="AX180" s="359"/>
      <c r="AY180" s="359"/>
      <c r="AZ180" s="359"/>
      <c r="BA180" s="359"/>
      <c r="BB180" s="359"/>
      <c r="BC180" s="359"/>
      <c r="BD180" s="359"/>
      <c r="BE180" s="359"/>
      <c r="BF180" s="359"/>
      <c r="BG180" s="359"/>
      <c r="BH180" s="359"/>
      <c r="BI180" s="359"/>
      <c r="BJ180" s="359"/>
      <c r="BK180" s="359"/>
      <c r="BL180" s="359"/>
      <c r="BM180" s="359"/>
      <c r="BN180" s="359"/>
      <c r="BO180" s="359"/>
      <c r="BP180" s="359"/>
      <c r="BQ180" s="359"/>
      <c r="BR180" s="359"/>
      <c r="BS180" s="359"/>
      <c r="BT180" s="359"/>
      <c r="BU180" s="359"/>
      <c r="BV180" s="359"/>
      <c r="BW180" s="359"/>
      <c r="BX180" s="359"/>
      <c r="BY180" s="359"/>
      <c r="BZ180" s="359"/>
      <c r="CA180" s="359"/>
      <c r="CB180" s="359"/>
      <c r="CC180" s="359"/>
      <c r="CD180" s="359"/>
      <c r="CE180" s="359"/>
      <c r="CF180" s="359"/>
      <c r="CG180" s="359"/>
      <c r="CH180" s="359"/>
      <c r="CI180" s="359"/>
      <c r="CJ180" s="359"/>
      <c r="CK180" s="359"/>
      <c r="CL180" s="359"/>
      <c r="CM180" s="359"/>
      <c r="CN180" s="359"/>
      <c r="CO180" s="359"/>
      <c r="CP180" s="359"/>
      <c r="CQ180" s="359"/>
      <c r="CR180" s="359"/>
      <c r="CS180" s="359"/>
      <c r="CT180" s="359"/>
      <c r="CU180" s="359"/>
      <c r="CV180" s="359"/>
      <c r="CW180" s="359"/>
      <c r="CX180" s="359"/>
      <c r="CY180" s="359"/>
      <c r="CZ180" s="359"/>
      <c r="DA180" s="359"/>
      <c r="DB180" s="359"/>
      <c r="DC180" s="359"/>
      <c r="DD180" s="359"/>
      <c r="DE180" s="359"/>
      <c r="DF180" s="359"/>
      <c r="DG180" s="359"/>
      <c r="DH180" s="359"/>
      <c r="DI180" s="359"/>
      <c r="DJ180" s="359"/>
      <c r="DK180" s="359"/>
      <c r="DL180" s="359"/>
      <c r="DM180" s="359"/>
      <c r="DN180" s="359"/>
      <c r="DO180" s="359"/>
      <c r="DP180" s="359"/>
      <c r="DQ180" s="359"/>
      <c r="DR180" s="359"/>
      <c r="DS180" s="359"/>
      <c r="DT180" s="359"/>
      <c r="DU180" s="359"/>
      <c r="DV180" s="359"/>
      <c r="DW180" s="359"/>
      <c r="DX180" s="359"/>
      <c r="DY180" s="359"/>
      <c r="DZ180" s="359"/>
      <c r="EA180" s="359"/>
      <c r="EB180" s="359"/>
      <c r="EC180" s="359"/>
      <c r="ED180" s="359"/>
      <c r="EE180" s="359"/>
      <c r="EF180" s="359"/>
    </row>
    <row r="181" spans="1:136" ht="31.5" x14ac:dyDescent="0.25">
      <c r="A181" s="831"/>
      <c r="B181" s="356" t="s">
        <v>336</v>
      </c>
      <c r="C181" s="356" t="s">
        <v>337</v>
      </c>
      <c r="D181" s="10" t="s">
        <v>335</v>
      </c>
      <c r="E181" s="356" t="s">
        <v>78</v>
      </c>
      <c r="F181" s="98"/>
      <c r="G181" s="98"/>
      <c r="H181" s="98">
        <v>0</v>
      </c>
      <c r="I181" s="98">
        <v>0</v>
      </c>
      <c r="J181" s="635"/>
      <c r="K181" s="635"/>
      <c r="L181" s="635"/>
      <c r="M181" s="635"/>
      <c r="N181" s="635"/>
      <c r="O181" s="635"/>
      <c r="P181" s="635"/>
      <c r="Q181" s="635"/>
      <c r="R181" s="635"/>
      <c r="S181" s="635"/>
      <c r="T181" s="635"/>
      <c r="U181" s="635"/>
      <c r="V181" s="637">
        <v>180</v>
      </c>
      <c r="W181" s="637">
        <v>445</v>
      </c>
      <c r="X181" s="637">
        <v>10</v>
      </c>
      <c r="Y181" s="637">
        <v>30</v>
      </c>
      <c r="Z181" s="635"/>
      <c r="AA181" s="635"/>
      <c r="AB181" s="357"/>
      <c r="AC181" s="357"/>
      <c r="AD181" s="635"/>
      <c r="AE181" s="635"/>
      <c r="AF181" s="635"/>
      <c r="AG181" s="635"/>
      <c r="AH181" s="638"/>
      <c r="AI181" s="638"/>
      <c r="AJ181" s="638"/>
      <c r="AK181" s="638"/>
      <c r="AL181" s="98">
        <v>0</v>
      </c>
      <c r="AM181" s="98">
        <v>0</v>
      </c>
      <c r="AN181" s="98">
        <v>0</v>
      </c>
      <c r="AO181" s="98">
        <v>0</v>
      </c>
      <c r="AP181" s="571">
        <f>F181+J181+N181+R181+V181+Z181+AD181+AH181+AL181</f>
        <v>180</v>
      </c>
      <c r="AQ181" s="571">
        <f>G181+K181+O181+S181+W181+AA181+AE181+AI181+AM181</f>
        <v>445</v>
      </c>
      <c r="AR181" s="571">
        <f>H181+L181+P181+T181+X181+AB181+AF181+AJ181+AN181</f>
        <v>10</v>
      </c>
      <c r="AS181" s="571">
        <f>I181+M181+Q181+U181+Y181+AC181+AG181+AK181+AO181</f>
        <v>30</v>
      </c>
      <c r="AT181" s="359"/>
      <c r="AU181" s="359"/>
      <c r="AV181" s="359"/>
      <c r="AW181" s="359"/>
      <c r="AX181" s="359"/>
      <c r="AY181" s="359"/>
      <c r="AZ181" s="359"/>
      <c r="BA181" s="359"/>
      <c r="BB181" s="359"/>
      <c r="BC181" s="359"/>
      <c r="BD181" s="359"/>
      <c r="BE181" s="359"/>
      <c r="BF181" s="359"/>
      <c r="BG181" s="359"/>
      <c r="BH181" s="359"/>
      <c r="BI181" s="359"/>
      <c r="BJ181" s="359"/>
      <c r="BK181" s="359"/>
      <c r="BL181" s="359"/>
      <c r="BM181" s="359"/>
      <c r="BN181" s="359"/>
      <c r="BO181" s="359"/>
      <c r="BP181" s="359"/>
      <c r="BQ181" s="359"/>
      <c r="BR181" s="359"/>
      <c r="BS181" s="359"/>
      <c r="BT181" s="359"/>
      <c r="BU181" s="359"/>
      <c r="BV181" s="359"/>
      <c r="BW181" s="359"/>
      <c r="BX181" s="359"/>
      <c r="BY181" s="359"/>
      <c r="BZ181" s="359"/>
      <c r="CA181" s="359"/>
      <c r="CB181" s="359"/>
      <c r="CC181" s="359"/>
      <c r="CD181" s="359"/>
      <c r="CE181" s="359"/>
      <c r="CF181" s="359"/>
      <c r="CG181" s="359"/>
      <c r="CH181" s="359"/>
      <c r="CI181" s="359"/>
      <c r="CJ181" s="359"/>
      <c r="CK181" s="359"/>
      <c r="CL181" s="359"/>
      <c r="CM181" s="359"/>
      <c r="CN181" s="359"/>
      <c r="CO181" s="359"/>
      <c r="CP181" s="359"/>
      <c r="CQ181" s="359"/>
      <c r="CR181" s="359"/>
      <c r="CS181" s="359"/>
      <c r="CT181" s="359"/>
      <c r="CU181" s="359"/>
      <c r="CV181" s="359"/>
      <c r="CW181" s="359"/>
      <c r="CX181" s="359"/>
      <c r="CY181" s="359"/>
      <c r="CZ181" s="359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9"/>
      <c r="DZ181" s="359"/>
      <c r="EA181" s="359"/>
      <c r="EB181" s="359"/>
      <c r="EC181" s="359"/>
      <c r="ED181" s="359"/>
      <c r="EE181" s="359"/>
      <c r="EF181" s="359"/>
    </row>
    <row r="182" spans="1:136" ht="37.5" customHeight="1" x14ac:dyDescent="0.25">
      <c r="A182" s="831"/>
      <c r="B182" s="356" t="s">
        <v>336</v>
      </c>
      <c r="C182" s="356" t="s">
        <v>338</v>
      </c>
      <c r="D182" s="10" t="s">
        <v>335</v>
      </c>
      <c r="E182" s="356" t="s">
        <v>153</v>
      </c>
      <c r="F182" s="98"/>
      <c r="G182" s="98"/>
      <c r="H182" s="98">
        <v>0</v>
      </c>
      <c r="I182" s="98">
        <v>0</v>
      </c>
      <c r="J182" s="635"/>
      <c r="K182" s="635"/>
      <c r="L182" s="635"/>
      <c r="M182" s="635"/>
      <c r="N182" s="635"/>
      <c r="O182" s="635"/>
      <c r="P182" s="635"/>
      <c r="Q182" s="635"/>
      <c r="R182" s="635"/>
      <c r="S182" s="635"/>
      <c r="T182" s="635"/>
      <c r="U182" s="635"/>
      <c r="V182" s="637"/>
      <c r="W182" s="637"/>
      <c r="X182" s="637"/>
      <c r="Y182" s="637"/>
      <c r="Z182" s="635"/>
      <c r="AA182" s="635"/>
      <c r="AB182" s="357"/>
      <c r="AC182" s="357"/>
      <c r="AD182" s="635"/>
      <c r="AE182" s="635"/>
      <c r="AF182" s="635"/>
      <c r="AG182" s="635"/>
      <c r="AH182" s="638"/>
      <c r="AI182" s="638"/>
      <c r="AJ182" s="638"/>
      <c r="AK182" s="638"/>
      <c r="AL182" s="98">
        <v>0</v>
      </c>
      <c r="AM182" s="98">
        <v>0</v>
      </c>
      <c r="AN182" s="98">
        <v>0</v>
      </c>
      <c r="AO182" s="98">
        <v>0</v>
      </c>
      <c r="AP182" s="571">
        <f>F182+J182+N182+R182+V182+Z182+AD182+AH182+AL182</f>
        <v>0</v>
      </c>
      <c r="AQ182" s="571">
        <f>G182+K182+O182+S182+W182+AA182+AE182+AI182+AM182</f>
        <v>0</v>
      </c>
      <c r="AR182" s="571">
        <f>H182+L182+P182+T182+X182+AB182+AF182+AJ182+AN182</f>
        <v>0</v>
      </c>
      <c r="AS182" s="571">
        <f>I182+M182+Q182+U182+Y182+AC182+AG182+AK182+AO182</f>
        <v>0</v>
      </c>
      <c r="AT182" s="359"/>
      <c r="AU182" s="359"/>
      <c r="AV182" s="359"/>
      <c r="AW182" s="359"/>
      <c r="AX182" s="359"/>
      <c r="AY182" s="359"/>
      <c r="AZ182" s="359"/>
      <c r="BA182" s="359"/>
      <c r="BB182" s="359"/>
      <c r="BC182" s="359"/>
      <c r="BD182" s="359"/>
      <c r="BE182" s="359"/>
      <c r="BF182" s="359"/>
      <c r="BG182" s="359"/>
      <c r="BH182" s="359"/>
      <c r="BI182" s="359"/>
      <c r="BJ182" s="359"/>
      <c r="BK182" s="359"/>
      <c r="BL182" s="359"/>
      <c r="BM182" s="359"/>
      <c r="BN182" s="359"/>
      <c r="BO182" s="359"/>
      <c r="BP182" s="359"/>
      <c r="BQ182" s="359"/>
      <c r="BR182" s="359"/>
      <c r="BS182" s="359"/>
      <c r="BT182" s="359"/>
      <c r="BU182" s="359"/>
      <c r="BV182" s="359"/>
      <c r="BW182" s="359"/>
      <c r="BX182" s="359"/>
      <c r="BY182" s="359"/>
      <c r="BZ182" s="359"/>
      <c r="CA182" s="359"/>
      <c r="CB182" s="359"/>
      <c r="CC182" s="359"/>
      <c r="CD182" s="359"/>
      <c r="CE182" s="359"/>
      <c r="CF182" s="359"/>
      <c r="CG182" s="359"/>
      <c r="CH182" s="359"/>
      <c r="CI182" s="359"/>
      <c r="CJ182" s="359"/>
      <c r="CK182" s="359"/>
      <c r="CL182" s="359"/>
      <c r="CM182" s="359"/>
      <c r="CN182" s="359"/>
      <c r="CO182" s="359"/>
      <c r="CP182" s="359"/>
      <c r="CQ182" s="359"/>
      <c r="CR182" s="359"/>
      <c r="CS182" s="359"/>
      <c r="CT182" s="359"/>
      <c r="CU182" s="359"/>
      <c r="CV182" s="359"/>
      <c r="CW182" s="359"/>
      <c r="CX182" s="359"/>
      <c r="CY182" s="359"/>
      <c r="CZ182" s="359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9"/>
      <c r="DZ182" s="359"/>
      <c r="EA182" s="359"/>
      <c r="EB182" s="359"/>
      <c r="EC182" s="359"/>
      <c r="ED182" s="359"/>
      <c r="EE182" s="359"/>
      <c r="EF182" s="359"/>
    </row>
    <row r="183" spans="1:136" ht="37.5" customHeight="1" x14ac:dyDescent="0.25">
      <c r="A183" s="832"/>
      <c r="B183" s="356" t="s">
        <v>336</v>
      </c>
      <c r="C183" s="356" t="s">
        <v>339</v>
      </c>
      <c r="D183" s="10" t="s">
        <v>335</v>
      </c>
      <c r="E183" s="356" t="s">
        <v>29</v>
      </c>
      <c r="F183" s="98"/>
      <c r="G183" s="98"/>
      <c r="H183" s="98">
        <v>0</v>
      </c>
      <c r="I183" s="98">
        <v>0</v>
      </c>
      <c r="J183" s="635"/>
      <c r="K183" s="635"/>
      <c r="L183" s="635"/>
      <c r="M183" s="635"/>
      <c r="N183" s="635"/>
      <c r="O183" s="635"/>
      <c r="P183" s="635"/>
      <c r="Q183" s="635"/>
      <c r="R183" s="635"/>
      <c r="S183" s="635"/>
      <c r="T183" s="635"/>
      <c r="U183" s="635"/>
      <c r="V183" s="637"/>
      <c r="W183" s="637"/>
      <c r="X183" s="637"/>
      <c r="Y183" s="637"/>
      <c r="Z183" s="635"/>
      <c r="AA183" s="635"/>
      <c r="AB183" s="357"/>
      <c r="AC183" s="357"/>
      <c r="AD183" s="635"/>
      <c r="AE183" s="635"/>
      <c r="AF183" s="635"/>
      <c r="AG183" s="635"/>
      <c r="AH183" s="638"/>
      <c r="AI183" s="638"/>
      <c r="AJ183" s="638"/>
      <c r="AK183" s="638"/>
      <c r="AL183" s="98">
        <v>0</v>
      </c>
      <c r="AM183" s="98">
        <v>0</v>
      </c>
      <c r="AN183" s="98">
        <v>0</v>
      </c>
      <c r="AO183" s="98">
        <v>0</v>
      </c>
      <c r="AP183" s="571">
        <f>F183+J183+N183+R183+V183+Z183+AD183+AH183+AL183</f>
        <v>0</v>
      </c>
      <c r="AQ183" s="571">
        <f>G183+K183+O183+S183+W183+AA183+AE183+AI183+AM183</f>
        <v>0</v>
      </c>
      <c r="AR183" s="571">
        <f>H183+L183+P183+T183+X183+AB183+AF183+AJ183+AN183</f>
        <v>0</v>
      </c>
      <c r="AS183" s="571">
        <f>I183+M183+Q183+U183+Y183+AC183+AG183+AK183+AO183</f>
        <v>0</v>
      </c>
      <c r="AT183" s="359"/>
      <c r="AU183" s="359"/>
      <c r="AV183" s="359"/>
      <c r="AW183" s="359"/>
      <c r="AX183" s="359"/>
      <c r="AY183" s="359"/>
      <c r="AZ183" s="359"/>
      <c r="BA183" s="359"/>
      <c r="BB183" s="359"/>
      <c r="BC183" s="359"/>
      <c r="BD183" s="359"/>
      <c r="BE183" s="359"/>
      <c r="BF183" s="359"/>
      <c r="BG183" s="359"/>
      <c r="BH183" s="359"/>
      <c r="BI183" s="359"/>
      <c r="BJ183" s="359"/>
      <c r="BK183" s="359"/>
      <c r="BL183" s="359"/>
      <c r="BM183" s="359"/>
      <c r="BN183" s="359"/>
      <c r="BO183" s="359"/>
      <c r="BP183" s="359"/>
      <c r="BQ183" s="359"/>
      <c r="BR183" s="359"/>
      <c r="BS183" s="359"/>
      <c r="BT183" s="359"/>
      <c r="BU183" s="359"/>
      <c r="BV183" s="359"/>
      <c r="BW183" s="359"/>
      <c r="BX183" s="359"/>
      <c r="BY183" s="359"/>
      <c r="BZ183" s="359"/>
      <c r="CA183" s="359"/>
      <c r="CB183" s="359"/>
      <c r="CC183" s="359"/>
      <c r="CD183" s="359"/>
      <c r="CE183" s="359"/>
      <c r="CF183" s="359"/>
      <c r="CG183" s="359"/>
      <c r="CH183" s="359"/>
      <c r="CI183" s="359"/>
      <c r="CJ183" s="359"/>
      <c r="CK183" s="359"/>
      <c r="CL183" s="359"/>
      <c r="CM183" s="359"/>
      <c r="CN183" s="359"/>
      <c r="CO183" s="359"/>
      <c r="CP183" s="359"/>
      <c r="CQ183" s="359"/>
      <c r="CR183" s="359"/>
      <c r="CS183" s="359"/>
      <c r="CT183" s="359"/>
      <c r="CU183" s="359"/>
      <c r="CV183" s="359"/>
      <c r="CW183" s="359"/>
      <c r="CX183" s="359"/>
      <c r="CY183" s="359"/>
      <c r="CZ183" s="359"/>
      <c r="DA183" s="359"/>
      <c r="DB183" s="359"/>
      <c r="DC183" s="359"/>
      <c r="DD183" s="359"/>
      <c r="DE183" s="359"/>
      <c r="DF183" s="359"/>
      <c r="DG183" s="359"/>
      <c r="DH183" s="359"/>
      <c r="DI183" s="359"/>
      <c r="DJ183" s="359"/>
      <c r="DK183" s="359"/>
      <c r="DL183" s="359"/>
      <c r="DM183" s="359"/>
      <c r="DN183" s="359"/>
      <c r="DO183" s="359"/>
      <c r="DP183" s="359"/>
      <c r="DQ183" s="359"/>
      <c r="DR183" s="359"/>
      <c r="DS183" s="359"/>
      <c r="DT183" s="359"/>
      <c r="DU183" s="359"/>
      <c r="DV183" s="359"/>
      <c r="DW183" s="359"/>
      <c r="DX183" s="359"/>
      <c r="DY183" s="359"/>
      <c r="DZ183" s="359"/>
      <c r="EA183" s="359"/>
      <c r="EB183" s="359"/>
      <c r="EC183" s="359"/>
      <c r="ED183" s="359"/>
      <c r="EE183" s="359"/>
      <c r="EF183" s="359"/>
    </row>
    <row r="184" spans="1:136" ht="31.5" x14ac:dyDescent="0.25">
      <c r="A184" s="830">
        <v>58</v>
      </c>
      <c r="B184" s="356" t="s">
        <v>340</v>
      </c>
      <c r="C184" s="356" t="s">
        <v>341</v>
      </c>
      <c r="D184" s="10" t="s">
        <v>342</v>
      </c>
      <c r="E184" s="356" t="s">
        <v>153</v>
      </c>
      <c r="F184" s="98"/>
      <c r="G184" s="98"/>
      <c r="H184" s="98">
        <v>0</v>
      </c>
      <c r="I184" s="98">
        <v>0</v>
      </c>
      <c r="J184" s="635"/>
      <c r="K184" s="635"/>
      <c r="L184" s="635"/>
      <c r="M184" s="635"/>
      <c r="N184" s="635"/>
      <c r="O184" s="635"/>
      <c r="P184" s="635"/>
      <c r="Q184" s="635"/>
      <c r="R184" s="635"/>
      <c r="S184" s="635"/>
      <c r="T184" s="635"/>
      <c r="U184" s="635"/>
      <c r="V184" s="637">
        <v>150</v>
      </c>
      <c r="W184" s="637">
        <v>340.05</v>
      </c>
      <c r="X184" s="637">
        <v>5</v>
      </c>
      <c r="Y184" s="637">
        <v>30</v>
      </c>
      <c r="Z184" s="635"/>
      <c r="AA184" s="635"/>
      <c r="AB184" s="357"/>
      <c r="AC184" s="357"/>
      <c r="AD184" s="635">
        <v>150</v>
      </c>
      <c r="AE184" s="635">
        <v>150</v>
      </c>
      <c r="AF184" s="635"/>
      <c r="AG184" s="635"/>
      <c r="AH184" s="640">
        <v>170</v>
      </c>
      <c r="AI184" s="640">
        <v>229.5</v>
      </c>
      <c r="AJ184" s="640">
        <v>45</v>
      </c>
      <c r="AK184" s="640">
        <v>60.75</v>
      </c>
      <c r="AL184" s="98">
        <v>0</v>
      </c>
      <c r="AM184" s="98">
        <v>0</v>
      </c>
      <c r="AN184" s="98">
        <v>0</v>
      </c>
      <c r="AO184" s="98">
        <v>0</v>
      </c>
      <c r="AP184" s="571">
        <f>F184+J184+N184+R184+V184+Z184+AD184+AH184+AL184</f>
        <v>470</v>
      </c>
      <c r="AQ184" s="571">
        <f>G184+K184+O184+S184+W184+AA184+AE184+AI184+AM184</f>
        <v>719.55</v>
      </c>
      <c r="AR184" s="571">
        <f>H184+L184+P184+T184+X184+AB184+AF184+AJ184+AN184</f>
        <v>50</v>
      </c>
      <c r="AS184" s="571">
        <f>I184+M184+Q184+U184+Y184+AC184+AG184+AK184+AO184</f>
        <v>90.75</v>
      </c>
      <c r="AT184" s="359"/>
      <c r="AU184" s="359"/>
      <c r="AV184" s="359"/>
      <c r="AW184" s="359"/>
      <c r="AX184" s="359"/>
      <c r="AY184" s="359"/>
      <c r="AZ184" s="359"/>
      <c r="BA184" s="359"/>
      <c r="BB184" s="359"/>
      <c r="BC184" s="359"/>
      <c r="BD184" s="359"/>
      <c r="BE184" s="359"/>
      <c r="BF184" s="359"/>
      <c r="BG184" s="359"/>
      <c r="BH184" s="359"/>
      <c r="BI184" s="359"/>
      <c r="BJ184" s="359"/>
      <c r="BK184" s="359"/>
      <c r="BL184" s="359"/>
      <c r="BM184" s="359"/>
      <c r="BN184" s="359"/>
      <c r="BO184" s="359"/>
      <c r="BP184" s="359"/>
      <c r="BQ184" s="359"/>
      <c r="BR184" s="359"/>
      <c r="BS184" s="359"/>
      <c r="BT184" s="359"/>
      <c r="BU184" s="359"/>
      <c r="BV184" s="359"/>
      <c r="BW184" s="359"/>
      <c r="BX184" s="359"/>
      <c r="BY184" s="359"/>
      <c r="BZ184" s="359"/>
      <c r="CA184" s="359"/>
      <c r="CB184" s="359"/>
      <c r="CC184" s="359"/>
      <c r="CD184" s="359"/>
      <c r="CE184" s="359"/>
      <c r="CF184" s="359"/>
      <c r="CG184" s="359"/>
      <c r="CH184" s="359"/>
      <c r="CI184" s="359"/>
      <c r="CJ184" s="359"/>
      <c r="CK184" s="359"/>
      <c r="CL184" s="359"/>
      <c r="CM184" s="359"/>
      <c r="CN184" s="359"/>
      <c r="CO184" s="359"/>
      <c r="CP184" s="359"/>
      <c r="CQ184" s="359"/>
      <c r="CR184" s="359"/>
      <c r="CS184" s="359"/>
      <c r="CT184" s="359"/>
      <c r="CU184" s="359"/>
      <c r="CV184" s="359"/>
      <c r="CW184" s="359"/>
      <c r="CX184" s="359"/>
      <c r="CY184" s="359"/>
      <c r="CZ184" s="359"/>
      <c r="DA184" s="359"/>
      <c r="DB184" s="359"/>
      <c r="DC184" s="359"/>
      <c r="DD184" s="359"/>
      <c r="DE184" s="359"/>
      <c r="DF184" s="359"/>
      <c r="DG184" s="359"/>
      <c r="DH184" s="359"/>
      <c r="DI184" s="359"/>
      <c r="DJ184" s="359"/>
      <c r="DK184" s="359"/>
      <c r="DL184" s="359"/>
      <c r="DM184" s="359"/>
      <c r="DN184" s="359"/>
      <c r="DO184" s="359"/>
      <c r="DP184" s="359"/>
      <c r="DQ184" s="359"/>
      <c r="DR184" s="359"/>
      <c r="DS184" s="359"/>
      <c r="DT184" s="359"/>
      <c r="DU184" s="359"/>
      <c r="DV184" s="359"/>
      <c r="DW184" s="359"/>
      <c r="DX184" s="359"/>
      <c r="DY184" s="359"/>
      <c r="DZ184" s="359"/>
      <c r="EA184" s="359"/>
      <c r="EB184" s="359"/>
      <c r="EC184" s="359"/>
      <c r="ED184" s="359"/>
      <c r="EE184" s="359"/>
      <c r="EF184" s="359"/>
    </row>
    <row r="185" spans="1:136" ht="31.5" x14ac:dyDescent="0.25">
      <c r="A185" s="832"/>
      <c r="B185" s="356" t="s">
        <v>340</v>
      </c>
      <c r="C185" s="356" t="s">
        <v>343</v>
      </c>
      <c r="D185" s="10" t="s">
        <v>342</v>
      </c>
      <c r="E185" s="356" t="s">
        <v>25</v>
      </c>
      <c r="F185" s="98"/>
      <c r="G185" s="98"/>
      <c r="H185" s="98">
        <v>0</v>
      </c>
      <c r="I185" s="98">
        <v>0</v>
      </c>
      <c r="J185" s="635"/>
      <c r="K185" s="635"/>
      <c r="L185" s="635"/>
      <c r="M185" s="635"/>
      <c r="N185" s="635"/>
      <c r="O185" s="635"/>
      <c r="P185" s="635"/>
      <c r="Q185" s="635"/>
      <c r="R185" s="635"/>
      <c r="S185" s="635"/>
      <c r="T185" s="635"/>
      <c r="U185" s="635"/>
      <c r="V185" s="637"/>
      <c r="W185" s="637"/>
      <c r="X185" s="637"/>
      <c r="Y185" s="637"/>
      <c r="Z185" s="635">
        <v>4500</v>
      </c>
      <c r="AA185" s="635">
        <v>6300</v>
      </c>
      <c r="AB185" s="357">
        <v>1100</v>
      </c>
      <c r="AC185" s="357">
        <v>1694</v>
      </c>
      <c r="AD185" s="635"/>
      <c r="AE185" s="635"/>
      <c r="AF185" s="635"/>
      <c r="AG185" s="635"/>
      <c r="AH185" s="638"/>
      <c r="AI185" s="638"/>
      <c r="AJ185" s="638"/>
      <c r="AK185" s="638"/>
      <c r="AL185" s="98">
        <v>0</v>
      </c>
      <c r="AM185" s="98">
        <v>0</v>
      </c>
      <c r="AN185" s="98">
        <v>0</v>
      </c>
      <c r="AO185" s="98">
        <v>0</v>
      </c>
      <c r="AP185" s="571">
        <f>F185+J185+N185+R185+V185+Z185+AD185+AH185+AL185</f>
        <v>4500</v>
      </c>
      <c r="AQ185" s="571">
        <f>G185+K185+O185+S185+W185+AA185+AE185+AI185+AM185</f>
        <v>6300</v>
      </c>
      <c r="AR185" s="571">
        <f>H185+L185+P185+T185+X185+AB185+AF185+AJ185+AN185</f>
        <v>1100</v>
      </c>
      <c r="AS185" s="571">
        <f>I185+M185+Q185+U185+Y185+AC185+AG185+AK185+AO185</f>
        <v>1694</v>
      </c>
      <c r="AT185" s="359"/>
      <c r="AU185" s="359"/>
      <c r="AV185" s="359"/>
      <c r="AW185" s="359"/>
      <c r="AX185" s="359"/>
      <c r="AY185" s="359"/>
      <c r="AZ185" s="359"/>
      <c r="BA185" s="359"/>
      <c r="BB185" s="359"/>
      <c r="BC185" s="359"/>
      <c r="BD185" s="359"/>
      <c r="BE185" s="359"/>
      <c r="BF185" s="359"/>
      <c r="BG185" s="359"/>
      <c r="BH185" s="359"/>
      <c r="BI185" s="359"/>
      <c r="BJ185" s="359"/>
      <c r="BK185" s="359"/>
      <c r="BL185" s="359"/>
      <c r="BM185" s="359"/>
      <c r="BN185" s="359"/>
      <c r="BO185" s="359"/>
      <c r="BP185" s="359"/>
      <c r="BQ185" s="359"/>
      <c r="BR185" s="359"/>
      <c r="BS185" s="359"/>
      <c r="BT185" s="359"/>
      <c r="BU185" s="359"/>
      <c r="BV185" s="359"/>
      <c r="BW185" s="359"/>
      <c r="BX185" s="359"/>
      <c r="BY185" s="359"/>
      <c r="BZ185" s="359"/>
      <c r="CA185" s="359"/>
      <c r="CB185" s="359"/>
      <c r="CC185" s="359"/>
      <c r="CD185" s="359"/>
      <c r="CE185" s="359"/>
      <c r="CF185" s="359"/>
      <c r="CG185" s="359"/>
      <c r="CH185" s="359"/>
      <c r="CI185" s="359"/>
      <c r="CJ185" s="359"/>
      <c r="CK185" s="359"/>
      <c r="CL185" s="359"/>
      <c r="CM185" s="359"/>
      <c r="CN185" s="359"/>
      <c r="CO185" s="359"/>
      <c r="CP185" s="359"/>
      <c r="CQ185" s="359"/>
      <c r="CR185" s="359"/>
      <c r="CS185" s="359"/>
      <c r="CT185" s="359"/>
      <c r="CU185" s="359"/>
      <c r="CV185" s="359"/>
      <c r="CW185" s="359"/>
      <c r="CX185" s="359"/>
      <c r="CY185" s="359"/>
      <c r="CZ185" s="359"/>
      <c r="DA185" s="359"/>
      <c r="DB185" s="359"/>
      <c r="DC185" s="359"/>
      <c r="DD185" s="359"/>
      <c r="DE185" s="359"/>
      <c r="DF185" s="359"/>
      <c r="DG185" s="359"/>
      <c r="DH185" s="359"/>
      <c r="DI185" s="359"/>
      <c r="DJ185" s="359"/>
      <c r="DK185" s="359"/>
      <c r="DL185" s="359"/>
      <c r="DM185" s="359"/>
      <c r="DN185" s="359"/>
      <c r="DO185" s="359"/>
      <c r="DP185" s="359"/>
      <c r="DQ185" s="359"/>
      <c r="DR185" s="359"/>
      <c r="DS185" s="359"/>
      <c r="DT185" s="359"/>
      <c r="DU185" s="359"/>
      <c r="DV185" s="359"/>
      <c r="DW185" s="359"/>
      <c r="DX185" s="359"/>
      <c r="DY185" s="359"/>
      <c r="DZ185" s="359"/>
      <c r="EA185" s="359"/>
      <c r="EB185" s="359"/>
      <c r="EC185" s="359"/>
      <c r="ED185" s="359"/>
      <c r="EE185" s="359"/>
      <c r="EF185" s="359"/>
    </row>
    <row r="186" spans="1:136" ht="31.5" x14ac:dyDescent="0.25">
      <c r="A186" s="830">
        <v>59</v>
      </c>
      <c r="B186" s="10" t="s">
        <v>344</v>
      </c>
      <c r="C186" s="356" t="s">
        <v>345</v>
      </c>
      <c r="D186" s="10" t="s">
        <v>346</v>
      </c>
      <c r="E186" s="356" t="s">
        <v>78</v>
      </c>
      <c r="F186" s="98"/>
      <c r="G186" s="98"/>
      <c r="H186" s="98">
        <v>0</v>
      </c>
      <c r="I186" s="98">
        <v>0</v>
      </c>
      <c r="J186" s="635">
        <v>115</v>
      </c>
      <c r="K186" s="635">
        <v>472973</v>
      </c>
      <c r="L186" s="635">
        <v>0</v>
      </c>
      <c r="M186" s="635">
        <v>0</v>
      </c>
      <c r="N186" s="635"/>
      <c r="O186" s="635"/>
      <c r="P186" s="635"/>
      <c r="Q186" s="635"/>
      <c r="R186" s="635"/>
      <c r="S186" s="635"/>
      <c r="T186" s="635"/>
      <c r="U186" s="635"/>
      <c r="V186" s="637"/>
      <c r="W186" s="637"/>
      <c r="X186" s="637"/>
      <c r="Y186" s="637"/>
      <c r="Z186" s="635"/>
      <c r="AA186" s="635"/>
      <c r="AB186" s="357"/>
      <c r="AC186" s="357"/>
      <c r="AD186" s="635"/>
      <c r="AE186" s="635"/>
      <c r="AF186" s="635"/>
      <c r="AG186" s="635"/>
      <c r="AH186" s="640">
        <v>80</v>
      </c>
      <c r="AI186" s="640">
        <v>329024.8</v>
      </c>
      <c r="AJ186" s="640"/>
      <c r="AK186" s="640"/>
      <c r="AL186" s="98">
        <v>0</v>
      </c>
      <c r="AM186" s="98">
        <v>0</v>
      </c>
      <c r="AN186" s="98">
        <v>0</v>
      </c>
      <c r="AO186" s="98">
        <v>0</v>
      </c>
      <c r="AP186" s="571">
        <f>F186+J186+N186+R186+V186+Z186+AD186+AH186+AL186</f>
        <v>195</v>
      </c>
      <c r="AQ186" s="571">
        <f>G186+K186+O186+S186+W186+AA186+AE186+AI186+AM186</f>
        <v>801997.8</v>
      </c>
      <c r="AR186" s="571">
        <f>H186+L186+P186+T186+X186+AB186+AF186+AJ186+AN186</f>
        <v>0</v>
      </c>
      <c r="AS186" s="571">
        <f>I186+M186+Q186+U186+Y186+AC186+AG186+AK186+AO186</f>
        <v>0</v>
      </c>
      <c r="AT186" s="359"/>
      <c r="AU186" s="359"/>
      <c r="AV186" s="359"/>
      <c r="AW186" s="359"/>
      <c r="AX186" s="359"/>
      <c r="AY186" s="359"/>
      <c r="AZ186" s="359"/>
      <c r="BA186" s="359"/>
      <c r="BB186" s="359"/>
      <c r="BC186" s="359"/>
      <c r="BD186" s="359"/>
      <c r="BE186" s="359"/>
      <c r="BF186" s="359"/>
      <c r="BG186" s="359"/>
      <c r="BH186" s="359"/>
      <c r="BI186" s="359"/>
      <c r="BJ186" s="359"/>
      <c r="BK186" s="359"/>
      <c r="BL186" s="359"/>
      <c r="BM186" s="359"/>
      <c r="BN186" s="359"/>
      <c r="BO186" s="359"/>
      <c r="BP186" s="359"/>
      <c r="BQ186" s="359"/>
      <c r="BR186" s="359"/>
      <c r="BS186" s="359"/>
      <c r="BT186" s="359"/>
      <c r="BU186" s="359"/>
      <c r="BV186" s="359"/>
      <c r="BW186" s="359"/>
      <c r="BX186" s="359"/>
      <c r="BY186" s="359"/>
      <c r="BZ186" s="359"/>
      <c r="CA186" s="359"/>
      <c r="CB186" s="359"/>
      <c r="CC186" s="359"/>
      <c r="CD186" s="359"/>
      <c r="CE186" s="359"/>
      <c r="CF186" s="359"/>
      <c r="CG186" s="359"/>
      <c r="CH186" s="359"/>
      <c r="CI186" s="359"/>
      <c r="CJ186" s="359"/>
      <c r="CK186" s="359"/>
      <c r="CL186" s="359"/>
      <c r="CM186" s="359"/>
      <c r="CN186" s="359"/>
      <c r="CO186" s="359"/>
      <c r="CP186" s="359"/>
      <c r="CQ186" s="359"/>
      <c r="CR186" s="359"/>
      <c r="CS186" s="359"/>
      <c r="CT186" s="359"/>
      <c r="CU186" s="359"/>
      <c r="CV186" s="359"/>
      <c r="CW186" s="359"/>
      <c r="CX186" s="359"/>
      <c r="CY186" s="359"/>
      <c r="CZ186" s="359"/>
      <c r="DA186" s="359"/>
      <c r="DB186" s="359"/>
      <c r="DC186" s="359"/>
      <c r="DD186" s="359"/>
      <c r="DE186" s="359"/>
      <c r="DF186" s="359"/>
      <c r="DG186" s="359"/>
      <c r="DH186" s="359"/>
      <c r="DI186" s="359"/>
      <c r="DJ186" s="359"/>
      <c r="DK186" s="359"/>
      <c r="DL186" s="359"/>
      <c r="DM186" s="359"/>
      <c r="DN186" s="359"/>
      <c r="DO186" s="359"/>
      <c r="DP186" s="359"/>
      <c r="DQ186" s="359"/>
      <c r="DR186" s="359"/>
      <c r="DS186" s="359"/>
      <c r="DT186" s="359"/>
      <c r="DU186" s="359"/>
      <c r="DV186" s="359"/>
      <c r="DW186" s="359"/>
      <c r="DX186" s="359"/>
      <c r="DY186" s="359"/>
      <c r="DZ186" s="359"/>
      <c r="EA186" s="359"/>
      <c r="EB186" s="359"/>
      <c r="EC186" s="359"/>
      <c r="ED186" s="359"/>
      <c r="EE186" s="359"/>
      <c r="EF186" s="359"/>
    </row>
    <row r="187" spans="1:136" ht="31.5" x14ac:dyDescent="0.25">
      <c r="A187" s="832"/>
      <c r="B187" s="10" t="s">
        <v>344</v>
      </c>
      <c r="C187" s="356" t="s">
        <v>347</v>
      </c>
      <c r="D187" s="10" t="s">
        <v>346</v>
      </c>
      <c r="E187" s="356" t="s">
        <v>29</v>
      </c>
      <c r="F187" s="98">
        <v>200</v>
      </c>
      <c r="G187" s="98">
        <v>822562</v>
      </c>
      <c r="H187" s="98">
        <v>0</v>
      </c>
      <c r="I187" s="98">
        <v>0</v>
      </c>
      <c r="J187" s="635"/>
      <c r="K187" s="635"/>
      <c r="L187" s="635"/>
      <c r="M187" s="635"/>
      <c r="N187" s="635">
        <v>120</v>
      </c>
      <c r="O187" s="635">
        <v>493537</v>
      </c>
      <c r="P187" s="635"/>
      <c r="Q187" s="635"/>
      <c r="R187" s="635">
        <v>100</v>
      </c>
      <c r="S187" s="635">
        <v>493000</v>
      </c>
      <c r="T187" s="635"/>
      <c r="U187" s="635"/>
      <c r="V187" s="637"/>
      <c r="W187" s="637"/>
      <c r="X187" s="637"/>
      <c r="Y187" s="637"/>
      <c r="Z187" s="635">
        <v>60</v>
      </c>
      <c r="AA187" s="635">
        <v>246468</v>
      </c>
      <c r="AB187" s="357">
        <v>5</v>
      </c>
      <c r="AC187" s="357">
        <v>20539</v>
      </c>
      <c r="AD187" s="635"/>
      <c r="AE187" s="635"/>
      <c r="AF187" s="635"/>
      <c r="AG187" s="635"/>
      <c r="AH187" s="638"/>
      <c r="AI187" s="638"/>
      <c r="AJ187" s="638"/>
      <c r="AK187" s="638"/>
      <c r="AL187" s="98">
        <v>80</v>
      </c>
      <c r="AM187" s="98">
        <v>329024.8</v>
      </c>
      <c r="AN187" s="98">
        <v>0</v>
      </c>
      <c r="AO187" s="98">
        <v>0</v>
      </c>
      <c r="AP187" s="571">
        <f>F187+J187+N187+R187+V187+Z187+AD187+AH187+AL187</f>
        <v>560</v>
      </c>
      <c r="AQ187" s="571">
        <f>G187+K187+O187+S187+W187+AA187+AE187+AI187+AM187</f>
        <v>2384591.7999999998</v>
      </c>
      <c r="AR187" s="571">
        <f>H187+L187+P187+T187+X187+AB187+AF187+AJ187+AN187</f>
        <v>5</v>
      </c>
      <c r="AS187" s="571">
        <f>I187+M187+Q187+U187+Y187+AC187+AG187+AK187+AO187</f>
        <v>20539</v>
      </c>
      <c r="AT187" s="359"/>
      <c r="AU187" s="359"/>
      <c r="AV187" s="359"/>
      <c r="AW187" s="359"/>
      <c r="AX187" s="359"/>
      <c r="AY187" s="359"/>
      <c r="AZ187" s="359"/>
      <c r="BA187" s="359"/>
      <c r="BB187" s="359"/>
      <c r="BC187" s="359"/>
      <c r="BD187" s="359"/>
      <c r="BE187" s="359"/>
      <c r="BF187" s="359"/>
      <c r="BG187" s="359"/>
      <c r="BH187" s="359"/>
      <c r="BI187" s="359"/>
      <c r="BJ187" s="359"/>
      <c r="BK187" s="359"/>
      <c r="BL187" s="359"/>
      <c r="BM187" s="359"/>
      <c r="BN187" s="359"/>
      <c r="BO187" s="359"/>
      <c r="BP187" s="359"/>
      <c r="BQ187" s="359"/>
      <c r="BR187" s="359"/>
      <c r="BS187" s="359"/>
      <c r="BT187" s="359"/>
      <c r="BU187" s="359"/>
      <c r="BV187" s="359"/>
      <c r="BW187" s="359"/>
      <c r="BX187" s="359"/>
      <c r="BY187" s="359"/>
      <c r="BZ187" s="359"/>
      <c r="CA187" s="359"/>
      <c r="CB187" s="359"/>
      <c r="CC187" s="359"/>
      <c r="CD187" s="359"/>
      <c r="CE187" s="359"/>
      <c r="CF187" s="359"/>
      <c r="CG187" s="359"/>
      <c r="CH187" s="359"/>
      <c r="CI187" s="359"/>
      <c r="CJ187" s="359"/>
      <c r="CK187" s="359"/>
      <c r="CL187" s="359"/>
      <c r="CM187" s="359"/>
      <c r="CN187" s="359"/>
      <c r="CO187" s="359"/>
      <c r="CP187" s="359"/>
      <c r="CQ187" s="359"/>
      <c r="CR187" s="359"/>
      <c r="CS187" s="359"/>
      <c r="CT187" s="359"/>
      <c r="CU187" s="359"/>
      <c r="CV187" s="359"/>
      <c r="CW187" s="359"/>
      <c r="CX187" s="359"/>
      <c r="CY187" s="359"/>
      <c r="CZ187" s="359"/>
      <c r="DA187" s="359"/>
      <c r="DB187" s="359"/>
      <c r="DC187" s="359"/>
      <c r="DD187" s="359"/>
      <c r="DE187" s="359"/>
      <c r="DF187" s="359"/>
      <c r="DG187" s="359"/>
      <c r="DH187" s="359"/>
      <c r="DI187" s="359"/>
      <c r="DJ187" s="359"/>
      <c r="DK187" s="359"/>
      <c r="DL187" s="359"/>
      <c r="DM187" s="359"/>
      <c r="DN187" s="359"/>
      <c r="DO187" s="359"/>
      <c r="DP187" s="359"/>
      <c r="DQ187" s="359"/>
      <c r="DR187" s="359"/>
      <c r="DS187" s="359"/>
      <c r="DT187" s="359"/>
      <c r="DU187" s="359"/>
      <c r="DV187" s="359"/>
      <c r="DW187" s="359"/>
      <c r="DX187" s="359"/>
      <c r="DY187" s="359"/>
      <c r="DZ187" s="359"/>
      <c r="EA187" s="359"/>
      <c r="EB187" s="359"/>
      <c r="EC187" s="359"/>
      <c r="ED187" s="359"/>
      <c r="EE187" s="359"/>
      <c r="EF187" s="359"/>
    </row>
    <row r="188" spans="1:136" ht="31.5" x14ac:dyDescent="0.25">
      <c r="A188" s="363">
        <v>60</v>
      </c>
      <c r="B188" s="356" t="s">
        <v>348</v>
      </c>
      <c r="C188" s="10" t="s">
        <v>349</v>
      </c>
      <c r="D188" s="10" t="s">
        <v>350</v>
      </c>
      <c r="E188" s="356" t="s">
        <v>153</v>
      </c>
      <c r="F188" s="98"/>
      <c r="G188" s="98"/>
      <c r="H188" s="98">
        <v>0</v>
      </c>
      <c r="I188" s="98">
        <v>0</v>
      </c>
      <c r="J188" s="635">
        <v>9300</v>
      </c>
      <c r="K188" s="635">
        <v>9300</v>
      </c>
      <c r="L188" s="635">
        <v>100</v>
      </c>
      <c r="M188" s="635">
        <v>200</v>
      </c>
      <c r="N188" s="635">
        <v>1650</v>
      </c>
      <c r="O188" s="635">
        <v>1814.34</v>
      </c>
      <c r="P188" s="635"/>
      <c r="Q188" s="635"/>
      <c r="R188" s="635"/>
      <c r="S188" s="635"/>
      <c r="T188" s="635"/>
      <c r="U188" s="635"/>
      <c r="V188" s="637">
        <v>200</v>
      </c>
      <c r="W188" s="637">
        <v>260</v>
      </c>
      <c r="X188" s="637">
        <v>50</v>
      </c>
      <c r="Y188" s="637">
        <v>79</v>
      </c>
      <c r="Z188" s="635">
        <v>400</v>
      </c>
      <c r="AA188" s="635">
        <v>504</v>
      </c>
      <c r="AB188" s="357">
        <v>50</v>
      </c>
      <c r="AC188" s="357">
        <v>64.099999999999994</v>
      </c>
      <c r="AD188" s="635">
        <v>2150</v>
      </c>
      <c r="AE188" s="635">
        <v>3827</v>
      </c>
      <c r="AF188" s="635"/>
      <c r="AG188" s="635"/>
      <c r="AH188" s="638"/>
      <c r="AI188" s="638"/>
      <c r="AJ188" s="638"/>
      <c r="AK188" s="638"/>
      <c r="AL188" s="98">
        <v>0</v>
      </c>
      <c r="AM188" s="98">
        <v>0</v>
      </c>
      <c r="AN188" s="98">
        <v>0</v>
      </c>
      <c r="AO188" s="98">
        <v>0</v>
      </c>
      <c r="AP188" s="571">
        <f>F188+J188+N188+R188+V188+Z188+AD188+AH188+AL188</f>
        <v>13700</v>
      </c>
      <c r="AQ188" s="571">
        <f>G188+K188+O188+S188+W188+AA188+AE188+AI188+AM188</f>
        <v>15705.34</v>
      </c>
      <c r="AR188" s="571">
        <f>H188+L188+P188+T188+X188+AB188+AF188+AJ188+AN188</f>
        <v>200</v>
      </c>
      <c r="AS188" s="571">
        <f>I188+M188+Q188+U188+Y188+AC188+AG188+AK188+AO188</f>
        <v>343.1</v>
      </c>
      <c r="AT188" s="359"/>
      <c r="AU188" s="359"/>
      <c r="AV188" s="359"/>
      <c r="AW188" s="359"/>
      <c r="AX188" s="359"/>
      <c r="AY188" s="359"/>
      <c r="AZ188" s="359"/>
      <c r="BA188" s="359"/>
      <c r="BB188" s="359"/>
      <c r="BC188" s="359"/>
      <c r="BD188" s="359"/>
      <c r="BE188" s="359"/>
      <c r="BF188" s="359"/>
      <c r="BG188" s="359"/>
      <c r="BH188" s="359"/>
      <c r="BI188" s="359"/>
      <c r="BJ188" s="359"/>
      <c r="BK188" s="359"/>
      <c r="BL188" s="359"/>
      <c r="BM188" s="359"/>
      <c r="BN188" s="359"/>
      <c r="BO188" s="359"/>
      <c r="BP188" s="359"/>
      <c r="BQ188" s="359"/>
      <c r="BR188" s="359"/>
      <c r="BS188" s="359"/>
      <c r="BT188" s="359"/>
      <c r="BU188" s="359"/>
      <c r="BV188" s="359"/>
      <c r="BW188" s="359"/>
      <c r="BX188" s="359"/>
      <c r="BY188" s="359"/>
      <c r="BZ188" s="359"/>
      <c r="CA188" s="359"/>
      <c r="CB188" s="359"/>
      <c r="CC188" s="359"/>
      <c r="CD188" s="359"/>
      <c r="CE188" s="359"/>
      <c r="CF188" s="359"/>
      <c r="CG188" s="359"/>
      <c r="CH188" s="359"/>
      <c r="CI188" s="359"/>
      <c r="CJ188" s="359"/>
      <c r="CK188" s="359"/>
      <c r="CL188" s="359"/>
      <c r="CM188" s="359"/>
      <c r="CN188" s="359"/>
      <c r="CO188" s="359"/>
      <c r="CP188" s="359"/>
      <c r="CQ188" s="359"/>
      <c r="CR188" s="359"/>
      <c r="CS188" s="359"/>
      <c r="CT188" s="359"/>
      <c r="CU188" s="359"/>
      <c r="CV188" s="359"/>
      <c r="CW188" s="359"/>
      <c r="CX188" s="359"/>
      <c r="CY188" s="359"/>
      <c r="CZ188" s="359"/>
      <c r="DA188" s="359"/>
      <c r="DB188" s="359"/>
      <c r="DC188" s="359"/>
      <c r="DD188" s="359"/>
      <c r="DE188" s="359"/>
      <c r="DF188" s="359"/>
      <c r="DG188" s="359"/>
      <c r="DH188" s="359"/>
      <c r="DI188" s="359"/>
      <c r="DJ188" s="359"/>
      <c r="DK188" s="359"/>
      <c r="DL188" s="359"/>
      <c r="DM188" s="359"/>
      <c r="DN188" s="359"/>
      <c r="DO188" s="359"/>
      <c r="DP188" s="359"/>
      <c r="DQ188" s="359"/>
      <c r="DR188" s="359"/>
      <c r="DS188" s="359"/>
      <c r="DT188" s="359"/>
      <c r="DU188" s="359"/>
      <c r="DV188" s="359"/>
      <c r="DW188" s="359"/>
      <c r="DX188" s="359"/>
      <c r="DY188" s="359"/>
      <c r="DZ188" s="359"/>
      <c r="EA188" s="359"/>
      <c r="EB188" s="359"/>
      <c r="EC188" s="359"/>
      <c r="ED188" s="359"/>
      <c r="EE188" s="359"/>
      <c r="EF188" s="359"/>
    </row>
    <row r="189" spans="1:136" ht="47.25" x14ac:dyDescent="0.25">
      <c r="A189" s="363">
        <v>61</v>
      </c>
      <c r="B189" s="10" t="s">
        <v>351</v>
      </c>
      <c r="C189" s="356" t="s">
        <v>352</v>
      </c>
      <c r="D189" s="10" t="s">
        <v>88</v>
      </c>
      <c r="E189" s="356" t="s">
        <v>78</v>
      </c>
      <c r="F189" s="98"/>
      <c r="G189" s="98"/>
      <c r="H189" s="98">
        <v>0</v>
      </c>
      <c r="I189" s="98">
        <v>0</v>
      </c>
      <c r="J189" s="635"/>
      <c r="K189" s="635"/>
      <c r="L189" s="635"/>
      <c r="M189" s="635"/>
      <c r="N189" s="635"/>
      <c r="O189" s="635"/>
      <c r="P189" s="635"/>
      <c r="Q189" s="635"/>
      <c r="R189" s="635"/>
      <c r="S189" s="635"/>
      <c r="T189" s="635"/>
      <c r="U189" s="635"/>
      <c r="V189" s="637"/>
      <c r="W189" s="637"/>
      <c r="X189" s="637"/>
      <c r="Y189" s="637"/>
      <c r="Z189" s="635"/>
      <c r="AA189" s="635"/>
      <c r="AB189" s="357"/>
      <c r="AC189" s="357"/>
      <c r="AD189" s="635"/>
      <c r="AE189" s="635"/>
      <c r="AF189" s="635"/>
      <c r="AG189" s="635"/>
      <c r="AH189" s="638"/>
      <c r="AI189" s="638"/>
      <c r="AJ189" s="638"/>
      <c r="AK189" s="638"/>
      <c r="AL189" s="98">
        <v>0</v>
      </c>
      <c r="AM189" s="98">
        <v>0</v>
      </c>
      <c r="AN189" s="98">
        <v>0</v>
      </c>
      <c r="AO189" s="98">
        <v>0</v>
      </c>
      <c r="AP189" s="571">
        <f>F189+J189+N189+R189+V189+Z189+AD189+AH189+AL189</f>
        <v>0</v>
      </c>
      <c r="AQ189" s="571">
        <f>G189+K189+O189+S189+W189+AA189+AE189+AI189+AM189</f>
        <v>0</v>
      </c>
      <c r="AR189" s="571">
        <f>H189+L189+P189+T189+X189+AB189+AF189+AJ189+AN189</f>
        <v>0</v>
      </c>
      <c r="AS189" s="571">
        <f>I189+M189+Q189+U189+Y189+AC189+AG189+AK189+AO189</f>
        <v>0</v>
      </c>
      <c r="AT189" s="359"/>
      <c r="AU189" s="359"/>
      <c r="AV189" s="359"/>
      <c r="AW189" s="359"/>
      <c r="AX189" s="359"/>
      <c r="AY189" s="359"/>
      <c r="AZ189" s="359"/>
      <c r="BA189" s="359"/>
      <c r="BB189" s="359"/>
      <c r="BC189" s="359"/>
      <c r="BD189" s="359"/>
      <c r="BE189" s="359"/>
      <c r="BF189" s="359"/>
      <c r="BG189" s="359"/>
      <c r="BH189" s="359"/>
      <c r="BI189" s="359"/>
      <c r="BJ189" s="359"/>
      <c r="BK189" s="359"/>
      <c r="BL189" s="359"/>
      <c r="BM189" s="359"/>
      <c r="BN189" s="359"/>
      <c r="BO189" s="359"/>
      <c r="BP189" s="359"/>
      <c r="BQ189" s="359"/>
      <c r="BR189" s="359"/>
      <c r="BS189" s="359"/>
      <c r="BT189" s="359"/>
      <c r="BU189" s="359"/>
      <c r="BV189" s="359"/>
      <c r="BW189" s="359"/>
      <c r="BX189" s="359"/>
      <c r="BY189" s="359"/>
      <c r="BZ189" s="359"/>
      <c r="CA189" s="359"/>
      <c r="CB189" s="359"/>
      <c r="CC189" s="359"/>
      <c r="CD189" s="359"/>
      <c r="CE189" s="359"/>
      <c r="CF189" s="359"/>
      <c r="CG189" s="359"/>
      <c r="CH189" s="359"/>
      <c r="CI189" s="359"/>
      <c r="CJ189" s="359"/>
      <c r="CK189" s="359"/>
      <c r="CL189" s="359"/>
      <c r="CM189" s="359"/>
      <c r="CN189" s="359"/>
      <c r="CO189" s="359"/>
      <c r="CP189" s="359"/>
      <c r="CQ189" s="359"/>
      <c r="CR189" s="359"/>
      <c r="CS189" s="359"/>
      <c r="CT189" s="359"/>
      <c r="CU189" s="359"/>
      <c r="CV189" s="359"/>
      <c r="CW189" s="359"/>
      <c r="CX189" s="359"/>
      <c r="CY189" s="359"/>
      <c r="CZ189" s="359"/>
      <c r="DA189" s="359"/>
      <c r="DB189" s="359"/>
      <c r="DC189" s="359"/>
      <c r="DD189" s="359"/>
      <c r="DE189" s="359"/>
      <c r="DF189" s="359"/>
      <c r="DG189" s="359"/>
      <c r="DH189" s="359"/>
      <c r="DI189" s="359"/>
      <c r="DJ189" s="359"/>
      <c r="DK189" s="359"/>
      <c r="DL189" s="359"/>
      <c r="DM189" s="359"/>
      <c r="DN189" s="359"/>
      <c r="DO189" s="359"/>
      <c r="DP189" s="359"/>
      <c r="DQ189" s="359"/>
      <c r="DR189" s="359"/>
      <c r="DS189" s="359"/>
      <c r="DT189" s="359"/>
      <c r="DU189" s="359"/>
      <c r="DV189" s="359"/>
      <c r="DW189" s="359"/>
      <c r="DX189" s="359"/>
      <c r="DY189" s="359"/>
      <c r="DZ189" s="359"/>
      <c r="EA189" s="359"/>
      <c r="EB189" s="359"/>
      <c r="EC189" s="359"/>
      <c r="ED189" s="359"/>
      <c r="EE189" s="359"/>
      <c r="EF189" s="359"/>
    </row>
    <row r="190" spans="1:136" ht="31.5" x14ac:dyDescent="0.25">
      <c r="A190" s="830">
        <v>62</v>
      </c>
      <c r="B190" s="356" t="s">
        <v>353</v>
      </c>
      <c r="C190" s="356" t="s">
        <v>354</v>
      </c>
      <c r="D190" s="10" t="s">
        <v>355</v>
      </c>
      <c r="E190" s="356" t="s">
        <v>78</v>
      </c>
      <c r="F190" s="98">
        <v>75</v>
      </c>
      <c r="G190" s="98">
        <v>3150</v>
      </c>
      <c r="H190" s="98">
        <v>0</v>
      </c>
      <c r="I190" s="98">
        <v>0</v>
      </c>
      <c r="J190" s="635"/>
      <c r="K190" s="635"/>
      <c r="L190" s="635"/>
      <c r="M190" s="635"/>
      <c r="N190" s="635"/>
      <c r="O190" s="635"/>
      <c r="P190" s="635"/>
      <c r="Q190" s="635"/>
      <c r="R190" s="635"/>
      <c r="S190" s="635"/>
      <c r="T190" s="635"/>
      <c r="U190" s="635"/>
      <c r="V190" s="637"/>
      <c r="W190" s="637"/>
      <c r="X190" s="637"/>
      <c r="Y190" s="637"/>
      <c r="Z190" s="635"/>
      <c r="AA190" s="635"/>
      <c r="AB190" s="357"/>
      <c r="AC190" s="357"/>
      <c r="AD190" s="635"/>
      <c r="AE190" s="635"/>
      <c r="AF190" s="635"/>
      <c r="AG190" s="635"/>
      <c r="AH190" s="638"/>
      <c r="AI190" s="638"/>
      <c r="AJ190" s="638"/>
      <c r="AK190" s="638"/>
      <c r="AL190" s="98">
        <v>0</v>
      </c>
      <c r="AM190" s="98">
        <v>0</v>
      </c>
      <c r="AN190" s="98">
        <v>0</v>
      </c>
      <c r="AO190" s="98">
        <v>0</v>
      </c>
      <c r="AP190" s="571">
        <f>F190+J190+N190+R190+V190+Z190+AD190+AH190+AL190</f>
        <v>75</v>
      </c>
      <c r="AQ190" s="571">
        <f>G190+K190+O190+S190+W190+AA190+AE190+AI190+AM190</f>
        <v>3150</v>
      </c>
      <c r="AR190" s="571">
        <f>H190+L190+P190+T190+X190+AB190+AF190+AJ190+AN190</f>
        <v>0</v>
      </c>
      <c r="AS190" s="571">
        <f>I190+M190+Q190+U190+Y190+AC190+AG190+AK190+AO190</f>
        <v>0</v>
      </c>
      <c r="AT190" s="359"/>
      <c r="AU190" s="359"/>
      <c r="AV190" s="359"/>
      <c r="AW190" s="359"/>
      <c r="AX190" s="359"/>
      <c r="AY190" s="359"/>
      <c r="AZ190" s="359"/>
      <c r="BA190" s="359"/>
      <c r="BB190" s="359"/>
      <c r="BC190" s="359"/>
      <c r="BD190" s="359"/>
      <c r="BE190" s="359"/>
      <c r="BF190" s="359"/>
      <c r="BG190" s="359"/>
      <c r="BH190" s="359"/>
      <c r="BI190" s="359"/>
      <c r="BJ190" s="359"/>
      <c r="BK190" s="359"/>
      <c r="BL190" s="359"/>
      <c r="BM190" s="359"/>
      <c r="BN190" s="359"/>
      <c r="BO190" s="359"/>
      <c r="BP190" s="359"/>
      <c r="BQ190" s="359"/>
      <c r="BR190" s="359"/>
      <c r="BS190" s="359"/>
      <c r="BT190" s="359"/>
      <c r="BU190" s="359"/>
      <c r="BV190" s="359"/>
      <c r="BW190" s="359"/>
      <c r="BX190" s="359"/>
      <c r="BY190" s="359"/>
      <c r="BZ190" s="359"/>
      <c r="CA190" s="359"/>
      <c r="CB190" s="359"/>
      <c r="CC190" s="359"/>
      <c r="CD190" s="359"/>
      <c r="CE190" s="359"/>
      <c r="CF190" s="359"/>
      <c r="CG190" s="359"/>
      <c r="CH190" s="359"/>
      <c r="CI190" s="359"/>
      <c r="CJ190" s="359"/>
      <c r="CK190" s="359"/>
      <c r="CL190" s="359"/>
      <c r="CM190" s="359"/>
      <c r="CN190" s="359"/>
      <c r="CO190" s="359"/>
      <c r="CP190" s="359"/>
      <c r="CQ190" s="359"/>
      <c r="CR190" s="359"/>
      <c r="CS190" s="359"/>
      <c r="CT190" s="359"/>
      <c r="CU190" s="359"/>
      <c r="CV190" s="359"/>
      <c r="CW190" s="359"/>
      <c r="CX190" s="359"/>
      <c r="CY190" s="359"/>
      <c r="CZ190" s="359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9"/>
      <c r="DZ190" s="359"/>
      <c r="EA190" s="359"/>
      <c r="EB190" s="359"/>
      <c r="EC190" s="359"/>
      <c r="ED190" s="359"/>
      <c r="EE190" s="359"/>
      <c r="EF190" s="359"/>
    </row>
    <row r="191" spans="1:136" ht="31.5" x14ac:dyDescent="0.25">
      <c r="A191" s="831"/>
      <c r="B191" s="356" t="s">
        <v>356</v>
      </c>
      <c r="C191" s="356" t="s">
        <v>357</v>
      </c>
      <c r="D191" s="10" t="s">
        <v>355</v>
      </c>
      <c r="E191" s="356" t="s">
        <v>78</v>
      </c>
      <c r="F191" s="98"/>
      <c r="G191" s="98"/>
      <c r="H191" s="98">
        <v>0</v>
      </c>
      <c r="I191" s="98">
        <v>0</v>
      </c>
      <c r="J191" s="635">
        <v>955</v>
      </c>
      <c r="K191" s="635">
        <v>36290</v>
      </c>
      <c r="L191" s="635">
        <v>100</v>
      </c>
      <c r="M191" s="635">
        <v>3800</v>
      </c>
      <c r="N191" s="635"/>
      <c r="O191" s="635"/>
      <c r="P191" s="635"/>
      <c r="Q191" s="635"/>
      <c r="R191" s="635"/>
      <c r="S191" s="635"/>
      <c r="T191" s="635"/>
      <c r="U191" s="635"/>
      <c r="V191" s="637"/>
      <c r="W191" s="637"/>
      <c r="X191" s="637"/>
      <c r="Y191" s="637"/>
      <c r="Z191" s="635"/>
      <c r="AA191" s="635"/>
      <c r="AB191" s="357"/>
      <c r="AC191" s="357"/>
      <c r="AD191" s="635"/>
      <c r="AE191" s="635"/>
      <c r="AF191" s="635"/>
      <c r="AG191" s="635"/>
      <c r="AH191" s="638"/>
      <c r="AI191" s="638"/>
      <c r="AJ191" s="638"/>
      <c r="AK191" s="638"/>
      <c r="AL191" s="98">
        <v>0</v>
      </c>
      <c r="AM191" s="98">
        <v>0</v>
      </c>
      <c r="AN191" s="98">
        <v>0</v>
      </c>
      <c r="AO191" s="98">
        <v>0</v>
      </c>
      <c r="AP191" s="571">
        <f>F191+J191+N191+R191+V191+Z191+AD191+AH191+AL191</f>
        <v>955</v>
      </c>
      <c r="AQ191" s="571">
        <f>G191+K191+O191+S191+W191+AA191+AE191+AI191+AM191</f>
        <v>36290</v>
      </c>
      <c r="AR191" s="571">
        <f>H191+L191+P191+T191+X191+AB191+AF191+AJ191+AN191</f>
        <v>100</v>
      </c>
      <c r="AS191" s="571">
        <f>I191+M191+Q191+U191+Y191+AC191+AG191+AK191+AO191</f>
        <v>3800</v>
      </c>
      <c r="AT191" s="359"/>
      <c r="AU191" s="359"/>
      <c r="AV191" s="359"/>
      <c r="AW191" s="359"/>
      <c r="AX191" s="359"/>
      <c r="AY191" s="359"/>
      <c r="AZ191" s="359"/>
      <c r="BA191" s="359"/>
      <c r="BB191" s="359"/>
      <c r="BC191" s="359"/>
      <c r="BD191" s="359"/>
      <c r="BE191" s="359"/>
      <c r="BF191" s="359"/>
      <c r="BG191" s="359"/>
      <c r="BH191" s="359"/>
      <c r="BI191" s="359"/>
      <c r="BJ191" s="359"/>
      <c r="BK191" s="359"/>
      <c r="BL191" s="359"/>
      <c r="BM191" s="359"/>
      <c r="BN191" s="359"/>
      <c r="BO191" s="359"/>
      <c r="BP191" s="359"/>
      <c r="BQ191" s="359"/>
      <c r="BR191" s="359"/>
      <c r="BS191" s="359"/>
      <c r="BT191" s="359"/>
      <c r="BU191" s="359"/>
      <c r="BV191" s="359"/>
      <c r="BW191" s="359"/>
      <c r="BX191" s="359"/>
      <c r="BY191" s="359"/>
      <c r="BZ191" s="359"/>
      <c r="CA191" s="359"/>
      <c r="CB191" s="359"/>
      <c r="CC191" s="359"/>
      <c r="CD191" s="359"/>
      <c r="CE191" s="359"/>
      <c r="CF191" s="359"/>
      <c r="CG191" s="359"/>
      <c r="CH191" s="359"/>
      <c r="CI191" s="359"/>
      <c r="CJ191" s="359"/>
      <c r="CK191" s="359"/>
      <c r="CL191" s="359"/>
      <c r="CM191" s="359"/>
      <c r="CN191" s="359"/>
      <c r="CO191" s="359"/>
      <c r="CP191" s="359"/>
      <c r="CQ191" s="359"/>
      <c r="CR191" s="359"/>
      <c r="CS191" s="359"/>
      <c r="CT191" s="359"/>
      <c r="CU191" s="359"/>
      <c r="CV191" s="359"/>
      <c r="CW191" s="359"/>
      <c r="CX191" s="359"/>
      <c r="CY191" s="359"/>
      <c r="CZ191" s="359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9"/>
      <c r="DZ191" s="359"/>
      <c r="EA191" s="359"/>
      <c r="EB191" s="359"/>
      <c r="EC191" s="359"/>
      <c r="ED191" s="359"/>
      <c r="EE191" s="359"/>
      <c r="EF191" s="359"/>
    </row>
    <row r="192" spans="1:136" ht="31.5" x14ac:dyDescent="0.25">
      <c r="A192" s="831"/>
      <c r="B192" s="356" t="s">
        <v>356</v>
      </c>
      <c r="C192" s="356" t="s">
        <v>358</v>
      </c>
      <c r="D192" s="10" t="s">
        <v>355</v>
      </c>
      <c r="E192" s="356" t="s">
        <v>78</v>
      </c>
      <c r="F192" s="98"/>
      <c r="G192" s="98"/>
      <c r="H192" s="98">
        <v>0</v>
      </c>
      <c r="I192" s="98">
        <v>0</v>
      </c>
      <c r="J192" s="635"/>
      <c r="K192" s="635"/>
      <c r="L192" s="635"/>
      <c r="M192" s="635"/>
      <c r="N192" s="635"/>
      <c r="O192" s="635"/>
      <c r="P192" s="635"/>
      <c r="Q192" s="635"/>
      <c r="R192" s="635"/>
      <c r="S192" s="635"/>
      <c r="T192" s="635"/>
      <c r="U192" s="635"/>
      <c r="V192" s="637">
        <v>140</v>
      </c>
      <c r="W192" s="637">
        <v>4962</v>
      </c>
      <c r="X192" s="637">
        <v>10</v>
      </c>
      <c r="Y192" s="637">
        <v>440</v>
      </c>
      <c r="Z192" s="635"/>
      <c r="AA192" s="635"/>
      <c r="AB192" s="357"/>
      <c r="AC192" s="357"/>
      <c r="AD192" s="635"/>
      <c r="AE192" s="635"/>
      <c r="AF192" s="635"/>
      <c r="AG192" s="635"/>
      <c r="AH192" s="638"/>
      <c r="AI192" s="638"/>
      <c r="AJ192" s="638"/>
      <c r="AK192" s="638"/>
      <c r="AL192" s="98">
        <v>0</v>
      </c>
      <c r="AM192" s="98">
        <v>0</v>
      </c>
      <c r="AN192" s="98">
        <v>0</v>
      </c>
      <c r="AO192" s="98">
        <v>0</v>
      </c>
      <c r="AP192" s="571">
        <f>F192+J192+N192+R192+V192+Z192+AD192+AH192+AL192</f>
        <v>140</v>
      </c>
      <c r="AQ192" s="571">
        <f>G192+K192+O192+S192+W192+AA192+AE192+AI192+AM192</f>
        <v>4962</v>
      </c>
      <c r="AR192" s="571">
        <f>H192+L192+P192+T192+X192+AB192+AF192+AJ192+AN192</f>
        <v>10</v>
      </c>
      <c r="AS192" s="571">
        <f>I192+M192+Q192+U192+Y192+AC192+AG192+AK192+AO192</f>
        <v>440</v>
      </c>
      <c r="AT192" s="359"/>
      <c r="AU192" s="359"/>
      <c r="AV192" s="359"/>
      <c r="AW192" s="359"/>
      <c r="AX192" s="359"/>
      <c r="AY192" s="359"/>
      <c r="AZ192" s="359"/>
      <c r="BA192" s="359"/>
      <c r="BB192" s="359"/>
      <c r="BC192" s="359"/>
      <c r="BD192" s="359"/>
      <c r="BE192" s="359"/>
      <c r="BF192" s="359"/>
      <c r="BG192" s="359"/>
      <c r="BH192" s="359"/>
      <c r="BI192" s="359"/>
      <c r="BJ192" s="359"/>
      <c r="BK192" s="359"/>
      <c r="BL192" s="359"/>
      <c r="BM192" s="359"/>
      <c r="BN192" s="359"/>
      <c r="BO192" s="359"/>
      <c r="BP192" s="359"/>
      <c r="BQ192" s="359"/>
      <c r="BR192" s="359"/>
      <c r="BS192" s="359"/>
      <c r="BT192" s="359"/>
      <c r="BU192" s="359"/>
      <c r="BV192" s="359"/>
      <c r="BW192" s="359"/>
      <c r="BX192" s="359"/>
      <c r="BY192" s="359"/>
      <c r="BZ192" s="359"/>
      <c r="CA192" s="359"/>
      <c r="CB192" s="359"/>
      <c r="CC192" s="359"/>
      <c r="CD192" s="359"/>
      <c r="CE192" s="359"/>
      <c r="CF192" s="359"/>
      <c r="CG192" s="359"/>
      <c r="CH192" s="359"/>
      <c r="CI192" s="359"/>
      <c r="CJ192" s="359"/>
      <c r="CK192" s="359"/>
      <c r="CL192" s="359"/>
      <c r="CM192" s="359"/>
      <c r="CN192" s="359"/>
      <c r="CO192" s="359"/>
      <c r="CP192" s="359"/>
      <c r="CQ192" s="359"/>
      <c r="CR192" s="359"/>
      <c r="CS192" s="359"/>
      <c r="CT192" s="359"/>
      <c r="CU192" s="359"/>
      <c r="CV192" s="359"/>
      <c r="CW192" s="359"/>
      <c r="CX192" s="359"/>
      <c r="CY192" s="359"/>
      <c r="CZ192" s="359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9"/>
      <c r="DZ192" s="359"/>
      <c r="EA192" s="359"/>
      <c r="EB192" s="359"/>
      <c r="EC192" s="359"/>
      <c r="ED192" s="359"/>
      <c r="EE192" s="359"/>
      <c r="EF192" s="359"/>
    </row>
    <row r="193" spans="1:136" ht="31.5" x14ac:dyDescent="0.25">
      <c r="A193" s="831"/>
      <c r="B193" s="356" t="s">
        <v>356</v>
      </c>
      <c r="C193" s="356" t="s">
        <v>359</v>
      </c>
      <c r="D193" s="10" t="s">
        <v>355</v>
      </c>
      <c r="E193" s="356" t="s">
        <v>78</v>
      </c>
      <c r="F193" s="98"/>
      <c r="G193" s="98"/>
      <c r="H193" s="98">
        <v>0</v>
      </c>
      <c r="I193" s="98">
        <v>0</v>
      </c>
      <c r="J193" s="635"/>
      <c r="K193" s="635"/>
      <c r="L193" s="635"/>
      <c r="M193" s="635"/>
      <c r="N193" s="635">
        <v>225</v>
      </c>
      <c r="O193" s="635">
        <v>7875</v>
      </c>
      <c r="P193" s="635">
        <v>300</v>
      </c>
      <c r="Q193" s="635">
        <v>6300</v>
      </c>
      <c r="R193" s="635"/>
      <c r="S193" s="635"/>
      <c r="T193" s="635"/>
      <c r="U193" s="635"/>
      <c r="V193" s="637"/>
      <c r="W193" s="637"/>
      <c r="X193" s="637"/>
      <c r="Y193" s="637"/>
      <c r="Z193" s="635">
        <v>10</v>
      </c>
      <c r="AA193" s="635">
        <v>480</v>
      </c>
      <c r="AB193" s="357">
        <v>5</v>
      </c>
      <c r="AC193" s="357">
        <v>240</v>
      </c>
      <c r="AD193" s="635"/>
      <c r="AE193" s="635"/>
      <c r="AF193" s="635"/>
      <c r="AG193" s="635"/>
      <c r="AH193" s="638"/>
      <c r="AI193" s="638"/>
      <c r="AJ193" s="638"/>
      <c r="AK193" s="638"/>
      <c r="AL193" s="98">
        <v>0</v>
      </c>
      <c r="AM193" s="98">
        <v>0</v>
      </c>
      <c r="AN193" s="98">
        <v>0</v>
      </c>
      <c r="AO193" s="98">
        <v>0</v>
      </c>
      <c r="AP193" s="571">
        <f>F193+J193+N193+R193+V193+Z193+AD193+AH193+AL193</f>
        <v>235</v>
      </c>
      <c r="AQ193" s="571">
        <f>G193+K193+O193+S193+W193+AA193+AE193+AI193+AM193</f>
        <v>8355</v>
      </c>
      <c r="AR193" s="571">
        <f>H193+L193+P193+T193+X193+AB193+AF193+AJ193+AN193</f>
        <v>305</v>
      </c>
      <c r="AS193" s="571">
        <f>I193+M193+Q193+U193+Y193+AC193+AG193+AK193+AO193</f>
        <v>6540</v>
      </c>
      <c r="AT193" s="358"/>
      <c r="AU193" s="358"/>
      <c r="AV193" s="358"/>
      <c r="AW193" s="358"/>
      <c r="AX193" s="358"/>
      <c r="AY193" s="358"/>
      <c r="AZ193" s="358"/>
      <c r="BA193" s="358"/>
      <c r="BB193" s="358"/>
      <c r="BC193" s="358"/>
      <c r="BD193" s="358"/>
      <c r="BE193" s="358"/>
      <c r="BF193" s="358"/>
      <c r="BG193" s="358"/>
      <c r="BH193" s="358"/>
      <c r="BI193" s="358"/>
      <c r="BJ193" s="358"/>
      <c r="BK193" s="358"/>
      <c r="BL193" s="358"/>
      <c r="BM193" s="358"/>
      <c r="BN193" s="358"/>
      <c r="BO193" s="358"/>
      <c r="BP193" s="358"/>
      <c r="BQ193" s="358"/>
      <c r="BR193" s="358"/>
      <c r="BS193" s="358"/>
      <c r="BT193" s="358"/>
      <c r="BU193" s="358"/>
      <c r="BV193" s="358"/>
      <c r="BW193" s="358"/>
      <c r="BX193" s="358"/>
      <c r="BY193" s="358"/>
      <c r="BZ193" s="358"/>
      <c r="CA193" s="358"/>
      <c r="CB193" s="358"/>
      <c r="CC193" s="358"/>
      <c r="CD193" s="358"/>
      <c r="CE193" s="359"/>
      <c r="CF193" s="359"/>
      <c r="CG193" s="359"/>
      <c r="CH193" s="359"/>
      <c r="CI193" s="359"/>
      <c r="CJ193" s="359"/>
      <c r="CK193" s="359"/>
      <c r="CL193" s="359"/>
      <c r="CM193" s="359"/>
      <c r="CN193" s="359"/>
      <c r="CO193" s="359"/>
      <c r="CP193" s="359"/>
      <c r="CQ193" s="359"/>
      <c r="CR193" s="359"/>
      <c r="CS193" s="359"/>
      <c r="CT193" s="359"/>
      <c r="CU193" s="359"/>
      <c r="CV193" s="359"/>
      <c r="CW193" s="359"/>
      <c r="CX193" s="359"/>
      <c r="CY193" s="359"/>
      <c r="CZ193" s="359"/>
      <c r="DA193" s="359"/>
      <c r="DB193" s="359"/>
      <c r="DC193" s="359"/>
      <c r="DD193" s="359"/>
      <c r="DE193" s="359"/>
      <c r="DF193" s="359"/>
      <c r="DG193" s="359"/>
      <c r="DH193" s="359"/>
      <c r="DI193" s="359"/>
      <c r="DJ193" s="359"/>
      <c r="DK193" s="359"/>
      <c r="DL193" s="359"/>
      <c r="DM193" s="359"/>
      <c r="DN193" s="359"/>
      <c r="DO193" s="359"/>
      <c r="DP193" s="359"/>
      <c r="DQ193" s="359"/>
      <c r="DR193" s="359"/>
      <c r="DS193" s="359"/>
      <c r="DT193" s="359"/>
      <c r="DU193" s="359"/>
      <c r="DV193" s="359"/>
      <c r="DW193" s="359"/>
      <c r="DX193" s="359"/>
      <c r="DY193" s="359"/>
      <c r="DZ193" s="359"/>
      <c r="EA193" s="359"/>
      <c r="EB193" s="359"/>
      <c r="EC193" s="359"/>
      <c r="ED193" s="359"/>
      <c r="EE193" s="359"/>
      <c r="EF193" s="359"/>
    </row>
    <row r="194" spans="1:136" ht="31.5" x14ac:dyDescent="0.25">
      <c r="A194" s="831"/>
      <c r="B194" s="356" t="s">
        <v>356</v>
      </c>
      <c r="C194" s="356" t="s">
        <v>360</v>
      </c>
      <c r="D194" s="10" t="s">
        <v>355</v>
      </c>
      <c r="E194" s="356" t="s">
        <v>78</v>
      </c>
      <c r="F194" s="98"/>
      <c r="G194" s="98"/>
      <c r="H194" s="98">
        <v>50</v>
      </c>
      <c r="I194" s="98">
        <v>5000</v>
      </c>
      <c r="J194" s="635"/>
      <c r="K194" s="635"/>
      <c r="L194" s="635"/>
      <c r="M194" s="635"/>
      <c r="N194" s="635"/>
      <c r="O194" s="635"/>
      <c r="P194" s="635"/>
      <c r="Q194" s="635"/>
      <c r="R194" s="635"/>
      <c r="S194" s="635"/>
      <c r="T194" s="635"/>
      <c r="U194" s="635"/>
      <c r="V194" s="637"/>
      <c r="W194" s="637"/>
      <c r="X194" s="637"/>
      <c r="Y194" s="637"/>
      <c r="Z194" s="635"/>
      <c r="AA194" s="635"/>
      <c r="AB194" s="357"/>
      <c r="AC194" s="357"/>
      <c r="AD194" s="635"/>
      <c r="AE194" s="635"/>
      <c r="AF194" s="635"/>
      <c r="AG194" s="635"/>
      <c r="AH194" s="638"/>
      <c r="AI194" s="638"/>
      <c r="AJ194" s="638"/>
      <c r="AK194" s="638"/>
      <c r="AL194" s="98">
        <v>0</v>
      </c>
      <c r="AM194" s="98">
        <v>0</v>
      </c>
      <c r="AN194" s="98">
        <v>0</v>
      </c>
      <c r="AO194" s="98">
        <v>0</v>
      </c>
      <c r="AP194" s="571">
        <f>F194+J194+N194+R194+V194+Z194+AD194+AH194+AL194</f>
        <v>0</v>
      </c>
      <c r="AQ194" s="571">
        <f>G194+K194+O194+S194+W194+AA194+AE194+AI194+AM194</f>
        <v>0</v>
      </c>
      <c r="AR194" s="571">
        <f>H194+L194+P194+T194+X194+AB194+AF194+AJ194+AN194</f>
        <v>50</v>
      </c>
      <c r="AS194" s="571">
        <f>I194+M194+Q194+U194+Y194+AC194+AG194+AK194+AO194</f>
        <v>5000</v>
      </c>
      <c r="AT194" s="358"/>
      <c r="AU194" s="358"/>
      <c r="AV194" s="358"/>
      <c r="AW194" s="358"/>
      <c r="AX194" s="358"/>
      <c r="AY194" s="358"/>
      <c r="AZ194" s="358"/>
      <c r="BA194" s="358"/>
      <c r="BB194" s="358"/>
      <c r="BC194" s="358"/>
      <c r="BD194" s="358"/>
      <c r="BE194" s="358"/>
      <c r="BF194" s="358"/>
      <c r="BG194" s="358"/>
      <c r="BH194" s="358"/>
      <c r="BI194" s="358"/>
      <c r="BJ194" s="358"/>
      <c r="BK194" s="358"/>
      <c r="BL194" s="358"/>
      <c r="BM194" s="358"/>
      <c r="BN194" s="358"/>
      <c r="BO194" s="358"/>
      <c r="BP194" s="358"/>
      <c r="BQ194" s="358"/>
      <c r="BR194" s="358"/>
      <c r="BS194" s="358"/>
      <c r="BT194" s="358"/>
      <c r="BU194" s="358"/>
      <c r="BV194" s="358"/>
      <c r="BW194" s="358"/>
      <c r="BX194" s="358"/>
      <c r="BY194" s="358"/>
      <c r="BZ194" s="358"/>
      <c r="CA194" s="358"/>
      <c r="CB194" s="358"/>
      <c r="CC194" s="358"/>
      <c r="CD194" s="358"/>
      <c r="CE194" s="359"/>
      <c r="CF194" s="359"/>
      <c r="CG194" s="359"/>
      <c r="CH194" s="359"/>
      <c r="CI194" s="359"/>
      <c r="CJ194" s="359"/>
      <c r="CK194" s="359"/>
      <c r="CL194" s="359"/>
      <c r="CM194" s="359"/>
      <c r="CN194" s="359"/>
      <c r="CO194" s="359"/>
      <c r="CP194" s="359"/>
      <c r="CQ194" s="359"/>
      <c r="CR194" s="359"/>
      <c r="CS194" s="359"/>
      <c r="CT194" s="359"/>
      <c r="CU194" s="359"/>
      <c r="CV194" s="359"/>
      <c r="CW194" s="359"/>
      <c r="CX194" s="359"/>
      <c r="CY194" s="359"/>
      <c r="CZ194" s="359"/>
      <c r="DA194" s="359"/>
      <c r="DB194" s="359"/>
      <c r="DC194" s="359"/>
      <c r="DD194" s="359"/>
      <c r="DE194" s="359"/>
      <c r="DF194" s="359"/>
      <c r="DG194" s="359"/>
      <c r="DH194" s="359"/>
      <c r="DI194" s="359"/>
      <c r="DJ194" s="359"/>
      <c r="DK194" s="359"/>
      <c r="DL194" s="359"/>
      <c r="DM194" s="359"/>
      <c r="DN194" s="359"/>
      <c r="DO194" s="359"/>
      <c r="DP194" s="359"/>
      <c r="DQ194" s="359"/>
      <c r="DR194" s="359"/>
      <c r="DS194" s="359"/>
      <c r="DT194" s="359"/>
      <c r="DU194" s="359"/>
      <c r="DV194" s="359"/>
      <c r="DW194" s="359"/>
      <c r="DX194" s="359"/>
      <c r="DY194" s="359"/>
      <c r="DZ194" s="359"/>
      <c r="EA194" s="359"/>
      <c r="EB194" s="359"/>
      <c r="EC194" s="359"/>
      <c r="ED194" s="359"/>
      <c r="EE194" s="359"/>
      <c r="EF194" s="359"/>
    </row>
    <row r="195" spans="1:136" ht="31.5" x14ac:dyDescent="0.25">
      <c r="A195" s="831"/>
      <c r="B195" s="356" t="s">
        <v>356</v>
      </c>
      <c r="C195" s="356" t="s">
        <v>361</v>
      </c>
      <c r="D195" s="10" t="s">
        <v>355</v>
      </c>
      <c r="E195" s="356" t="s">
        <v>153</v>
      </c>
      <c r="F195" s="98"/>
      <c r="G195" s="98"/>
      <c r="H195" s="98"/>
      <c r="I195" s="98"/>
      <c r="J195" s="635"/>
      <c r="K195" s="635"/>
      <c r="L195" s="635"/>
      <c r="M195" s="635"/>
      <c r="N195" s="635"/>
      <c r="O195" s="635"/>
      <c r="P195" s="635"/>
      <c r="Q195" s="635"/>
      <c r="R195" s="635"/>
      <c r="S195" s="635"/>
      <c r="T195" s="635"/>
      <c r="U195" s="635"/>
      <c r="V195" s="637"/>
      <c r="W195" s="637"/>
      <c r="X195" s="637"/>
      <c r="Y195" s="637"/>
      <c r="Z195" s="635"/>
      <c r="AA195" s="635"/>
      <c r="AB195" s="357"/>
      <c r="AC195" s="357"/>
      <c r="AD195" s="635"/>
      <c r="AE195" s="635"/>
      <c r="AF195" s="635"/>
      <c r="AG195" s="635"/>
      <c r="AH195" s="638"/>
      <c r="AI195" s="638"/>
      <c r="AJ195" s="638"/>
      <c r="AK195" s="638"/>
      <c r="AL195" s="98"/>
      <c r="AM195" s="98">
        <v>0</v>
      </c>
      <c r="AN195" s="98">
        <v>0</v>
      </c>
      <c r="AO195" s="98"/>
      <c r="AP195" s="571">
        <f>F195+J195+N195+R195+V195+Z195+AD195+AH195+AL195</f>
        <v>0</v>
      </c>
      <c r="AQ195" s="571">
        <f>G195+K195+O195+S195+W195+AA195+AE195+AI195+AM195</f>
        <v>0</v>
      </c>
      <c r="AR195" s="571">
        <f>H195+L195+P195+T195+X195+AB195+AF195+AJ195+AN195</f>
        <v>0</v>
      </c>
      <c r="AS195" s="571">
        <f>I195+M195+Q195+U195+Y195+AC195+AG195+AK195+AO195</f>
        <v>0</v>
      </c>
      <c r="AT195" s="358"/>
      <c r="AU195" s="358"/>
      <c r="AV195" s="358"/>
      <c r="AW195" s="358"/>
      <c r="AX195" s="358"/>
      <c r="AY195" s="358"/>
      <c r="AZ195" s="358"/>
      <c r="BA195" s="358"/>
      <c r="BB195" s="358"/>
      <c r="BC195" s="358"/>
      <c r="BD195" s="358"/>
      <c r="BE195" s="358"/>
      <c r="BF195" s="358"/>
      <c r="BG195" s="358"/>
      <c r="BH195" s="358"/>
      <c r="BI195" s="358"/>
      <c r="BJ195" s="358"/>
      <c r="BK195" s="358"/>
      <c r="BL195" s="358"/>
      <c r="BM195" s="358"/>
      <c r="BN195" s="358"/>
      <c r="BO195" s="358"/>
      <c r="BP195" s="358"/>
      <c r="BQ195" s="358"/>
      <c r="BR195" s="358"/>
      <c r="BS195" s="358"/>
      <c r="BT195" s="358"/>
      <c r="BU195" s="358"/>
      <c r="BV195" s="358"/>
      <c r="BW195" s="358"/>
      <c r="BX195" s="358"/>
      <c r="BY195" s="358"/>
      <c r="BZ195" s="358"/>
      <c r="CA195" s="358"/>
      <c r="CB195" s="358"/>
      <c r="CC195" s="358"/>
      <c r="CD195" s="358"/>
      <c r="CE195" s="359"/>
      <c r="CF195" s="359"/>
      <c r="CG195" s="359"/>
      <c r="CH195" s="359"/>
      <c r="CI195" s="359"/>
      <c r="CJ195" s="359"/>
      <c r="CK195" s="359"/>
      <c r="CL195" s="359"/>
      <c r="CM195" s="359"/>
      <c r="CN195" s="359"/>
      <c r="CO195" s="359"/>
      <c r="CP195" s="359"/>
      <c r="CQ195" s="359"/>
      <c r="CR195" s="359"/>
      <c r="CS195" s="359"/>
      <c r="CT195" s="359"/>
      <c r="CU195" s="359"/>
      <c r="CV195" s="359"/>
      <c r="CW195" s="359"/>
      <c r="CX195" s="359"/>
      <c r="CY195" s="359"/>
      <c r="CZ195" s="359"/>
      <c r="DA195" s="359"/>
      <c r="DB195" s="359"/>
      <c r="DC195" s="359"/>
      <c r="DD195" s="359"/>
      <c r="DE195" s="359"/>
      <c r="DF195" s="359"/>
      <c r="DG195" s="359"/>
      <c r="DH195" s="359"/>
      <c r="DI195" s="359"/>
      <c r="DJ195" s="359"/>
      <c r="DK195" s="359"/>
      <c r="DL195" s="359"/>
      <c r="DM195" s="359"/>
      <c r="DN195" s="359"/>
      <c r="DO195" s="359"/>
      <c r="DP195" s="359"/>
      <c r="DQ195" s="359"/>
      <c r="DR195" s="359"/>
      <c r="DS195" s="359"/>
      <c r="DT195" s="359"/>
      <c r="DU195" s="359"/>
      <c r="DV195" s="359"/>
      <c r="DW195" s="359"/>
      <c r="DX195" s="359"/>
      <c r="DY195" s="359"/>
      <c r="DZ195" s="359"/>
      <c r="EA195" s="359"/>
      <c r="EB195" s="359"/>
      <c r="EC195" s="359"/>
      <c r="ED195" s="359"/>
      <c r="EE195" s="359"/>
      <c r="EF195" s="359"/>
    </row>
    <row r="196" spans="1:136" ht="47.25" x14ac:dyDescent="0.25">
      <c r="A196" s="367">
        <v>63</v>
      </c>
      <c r="B196" s="368" t="s">
        <v>362</v>
      </c>
      <c r="C196" s="10" t="s">
        <v>363</v>
      </c>
      <c r="D196" s="10" t="s">
        <v>364</v>
      </c>
      <c r="E196" s="356" t="s">
        <v>78</v>
      </c>
      <c r="F196" s="98">
        <v>854</v>
      </c>
      <c r="G196" s="98">
        <v>49532</v>
      </c>
      <c r="H196" s="98">
        <v>200</v>
      </c>
      <c r="I196" s="98">
        <v>10000</v>
      </c>
      <c r="J196" s="635">
        <v>1900</v>
      </c>
      <c r="K196" s="635">
        <v>11400</v>
      </c>
      <c r="L196" s="635">
        <v>1000</v>
      </c>
      <c r="M196" s="635">
        <v>6000</v>
      </c>
      <c r="N196" s="635">
        <v>6800</v>
      </c>
      <c r="O196" s="635">
        <v>34680</v>
      </c>
      <c r="P196" s="635">
        <v>2100</v>
      </c>
      <c r="Q196" s="635">
        <v>9000</v>
      </c>
      <c r="R196" s="635"/>
      <c r="S196" s="635"/>
      <c r="T196" s="635"/>
      <c r="U196" s="635"/>
      <c r="V196" s="637">
        <v>1140</v>
      </c>
      <c r="W196" s="637">
        <v>7321</v>
      </c>
      <c r="X196" s="637">
        <v>150</v>
      </c>
      <c r="Y196" s="637">
        <v>719.7</v>
      </c>
      <c r="Z196" s="635">
        <v>1410</v>
      </c>
      <c r="AA196" s="635">
        <v>7585.8</v>
      </c>
      <c r="AB196" s="357">
        <v>100</v>
      </c>
      <c r="AC196" s="357">
        <v>537</v>
      </c>
      <c r="AD196" s="635">
        <v>1850</v>
      </c>
      <c r="AE196" s="635">
        <v>11840</v>
      </c>
      <c r="AF196" s="635"/>
      <c r="AG196" s="635"/>
      <c r="AH196" s="640">
        <v>1312</v>
      </c>
      <c r="AI196" s="640">
        <v>7771</v>
      </c>
      <c r="AJ196" s="640">
        <v>120</v>
      </c>
      <c r="AK196" s="640">
        <v>600</v>
      </c>
      <c r="AL196" s="98">
        <v>900</v>
      </c>
      <c r="AM196" s="98">
        <v>4851</v>
      </c>
      <c r="AN196" s="98">
        <v>700</v>
      </c>
      <c r="AO196" s="98">
        <v>3773</v>
      </c>
      <c r="AP196" s="571">
        <f>F196+J196+N196+R196+V196+Z196+AD196+AH196+AL196</f>
        <v>16166</v>
      </c>
      <c r="AQ196" s="571">
        <f>G196+K196+O196+S196+W196+AA196+AE196+AI196+AM196</f>
        <v>134980.79999999999</v>
      </c>
      <c r="AR196" s="571">
        <f>H196+L196+P196+T196+X196+AB196+AF196+AJ196+AN196</f>
        <v>4370</v>
      </c>
      <c r="AS196" s="571">
        <f>I196+M196+Q196+U196+Y196+AC196+AG196+AK196+AO196</f>
        <v>30629.7</v>
      </c>
      <c r="AT196" s="358"/>
      <c r="AU196" s="358"/>
      <c r="AV196" s="358"/>
      <c r="AW196" s="358"/>
      <c r="AX196" s="358"/>
      <c r="AY196" s="358"/>
      <c r="AZ196" s="358"/>
      <c r="BA196" s="358"/>
      <c r="BB196" s="358"/>
      <c r="BC196" s="358"/>
      <c r="BD196" s="358"/>
      <c r="BE196" s="358"/>
      <c r="BF196" s="358"/>
      <c r="BG196" s="358"/>
      <c r="BH196" s="358"/>
      <c r="BI196" s="358"/>
      <c r="BJ196" s="358"/>
      <c r="BK196" s="358"/>
      <c r="BL196" s="358"/>
      <c r="BM196" s="358"/>
      <c r="BN196" s="358"/>
      <c r="BO196" s="358"/>
      <c r="BP196" s="358"/>
      <c r="BQ196" s="358"/>
      <c r="BR196" s="358"/>
      <c r="BS196" s="358"/>
      <c r="BT196" s="358"/>
      <c r="BU196" s="358"/>
      <c r="BV196" s="358"/>
      <c r="BW196" s="358"/>
      <c r="BX196" s="358"/>
      <c r="BY196" s="358"/>
      <c r="BZ196" s="358"/>
      <c r="CA196" s="358"/>
      <c r="CB196" s="358"/>
      <c r="CC196" s="358"/>
      <c r="CD196" s="358"/>
      <c r="CE196" s="359"/>
      <c r="CF196" s="359"/>
      <c r="CG196" s="359"/>
      <c r="CH196" s="359"/>
      <c r="CI196" s="359"/>
      <c r="CJ196" s="359"/>
      <c r="CK196" s="359"/>
      <c r="CL196" s="359"/>
      <c r="CM196" s="359"/>
      <c r="CN196" s="359"/>
      <c r="CO196" s="359"/>
      <c r="CP196" s="359"/>
      <c r="CQ196" s="359"/>
      <c r="CR196" s="359"/>
      <c r="CS196" s="359"/>
      <c r="CT196" s="359"/>
      <c r="CU196" s="359"/>
      <c r="CV196" s="359"/>
      <c r="CW196" s="359"/>
      <c r="CX196" s="359"/>
      <c r="CY196" s="359"/>
      <c r="CZ196" s="359"/>
      <c r="DA196" s="359"/>
      <c r="DB196" s="359"/>
      <c r="DC196" s="359"/>
      <c r="DD196" s="359"/>
      <c r="DE196" s="359"/>
      <c r="DF196" s="359"/>
      <c r="DG196" s="359"/>
      <c r="DH196" s="359"/>
      <c r="DI196" s="359"/>
      <c r="DJ196" s="359"/>
      <c r="DK196" s="359"/>
      <c r="DL196" s="359"/>
      <c r="DM196" s="359"/>
      <c r="DN196" s="359"/>
      <c r="DO196" s="359"/>
      <c r="DP196" s="359"/>
      <c r="DQ196" s="359"/>
      <c r="DR196" s="359"/>
      <c r="DS196" s="359"/>
      <c r="DT196" s="359"/>
      <c r="DU196" s="359"/>
      <c r="DV196" s="359"/>
      <c r="DW196" s="359"/>
      <c r="DX196" s="359"/>
      <c r="DY196" s="359"/>
      <c r="DZ196" s="359"/>
      <c r="EA196" s="359"/>
      <c r="EB196" s="359"/>
      <c r="EC196" s="359"/>
      <c r="ED196" s="359"/>
      <c r="EE196" s="359"/>
      <c r="EF196" s="359"/>
    </row>
    <row r="197" spans="1:136" ht="31.5" x14ac:dyDescent="0.25">
      <c r="A197" s="363">
        <v>64</v>
      </c>
      <c r="B197" s="369" t="s">
        <v>365</v>
      </c>
      <c r="C197" s="356" t="s">
        <v>366</v>
      </c>
      <c r="D197" s="10" t="s">
        <v>364</v>
      </c>
      <c r="E197" s="356" t="s">
        <v>29</v>
      </c>
      <c r="F197" s="98"/>
      <c r="G197" s="98"/>
      <c r="H197" s="98">
        <v>0</v>
      </c>
      <c r="I197" s="98">
        <v>0</v>
      </c>
      <c r="J197" s="635"/>
      <c r="K197" s="635"/>
      <c r="L197" s="635"/>
      <c r="M197" s="635"/>
      <c r="N197" s="635"/>
      <c r="O197" s="635"/>
      <c r="P197" s="635"/>
      <c r="Q197" s="635"/>
      <c r="R197" s="635"/>
      <c r="S197" s="635"/>
      <c r="T197" s="635"/>
      <c r="U197" s="635"/>
      <c r="V197" s="637"/>
      <c r="W197" s="637"/>
      <c r="X197" s="637"/>
      <c r="Y197" s="637"/>
      <c r="Z197" s="635"/>
      <c r="AA197" s="635"/>
      <c r="AB197" s="357"/>
      <c r="AC197" s="357"/>
      <c r="AD197" s="635"/>
      <c r="AE197" s="635"/>
      <c r="AF197" s="635"/>
      <c r="AG197" s="635"/>
      <c r="AH197" s="638"/>
      <c r="AI197" s="638"/>
      <c r="AJ197" s="638"/>
      <c r="AK197" s="638"/>
      <c r="AL197" s="98">
        <v>0</v>
      </c>
      <c r="AM197" s="98">
        <v>0</v>
      </c>
      <c r="AN197" s="98">
        <v>0</v>
      </c>
      <c r="AO197" s="98">
        <v>0</v>
      </c>
      <c r="AP197" s="571">
        <f>F197+J197+N197+R197+V197+Z197+AD197+AH197+AL197</f>
        <v>0</v>
      </c>
      <c r="AQ197" s="571">
        <f>G197+K197+O197+S197+W197+AA197+AE197+AI197+AM197</f>
        <v>0</v>
      </c>
      <c r="AR197" s="571">
        <f>H197+L197+P197+T197+X197+AB197+AF197+AJ197+AN197</f>
        <v>0</v>
      </c>
      <c r="AS197" s="571">
        <f>I197+M197+Q197+U197+Y197+AC197+AG197+AK197+AO197</f>
        <v>0</v>
      </c>
      <c r="AT197" s="358"/>
      <c r="AU197" s="358"/>
      <c r="AV197" s="358"/>
      <c r="AW197" s="358"/>
      <c r="AX197" s="358"/>
      <c r="AY197" s="358"/>
      <c r="AZ197" s="358"/>
      <c r="BA197" s="358"/>
      <c r="BB197" s="358"/>
      <c r="BC197" s="358"/>
      <c r="BD197" s="358"/>
      <c r="BE197" s="358"/>
      <c r="BF197" s="358"/>
      <c r="BG197" s="358"/>
      <c r="BH197" s="358"/>
      <c r="BI197" s="358"/>
      <c r="BJ197" s="358"/>
      <c r="BK197" s="358"/>
      <c r="BL197" s="358"/>
      <c r="BM197" s="358"/>
      <c r="BN197" s="358"/>
      <c r="BO197" s="358"/>
      <c r="BP197" s="358"/>
      <c r="BQ197" s="358"/>
      <c r="BR197" s="358"/>
      <c r="BS197" s="358"/>
      <c r="BT197" s="358"/>
      <c r="BU197" s="358"/>
      <c r="BV197" s="358"/>
      <c r="BW197" s="358"/>
      <c r="BX197" s="358"/>
      <c r="BY197" s="358"/>
      <c r="BZ197" s="358"/>
      <c r="CA197" s="358"/>
      <c r="CB197" s="358"/>
      <c r="CC197" s="358"/>
      <c r="CD197" s="358"/>
      <c r="CE197" s="359"/>
      <c r="CF197" s="359"/>
      <c r="CG197" s="359"/>
      <c r="CH197" s="359"/>
      <c r="CI197" s="359"/>
      <c r="CJ197" s="359"/>
      <c r="CK197" s="359"/>
      <c r="CL197" s="359"/>
      <c r="CM197" s="359"/>
      <c r="CN197" s="359"/>
      <c r="CO197" s="359"/>
      <c r="CP197" s="359"/>
      <c r="CQ197" s="359"/>
      <c r="CR197" s="359"/>
      <c r="CS197" s="359"/>
      <c r="CT197" s="359"/>
      <c r="CU197" s="359"/>
      <c r="CV197" s="359"/>
      <c r="CW197" s="359"/>
      <c r="CX197" s="359"/>
      <c r="CY197" s="359"/>
      <c r="CZ197" s="359"/>
      <c r="DA197" s="359"/>
      <c r="DB197" s="359"/>
      <c r="DC197" s="359"/>
      <c r="DD197" s="359"/>
      <c r="DE197" s="359"/>
      <c r="DF197" s="359"/>
      <c r="DG197" s="359"/>
      <c r="DH197" s="359"/>
      <c r="DI197" s="359"/>
      <c r="DJ197" s="359"/>
      <c r="DK197" s="359"/>
      <c r="DL197" s="359"/>
      <c r="DM197" s="359"/>
      <c r="DN197" s="359"/>
      <c r="DO197" s="359"/>
      <c r="DP197" s="359"/>
      <c r="DQ197" s="359"/>
      <c r="DR197" s="359"/>
      <c r="DS197" s="359"/>
      <c r="DT197" s="359"/>
      <c r="DU197" s="359"/>
      <c r="DV197" s="359"/>
      <c r="DW197" s="359"/>
      <c r="DX197" s="359"/>
      <c r="DY197" s="359"/>
      <c r="DZ197" s="359"/>
      <c r="EA197" s="359"/>
      <c r="EB197" s="359"/>
      <c r="EC197" s="359"/>
      <c r="ED197" s="359"/>
      <c r="EE197" s="359"/>
      <c r="EF197" s="359"/>
    </row>
    <row r="198" spans="1:136" ht="31.5" x14ac:dyDescent="0.25">
      <c r="A198" s="363">
        <v>65</v>
      </c>
      <c r="B198" s="10" t="s">
        <v>367</v>
      </c>
      <c r="C198" s="10" t="s">
        <v>368</v>
      </c>
      <c r="D198" s="10" t="s">
        <v>364</v>
      </c>
      <c r="E198" s="356" t="s">
        <v>78</v>
      </c>
      <c r="F198" s="98"/>
      <c r="G198" s="98"/>
      <c r="H198" s="98">
        <v>0</v>
      </c>
      <c r="I198" s="98">
        <v>0</v>
      </c>
      <c r="J198" s="635"/>
      <c r="K198" s="635"/>
      <c r="L198" s="635"/>
      <c r="M198" s="635"/>
      <c r="N198" s="635"/>
      <c r="O198" s="635"/>
      <c r="P198" s="635"/>
      <c r="Q198" s="635"/>
      <c r="R198" s="635"/>
      <c r="S198" s="635"/>
      <c r="T198" s="635"/>
      <c r="U198" s="635"/>
      <c r="V198" s="637"/>
      <c r="W198" s="637"/>
      <c r="X198" s="637"/>
      <c r="Y198" s="637"/>
      <c r="Z198" s="635"/>
      <c r="AA198" s="635"/>
      <c r="AB198" s="357"/>
      <c r="AC198" s="357"/>
      <c r="AD198" s="635"/>
      <c r="AE198" s="635"/>
      <c r="AF198" s="635"/>
      <c r="AG198" s="635"/>
      <c r="AH198" s="638"/>
      <c r="AI198" s="638"/>
      <c r="AJ198" s="638"/>
      <c r="AK198" s="638"/>
      <c r="AL198" s="98">
        <v>0</v>
      </c>
      <c r="AM198" s="98">
        <v>0</v>
      </c>
      <c r="AN198" s="98">
        <v>0</v>
      </c>
      <c r="AO198" s="98">
        <v>0</v>
      </c>
      <c r="AP198" s="571">
        <f>F198+J198+N198+R198+V198+Z198+AD198+AH198+AL198</f>
        <v>0</v>
      </c>
      <c r="AQ198" s="571">
        <f>G198+K198+O198+S198+W198+AA198+AE198+AI198+AM198</f>
        <v>0</v>
      </c>
      <c r="AR198" s="571">
        <f>H198+L198+P198+T198+X198+AB198+AF198+AJ198+AN198</f>
        <v>0</v>
      </c>
      <c r="AS198" s="571">
        <f>I198+M198+Q198+U198+Y198+AC198+AG198+AK198+AO198</f>
        <v>0</v>
      </c>
      <c r="AT198" s="358"/>
      <c r="AU198" s="358"/>
      <c r="AV198" s="358"/>
      <c r="AW198" s="358"/>
      <c r="AX198" s="358"/>
      <c r="AY198" s="358"/>
      <c r="AZ198" s="358"/>
      <c r="BA198" s="358"/>
      <c r="BB198" s="358"/>
      <c r="BC198" s="358"/>
      <c r="BD198" s="358"/>
      <c r="BE198" s="358"/>
      <c r="BF198" s="358"/>
      <c r="BG198" s="358"/>
      <c r="BH198" s="358"/>
      <c r="BI198" s="358"/>
      <c r="BJ198" s="358"/>
      <c r="BK198" s="358"/>
      <c r="BL198" s="358"/>
      <c r="BM198" s="358"/>
      <c r="BN198" s="358"/>
      <c r="BO198" s="358"/>
      <c r="BP198" s="358"/>
      <c r="BQ198" s="358"/>
      <c r="BR198" s="358"/>
      <c r="BS198" s="358"/>
      <c r="BT198" s="358"/>
      <c r="BU198" s="358"/>
      <c r="BV198" s="358"/>
      <c r="BW198" s="358"/>
      <c r="BX198" s="358"/>
      <c r="BY198" s="358"/>
      <c r="BZ198" s="358"/>
      <c r="CA198" s="358"/>
      <c r="CB198" s="358"/>
      <c r="CC198" s="358"/>
      <c r="CD198" s="358"/>
      <c r="CE198" s="359"/>
      <c r="CF198" s="359"/>
      <c r="CG198" s="359"/>
      <c r="CH198" s="359"/>
      <c r="CI198" s="359"/>
      <c r="CJ198" s="359"/>
      <c r="CK198" s="359"/>
      <c r="CL198" s="359"/>
      <c r="CM198" s="359"/>
      <c r="CN198" s="359"/>
      <c r="CO198" s="359"/>
      <c r="CP198" s="359"/>
      <c r="CQ198" s="359"/>
      <c r="CR198" s="359"/>
      <c r="CS198" s="359"/>
      <c r="CT198" s="359"/>
      <c r="CU198" s="359"/>
      <c r="CV198" s="359"/>
      <c r="CW198" s="359"/>
      <c r="CX198" s="359"/>
      <c r="CY198" s="359"/>
      <c r="CZ198" s="359"/>
      <c r="DA198" s="359"/>
      <c r="DB198" s="359"/>
      <c r="DC198" s="359"/>
      <c r="DD198" s="359"/>
      <c r="DE198" s="359"/>
      <c r="DF198" s="359"/>
      <c r="DG198" s="359"/>
      <c r="DH198" s="359"/>
      <c r="DI198" s="359"/>
      <c r="DJ198" s="359"/>
      <c r="DK198" s="359"/>
      <c r="DL198" s="359"/>
      <c r="DM198" s="359"/>
      <c r="DN198" s="359"/>
      <c r="DO198" s="359"/>
      <c r="DP198" s="359"/>
      <c r="DQ198" s="359"/>
      <c r="DR198" s="359"/>
      <c r="DS198" s="359"/>
      <c r="DT198" s="359"/>
      <c r="DU198" s="359"/>
      <c r="DV198" s="359"/>
      <c r="DW198" s="359"/>
      <c r="DX198" s="359"/>
      <c r="DY198" s="359"/>
      <c r="DZ198" s="359"/>
      <c r="EA198" s="359"/>
      <c r="EB198" s="359"/>
      <c r="EC198" s="359"/>
      <c r="ED198" s="359"/>
      <c r="EE198" s="359"/>
      <c r="EF198" s="359"/>
    </row>
    <row r="199" spans="1:136" x14ac:dyDescent="0.25">
      <c r="A199" s="830">
        <v>66</v>
      </c>
      <c r="B199" s="356" t="s">
        <v>369</v>
      </c>
      <c r="C199" s="356" t="s">
        <v>370</v>
      </c>
      <c r="D199" s="10" t="s">
        <v>371</v>
      </c>
      <c r="E199" s="356" t="s">
        <v>29</v>
      </c>
      <c r="F199" s="98"/>
      <c r="G199" s="98"/>
      <c r="H199" s="98">
        <v>0</v>
      </c>
      <c r="I199" s="98">
        <v>0</v>
      </c>
      <c r="J199" s="635">
        <v>980</v>
      </c>
      <c r="K199" s="635">
        <v>229810</v>
      </c>
      <c r="L199" s="635">
        <v>400</v>
      </c>
      <c r="M199" s="635">
        <v>100000</v>
      </c>
      <c r="N199" s="635"/>
      <c r="O199" s="635"/>
      <c r="P199" s="635"/>
      <c r="Q199" s="635"/>
      <c r="R199" s="635"/>
      <c r="S199" s="635"/>
      <c r="T199" s="635"/>
      <c r="U199" s="635"/>
      <c r="V199" s="637"/>
      <c r="W199" s="637"/>
      <c r="X199" s="637"/>
      <c r="Y199" s="637"/>
      <c r="Z199" s="635">
        <v>370</v>
      </c>
      <c r="AA199" s="635">
        <v>103359</v>
      </c>
      <c r="AB199" s="357">
        <v>123</v>
      </c>
      <c r="AC199" s="357">
        <v>48339</v>
      </c>
      <c r="AD199" s="635">
        <v>220</v>
      </c>
      <c r="AE199" s="635">
        <v>56455</v>
      </c>
      <c r="AF199" s="635"/>
      <c r="AG199" s="635"/>
      <c r="AH199" s="638"/>
      <c r="AI199" s="638"/>
      <c r="AJ199" s="638"/>
      <c r="AK199" s="638"/>
      <c r="AL199" s="98">
        <v>0</v>
      </c>
      <c r="AM199" s="98">
        <v>0</v>
      </c>
      <c r="AN199" s="98">
        <v>0</v>
      </c>
      <c r="AO199" s="98">
        <v>0</v>
      </c>
      <c r="AP199" s="571">
        <f>F199+J199+N199+R199+V199+Z199+AD199+AH199+AL199</f>
        <v>1570</v>
      </c>
      <c r="AQ199" s="571">
        <f>G199+K199+O199+S199+W199+AA199+AE199+AI199+AM199</f>
        <v>389624</v>
      </c>
      <c r="AR199" s="571">
        <f>H199+L199+P199+T199+X199+AB199+AF199+AJ199+AN199</f>
        <v>523</v>
      </c>
      <c r="AS199" s="571">
        <f>I199+M199+Q199+U199+Y199+AC199+AG199+AK199+AO199</f>
        <v>148339</v>
      </c>
      <c r="AT199" s="358"/>
      <c r="AU199" s="358"/>
      <c r="AV199" s="358"/>
      <c r="AW199" s="358"/>
      <c r="AX199" s="358"/>
      <c r="AY199" s="358"/>
      <c r="AZ199" s="358"/>
      <c r="BA199" s="358"/>
      <c r="BB199" s="358"/>
      <c r="BC199" s="358"/>
      <c r="BD199" s="358"/>
      <c r="BE199" s="358"/>
      <c r="BF199" s="358"/>
      <c r="BG199" s="358"/>
      <c r="BH199" s="358"/>
      <c r="BI199" s="358"/>
      <c r="BJ199" s="358"/>
      <c r="BK199" s="358"/>
      <c r="BL199" s="358"/>
      <c r="BM199" s="358"/>
      <c r="BN199" s="358"/>
      <c r="BO199" s="358"/>
      <c r="BP199" s="358"/>
      <c r="BQ199" s="358"/>
      <c r="BR199" s="358"/>
      <c r="BS199" s="358"/>
      <c r="BT199" s="358"/>
      <c r="BU199" s="358"/>
      <c r="BV199" s="358"/>
      <c r="BW199" s="358"/>
      <c r="BX199" s="358"/>
      <c r="BY199" s="358"/>
      <c r="BZ199" s="358"/>
      <c r="CA199" s="358"/>
      <c r="CB199" s="358"/>
      <c r="CC199" s="358"/>
      <c r="CD199" s="358"/>
      <c r="CE199" s="359"/>
      <c r="CF199" s="359"/>
      <c r="CG199" s="359"/>
      <c r="CH199" s="359"/>
      <c r="CI199" s="359"/>
      <c r="CJ199" s="359"/>
      <c r="CK199" s="359"/>
      <c r="CL199" s="359"/>
      <c r="CM199" s="359"/>
      <c r="CN199" s="359"/>
      <c r="CO199" s="359"/>
      <c r="CP199" s="359"/>
      <c r="CQ199" s="359"/>
      <c r="CR199" s="359"/>
      <c r="CS199" s="359"/>
      <c r="CT199" s="359"/>
      <c r="CU199" s="359"/>
      <c r="CV199" s="359"/>
      <c r="CW199" s="359"/>
      <c r="CX199" s="359"/>
      <c r="CY199" s="359"/>
      <c r="CZ199" s="359"/>
      <c r="DA199" s="359"/>
      <c r="DB199" s="359"/>
      <c r="DC199" s="359"/>
      <c r="DD199" s="359"/>
      <c r="DE199" s="359"/>
      <c r="DF199" s="359"/>
      <c r="DG199" s="359"/>
      <c r="DH199" s="359"/>
      <c r="DI199" s="359"/>
      <c r="DJ199" s="359"/>
      <c r="DK199" s="359"/>
      <c r="DL199" s="359"/>
      <c r="DM199" s="359"/>
      <c r="DN199" s="359"/>
      <c r="DO199" s="359"/>
      <c r="DP199" s="359"/>
      <c r="DQ199" s="359"/>
      <c r="DR199" s="359"/>
      <c r="DS199" s="359"/>
      <c r="DT199" s="359"/>
      <c r="DU199" s="359"/>
      <c r="DV199" s="359"/>
      <c r="DW199" s="359"/>
      <c r="DX199" s="359"/>
      <c r="DY199" s="359"/>
      <c r="DZ199" s="359"/>
      <c r="EA199" s="359"/>
      <c r="EB199" s="359"/>
      <c r="EC199" s="359"/>
      <c r="ED199" s="359"/>
      <c r="EE199" s="359"/>
      <c r="EF199" s="359"/>
    </row>
    <row r="200" spans="1:136" x14ac:dyDescent="0.25">
      <c r="A200" s="831"/>
      <c r="B200" s="356" t="s">
        <v>369</v>
      </c>
      <c r="C200" s="356" t="s">
        <v>372</v>
      </c>
      <c r="D200" s="10" t="s">
        <v>371</v>
      </c>
      <c r="E200" s="370" t="s">
        <v>29</v>
      </c>
      <c r="F200" s="98"/>
      <c r="G200" s="98"/>
      <c r="H200" s="98">
        <v>0</v>
      </c>
      <c r="I200" s="98">
        <v>0</v>
      </c>
      <c r="J200" s="635">
        <v>170</v>
      </c>
      <c r="K200" s="635">
        <v>113900</v>
      </c>
      <c r="L200" s="635">
        <v>5</v>
      </c>
      <c r="M200" s="635">
        <v>3350</v>
      </c>
      <c r="N200" s="635"/>
      <c r="O200" s="635"/>
      <c r="P200" s="635"/>
      <c r="Q200" s="635"/>
      <c r="R200" s="635"/>
      <c r="S200" s="635"/>
      <c r="T200" s="635"/>
      <c r="U200" s="635"/>
      <c r="V200" s="637"/>
      <c r="W200" s="637"/>
      <c r="X200" s="637"/>
      <c r="Y200" s="637"/>
      <c r="Z200" s="635"/>
      <c r="AA200" s="635"/>
      <c r="AB200" s="357"/>
      <c r="AC200" s="357"/>
      <c r="AD200" s="635"/>
      <c r="AE200" s="635"/>
      <c r="AF200" s="635"/>
      <c r="AG200" s="635"/>
      <c r="AH200" s="638"/>
      <c r="AI200" s="638"/>
      <c r="AJ200" s="638"/>
      <c r="AK200" s="638"/>
      <c r="AL200" s="98">
        <v>0</v>
      </c>
      <c r="AM200" s="98">
        <v>0</v>
      </c>
      <c r="AN200" s="98">
        <v>0</v>
      </c>
      <c r="AO200" s="98">
        <v>0</v>
      </c>
      <c r="AP200" s="571">
        <f>F200+J200+N200+R200+V200+Z200+AD200+AH200+AL200</f>
        <v>170</v>
      </c>
      <c r="AQ200" s="571">
        <f>G200+K200+O200+S200+W200+AA200+AE200+AI200+AM200</f>
        <v>113900</v>
      </c>
      <c r="AR200" s="571">
        <f>H200+L200+P200+T200+X200+AB200+AF200+AJ200+AN200</f>
        <v>5</v>
      </c>
      <c r="AS200" s="571">
        <f>I200+M200+Q200+U200+Y200+AC200+AG200+AK200+AO200</f>
        <v>3350</v>
      </c>
      <c r="AT200" s="358"/>
      <c r="AU200" s="358"/>
      <c r="AV200" s="358"/>
      <c r="AW200" s="358"/>
      <c r="AX200" s="358"/>
      <c r="AY200" s="358"/>
      <c r="AZ200" s="358"/>
      <c r="BA200" s="358"/>
      <c r="BB200" s="358"/>
      <c r="BC200" s="358"/>
      <c r="BD200" s="358"/>
      <c r="BE200" s="358"/>
      <c r="BF200" s="358"/>
      <c r="BG200" s="358"/>
      <c r="BH200" s="358"/>
      <c r="BI200" s="358"/>
      <c r="BJ200" s="358"/>
      <c r="BK200" s="358"/>
      <c r="BL200" s="358"/>
      <c r="BM200" s="358"/>
      <c r="BN200" s="358"/>
      <c r="BO200" s="358"/>
      <c r="BP200" s="358"/>
      <c r="BQ200" s="358"/>
      <c r="BR200" s="358"/>
      <c r="BS200" s="358"/>
      <c r="BT200" s="358"/>
      <c r="BU200" s="358"/>
      <c r="BV200" s="358"/>
      <c r="BW200" s="358"/>
      <c r="BX200" s="358"/>
      <c r="BY200" s="358"/>
      <c r="BZ200" s="358"/>
      <c r="CA200" s="358"/>
      <c r="CB200" s="358"/>
      <c r="CC200" s="358"/>
      <c r="CD200" s="358"/>
      <c r="CE200" s="359"/>
      <c r="CF200" s="359"/>
      <c r="CG200" s="359"/>
      <c r="CH200" s="359"/>
      <c r="CI200" s="359"/>
      <c r="CJ200" s="359"/>
      <c r="CK200" s="359"/>
      <c r="CL200" s="359"/>
      <c r="CM200" s="359"/>
      <c r="CN200" s="359"/>
      <c r="CO200" s="359"/>
      <c r="CP200" s="359"/>
      <c r="CQ200" s="359"/>
      <c r="CR200" s="359"/>
      <c r="CS200" s="359"/>
      <c r="CT200" s="359"/>
      <c r="CU200" s="359"/>
      <c r="CV200" s="359"/>
      <c r="CW200" s="359"/>
      <c r="CX200" s="359"/>
      <c r="CY200" s="359"/>
      <c r="CZ200" s="359"/>
      <c r="DA200" s="359"/>
      <c r="DB200" s="359"/>
      <c r="DC200" s="359"/>
      <c r="DD200" s="359"/>
      <c r="DE200" s="359"/>
      <c r="DF200" s="359"/>
      <c r="DG200" s="359"/>
      <c r="DH200" s="359"/>
      <c r="DI200" s="359"/>
      <c r="DJ200" s="359"/>
      <c r="DK200" s="359"/>
      <c r="DL200" s="359"/>
      <c r="DM200" s="359"/>
      <c r="DN200" s="359"/>
      <c r="DO200" s="359"/>
      <c r="DP200" s="359"/>
      <c r="DQ200" s="359"/>
      <c r="DR200" s="359"/>
      <c r="DS200" s="359"/>
      <c r="DT200" s="359"/>
      <c r="DU200" s="359"/>
      <c r="DV200" s="359"/>
      <c r="DW200" s="359"/>
      <c r="DX200" s="359"/>
      <c r="DY200" s="359"/>
      <c r="DZ200" s="359"/>
      <c r="EA200" s="359"/>
      <c r="EB200" s="359"/>
      <c r="EC200" s="359"/>
      <c r="ED200" s="359"/>
      <c r="EE200" s="359"/>
      <c r="EF200" s="359"/>
    </row>
    <row r="201" spans="1:136" x14ac:dyDescent="0.25">
      <c r="A201" s="831"/>
      <c r="B201" s="356" t="s">
        <v>369</v>
      </c>
      <c r="C201" s="356" t="s">
        <v>373</v>
      </c>
      <c r="D201" s="10" t="s">
        <v>371</v>
      </c>
      <c r="E201" s="370" t="s">
        <v>29</v>
      </c>
      <c r="F201" s="98"/>
      <c r="G201" s="98"/>
      <c r="H201" s="98">
        <v>0</v>
      </c>
      <c r="I201" s="98">
        <v>0</v>
      </c>
      <c r="J201" s="635"/>
      <c r="K201" s="635"/>
      <c r="L201" s="635"/>
      <c r="M201" s="635"/>
      <c r="N201" s="635"/>
      <c r="O201" s="635"/>
      <c r="P201" s="635"/>
      <c r="Q201" s="635"/>
      <c r="R201" s="635"/>
      <c r="S201" s="635"/>
      <c r="T201" s="635"/>
      <c r="U201" s="635"/>
      <c r="V201" s="637"/>
      <c r="W201" s="637"/>
      <c r="X201" s="637"/>
      <c r="Y201" s="637"/>
      <c r="Z201" s="635"/>
      <c r="AA201" s="635"/>
      <c r="AB201" s="357"/>
      <c r="AC201" s="357"/>
      <c r="AD201" s="635"/>
      <c r="AE201" s="635"/>
      <c r="AF201" s="635"/>
      <c r="AG201" s="635"/>
      <c r="AH201" s="638"/>
      <c r="AI201" s="638"/>
      <c r="AJ201" s="638"/>
      <c r="AK201" s="638"/>
      <c r="AL201" s="98">
        <v>150</v>
      </c>
      <c r="AM201" s="98">
        <v>30000</v>
      </c>
      <c r="AN201" s="98">
        <v>250</v>
      </c>
      <c r="AO201" s="98">
        <v>40000</v>
      </c>
      <c r="AP201" s="571">
        <f>F201+J201+N201+R201+V201+Z201+AD201+AH201+AL201</f>
        <v>150</v>
      </c>
      <c r="AQ201" s="571">
        <f>G201+K201+O201+S201+W201+AA201+AE201+AI201+AM201</f>
        <v>30000</v>
      </c>
      <c r="AR201" s="571">
        <f>H201+L201+P201+T201+X201+AB201+AF201+AJ201+AN201</f>
        <v>250</v>
      </c>
      <c r="AS201" s="571">
        <f>I201+M201+Q201+U201+Y201+AC201+AG201+AK201+AO201</f>
        <v>40000</v>
      </c>
      <c r="AT201" s="358"/>
      <c r="AU201" s="358"/>
      <c r="AV201" s="358"/>
      <c r="AW201" s="358"/>
      <c r="AX201" s="358"/>
      <c r="AY201" s="358"/>
      <c r="AZ201" s="358"/>
      <c r="BA201" s="358"/>
      <c r="BB201" s="358"/>
      <c r="BC201" s="358"/>
      <c r="BD201" s="358"/>
      <c r="BE201" s="358"/>
      <c r="BF201" s="358"/>
      <c r="BG201" s="358"/>
      <c r="BH201" s="358"/>
      <c r="BI201" s="358"/>
      <c r="BJ201" s="358"/>
      <c r="BK201" s="358"/>
      <c r="BL201" s="358"/>
      <c r="BM201" s="358"/>
      <c r="BN201" s="358"/>
      <c r="BO201" s="358"/>
      <c r="BP201" s="358"/>
      <c r="BQ201" s="358"/>
      <c r="BR201" s="358"/>
      <c r="BS201" s="358"/>
      <c r="BT201" s="358"/>
      <c r="BU201" s="358"/>
      <c r="BV201" s="358"/>
      <c r="BW201" s="358"/>
      <c r="BX201" s="358"/>
      <c r="BY201" s="358"/>
      <c r="BZ201" s="358"/>
      <c r="CA201" s="358"/>
      <c r="CB201" s="358"/>
      <c r="CC201" s="358"/>
      <c r="CD201" s="358"/>
      <c r="CE201" s="359"/>
      <c r="CF201" s="359"/>
      <c r="CG201" s="359"/>
      <c r="CH201" s="359"/>
      <c r="CI201" s="359"/>
      <c r="CJ201" s="359"/>
      <c r="CK201" s="359"/>
      <c r="CL201" s="359"/>
      <c r="CM201" s="359"/>
      <c r="CN201" s="359"/>
      <c r="CO201" s="359"/>
      <c r="CP201" s="359"/>
      <c r="CQ201" s="359"/>
      <c r="CR201" s="359"/>
      <c r="CS201" s="359"/>
      <c r="CT201" s="359"/>
      <c r="CU201" s="359"/>
      <c r="CV201" s="359"/>
      <c r="CW201" s="359"/>
      <c r="CX201" s="359"/>
      <c r="CY201" s="359"/>
      <c r="CZ201" s="359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9"/>
      <c r="DZ201" s="359"/>
      <c r="EA201" s="359"/>
      <c r="EB201" s="359"/>
      <c r="EC201" s="359"/>
      <c r="ED201" s="359"/>
      <c r="EE201" s="359"/>
      <c r="EF201" s="359"/>
    </row>
    <row r="202" spans="1:136" x14ac:dyDescent="0.25">
      <c r="A202" s="831"/>
      <c r="B202" s="356" t="s">
        <v>369</v>
      </c>
      <c r="C202" s="370" t="s">
        <v>374</v>
      </c>
      <c r="D202" s="10" t="s">
        <v>371</v>
      </c>
      <c r="E202" s="370" t="s">
        <v>29</v>
      </c>
      <c r="F202" s="98"/>
      <c r="G202" s="98"/>
      <c r="H202" s="98">
        <v>0</v>
      </c>
      <c r="I202" s="98">
        <v>0</v>
      </c>
      <c r="J202" s="635"/>
      <c r="K202" s="635"/>
      <c r="L202" s="635"/>
      <c r="M202" s="635"/>
      <c r="N202" s="635"/>
      <c r="O202" s="635"/>
      <c r="P202" s="635"/>
      <c r="Q202" s="635"/>
      <c r="R202" s="635"/>
      <c r="S202" s="635"/>
      <c r="T202" s="635"/>
      <c r="U202" s="635"/>
      <c r="V202" s="637"/>
      <c r="W202" s="637"/>
      <c r="X202" s="637"/>
      <c r="Y202" s="637"/>
      <c r="Z202" s="635"/>
      <c r="AA202" s="635"/>
      <c r="AB202" s="357"/>
      <c r="AC202" s="357"/>
      <c r="AD202" s="635"/>
      <c r="AE202" s="635"/>
      <c r="AF202" s="635"/>
      <c r="AG202" s="635"/>
      <c r="AH202" s="638"/>
      <c r="AI202" s="638"/>
      <c r="AJ202" s="638"/>
      <c r="AK202" s="638"/>
      <c r="AL202" s="98">
        <v>150</v>
      </c>
      <c r="AM202" s="98">
        <v>37500</v>
      </c>
      <c r="AN202" s="98">
        <v>250</v>
      </c>
      <c r="AO202" s="98">
        <v>45000</v>
      </c>
      <c r="AP202" s="571">
        <f>F202+J202+N202+R202+V202+Z202+AD202+AH202+AL202</f>
        <v>150</v>
      </c>
      <c r="AQ202" s="571">
        <f>G202+K202+O202+S202+W202+AA202+AE202+AI202+AM202</f>
        <v>37500</v>
      </c>
      <c r="AR202" s="571">
        <f>H202+L202+P202+T202+X202+AB202+AF202+AJ202+AN202</f>
        <v>250</v>
      </c>
      <c r="AS202" s="571">
        <f>I202+M202+Q202+U202+Y202+AC202+AG202+AK202+AO202</f>
        <v>45000</v>
      </c>
      <c r="AT202" s="358"/>
      <c r="AU202" s="358"/>
      <c r="AV202" s="358"/>
      <c r="AW202" s="358"/>
      <c r="AX202" s="358"/>
      <c r="AY202" s="358"/>
      <c r="AZ202" s="358"/>
      <c r="BA202" s="358"/>
      <c r="BB202" s="358"/>
      <c r="BC202" s="358"/>
      <c r="BD202" s="358"/>
      <c r="BE202" s="358"/>
      <c r="BF202" s="358"/>
      <c r="BG202" s="358"/>
      <c r="BH202" s="358"/>
      <c r="BI202" s="358"/>
      <c r="BJ202" s="358"/>
      <c r="BK202" s="358"/>
      <c r="BL202" s="358"/>
      <c r="BM202" s="358"/>
      <c r="BN202" s="358"/>
      <c r="BO202" s="358"/>
      <c r="BP202" s="358"/>
      <c r="BQ202" s="358"/>
      <c r="BR202" s="358"/>
      <c r="BS202" s="358"/>
      <c r="BT202" s="358"/>
      <c r="BU202" s="358"/>
      <c r="BV202" s="358"/>
      <c r="BW202" s="358"/>
      <c r="BX202" s="358"/>
      <c r="BY202" s="358"/>
      <c r="BZ202" s="358"/>
      <c r="CA202" s="358"/>
      <c r="CB202" s="358"/>
      <c r="CC202" s="358"/>
      <c r="CD202" s="358"/>
      <c r="CE202" s="359"/>
      <c r="CF202" s="359"/>
      <c r="CG202" s="359"/>
      <c r="CH202" s="359"/>
      <c r="CI202" s="359"/>
      <c r="CJ202" s="359"/>
      <c r="CK202" s="359"/>
      <c r="CL202" s="359"/>
      <c r="CM202" s="359"/>
      <c r="CN202" s="359"/>
      <c r="CO202" s="359"/>
      <c r="CP202" s="359"/>
      <c r="CQ202" s="359"/>
      <c r="CR202" s="359"/>
      <c r="CS202" s="359"/>
      <c r="CT202" s="359"/>
      <c r="CU202" s="359"/>
      <c r="CV202" s="359"/>
      <c r="CW202" s="359"/>
      <c r="CX202" s="359"/>
      <c r="CY202" s="359"/>
      <c r="CZ202" s="359"/>
      <c r="DA202" s="359"/>
      <c r="DB202" s="359"/>
      <c r="DC202" s="359"/>
      <c r="DD202" s="359"/>
      <c r="DE202" s="359"/>
      <c r="DF202" s="359"/>
      <c r="DG202" s="359"/>
      <c r="DH202" s="359"/>
      <c r="DI202" s="359"/>
      <c r="DJ202" s="359"/>
      <c r="DK202" s="359"/>
      <c r="DL202" s="359"/>
      <c r="DM202" s="359"/>
      <c r="DN202" s="359"/>
      <c r="DO202" s="359"/>
      <c r="DP202" s="359"/>
      <c r="DQ202" s="359"/>
      <c r="DR202" s="359"/>
      <c r="DS202" s="359"/>
      <c r="DT202" s="359"/>
      <c r="DU202" s="359"/>
      <c r="DV202" s="359"/>
      <c r="DW202" s="359"/>
      <c r="DX202" s="359"/>
      <c r="DY202" s="359"/>
      <c r="DZ202" s="359"/>
      <c r="EA202" s="359"/>
      <c r="EB202" s="359"/>
      <c r="EC202" s="359"/>
      <c r="ED202" s="359"/>
      <c r="EE202" s="359"/>
      <c r="EF202" s="359"/>
    </row>
    <row r="203" spans="1:136" ht="63" x14ac:dyDescent="0.25">
      <c r="A203" s="831"/>
      <c r="B203" s="356" t="s">
        <v>369</v>
      </c>
      <c r="C203" s="371" t="s">
        <v>375</v>
      </c>
      <c r="D203" s="10" t="s">
        <v>371</v>
      </c>
      <c r="E203" s="370" t="s">
        <v>29</v>
      </c>
      <c r="F203" s="98"/>
      <c r="G203" s="98"/>
      <c r="H203" s="98">
        <v>0</v>
      </c>
      <c r="I203" s="98">
        <v>0</v>
      </c>
      <c r="J203" s="635"/>
      <c r="K203" s="635"/>
      <c r="L203" s="635"/>
      <c r="M203" s="635"/>
      <c r="N203" s="635"/>
      <c r="O203" s="635"/>
      <c r="P203" s="635"/>
      <c r="Q203" s="635"/>
      <c r="R203" s="635"/>
      <c r="S203" s="635"/>
      <c r="T203" s="635"/>
      <c r="U203" s="635"/>
      <c r="V203" s="637"/>
      <c r="W203" s="637"/>
      <c r="X203" s="637"/>
      <c r="Y203" s="637"/>
      <c r="Z203" s="635"/>
      <c r="AA203" s="635"/>
      <c r="AB203" s="357"/>
      <c r="AC203" s="357"/>
      <c r="AD203" s="635"/>
      <c r="AE203" s="635"/>
      <c r="AF203" s="635"/>
      <c r="AG203" s="635"/>
      <c r="AH203" s="638"/>
      <c r="AI203" s="638"/>
      <c r="AJ203" s="638"/>
      <c r="AK203" s="638"/>
      <c r="AL203" s="98">
        <v>0</v>
      </c>
      <c r="AM203" s="98">
        <v>0</v>
      </c>
      <c r="AN203" s="98">
        <v>0</v>
      </c>
      <c r="AO203" s="98">
        <v>0</v>
      </c>
      <c r="AP203" s="571">
        <f>F203+J203+N203+R203+V203+Z203+AD203+AH203+AL203</f>
        <v>0</v>
      </c>
      <c r="AQ203" s="571">
        <f>G203+K203+O203+S203+W203+AA203+AE203+AI203+AM203</f>
        <v>0</v>
      </c>
      <c r="AR203" s="571">
        <f>H203+L203+P203+T203+X203+AB203+AF203+AJ203+AN203</f>
        <v>0</v>
      </c>
      <c r="AS203" s="571">
        <f>I203+M203+Q203+U203+Y203+AC203+AG203+AK203+AO203</f>
        <v>0</v>
      </c>
      <c r="AT203" s="358"/>
      <c r="AU203" s="358"/>
      <c r="AV203" s="358"/>
      <c r="AW203" s="358"/>
      <c r="AX203" s="358"/>
      <c r="AY203" s="358"/>
      <c r="AZ203" s="358"/>
      <c r="BA203" s="358"/>
      <c r="BB203" s="358"/>
      <c r="BC203" s="358"/>
      <c r="BD203" s="358"/>
      <c r="BE203" s="358"/>
      <c r="BF203" s="358"/>
      <c r="BG203" s="358"/>
      <c r="BH203" s="358"/>
      <c r="BI203" s="358"/>
      <c r="BJ203" s="358"/>
      <c r="BK203" s="358"/>
      <c r="BL203" s="358"/>
      <c r="BM203" s="358"/>
      <c r="BN203" s="358"/>
      <c r="BO203" s="358"/>
      <c r="BP203" s="358"/>
      <c r="BQ203" s="358"/>
      <c r="BR203" s="358"/>
      <c r="BS203" s="358"/>
      <c r="BT203" s="358"/>
      <c r="BU203" s="358"/>
      <c r="BV203" s="358"/>
      <c r="BW203" s="358"/>
      <c r="BX203" s="358"/>
      <c r="BY203" s="358"/>
      <c r="BZ203" s="358"/>
      <c r="CA203" s="358"/>
      <c r="CB203" s="358"/>
      <c r="CC203" s="358"/>
      <c r="CD203" s="358"/>
      <c r="CE203" s="359"/>
      <c r="CF203" s="359"/>
      <c r="CG203" s="359"/>
      <c r="CH203" s="359"/>
      <c r="CI203" s="359"/>
      <c r="CJ203" s="359"/>
      <c r="CK203" s="359"/>
      <c r="CL203" s="359"/>
      <c r="CM203" s="359"/>
      <c r="CN203" s="359"/>
      <c r="CO203" s="359"/>
      <c r="CP203" s="359"/>
      <c r="CQ203" s="359"/>
      <c r="CR203" s="359"/>
      <c r="CS203" s="359"/>
      <c r="CT203" s="359"/>
      <c r="CU203" s="359"/>
      <c r="CV203" s="359"/>
      <c r="CW203" s="359"/>
      <c r="CX203" s="359"/>
      <c r="CY203" s="359"/>
      <c r="CZ203" s="359"/>
      <c r="DA203" s="359"/>
      <c r="DB203" s="359"/>
      <c r="DC203" s="359"/>
      <c r="DD203" s="359"/>
      <c r="DE203" s="359"/>
      <c r="DF203" s="359"/>
      <c r="DG203" s="359"/>
      <c r="DH203" s="359"/>
      <c r="DI203" s="359"/>
      <c r="DJ203" s="359"/>
      <c r="DK203" s="359"/>
      <c r="DL203" s="359"/>
      <c r="DM203" s="359"/>
      <c r="DN203" s="359"/>
      <c r="DO203" s="359"/>
      <c r="DP203" s="359"/>
      <c r="DQ203" s="359"/>
      <c r="DR203" s="359"/>
      <c r="DS203" s="359"/>
      <c r="DT203" s="359"/>
      <c r="DU203" s="359"/>
      <c r="DV203" s="359"/>
      <c r="DW203" s="359"/>
      <c r="DX203" s="359"/>
      <c r="DY203" s="359"/>
      <c r="DZ203" s="359"/>
      <c r="EA203" s="359"/>
      <c r="EB203" s="359"/>
      <c r="EC203" s="359"/>
      <c r="ED203" s="359"/>
      <c r="EE203" s="359"/>
      <c r="EF203" s="359"/>
    </row>
    <row r="204" spans="1:136" x14ac:dyDescent="0.25">
      <c r="A204" s="831"/>
      <c r="B204" s="356" t="s">
        <v>369</v>
      </c>
      <c r="C204" s="370" t="s">
        <v>376</v>
      </c>
      <c r="D204" s="10" t="s">
        <v>371</v>
      </c>
      <c r="E204" s="370" t="s">
        <v>29</v>
      </c>
      <c r="F204" s="98"/>
      <c r="G204" s="98"/>
      <c r="H204" s="98">
        <v>0</v>
      </c>
      <c r="I204" s="98">
        <v>0</v>
      </c>
      <c r="J204" s="635"/>
      <c r="K204" s="635"/>
      <c r="L204" s="635"/>
      <c r="M204" s="635"/>
      <c r="N204" s="635"/>
      <c r="O204" s="635"/>
      <c r="P204" s="635"/>
      <c r="Q204" s="635"/>
      <c r="R204" s="635"/>
      <c r="S204" s="635"/>
      <c r="T204" s="635"/>
      <c r="U204" s="635"/>
      <c r="V204" s="637"/>
      <c r="W204" s="637"/>
      <c r="X204" s="637"/>
      <c r="Y204" s="637"/>
      <c r="Z204" s="635"/>
      <c r="AA204" s="635"/>
      <c r="AB204" s="357"/>
      <c r="AC204" s="357"/>
      <c r="AD204" s="635"/>
      <c r="AE204" s="635"/>
      <c r="AF204" s="635"/>
      <c r="AG204" s="635"/>
      <c r="AH204" s="638"/>
      <c r="AI204" s="638"/>
      <c r="AJ204" s="638"/>
      <c r="AK204" s="638"/>
      <c r="AL204" s="98">
        <v>0</v>
      </c>
      <c r="AM204" s="98">
        <v>0</v>
      </c>
      <c r="AN204" s="98">
        <v>0</v>
      </c>
      <c r="AO204" s="98">
        <v>0</v>
      </c>
      <c r="AP204" s="571">
        <f>F204+J204+N204+R204+V204+Z204+AD204+AH204+AL204</f>
        <v>0</v>
      </c>
      <c r="AQ204" s="571">
        <f>G204+K204+O204+S204+W204+AA204+AE204+AI204+AM204</f>
        <v>0</v>
      </c>
      <c r="AR204" s="571">
        <f>H204+L204+P204+T204+X204+AB204+AF204+AJ204+AN204</f>
        <v>0</v>
      </c>
      <c r="AS204" s="571">
        <f>I204+M204+Q204+U204+Y204+AC204+AG204+AK204+AO204</f>
        <v>0</v>
      </c>
      <c r="AT204" s="358"/>
      <c r="AU204" s="358"/>
      <c r="AV204" s="358"/>
      <c r="AW204" s="358"/>
      <c r="AX204" s="358"/>
      <c r="AY204" s="358"/>
      <c r="AZ204" s="358"/>
      <c r="BA204" s="358"/>
      <c r="BB204" s="358"/>
      <c r="BC204" s="358"/>
      <c r="BD204" s="358"/>
      <c r="BE204" s="358"/>
      <c r="BF204" s="358"/>
      <c r="BG204" s="358"/>
      <c r="BH204" s="358"/>
      <c r="BI204" s="358"/>
      <c r="BJ204" s="358"/>
      <c r="BK204" s="358"/>
      <c r="BL204" s="358"/>
      <c r="BM204" s="358"/>
      <c r="BN204" s="358"/>
      <c r="BO204" s="358"/>
      <c r="BP204" s="358"/>
      <c r="BQ204" s="358"/>
      <c r="BR204" s="358"/>
      <c r="BS204" s="358"/>
      <c r="BT204" s="358"/>
      <c r="BU204" s="358"/>
      <c r="BV204" s="358"/>
      <c r="BW204" s="358"/>
      <c r="BX204" s="358"/>
      <c r="BY204" s="358"/>
      <c r="BZ204" s="358"/>
      <c r="CA204" s="358"/>
      <c r="CB204" s="358"/>
      <c r="CC204" s="358"/>
      <c r="CD204" s="358"/>
      <c r="CE204" s="359"/>
      <c r="CF204" s="359"/>
      <c r="CG204" s="359"/>
      <c r="CH204" s="359"/>
      <c r="CI204" s="359"/>
      <c r="CJ204" s="359"/>
      <c r="CK204" s="359"/>
      <c r="CL204" s="359"/>
      <c r="CM204" s="359"/>
      <c r="CN204" s="359"/>
      <c r="CO204" s="359"/>
      <c r="CP204" s="359"/>
      <c r="CQ204" s="359"/>
      <c r="CR204" s="359"/>
      <c r="CS204" s="359"/>
      <c r="CT204" s="359"/>
      <c r="CU204" s="359"/>
      <c r="CV204" s="359"/>
      <c r="CW204" s="359"/>
      <c r="CX204" s="359"/>
      <c r="CY204" s="359"/>
      <c r="CZ204" s="359"/>
      <c r="DA204" s="359"/>
      <c r="DB204" s="359"/>
      <c r="DC204" s="359"/>
      <c r="DD204" s="359"/>
      <c r="DE204" s="359"/>
      <c r="DF204" s="359"/>
      <c r="DG204" s="359"/>
      <c r="DH204" s="359"/>
      <c r="DI204" s="359"/>
      <c r="DJ204" s="359"/>
      <c r="DK204" s="359"/>
      <c r="DL204" s="359"/>
      <c r="DM204" s="359"/>
      <c r="DN204" s="359"/>
      <c r="DO204" s="359"/>
      <c r="DP204" s="359"/>
      <c r="DQ204" s="359"/>
      <c r="DR204" s="359"/>
      <c r="DS204" s="359"/>
      <c r="DT204" s="359"/>
      <c r="DU204" s="359"/>
      <c r="DV204" s="359"/>
      <c r="DW204" s="359"/>
      <c r="DX204" s="359"/>
      <c r="DY204" s="359"/>
      <c r="DZ204" s="359"/>
      <c r="EA204" s="359"/>
      <c r="EB204" s="359"/>
      <c r="EC204" s="359"/>
      <c r="ED204" s="359"/>
      <c r="EE204" s="359"/>
      <c r="EF204" s="359"/>
    </row>
    <row r="205" spans="1:136" x14ac:dyDescent="0.25">
      <c r="A205" s="831"/>
      <c r="B205" s="370" t="s">
        <v>369</v>
      </c>
      <c r="C205" s="370" t="s">
        <v>377</v>
      </c>
      <c r="D205" s="10" t="s">
        <v>371</v>
      </c>
      <c r="E205" s="370" t="s">
        <v>29</v>
      </c>
      <c r="F205" s="98"/>
      <c r="G205" s="98"/>
      <c r="H205" s="98">
        <v>0</v>
      </c>
      <c r="I205" s="98">
        <v>0</v>
      </c>
      <c r="J205" s="635"/>
      <c r="K205" s="635"/>
      <c r="L205" s="635"/>
      <c r="M205" s="635"/>
      <c r="N205" s="635"/>
      <c r="O205" s="635"/>
      <c r="P205" s="635"/>
      <c r="Q205" s="635"/>
      <c r="R205" s="635"/>
      <c r="S205" s="635"/>
      <c r="T205" s="635"/>
      <c r="U205" s="635"/>
      <c r="V205" s="637"/>
      <c r="W205" s="637"/>
      <c r="X205" s="637"/>
      <c r="Y205" s="637"/>
      <c r="Z205" s="635"/>
      <c r="AA205" s="635"/>
      <c r="AB205" s="357"/>
      <c r="AC205" s="357"/>
      <c r="AD205" s="635"/>
      <c r="AE205" s="635"/>
      <c r="AF205" s="635"/>
      <c r="AG205" s="635"/>
      <c r="AH205" s="638"/>
      <c r="AI205" s="638"/>
      <c r="AJ205" s="638"/>
      <c r="AK205" s="638"/>
      <c r="AL205" s="98">
        <v>0</v>
      </c>
      <c r="AM205" s="98">
        <v>0</v>
      </c>
      <c r="AN205" s="98">
        <v>0</v>
      </c>
      <c r="AO205" s="98">
        <v>0</v>
      </c>
      <c r="AP205" s="571">
        <f>F205+J205+N205+R205+V205+Z205+AD205+AH205+AL205</f>
        <v>0</v>
      </c>
      <c r="AQ205" s="571">
        <f>G205+K205+O205+S205+W205+AA205+AE205+AI205+AM205</f>
        <v>0</v>
      </c>
      <c r="AR205" s="571">
        <f>H205+L205+P205+T205+X205+AB205+AF205+AJ205+AN205</f>
        <v>0</v>
      </c>
      <c r="AS205" s="571">
        <f>I205+M205+Q205+U205+Y205+AC205+AG205+AK205+AO205</f>
        <v>0</v>
      </c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  <c r="BW205" s="358"/>
      <c r="BX205" s="358"/>
      <c r="BY205" s="358"/>
      <c r="BZ205" s="358"/>
      <c r="CA205" s="358"/>
      <c r="CB205" s="358"/>
      <c r="CC205" s="358"/>
      <c r="CD205" s="358"/>
      <c r="CE205" s="359"/>
      <c r="CF205" s="359"/>
      <c r="CG205" s="359"/>
      <c r="CH205" s="359"/>
      <c r="CI205" s="359"/>
      <c r="CJ205" s="359"/>
      <c r="CK205" s="359"/>
      <c r="CL205" s="359"/>
      <c r="CM205" s="359"/>
      <c r="CN205" s="359"/>
      <c r="CO205" s="359"/>
      <c r="CP205" s="359"/>
      <c r="CQ205" s="359"/>
      <c r="CR205" s="359"/>
      <c r="CS205" s="359"/>
      <c r="CT205" s="359"/>
      <c r="CU205" s="359"/>
      <c r="CV205" s="359"/>
      <c r="CW205" s="359"/>
      <c r="CX205" s="359"/>
      <c r="CY205" s="359"/>
      <c r="CZ205" s="359"/>
      <c r="DA205" s="359"/>
      <c r="DB205" s="359"/>
      <c r="DC205" s="359"/>
      <c r="DD205" s="359"/>
      <c r="DE205" s="359"/>
      <c r="DF205" s="359"/>
      <c r="DG205" s="359"/>
      <c r="DH205" s="359"/>
      <c r="DI205" s="359"/>
      <c r="DJ205" s="359"/>
      <c r="DK205" s="359"/>
      <c r="DL205" s="359"/>
      <c r="DM205" s="359"/>
      <c r="DN205" s="359"/>
      <c r="DO205" s="359"/>
      <c r="DP205" s="359"/>
      <c r="DQ205" s="359"/>
      <c r="DR205" s="359"/>
      <c r="DS205" s="359"/>
      <c r="DT205" s="359"/>
      <c r="DU205" s="359"/>
      <c r="DV205" s="359"/>
      <c r="DW205" s="359"/>
      <c r="DX205" s="359"/>
      <c r="DY205" s="359"/>
      <c r="DZ205" s="359"/>
      <c r="EA205" s="359"/>
      <c r="EB205" s="359"/>
      <c r="EC205" s="359"/>
      <c r="ED205" s="359"/>
      <c r="EE205" s="359"/>
      <c r="EF205" s="359"/>
    </row>
    <row r="206" spans="1:136" ht="31.5" x14ac:dyDescent="0.25">
      <c r="A206" s="830">
        <v>67</v>
      </c>
      <c r="B206" s="370" t="s">
        <v>378</v>
      </c>
      <c r="C206" s="370" t="s">
        <v>379</v>
      </c>
      <c r="D206" s="371" t="s">
        <v>380</v>
      </c>
      <c r="E206" s="370" t="s">
        <v>78</v>
      </c>
      <c r="F206" s="98"/>
      <c r="G206" s="98"/>
      <c r="H206" s="98">
        <v>0</v>
      </c>
      <c r="I206" s="98">
        <v>0</v>
      </c>
      <c r="J206" s="635"/>
      <c r="K206" s="635"/>
      <c r="L206" s="635"/>
      <c r="M206" s="635"/>
      <c r="N206" s="635"/>
      <c r="O206" s="635"/>
      <c r="P206" s="635"/>
      <c r="Q206" s="635"/>
      <c r="R206" s="635"/>
      <c r="S206" s="635"/>
      <c r="T206" s="635"/>
      <c r="U206" s="635"/>
      <c r="V206" s="637"/>
      <c r="W206" s="637"/>
      <c r="X206" s="637"/>
      <c r="Y206" s="637"/>
      <c r="Z206" s="635"/>
      <c r="AA206" s="635"/>
      <c r="AB206" s="357"/>
      <c r="AC206" s="357"/>
      <c r="AD206" s="635"/>
      <c r="AE206" s="635"/>
      <c r="AF206" s="635"/>
      <c r="AG206" s="635"/>
      <c r="AH206" s="638"/>
      <c r="AI206" s="638"/>
      <c r="AJ206" s="638"/>
      <c r="AK206" s="638"/>
      <c r="AL206" s="98">
        <v>0</v>
      </c>
      <c r="AM206" s="98">
        <v>0</v>
      </c>
      <c r="AN206" s="98">
        <v>0</v>
      </c>
      <c r="AO206" s="98">
        <v>0</v>
      </c>
      <c r="AP206" s="571">
        <f>F206+J206+N206+R206+V206+Z206+AD206+AH206+AL206</f>
        <v>0</v>
      </c>
      <c r="AQ206" s="571">
        <f>G206+K206+O206+S206+W206+AA206+AE206+AI206+AM206</f>
        <v>0</v>
      </c>
      <c r="AR206" s="571">
        <f>H206+L206+P206+T206+X206+AB206+AF206+AJ206+AN206</f>
        <v>0</v>
      </c>
      <c r="AS206" s="571">
        <f>I206+M206+Q206+U206+Y206+AC206+AG206+AK206+AO206</f>
        <v>0</v>
      </c>
      <c r="AT206" s="358"/>
      <c r="AU206" s="358"/>
      <c r="AV206" s="358"/>
      <c r="AW206" s="358"/>
      <c r="AX206" s="358"/>
      <c r="AY206" s="358"/>
      <c r="AZ206" s="358"/>
      <c r="BA206" s="358"/>
      <c r="BB206" s="358"/>
      <c r="BC206" s="358"/>
      <c r="BD206" s="358"/>
      <c r="BE206" s="358"/>
      <c r="BF206" s="358"/>
      <c r="BG206" s="358"/>
      <c r="BH206" s="358"/>
      <c r="BI206" s="358"/>
      <c r="BJ206" s="358"/>
      <c r="BK206" s="358"/>
      <c r="BL206" s="358"/>
      <c r="BM206" s="358"/>
      <c r="BN206" s="358"/>
      <c r="BO206" s="358"/>
      <c r="BP206" s="358"/>
      <c r="BQ206" s="358"/>
      <c r="BR206" s="358"/>
      <c r="BS206" s="358"/>
      <c r="BT206" s="358"/>
      <c r="BU206" s="358"/>
      <c r="BV206" s="358"/>
      <c r="BW206" s="358"/>
      <c r="BX206" s="358"/>
      <c r="BY206" s="358"/>
      <c r="BZ206" s="358"/>
      <c r="CA206" s="358"/>
      <c r="CB206" s="358"/>
      <c r="CC206" s="358"/>
      <c r="CD206" s="358"/>
      <c r="CE206" s="359"/>
      <c r="CF206" s="359"/>
      <c r="CG206" s="359"/>
      <c r="CH206" s="359"/>
      <c r="CI206" s="359"/>
      <c r="CJ206" s="359"/>
      <c r="CK206" s="359"/>
      <c r="CL206" s="359"/>
      <c r="CM206" s="359"/>
      <c r="CN206" s="359"/>
      <c r="CO206" s="359"/>
      <c r="CP206" s="359"/>
      <c r="CQ206" s="359"/>
      <c r="CR206" s="359"/>
      <c r="CS206" s="359"/>
      <c r="CT206" s="359"/>
      <c r="CU206" s="359"/>
      <c r="CV206" s="359"/>
      <c r="CW206" s="359"/>
      <c r="CX206" s="359"/>
      <c r="CY206" s="359"/>
      <c r="CZ206" s="359"/>
      <c r="DA206" s="359"/>
      <c r="DB206" s="359"/>
      <c r="DC206" s="359"/>
      <c r="DD206" s="359"/>
      <c r="DE206" s="359"/>
      <c r="DF206" s="359"/>
      <c r="DG206" s="359"/>
      <c r="DH206" s="359"/>
      <c r="DI206" s="359"/>
      <c r="DJ206" s="359"/>
      <c r="DK206" s="359"/>
      <c r="DL206" s="359"/>
      <c r="DM206" s="359"/>
      <c r="DN206" s="359"/>
      <c r="DO206" s="359"/>
      <c r="DP206" s="359"/>
      <c r="DQ206" s="359"/>
      <c r="DR206" s="359"/>
      <c r="DS206" s="359"/>
      <c r="DT206" s="359"/>
      <c r="DU206" s="359"/>
      <c r="DV206" s="359"/>
      <c r="DW206" s="359"/>
      <c r="DX206" s="359"/>
      <c r="DY206" s="359"/>
      <c r="DZ206" s="359"/>
      <c r="EA206" s="359"/>
      <c r="EB206" s="359"/>
      <c r="EC206" s="359"/>
      <c r="ED206" s="359"/>
      <c r="EE206" s="359"/>
      <c r="EF206" s="359"/>
    </row>
    <row r="207" spans="1:136" ht="31.5" x14ac:dyDescent="0.25">
      <c r="A207" s="832"/>
      <c r="B207" s="370" t="s">
        <v>378</v>
      </c>
      <c r="C207" s="356" t="s">
        <v>381</v>
      </c>
      <c r="D207" s="371" t="s">
        <v>380</v>
      </c>
      <c r="E207" s="356" t="s">
        <v>153</v>
      </c>
      <c r="F207" s="98"/>
      <c r="G207" s="98"/>
      <c r="H207" s="98">
        <v>0</v>
      </c>
      <c r="I207" s="98">
        <v>0</v>
      </c>
      <c r="J207" s="635"/>
      <c r="K207" s="635"/>
      <c r="L207" s="635"/>
      <c r="M207" s="635"/>
      <c r="N207" s="635"/>
      <c r="O207" s="635"/>
      <c r="P207" s="635"/>
      <c r="Q207" s="635"/>
      <c r="R207" s="635"/>
      <c r="S207" s="635"/>
      <c r="T207" s="635"/>
      <c r="U207" s="635"/>
      <c r="V207" s="637"/>
      <c r="W207" s="637"/>
      <c r="X207" s="637"/>
      <c r="Y207" s="637"/>
      <c r="Z207" s="635"/>
      <c r="AA207" s="635"/>
      <c r="AB207" s="357"/>
      <c r="AC207" s="357"/>
      <c r="AD207" s="635"/>
      <c r="AE207" s="635"/>
      <c r="AF207" s="635"/>
      <c r="AG207" s="635"/>
      <c r="AH207" s="640">
        <v>120</v>
      </c>
      <c r="AI207" s="640">
        <v>1472</v>
      </c>
      <c r="AJ207" s="640">
        <v>40</v>
      </c>
      <c r="AK207" s="640">
        <v>482</v>
      </c>
      <c r="AL207" s="98">
        <v>0</v>
      </c>
      <c r="AM207" s="98">
        <v>0</v>
      </c>
      <c r="AN207" s="98">
        <v>0</v>
      </c>
      <c r="AO207" s="98">
        <v>0</v>
      </c>
      <c r="AP207" s="571">
        <f>F207+J207+N207+R207+V207+Z207+AD207+AH207+AL207</f>
        <v>120</v>
      </c>
      <c r="AQ207" s="571">
        <f>G207+K207+O207+S207+W207+AA207+AE207+AI207+AM207</f>
        <v>1472</v>
      </c>
      <c r="AR207" s="571">
        <f>H207+L207+P207+T207+X207+AB207+AF207+AJ207+AN207</f>
        <v>40</v>
      </c>
      <c r="AS207" s="571">
        <f>I207+M207+Q207+U207+Y207+AC207+AG207+AK207+AO207</f>
        <v>482</v>
      </c>
      <c r="AT207" s="358"/>
      <c r="AU207" s="358"/>
      <c r="AV207" s="358"/>
      <c r="AW207" s="358"/>
      <c r="AX207" s="358"/>
      <c r="AY207" s="358"/>
      <c r="AZ207" s="358"/>
      <c r="BA207" s="358"/>
      <c r="BB207" s="358"/>
      <c r="BC207" s="358"/>
      <c r="BD207" s="358"/>
      <c r="BE207" s="358"/>
      <c r="BF207" s="358"/>
      <c r="BG207" s="358"/>
      <c r="BH207" s="358"/>
      <c r="BI207" s="358"/>
      <c r="BJ207" s="358"/>
      <c r="BK207" s="358"/>
      <c r="BL207" s="358"/>
      <c r="BM207" s="358"/>
      <c r="BN207" s="358"/>
      <c r="BO207" s="358"/>
      <c r="BP207" s="358"/>
      <c r="BQ207" s="358"/>
      <c r="BR207" s="358"/>
      <c r="BS207" s="358"/>
      <c r="BT207" s="358"/>
      <c r="BU207" s="358"/>
      <c r="BV207" s="358"/>
      <c r="BW207" s="358"/>
      <c r="BX207" s="358"/>
      <c r="BY207" s="358"/>
      <c r="BZ207" s="358"/>
      <c r="CA207" s="358"/>
      <c r="CB207" s="358"/>
      <c r="CC207" s="358"/>
      <c r="CD207" s="358"/>
      <c r="CE207" s="359"/>
      <c r="CF207" s="359"/>
      <c r="CG207" s="359"/>
      <c r="CH207" s="359"/>
      <c r="CI207" s="359"/>
      <c r="CJ207" s="359"/>
      <c r="CK207" s="359"/>
      <c r="CL207" s="359"/>
      <c r="CM207" s="359"/>
      <c r="CN207" s="359"/>
      <c r="CO207" s="359"/>
      <c r="CP207" s="359"/>
      <c r="CQ207" s="359"/>
      <c r="CR207" s="359"/>
      <c r="CS207" s="359"/>
      <c r="CT207" s="359"/>
      <c r="CU207" s="359"/>
      <c r="CV207" s="359"/>
      <c r="CW207" s="359"/>
      <c r="CX207" s="359"/>
      <c r="CY207" s="359"/>
      <c r="CZ207" s="359"/>
      <c r="DA207" s="359"/>
      <c r="DB207" s="359"/>
      <c r="DC207" s="359"/>
      <c r="DD207" s="359"/>
      <c r="DE207" s="359"/>
      <c r="DF207" s="359"/>
      <c r="DG207" s="359"/>
      <c r="DH207" s="359"/>
      <c r="DI207" s="359"/>
      <c r="DJ207" s="359"/>
      <c r="DK207" s="359"/>
      <c r="DL207" s="359"/>
      <c r="DM207" s="359"/>
      <c r="DN207" s="359"/>
      <c r="DO207" s="359"/>
      <c r="DP207" s="359"/>
      <c r="DQ207" s="359"/>
      <c r="DR207" s="359"/>
      <c r="DS207" s="359"/>
      <c r="DT207" s="359"/>
      <c r="DU207" s="359"/>
      <c r="DV207" s="359"/>
      <c r="DW207" s="359"/>
      <c r="DX207" s="359"/>
      <c r="DY207" s="359"/>
      <c r="DZ207" s="359"/>
      <c r="EA207" s="359"/>
      <c r="EB207" s="359"/>
      <c r="EC207" s="359"/>
      <c r="ED207" s="359"/>
      <c r="EE207" s="359"/>
      <c r="EF207" s="359"/>
    </row>
    <row r="208" spans="1:136" ht="63" x14ac:dyDescent="0.25">
      <c r="A208" s="363">
        <v>68</v>
      </c>
      <c r="B208" s="10" t="s">
        <v>382</v>
      </c>
      <c r="C208" s="356" t="s">
        <v>383</v>
      </c>
      <c r="D208" s="10" t="s">
        <v>384</v>
      </c>
      <c r="E208" s="356" t="s">
        <v>29</v>
      </c>
      <c r="F208" s="98"/>
      <c r="G208" s="98"/>
      <c r="H208" s="98">
        <v>0</v>
      </c>
      <c r="I208" s="98">
        <v>0</v>
      </c>
      <c r="J208" s="635"/>
      <c r="K208" s="635"/>
      <c r="L208" s="635"/>
      <c r="M208" s="635"/>
      <c r="N208" s="635"/>
      <c r="O208" s="635"/>
      <c r="P208" s="635"/>
      <c r="Q208" s="635"/>
      <c r="R208" s="635"/>
      <c r="S208" s="635"/>
      <c r="T208" s="635"/>
      <c r="U208" s="635"/>
      <c r="V208" s="637"/>
      <c r="W208" s="637"/>
      <c r="X208" s="637"/>
      <c r="Y208" s="637"/>
      <c r="Z208" s="635">
        <v>10</v>
      </c>
      <c r="AA208" s="635">
        <v>3700</v>
      </c>
      <c r="AB208" s="357">
        <v>3</v>
      </c>
      <c r="AC208" s="357">
        <v>1110</v>
      </c>
      <c r="AD208" s="635"/>
      <c r="AE208" s="635"/>
      <c r="AF208" s="635"/>
      <c r="AG208" s="635"/>
      <c r="AH208" s="638"/>
      <c r="AI208" s="638"/>
      <c r="AJ208" s="638"/>
      <c r="AK208" s="638"/>
      <c r="AL208" s="98">
        <v>200</v>
      </c>
      <c r="AM208" s="98">
        <v>2378</v>
      </c>
      <c r="AN208" s="98">
        <v>600</v>
      </c>
      <c r="AO208" s="98">
        <v>7134</v>
      </c>
      <c r="AP208" s="571">
        <f>F208+J208+N208+R208+V208+Z208+AD208+AH208+AL208</f>
        <v>210</v>
      </c>
      <c r="AQ208" s="571">
        <f>G208+K208+O208+S208+W208+AA208+AE208+AI208+AM208</f>
        <v>6078</v>
      </c>
      <c r="AR208" s="571">
        <f>H208+L208+P208+T208+X208+AB208+AF208+AJ208+AN208</f>
        <v>603</v>
      </c>
      <c r="AS208" s="571">
        <f>I208+M208+Q208+U208+Y208+AC208+AG208+AK208+AO208</f>
        <v>8244</v>
      </c>
      <c r="AT208" s="358"/>
      <c r="AU208" s="358"/>
      <c r="AV208" s="358"/>
      <c r="AW208" s="358"/>
      <c r="AX208" s="358"/>
      <c r="AY208" s="358"/>
      <c r="AZ208" s="358"/>
      <c r="BA208" s="358"/>
      <c r="BB208" s="358"/>
      <c r="BC208" s="358"/>
      <c r="BD208" s="358"/>
      <c r="BE208" s="358"/>
      <c r="BF208" s="358"/>
      <c r="BG208" s="358"/>
      <c r="BH208" s="358"/>
      <c r="BI208" s="358"/>
      <c r="BJ208" s="358"/>
      <c r="BK208" s="358"/>
      <c r="BL208" s="358"/>
      <c r="BM208" s="358"/>
      <c r="BN208" s="358"/>
      <c r="BO208" s="358"/>
      <c r="BP208" s="358"/>
      <c r="BQ208" s="358"/>
      <c r="BR208" s="358"/>
      <c r="BS208" s="358"/>
      <c r="BT208" s="358"/>
      <c r="BU208" s="358"/>
      <c r="BV208" s="358"/>
      <c r="BW208" s="358"/>
      <c r="BX208" s="358"/>
      <c r="BY208" s="358"/>
      <c r="BZ208" s="358"/>
      <c r="CA208" s="358"/>
      <c r="CB208" s="358"/>
      <c r="CC208" s="358"/>
      <c r="CD208" s="358"/>
      <c r="CE208" s="358"/>
      <c r="CF208" s="358"/>
      <c r="CG208" s="358"/>
      <c r="CH208" s="358"/>
      <c r="CI208" s="358"/>
      <c r="CJ208" s="358"/>
      <c r="CK208" s="358"/>
      <c r="CL208" s="358"/>
      <c r="CM208" s="358"/>
      <c r="CN208" s="358"/>
      <c r="CO208" s="358"/>
      <c r="CP208" s="358"/>
      <c r="CQ208" s="358"/>
      <c r="CR208" s="358"/>
      <c r="CS208" s="358"/>
      <c r="CT208" s="358"/>
      <c r="CU208" s="358"/>
      <c r="CV208" s="358"/>
      <c r="CW208" s="358"/>
      <c r="CX208" s="358"/>
      <c r="CY208" s="358"/>
      <c r="CZ208" s="358"/>
      <c r="DA208" s="358"/>
      <c r="DB208" s="358"/>
      <c r="DC208" s="358"/>
      <c r="DD208" s="358"/>
      <c r="DE208" s="358"/>
      <c r="DF208" s="358"/>
      <c r="DG208" s="358"/>
      <c r="DH208" s="358"/>
      <c r="DI208" s="358"/>
      <c r="DJ208" s="358"/>
      <c r="DK208" s="358"/>
      <c r="DL208" s="358"/>
      <c r="DM208" s="358"/>
      <c r="DN208" s="358"/>
      <c r="DO208" s="358"/>
      <c r="DP208" s="358"/>
      <c r="DQ208" s="358"/>
      <c r="DR208" s="358"/>
      <c r="DS208" s="358"/>
      <c r="DT208" s="358"/>
      <c r="DU208" s="358"/>
      <c r="DV208" s="358"/>
      <c r="DW208" s="358"/>
      <c r="DX208" s="358"/>
      <c r="DY208" s="358"/>
      <c r="DZ208" s="358"/>
      <c r="EA208" s="358"/>
      <c r="EB208" s="358"/>
      <c r="EC208" s="359"/>
      <c r="ED208" s="359"/>
      <c r="EE208" s="359"/>
      <c r="EF208" s="359"/>
    </row>
    <row r="209" spans="1:136" x14ac:dyDescent="0.25">
      <c r="A209" s="830">
        <v>69</v>
      </c>
      <c r="B209" s="10" t="s">
        <v>385</v>
      </c>
      <c r="C209" s="356" t="s">
        <v>386</v>
      </c>
      <c r="D209" s="10" t="s">
        <v>224</v>
      </c>
      <c r="E209" s="356" t="s">
        <v>153</v>
      </c>
      <c r="F209" s="98"/>
      <c r="G209" s="98"/>
      <c r="H209" s="98">
        <v>0</v>
      </c>
      <c r="I209" s="98">
        <v>0</v>
      </c>
      <c r="J209" s="635"/>
      <c r="K209" s="635"/>
      <c r="L209" s="635"/>
      <c r="M209" s="635"/>
      <c r="N209" s="635"/>
      <c r="O209" s="635"/>
      <c r="P209" s="635"/>
      <c r="Q209" s="635"/>
      <c r="R209" s="635"/>
      <c r="S209" s="635"/>
      <c r="T209" s="635"/>
      <c r="U209" s="635"/>
      <c r="V209" s="637">
        <v>400</v>
      </c>
      <c r="W209" s="637">
        <v>1840</v>
      </c>
      <c r="X209" s="637">
        <v>100</v>
      </c>
      <c r="Y209" s="637">
        <v>462</v>
      </c>
      <c r="Z209" s="635">
        <v>40</v>
      </c>
      <c r="AA209" s="635">
        <v>90</v>
      </c>
      <c r="AB209" s="357">
        <v>20</v>
      </c>
      <c r="AC209" s="357">
        <v>45</v>
      </c>
      <c r="AD209" s="635"/>
      <c r="AE209" s="635"/>
      <c r="AF209" s="635"/>
      <c r="AG209" s="635"/>
      <c r="AH209" s="638"/>
      <c r="AI209" s="638"/>
      <c r="AJ209" s="638"/>
      <c r="AK209" s="638"/>
      <c r="AL209" s="98">
        <v>0</v>
      </c>
      <c r="AM209" s="98">
        <v>0</v>
      </c>
      <c r="AN209" s="98">
        <v>0</v>
      </c>
      <c r="AO209" s="98">
        <v>0</v>
      </c>
      <c r="AP209" s="571">
        <f>F209+J209+N209+R209+V209+Z209+AD209+AH209+AL209</f>
        <v>440</v>
      </c>
      <c r="AQ209" s="571">
        <f>G209+K209+O209+S209+W209+AA209+AE209+AI209+AM209</f>
        <v>1930</v>
      </c>
      <c r="AR209" s="571">
        <f>H209+L209+P209+T209+X209+AB209+AF209+AJ209+AN209</f>
        <v>120</v>
      </c>
      <c r="AS209" s="571">
        <f>I209+M209+Q209+U209+Y209+AC209+AG209+AK209+AO209</f>
        <v>507</v>
      </c>
      <c r="AT209" s="358"/>
      <c r="AU209" s="358"/>
      <c r="AV209" s="358"/>
      <c r="AW209" s="358"/>
      <c r="AX209" s="358"/>
      <c r="AY209" s="358"/>
      <c r="AZ209" s="358"/>
      <c r="BA209" s="358"/>
      <c r="BB209" s="358"/>
      <c r="BC209" s="358"/>
      <c r="BD209" s="358"/>
      <c r="BE209" s="358"/>
      <c r="BF209" s="358"/>
      <c r="BG209" s="358"/>
      <c r="BH209" s="358"/>
      <c r="BI209" s="358"/>
      <c r="BJ209" s="358"/>
      <c r="BK209" s="358"/>
      <c r="BL209" s="358"/>
      <c r="BM209" s="358"/>
      <c r="BN209" s="358"/>
      <c r="BO209" s="358"/>
      <c r="BP209" s="358"/>
      <c r="BQ209" s="358"/>
      <c r="BR209" s="358"/>
      <c r="BS209" s="358"/>
      <c r="BT209" s="358"/>
      <c r="BU209" s="358"/>
      <c r="BV209" s="358"/>
      <c r="BW209" s="358"/>
      <c r="BX209" s="358"/>
      <c r="BY209" s="358"/>
      <c r="BZ209" s="358"/>
      <c r="CA209" s="358"/>
      <c r="CB209" s="358"/>
      <c r="CC209" s="358"/>
      <c r="CD209" s="358"/>
      <c r="CE209" s="358"/>
      <c r="CF209" s="358"/>
      <c r="CG209" s="358"/>
      <c r="CH209" s="358"/>
      <c r="CI209" s="358"/>
      <c r="CJ209" s="358"/>
      <c r="CK209" s="358"/>
      <c r="CL209" s="358"/>
      <c r="CM209" s="358"/>
      <c r="CN209" s="358"/>
      <c r="CO209" s="358"/>
      <c r="CP209" s="358"/>
      <c r="CQ209" s="358"/>
      <c r="CR209" s="358"/>
      <c r="CS209" s="358"/>
      <c r="CT209" s="358"/>
      <c r="CU209" s="358"/>
      <c r="CV209" s="358"/>
      <c r="CW209" s="358"/>
      <c r="CX209" s="358"/>
      <c r="CY209" s="358"/>
      <c r="CZ209" s="358"/>
      <c r="DA209" s="358"/>
      <c r="DB209" s="358"/>
      <c r="DC209" s="358"/>
      <c r="DD209" s="358"/>
      <c r="DE209" s="358"/>
      <c r="DF209" s="358"/>
      <c r="DG209" s="358"/>
      <c r="DH209" s="358"/>
      <c r="DI209" s="358"/>
      <c r="DJ209" s="358"/>
      <c r="DK209" s="358"/>
      <c r="DL209" s="358"/>
      <c r="DM209" s="358"/>
      <c r="DN209" s="358"/>
      <c r="DO209" s="358"/>
      <c r="DP209" s="358"/>
      <c r="DQ209" s="358"/>
      <c r="DR209" s="358"/>
      <c r="DS209" s="358"/>
      <c r="DT209" s="358"/>
      <c r="DU209" s="358"/>
      <c r="DV209" s="358"/>
      <c r="DW209" s="358"/>
      <c r="DX209" s="358"/>
      <c r="DY209" s="358"/>
      <c r="DZ209" s="358"/>
      <c r="EA209" s="358"/>
      <c r="EB209" s="358"/>
      <c r="EC209" s="359"/>
      <c r="ED209" s="359"/>
      <c r="EE209" s="359"/>
      <c r="EF209" s="359"/>
    </row>
    <row r="210" spans="1:136" x14ac:dyDescent="0.25">
      <c r="A210" s="831"/>
      <c r="B210" s="10" t="s">
        <v>385</v>
      </c>
      <c r="C210" s="356" t="s">
        <v>387</v>
      </c>
      <c r="D210" s="10" t="s">
        <v>224</v>
      </c>
      <c r="E210" s="356" t="s">
        <v>153</v>
      </c>
      <c r="F210" s="98"/>
      <c r="G210" s="98"/>
      <c r="H210" s="98">
        <v>0</v>
      </c>
      <c r="I210" s="98">
        <v>0</v>
      </c>
      <c r="J210" s="635"/>
      <c r="K210" s="635"/>
      <c r="L210" s="635"/>
      <c r="M210" s="635"/>
      <c r="N210" s="635">
        <v>5660</v>
      </c>
      <c r="O210" s="635">
        <v>145653</v>
      </c>
      <c r="P210" s="635">
        <v>400</v>
      </c>
      <c r="Q210" s="635">
        <v>2760</v>
      </c>
      <c r="R210" s="635"/>
      <c r="S210" s="635"/>
      <c r="T210" s="635"/>
      <c r="U210" s="635"/>
      <c r="V210" s="637"/>
      <c r="W210" s="637"/>
      <c r="X210" s="637"/>
      <c r="Y210" s="637"/>
      <c r="Z210" s="635"/>
      <c r="AA210" s="635"/>
      <c r="AB210" s="357"/>
      <c r="AC210" s="357"/>
      <c r="AD210" s="635">
        <v>580</v>
      </c>
      <c r="AE210" s="635">
        <v>1299</v>
      </c>
      <c r="AF210" s="635"/>
      <c r="AG210" s="635"/>
      <c r="AH210" s="638"/>
      <c r="AI210" s="638"/>
      <c r="AJ210" s="638"/>
      <c r="AK210" s="638"/>
      <c r="AL210" s="98">
        <v>0</v>
      </c>
      <c r="AM210" s="98">
        <v>0</v>
      </c>
      <c r="AN210" s="98">
        <v>0</v>
      </c>
      <c r="AO210" s="98">
        <v>0</v>
      </c>
      <c r="AP210" s="571">
        <f>F210+J210+N210+R210+V210+Z210+AD210+AH210+AL210</f>
        <v>6240</v>
      </c>
      <c r="AQ210" s="571">
        <f>G210+K210+O210+S210+W210+AA210+AE210+AI210+AM210</f>
        <v>146952</v>
      </c>
      <c r="AR210" s="571">
        <f>H210+L210+P210+T210+X210+AB210+AF210+AJ210+AN210</f>
        <v>400</v>
      </c>
      <c r="AS210" s="571">
        <f>I210+M210+Q210+U210+Y210+AC210+AG210+AK210+AO210</f>
        <v>2760</v>
      </c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  <c r="BW210" s="358"/>
      <c r="BX210" s="358"/>
      <c r="BY210" s="358"/>
      <c r="BZ210" s="358"/>
      <c r="CA210" s="358"/>
      <c r="CB210" s="358"/>
      <c r="CC210" s="358"/>
      <c r="CD210" s="358"/>
      <c r="CE210" s="358"/>
      <c r="CF210" s="358"/>
      <c r="CG210" s="358"/>
      <c r="CH210" s="358"/>
      <c r="CI210" s="358"/>
      <c r="CJ210" s="358"/>
      <c r="CK210" s="358"/>
      <c r="CL210" s="358"/>
      <c r="CM210" s="358"/>
      <c r="CN210" s="358"/>
      <c r="CO210" s="358"/>
      <c r="CP210" s="358"/>
      <c r="CQ210" s="358"/>
      <c r="CR210" s="358"/>
      <c r="CS210" s="358"/>
      <c r="CT210" s="358"/>
      <c r="CU210" s="358"/>
      <c r="CV210" s="358"/>
      <c r="CW210" s="358"/>
      <c r="CX210" s="358"/>
      <c r="CY210" s="358"/>
      <c r="CZ210" s="358"/>
      <c r="DA210" s="358"/>
      <c r="DB210" s="358"/>
      <c r="DC210" s="358"/>
      <c r="DD210" s="358"/>
      <c r="DE210" s="358"/>
      <c r="DF210" s="358"/>
      <c r="DG210" s="358"/>
      <c r="DH210" s="358"/>
      <c r="DI210" s="358"/>
      <c r="DJ210" s="358"/>
      <c r="DK210" s="358"/>
      <c r="DL210" s="358"/>
      <c r="DM210" s="358"/>
      <c r="DN210" s="358"/>
      <c r="DO210" s="358"/>
      <c r="DP210" s="358"/>
      <c r="DQ210" s="358"/>
      <c r="DR210" s="358"/>
      <c r="DS210" s="358"/>
      <c r="DT210" s="358"/>
      <c r="DU210" s="358"/>
      <c r="DV210" s="358"/>
      <c r="DW210" s="358"/>
      <c r="DX210" s="358"/>
      <c r="DY210" s="358"/>
      <c r="DZ210" s="358"/>
      <c r="EA210" s="358"/>
      <c r="EB210" s="358"/>
      <c r="EC210" s="359"/>
      <c r="ED210" s="359"/>
      <c r="EE210" s="359"/>
      <c r="EF210" s="359"/>
    </row>
    <row r="211" spans="1:136" x14ac:dyDescent="0.25">
      <c r="A211" s="832"/>
      <c r="B211" s="10" t="s">
        <v>385</v>
      </c>
      <c r="C211" s="356" t="s">
        <v>388</v>
      </c>
      <c r="D211" s="10" t="s">
        <v>224</v>
      </c>
      <c r="E211" s="356" t="s">
        <v>153</v>
      </c>
      <c r="F211" s="98"/>
      <c r="G211" s="98"/>
      <c r="H211" s="98">
        <v>0</v>
      </c>
      <c r="I211" s="98">
        <v>0</v>
      </c>
      <c r="J211" s="635"/>
      <c r="K211" s="635"/>
      <c r="L211" s="635"/>
      <c r="M211" s="635"/>
      <c r="N211" s="635"/>
      <c r="O211" s="635"/>
      <c r="P211" s="635"/>
      <c r="Q211" s="635"/>
      <c r="R211" s="635"/>
      <c r="S211" s="635"/>
      <c r="T211" s="635"/>
      <c r="U211" s="635"/>
      <c r="V211" s="637"/>
      <c r="W211" s="637"/>
      <c r="X211" s="637"/>
      <c r="Y211" s="637"/>
      <c r="Z211" s="635"/>
      <c r="AA211" s="635"/>
      <c r="AB211" s="357"/>
      <c r="AC211" s="357"/>
      <c r="AD211" s="635"/>
      <c r="AE211" s="635"/>
      <c r="AF211" s="635"/>
      <c r="AG211" s="635"/>
      <c r="AH211" s="638"/>
      <c r="AI211" s="638"/>
      <c r="AJ211" s="638"/>
      <c r="AK211" s="638"/>
      <c r="AL211" s="98">
        <v>0</v>
      </c>
      <c r="AM211" s="98">
        <v>0</v>
      </c>
      <c r="AN211" s="98">
        <v>0</v>
      </c>
      <c r="AO211" s="98">
        <v>0</v>
      </c>
      <c r="AP211" s="571">
        <f>F211+J211+N211+R211+V211+Z211+AD211+AH211+AL211</f>
        <v>0</v>
      </c>
      <c r="AQ211" s="571">
        <f>G211+K211+O211+S211+W211+AA211+AE211+AI211+AM211</f>
        <v>0</v>
      </c>
      <c r="AR211" s="571">
        <f>H211+L211+P211+T211+X211+AB211+AF211+AJ211+AN211</f>
        <v>0</v>
      </c>
      <c r="AS211" s="571">
        <f>I211+M211+Q211+U211+Y211+AC211+AG211+AK211+AO211</f>
        <v>0</v>
      </c>
      <c r="AT211" s="358"/>
      <c r="AU211" s="358"/>
      <c r="AV211" s="358"/>
      <c r="AW211" s="358"/>
      <c r="AX211" s="358"/>
      <c r="AY211" s="358"/>
      <c r="AZ211" s="358"/>
      <c r="BA211" s="358"/>
      <c r="BB211" s="358"/>
      <c r="BC211" s="358"/>
      <c r="BD211" s="358"/>
      <c r="BE211" s="358"/>
      <c r="BF211" s="358"/>
      <c r="BG211" s="358"/>
      <c r="BH211" s="358"/>
      <c r="BI211" s="358"/>
      <c r="BJ211" s="358"/>
      <c r="BK211" s="358"/>
      <c r="BL211" s="358"/>
      <c r="BM211" s="358"/>
      <c r="BN211" s="358"/>
      <c r="BO211" s="358"/>
      <c r="BP211" s="358"/>
      <c r="BQ211" s="358"/>
      <c r="BR211" s="358"/>
      <c r="BS211" s="358"/>
      <c r="BT211" s="358"/>
      <c r="BU211" s="358"/>
      <c r="BV211" s="358"/>
      <c r="BW211" s="358"/>
      <c r="BX211" s="358"/>
      <c r="BY211" s="358"/>
      <c r="BZ211" s="358"/>
      <c r="CA211" s="358"/>
      <c r="CB211" s="358"/>
      <c r="CC211" s="358"/>
      <c r="CD211" s="358"/>
      <c r="CE211" s="358"/>
      <c r="CF211" s="358"/>
      <c r="CG211" s="358"/>
      <c r="CH211" s="358"/>
      <c r="CI211" s="358"/>
      <c r="CJ211" s="358"/>
      <c r="CK211" s="358"/>
      <c r="CL211" s="358"/>
      <c r="CM211" s="358"/>
      <c r="CN211" s="358"/>
      <c r="CO211" s="358"/>
      <c r="CP211" s="358"/>
      <c r="CQ211" s="358"/>
      <c r="CR211" s="358"/>
      <c r="CS211" s="358"/>
      <c r="CT211" s="358"/>
      <c r="CU211" s="358"/>
      <c r="CV211" s="358"/>
      <c r="CW211" s="358"/>
      <c r="CX211" s="358"/>
      <c r="CY211" s="358"/>
      <c r="CZ211" s="358"/>
      <c r="DA211" s="358"/>
      <c r="DB211" s="358"/>
      <c r="DC211" s="358"/>
      <c r="DD211" s="358"/>
      <c r="DE211" s="358"/>
      <c r="DF211" s="358"/>
      <c r="DG211" s="358"/>
      <c r="DH211" s="358"/>
      <c r="DI211" s="358"/>
      <c r="DJ211" s="358"/>
      <c r="DK211" s="358"/>
      <c r="DL211" s="358"/>
      <c r="DM211" s="358"/>
      <c r="DN211" s="358"/>
      <c r="DO211" s="358"/>
      <c r="DP211" s="358"/>
      <c r="DQ211" s="358"/>
      <c r="DR211" s="358"/>
      <c r="DS211" s="358"/>
      <c r="DT211" s="358"/>
      <c r="DU211" s="358"/>
      <c r="DV211" s="358"/>
      <c r="DW211" s="358"/>
      <c r="DX211" s="358"/>
      <c r="DY211" s="358"/>
      <c r="DZ211" s="358"/>
      <c r="EA211" s="358"/>
      <c r="EB211" s="358"/>
      <c r="EC211" s="359"/>
      <c r="ED211" s="359"/>
      <c r="EE211" s="359"/>
      <c r="EF211" s="359"/>
    </row>
    <row r="212" spans="1:136" ht="63" x14ac:dyDescent="0.25">
      <c r="A212" s="363">
        <v>70</v>
      </c>
      <c r="B212" s="10" t="s">
        <v>389</v>
      </c>
      <c r="C212" s="10" t="s">
        <v>390</v>
      </c>
      <c r="D212" s="10" t="s">
        <v>391</v>
      </c>
      <c r="E212" s="356" t="s">
        <v>392</v>
      </c>
      <c r="F212" s="98">
        <v>536</v>
      </c>
      <c r="G212" s="98">
        <v>52528</v>
      </c>
      <c r="H212" s="98">
        <v>0</v>
      </c>
      <c r="I212" s="98">
        <v>0</v>
      </c>
      <c r="J212" s="635"/>
      <c r="K212" s="635"/>
      <c r="L212" s="635"/>
      <c r="M212" s="635"/>
      <c r="N212" s="635"/>
      <c r="O212" s="635"/>
      <c r="P212" s="635"/>
      <c r="Q212" s="635"/>
      <c r="R212" s="635"/>
      <c r="S212" s="635"/>
      <c r="T212" s="635"/>
      <c r="U212" s="635"/>
      <c r="V212" s="637"/>
      <c r="W212" s="637"/>
      <c r="X212" s="637"/>
      <c r="Y212" s="637"/>
      <c r="Z212" s="635"/>
      <c r="AA212" s="635"/>
      <c r="AB212" s="357"/>
      <c r="AC212" s="357"/>
      <c r="AD212" s="635"/>
      <c r="AE212" s="635"/>
      <c r="AF212" s="635"/>
      <c r="AG212" s="635"/>
      <c r="AH212" s="638"/>
      <c r="AI212" s="638"/>
      <c r="AJ212" s="638"/>
      <c r="AK212" s="638"/>
      <c r="AL212" s="98">
        <v>0</v>
      </c>
      <c r="AM212" s="98">
        <v>0</v>
      </c>
      <c r="AN212" s="98">
        <v>0</v>
      </c>
      <c r="AO212" s="98">
        <v>0</v>
      </c>
      <c r="AP212" s="571">
        <f>F212+J212+N212+R212+V212+Z212+AD212+AH212+AL212</f>
        <v>536</v>
      </c>
      <c r="AQ212" s="571">
        <f>G212+K212+O212+S212+W212+AA212+AE212+AI212+AM212</f>
        <v>52528</v>
      </c>
      <c r="AR212" s="571">
        <f>H212+L212+P212+T212+X212+AB212+AF212+AJ212+AN212</f>
        <v>0</v>
      </c>
      <c r="AS212" s="571">
        <f>I212+M212+Q212+U212+Y212+AC212+AG212+AK212+AO212</f>
        <v>0</v>
      </c>
      <c r="AT212" s="358"/>
      <c r="AU212" s="358"/>
      <c r="AV212" s="358"/>
      <c r="AW212" s="358"/>
      <c r="AX212" s="358"/>
      <c r="AY212" s="358"/>
      <c r="AZ212" s="358"/>
      <c r="BA212" s="358"/>
      <c r="BB212" s="358"/>
      <c r="BC212" s="358"/>
      <c r="BD212" s="358"/>
      <c r="BE212" s="358"/>
      <c r="BF212" s="358"/>
      <c r="BG212" s="358"/>
      <c r="BH212" s="358"/>
      <c r="BI212" s="358"/>
      <c r="BJ212" s="358"/>
      <c r="BK212" s="358"/>
      <c r="BL212" s="358"/>
      <c r="BM212" s="358"/>
      <c r="BN212" s="358"/>
      <c r="BO212" s="358"/>
      <c r="BP212" s="358"/>
      <c r="BQ212" s="358"/>
      <c r="BR212" s="358"/>
      <c r="BS212" s="358"/>
      <c r="BT212" s="358"/>
      <c r="BU212" s="358"/>
      <c r="BV212" s="358"/>
      <c r="BW212" s="358"/>
      <c r="BX212" s="358"/>
      <c r="BY212" s="358"/>
      <c r="BZ212" s="358"/>
      <c r="CA212" s="358"/>
      <c r="CB212" s="358"/>
      <c r="CC212" s="358"/>
      <c r="CD212" s="358"/>
      <c r="CE212" s="358"/>
      <c r="CF212" s="358"/>
      <c r="CG212" s="358"/>
      <c r="CH212" s="358"/>
      <c r="CI212" s="358"/>
      <c r="CJ212" s="358"/>
      <c r="CK212" s="358"/>
      <c r="CL212" s="358"/>
      <c r="CM212" s="358"/>
      <c r="CN212" s="358"/>
      <c r="CO212" s="358"/>
      <c r="CP212" s="358"/>
      <c r="CQ212" s="358"/>
      <c r="CR212" s="358"/>
      <c r="CS212" s="358"/>
      <c r="CT212" s="358"/>
      <c r="CU212" s="358"/>
      <c r="CV212" s="358"/>
      <c r="CW212" s="358"/>
      <c r="CX212" s="358"/>
      <c r="CY212" s="358"/>
      <c r="CZ212" s="358"/>
      <c r="DA212" s="358"/>
      <c r="DB212" s="358"/>
      <c r="DC212" s="358"/>
      <c r="DD212" s="358"/>
      <c r="DE212" s="358"/>
      <c r="DF212" s="358"/>
      <c r="DG212" s="358"/>
      <c r="DH212" s="358"/>
      <c r="DI212" s="358"/>
      <c r="DJ212" s="358"/>
      <c r="DK212" s="358"/>
      <c r="DL212" s="358"/>
      <c r="DM212" s="358"/>
      <c r="DN212" s="358"/>
      <c r="DO212" s="358"/>
      <c r="DP212" s="358"/>
      <c r="DQ212" s="358"/>
      <c r="DR212" s="358"/>
      <c r="DS212" s="358"/>
      <c r="DT212" s="358"/>
      <c r="DU212" s="358"/>
      <c r="DV212" s="358"/>
      <c r="DW212" s="358"/>
      <c r="DX212" s="358"/>
      <c r="DY212" s="358"/>
      <c r="DZ212" s="358"/>
      <c r="EA212" s="358"/>
      <c r="EB212" s="358"/>
      <c r="EC212" s="359"/>
      <c r="ED212" s="359"/>
      <c r="EE212" s="359"/>
      <c r="EF212" s="359"/>
    </row>
    <row r="213" spans="1:136" ht="78.75" x14ac:dyDescent="0.25">
      <c r="A213" s="363">
        <v>71</v>
      </c>
      <c r="B213" s="10" t="s">
        <v>393</v>
      </c>
      <c r="C213" s="10" t="s">
        <v>394</v>
      </c>
      <c r="D213" s="10" t="s">
        <v>391</v>
      </c>
      <c r="E213" s="356" t="s">
        <v>392</v>
      </c>
      <c r="F213" s="98">
        <v>2200</v>
      </c>
      <c r="G213" s="98">
        <v>211200</v>
      </c>
      <c r="H213" s="98">
        <v>0</v>
      </c>
      <c r="I213" s="98">
        <v>0</v>
      </c>
      <c r="J213" s="635"/>
      <c r="K213" s="635"/>
      <c r="L213" s="635"/>
      <c r="M213" s="635"/>
      <c r="N213" s="635"/>
      <c r="O213" s="635"/>
      <c r="P213" s="635"/>
      <c r="Q213" s="635"/>
      <c r="R213" s="635"/>
      <c r="S213" s="635"/>
      <c r="T213" s="635"/>
      <c r="U213" s="635"/>
      <c r="V213" s="637"/>
      <c r="W213" s="637"/>
      <c r="X213" s="637"/>
      <c r="Y213" s="637"/>
      <c r="Z213" s="635"/>
      <c r="AA213" s="635"/>
      <c r="AB213" s="357"/>
      <c r="AC213" s="357"/>
      <c r="AD213" s="635"/>
      <c r="AE213" s="635"/>
      <c r="AF213" s="635"/>
      <c r="AG213" s="635"/>
      <c r="AH213" s="638"/>
      <c r="AI213" s="638"/>
      <c r="AJ213" s="638"/>
      <c r="AK213" s="638"/>
      <c r="AL213" s="98">
        <v>0</v>
      </c>
      <c r="AM213" s="98">
        <v>0</v>
      </c>
      <c r="AN213" s="98">
        <v>0</v>
      </c>
      <c r="AO213" s="98">
        <v>0</v>
      </c>
      <c r="AP213" s="571">
        <f>F213+J213+N213+R213+V213+Z213+AD213+AH213+AL213</f>
        <v>2200</v>
      </c>
      <c r="AQ213" s="571">
        <f>G213+K213+O213+S213+W213+AA213+AE213+AI213+AM213</f>
        <v>211200</v>
      </c>
      <c r="AR213" s="571">
        <f>H213+L213+P213+T213+X213+AB213+AF213+AJ213+AN213</f>
        <v>0</v>
      </c>
      <c r="AS213" s="571">
        <f>I213+M213+Q213+U213+Y213+AC213+AG213+AK213+AO213</f>
        <v>0</v>
      </c>
      <c r="AT213" s="358"/>
      <c r="AU213" s="358"/>
      <c r="AV213" s="358"/>
      <c r="AW213" s="358"/>
      <c r="AX213" s="358"/>
      <c r="AY213" s="358"/>
      <c r="AZ213" s="358"/>
      <c r="BA213" s="358"/>
      <c r="BB213" s="358"/>
      <c r="BC213" s="358"/>
      <c r="BD213" s="358"/>
      <c r="BE213" s="358"/>
      <c r="BF213" s="358"/>
      <c r="BG213" s="358"/>
      <c r="BH213" s="358"/>
      <c r="BI213" s="358"/>
      <c r="BJ213" s="358"/>
      <c r="BK213" s="358"/>
      <c r="BL213" s="358"/>
      <c r="BM213" s="358"/>
      <c r="BN213" s="358"/>
      <c r="BO213" s="358"/>
      <c r="BP213" s="358"/>
      <c r="BQ213" s="358"/>
      <c r="BR213" s="358"/>
      <c r="BS213" s="358"/>
      <c r="BT213" s="358"/>
      <c r="BU213" s="358"/>
      <c r="BV213" s="358"/>
      <c r="BW213" s="358"/>
      <c r="BX213" s="358"/>
      <c r="BY213" s="358"/>
      <c r="BZ213" s="358"/>
      <c r="CA213" s="358"/>
      <c r="CB213" s="358"/>
      <c r="CC213" s="358"/>
      <c r="CD213" s="358"/>
      <c r="CE213" s="358"/>
      <c r="CF213" s="358"/>
      <c r="CG213" s="358"/>
      <c r="CH213" s="358"/>
      <c r="CI213" s="358"/>
      <c r="CJ213" s="358"/>
      <c r="CK213" s="358"/>
      <c r="CL213" s="358"/>
      <c r="CM213" s="358"/>
      <c r="CN213" s="358"/>
      <c r="CO213" s="358"/>
      <c r="CP213" s="358"/>
      <c r="CQ213" s="358"/>
      <c r="CR213" s="358"/>
      <c r="CS213" s="358"/>
      <c r="CT213" s="358"/>
      <c r="CU213" s="358"/>
      <c r="CV213" s="358"/>
      <c r="CW213" s="358"/>
      <c r="CX213" s="358"/>
      <c r="CY213" s="358"/>
      <c r="CZ213" s="358"/>
      <c r="DA213" s="358"/>
      <c r="DB213" s="358"/>
      <c r="DC213" s="358"/>
      <c r="DD213" s="358"/>
      <c r="DE213" s="358"/>
      <c r="DF213" s="358"/>
      <c r="DG213" s="358"/>
      <c r="DH213" s="358"/>
      <c r="DI213" s="358"/>
      <c r="DJ213" s="358"/>
      <c r="DK213" s="358"/>
      <c r="DL213" s="358"/>
      <c r="DM213" s="358"/>
      <c r="DN213" s="358"/>
      <c r="DO213" s="358"/>
      <c r="DP213" s="358"/>
      <c r="DQ213" s="358"/>
      <c r="DR213" s="358"/>
      <c r="DS213" s="358"/>
      <c r="DT213" s="358"/>
      <c r="DU213" s="358"/>
      <c r="DV213" s="358"/>
      <c r="DW213" s="358"/>
      <c r="DX213" s="358"/>
      <c r="DY213" s="358"/>
      <c r="DZ213" s="358"/>
      <c r="EA213" s="358"/>
      <c r="EB213" s="358"/>
      <c r="EC213" s="359"/>
      <c r="ED213" s="359"/>
      <c r="EE213" s="359"/>
      <c r="EF213" s="359"/>
    </row>
    <row r="214" spans="1:136" x14ac:dyDescent="0.25">
      <c r="A214" s="830">
        <v>72</v>
      </c>
      <c r="B214" s="370" t="s">
        <v>395</v>
      </c>
      <c r="C214" s="356" t="s">
        <v>396</v>
      </c>
      <c r="D214" s="10" t="s">
        <v>397</v>
      </c>
      <c r="E214" s="356" t="s">
        <v>78</v>
      </c>
      <c r="F214" s="98">
        <v>2388</v>
      </c>
      <c r="G214" s="98">
        <v>234024</v>
      </c>
      <c r="H214" s="98">
        <v>0</v>
      </c>
      <c r="I214" s="98">
        <v>0</v>
      </c>
      <c r="J214" s="635"/>
      <c r="K214" s="635"/>
      <c r="L214" s="635"/>
      <c r="M214" s="635"/>
      <c r="N214" s="635"/>
      <c r="O214" s="635"/>
      <c r="P214" s="635"/>
      <c r="Q214" s="635"/>
      <c r="R214" s="635"/>
      <c r="S214" s="635"/>
      <c r="T214" s="635"/>
      <c r="U214" s="635"/>
      <c r="V214" s="637"/>
      <c r="W214" s="637"/>
      <c r="X214" s="637"/>
      <c r="Y214" s="637"/>
      <c r="Z214" s="635">
        <v>175</v>
      </c>
      <c r="AA214" s="635">
        <v>11765</v>
      </c>
      <c r="AB214" s="357">
        <v>75</v>
      </c>
      <c r="AC214" s="357">
        <v>5042</v>
      </c>
      <c r="AD214" s="635"/>
      <c r="AE214" s="635"/>
      <c r="AF214" s="635"/>
      <c r="AG214" s="635"/>
      <c r="AH214" s="638"/>
      <c r="AI214" s="638"/>
      <c r="AJ214" s="638"/>
      <c r="AK214" s="638"/>
      <c r="AL214" s="98">
        <v>178</v>
      </c>
      <c r="AM214" s="98">
        <v>10502</v>
      </c>
      <c r="AN214" s="98">
        <v>120</v>
      </c>
      <c r="AO214" s="98">
        <v>7080</v>
      </c>
      <c r="AP214" s="571">
        <f>F214+J214+N214+R214+V214+Z214+AD214+AH214+AL214</f>
        <v>2741</v>
      </c>
      <c r="AQ214" s="571">
        <f>G214+K214+O214+S214+W214+AA214+AE214+AI214+AM214</f>
        <v>256291</v>
      </c>
      <c r="AR214" s="571">
        <f>H214+L214+P214+T214+X214+AB214+AF214+AJ214+AN214</f>
        <v>195</v>
      </c>
      <c r="AS214" s="571">
        <f>I214+M214+Q214+U214+Y214+AC214+AG214+AK214+AO214</f>
        <v>12122</v>
      </c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  <c r="BW214" s="358"/>
      <c r="BX214" s="358"/>
      <c r="BY214" s="358"/>
      <c r="BZ214" s="358"/>
      <c r="CA214" s="358"/>
      <c r="CB214" s="358"/>
      <c r="CC214" s="358"/>
      <c r="CD214" s="358"/>
      <c r="CE214" s="358"/>
      <c r="CF214" s="358"/>
      <c r="CG214" s="358"/>
      <c r="CH214" s="358"/>
      <c r="CI214" s="358"/>
      <c r="CJ214" s="358"/>
      <c r="CK214" s="358"/>
      <c r="CL214" s="358"/>
      <c r="CM214" s="358"/>
      <c r="CN214" s="358"/>
      <c r="CO214" s="358"/>
      <c r="CP214" s="358"/>
      <c r="CQ214" s="358"/>
      <c r="CR214" s="358"/>
      <c r="CS214" s="358"/>
      <c r="CT214" s="358"/>
      <c r="CU214" s="358"/>
      <c r="CV214" s="358"/>
      <c r="CW214" s="358"/>
      <c r="CX214" s="358"/>
      <c r="CY214" s="358"/>
      <c r="CZ214" s="358"/>
      <c r="DA214" s="358"/>
      <c r="DB214" s="358"/>
      <c r="DC214" s="358"/>
      <c r="DD214" s="358"/>
      <c r="DE214" s="358"/>
      <c r="DF214" s="358"/>
      <c r="DG214" s="358"/>
      <c r="DH214" s="358"/>
      <c r="DI214" s="358"/>
      <c r="DJ214" s="358"/>
      <c r="DK214" s="358"/>
      <c r="DL214" s="358"/>
      <c r="DM214" s="358"/>
      <c r="DN214" s="358"/>
      <c r="DO214" s="358"/>
      <c r="DP214" s="358"/>
      <c r="DQ214" s="358"/>
      <c r="DR214" s="358"/>
      <c r="DS214" s="358"/>
      <c r="DT214" s="358"/>
      <c r="DU214" s="358"/>
      <c r="DV214" s="358"/>
      <c r="DW214" s="358"/>
      <c r="DX214" s="358"/>
      <c r="DY214" s="358"/>
      <c r="DZ214" s="358"/>
      <c r="EA214" s="358"/>
      <c r="EB214" s="358"/>
      <c r="EC214" s="359"/>
      <c r="ED214" s="359"/>
      <c r="EE214" s="359"/>
      <c r="EF214" s="359"/>
    </row>
    <row r="215" spans="1:136" x14ac:dyDescent="0.25">
      <c r="A215" s="831"/>
      <c r="B215" s="370" t="s">
        <v>395</v>
      </c>
      <c r="C215" s="10" t="s">
        <v>398</v>
      </c>
      <c r="D215" s="10" t="s">
        <v>397</v>
      </c>
      <c r="E215" s="356" t="s">
        <v>78</v>
      </c>
      <c r="F215" s="98"/>
      <c r="G215" s="98"/>
      <c r="H215" s="98">
        <v>0</v>
      </c>
      <c r="I215" s="98">
        <v>0</v>
      </c>
      <c r="J215" s="635">
        <v>210</v>
      </c>
      <c r="K215" s="635">
        <v>25200</v>
      </c>
      <c r="L215" s="635">
        <v>650</v>
      </c>
      <c r="M215" s="635">
        <v>78000</v>
      </c>
      <c r="N215" s="635"/>
      <c r="O215" s="635"/>
      <c r="P215" s="635"/>
      <c r="Q215" s="635"/>
      <c r="R215" s="635">
        <v>50</v>
      </c>
      <c r="S215" s="635">
        <v>3606</v>
      </c>
      <c r="T215" s="635">
        <v>100</v>
      </c>
      <c r="U215" s="635">
        <v>13400</v>
      </c>
      <c r="V215" s="637"/>
      <c r="W215" s="637"/>
      <c r="X215" s="637"/>
      <c r="Y215" s="637"/>
      <c r="Z215" s="635"/>
      <c r="AA215" s="635"/>
      <c r="AB215" s="357"/>
      <c r="AC215" s="357"/>
      <c r="AD215" s="635">
        <v>50</v>
      </c>
      <c r="AE215" s="635">
        <v>6500</v>
      </c>
      <c r="AF215" s="635"/>
      <c r="AG215" s="635"/>
      <c r="AH215" s="638">
        <v>130</v>
      </c>
      <c r="AI215" s="638">
        <v>9376</v>
      </c>
      <c r="AJ215" s="640">
        <v>65</v>
      </c>
      <c r="AK215" s="640">
        <v>4687.8</v>
      </c>
      <c r="AL215" s="98">
        <v>0</v>
      </c>
      <c r="AM215" s="98">
        <v>0</v>
      </c>
      <c r="AN215" s="98">
        <v>0</v>
      </c>
      <c r="AO215" s="98">
        <v>0</v>
      </c>
      <c r="AP215" s="571">
        <f>F215+J215+N215+R215+V215+Z215+AD215+AH215+AL215</f>
        <v>440</v>
      </c>
      <c r="AQ215" s="571">
        <f>G215+K215+O215+S215+W215+AA215+AE215+AI215+AM215</f>
        <v>44682</v>
      </c>
      <c r="AR215" s="571">
        <f>H215+L215+P215+T215+X215+AB215+AF215+AJ215+AN215</f>
        <v>815</v>
      </c>
      <c r="AS215" s="571">
        <f>I215+M215+Q215+U215+Y215+AC215+AG215+AK215+AO215</f>
        <v>96087.8</v>
      </c>
      <c r="AT215" s="358"/>
      <c r="AU215" s="358"/>
      <c r="AV215" s="358"/>
      <c r="AW215" s="358"/>
      <c r="AX215" s="358"/>
      <c r="AY215" s="358"/>
      <c r="AZ215" s="358"/>
      <c r="BA215" s="358"/>
      <c r="BB215" s="358"/>
      <c r="BC215" s="358"/>
      <c r="BD215" s="358"/>
      <c r="BE215" s="358"/>
      <c r="BF215" s="358"/>
      <c r="BG215" s="358"/>
      <c r="BH215" s="358"/>
      <c r="BI215" s="358"/>
      <c r="BJ215" s="358"/>
      <c r="BK215" s="358"/>
      <c r="BL215" s="358"/>
      <c r="BM215" s="358"/>
      <c r="BN215" s="358"/>
      <c r="BO215" s="358"/>
      <c r="BP215" s="358"/>
      <c r="BQ215" s="358"/>
      <c r="BR215" s="358"/>
      <c r="BS215" s="358"/>
      <c r="BT215" s="358"/>
      <c r="BU215" s="358"/>
      <c r="BV215" s="358"/>
      <c r="BW215" s="358"/>
      <c r="BX215" s="358"/>
      <c r="BY215" s="358"/>
      <c r="BZ215" s="358"/>
      <c r="CA215" s="358"/>
      <c r="CB215" s="358"/>
      <c r="CC215" s="358"/>
      <c r="CD215" s="358"/>
      <c r="CE215" s="358"/>
      <c r="CF215" s="358"/>
      <c r="CG215" s="358"/>
      <c r="CH215" s="358"/>
      <c r="CI215" s="358"/>
      <c r="CJ215" s="358"/>
      <c r="CK215" s="358"/>
      <c r="CL215" s="358"/>
      <c r="CM215" s="358"/>
      <c r="CN215" s="358"/>
      <c r="CO215" s="358"/>
      <c r="CP215" s="358"/>
      <c r="CQ215" s="358"/>
      <c r="CR215" s="358"/>
      <c r="CS215" s="358"/>
      <c r="CT215" s="358"/>
      <c r="CU215" s="358"/>
      <c r="CV215" s="358"/>
      <c r="CW215" s="358"/>
      <c r="CX215" s="358"/>
      <c r="CY215" s="358"/>
      <c r="CZ215" s="358"/>
      <c r="DA215" s="358"/>
      <c r="DB215" s="358"/>
      <c r="DC215" s="358"/>
      <c r="DD215" s="358"/>
      <c r="DE215" s="358"/>
      <c r="DF215" s="358"/>
      <c r="DG215" s="358"/>
      <c r="DH215" s="358"/>
      <c r="DI215" s="358"/>
      <c r="DJ215" s="358"/>
      <c r="DK215" s="358"/>
      <c r="DL215" s="358"/>
      <c r="DM215" s="358"/>
      <c r="DN215" s="358"/>
      <c r="DO215" s="358"/>
      <c r="DP215" s="358"/>
      <c r="DQ215" s="358"/>
      <c r="DR215" s="358"/>
      <c r="DS215" s="358"/>
      <c r="DT215" s="358"/>
      <c r="DU215" s="358"/>
      <c r="DV215" s="358"/>
      <c r="DW215" s="358"/>
      <c r="DX215" s="358"/>
      <c r="DY215" s="358"/>
      <c r="DZ215" s="358"/>
      <c r="EA215" s="358"/>
      <c r="EB215" s="358"/>
      <c r="EC215" s="359"/>
      <c r="ED215" s="359"/>
      <c r="EE215" s="359"/>
      <c r="EF215" s="359"/>
    </row>
    <row r="216" spans="1:136" ht="47.25" x14ac:dyDescent="0.25">
      <c r="A216" s="832"/>
      <c r="B216" s="370" t="s">
        <v>395</v>
      </c>
      <c r="C216" s="10" t="s">
        <v>399</v>
      </c>
      <c r="D216" s="10" t="s">
        <v>397</v>
      </c>
      <c r="E216" s="356" t="s">
        <v>29</v>
      </c>
      <c r="F216" s="98">
        <v>575</v>
      </c>
      <c r="G216" s="98">
        <v>38657</v>
      </c>
      <c r="H216" s="98">
        <v>0</v>
      </c>
      <c r="I216" s="98">
        <v>0</v>
      </c>
      <c r="J216" s="635"/>
      <c r="K216" s="635"/>
      <c r="L216" s="635"/>
      <c r="M216" s="635"/>
      <c r="N216" s="635">
        <v>1300</v>
      </c>
      <c r="O216" s="635">
        <v>75241</v>
      </c>
      <c r="P216" s="635"/>
      <c r="Q216" s="635"/>
      <c r="R216" s="635">
        <v>250</v>
      </c>
      <c r="S216" s="635">
        <v>16807</v>
      </c>
      <c r="T216" s="635">
        <v>100</v>
      </c>
      <c r="U216" s="635">
        <v>7200</v>
      </c>
      <c r="V216" s="637">
        <v>15</v>
      </c>
      <c r="W216" s="637">
        <v>1335</v>
      </c>
      <c r="X216" s="637">
        <v>2</v>
      </c>
      <c r="Y216" s="637">
        <v>178</v>
      </c>
      <c r="Z216" s="635"/>
      <c r="AA216" s="635"/>
      <c r="AB216" s="357"/>
      <c r="AC216" s="357"/>
      <c r="AD216" s="635">
        <v>90</v>
      </c>
      <c r="AE216" s="635">
        <v>19800</v>
      </c>
      <c r="AF216" s="635"/>
      <c r="AG216" s="635"/>
      <c r="AH216" s="640">
        <v>275</v>
      </c>
      <c r="AI216" s="640">
        <v>18488.25</v>
      </c>
      <c r="AJ216" s="640"/>
      <c r="AK216" s="640"/>
      <c r="AL216" s="98">
        <v>0</v>
      </c>
      <c r="AM216" s="98">
        <v>0</v>
      </c>
      <c r="AN216" s="98">
        <v>0</v>
      </c>
      <c r="AO216" s="98">
        <v>0</v>
      </c>
      <c r="AP216" s="571">
        <f>F216+J216+N216+R216+V216+Z216+AD216+AH216+AL216</f>
        <v>2505</v>
      </c>
      <c r="AQ216" s="571">
        <f>G216+K216+O216+S216+W216+AA216+AE216+AI216+AM216</f>
        <v>170328.25</v>
      </c>
      <c r="AR216" s="571">
        <f>H216+L216+P216+T216+X216+AB216+AF216+AJ216+AN216</f>
        <v>102</v>
      </c>
      <c r="AS216" s="571">
        <f>I216+M216+Q216+U216+Y216+AC216+AG216+AK216+AO216</f>
        <v>7378</v>
      </c>
      <c r="AT216" s="358"/>
      <c r="AU216" s="358"/>
      <c r="AV216" s="358"/>
      <c r="AW216" s="358"/>
      <c r="AX216" s="358"/>
      <c r="AY216" s="358"/>
      <c r="AZ216" s="358"/>
      <c r="BA216" s="358"/>
      <c r="BB216" s="358"/>
      <c r="BC216" s="358"/>
      <c r="BD216" s="358"/>
      <c r="BE216" s="358"/>
      <c r="BF216" s="358"/>
      <c r="BG216" s="358"/>
      <c r="BH216" s="358"/>
      <c r="BI216" s="358"/>
      <c r="BJ216" s="358"/>
      <c r="BK216" s="358"/>
      <c r="BL216" s="358"/>
      <c r="BM216" s="358"/>
      <c r="BN216" s="358"/>
      <c r="BO216" s="358"/>
      <c r="BP216" s="358"/>
      <c r="BQ216" s="358"/>
      <c r="BR216" s="358"/>
      <c r="BS216" s="358"/>
      <c r="BT216" s="358"/>
      <c r="BU216" s="358"/>
      <c r="BV216" s="358"/>
      <c r="BW216" s="358"/>
      <c r="BX216" s="358"/>
      <c r="BY216" s="358"/>
      <c r="BZ216" s="358"/>
      <c r="CA216" s="358"/>
      <c r="CB216" s="358"/>
      <c r="CC216" s="358"/>
      <c r="CD216" s="358"/>
      <c r="CE216" s="358"/>
      <c r="CF216" s="358"/>
      <c r="CG216" s="358"/>
      <c r="CH216" s="358"/>
      <c r="CI216" s="358"/>
      <c r="CJ216" s="358"/>
      <c r="CK216" s="358"/>
      <c r="CL216" s="358"/>
      <c r="CM216" s="358"/>
      <c r="CN216" s="358"/>
      <c r="CO216" s="358"/>
      <c r="CP216" s="358"/>
      <c r="CQ216" s="358"/>
      <c r="CR216" s="358"/>
      <c r="CS216" s="358"/>
      <c r="CT216" s="358"/>
      <c r="CU216" s="358"/>
      <c r="CV216" s="358"/>
      <c r="CW216" s="358"/>
      <c r="CX216" s="358"/>
      <c r="CY216" s="358"/>
      <c r="CZ216" s="358"/>
      <c r="DA216" s="358"/>
      <c r="DB216" s="358"/>
      <c r="DC216" s="358"/>
      <c r="DD216" s="358"/>
      <c r="DE216" s="358"/>
      <c r="DF216" s="358"/>
      <c r="DG216" s="358"/>
      <c r="DH216" s="358"/>
      <c r="DI216" s="358"/>
      <c r="DJ216" s="358"/>
      <c r="DK216" s="358"/>
      <c r="DL216" s="358"/>
      <c r="DM216" s="358"/>
      <c r="DN216" s="358"/>
      <c r="DO216" s="358"/>
      <c r="DP216" s="358"/>
      <c r="DQ216" s="358"/>
      <c r="DR216" s="358"/>
      <c r="DS216" s="358"/>
      <c r="DT216" s="358"/>
      <c r="DU216" s="358"/>
      <c r="DV216" s="358"/>
      <c r="DW216" s="358"/>
      <c r="DX216" s="358"/>
      <c r="DY216" s="358"/>
      <c r="DZ216" s="358"/>
      <c r="EA216" s="358"/>
      <c r="EB216" s="358"/>
      <c r="EC216" s="359"/>
      <c r="ED216" s="359"/>
      <c r="EE216" s="359"/>
      <c r="EF216" s="359"/>
    </row>
    <row r="217" spans="1:136" ht="63" x14ac:dyDescent="0.25">
      <c r="A217" s="830">
        <v>73</v>
      </c>
      <c r="B217" s="10" t="s">
        <v>400</v>
      </c>
      <c r="C217" s="356" t="s">
        <v>401</v>
      </c>
      <c r="D217" s="10" t="s">
        <v>402</v>
      </c>
      <c r="E217" s="356" t="s">
        <v>29</v>
      </c>
      <c r="F217" s="98"/>
      <c r="G217" s="98"/>
      <c r="H217" s="98">
        <v>0</v>
      </c>
      <c r="I217" s="98">
        <v>0</v>
      </c>
      <c r="J217" s="635">
        <v>1</v>
      </c>
      <c r="K217" s="635">
        <v>280</v>
      </c>
      <c r="L217" s="635">
        <v>5</v>
      </c>
      <c r="M217" s="635">
        <v>1400</v>
      </c>
      <c r="N217" s="635"/>
      <c r="O217" s="635"/>
      <c r="P217" s="635"/>
      <c r="Q217" s="635"/>
      <c r="R217" s="635"/>
      <c r="S217" s="635"/>
      <c r="T217" s="635"/>
      <c r="U217" s="635"/>
      <c r="V217" s="637"/>
      <c r="W217" s="637"/>
      <c r="X217" s="637"/>
      <c r="Y217" s="637"/>
      <c r="Z217" s="635">
        <v>22</v>
      </c>
      <c r="AA217" s="635">
        <v>4356</v>
      </c>
      <c r="AB217" s="357">
        <v>6</v>
      </c>
      <c r="AC217" s="357">
        <v>198</v>
      </c>
      <c r="AD217" s="635"/>
      <c r="AE217" s="635"/>
      <c r="AF217" s="635"/>
      <c r="AG217" s="635"/>
      <c r="AH217" s="638"/>
      <c r="AI217" s="638"/>
      <c r="AJ217" s="638"/>
      <c r="AK217" s="638"/>
      <c r="AL217" s="98">
        <v>0</v>
      </c>
      <c r="AM217" s="98">
        <v>0</v>
      </c>
      <c r="AN217" s="98">
        <v>0</v>
      </c>
      <c r="AO217" s="98">
        <v>0</v>
      </c>
      <c r="AP217" s="571">
        <f>F217+J217+N217+R217+V217+Z217+AD217+AH217+AL217</f>
        <v>23</v>
      </c>
      <c r="AQ217" s="571">
        <f>G217+K217+O217+S217+W217+AA217+AE217+AI217+AM217</f>
        <v>4636</v>
      </c>
      <c r="AR217" s="571">
        <f>H217+L217+P217+T217+X217+AB217+AF217+AJ217+AN217</f>
        <v>11</v>
      </c>
      <c r="AS217" s="571">
        <f>I217+M217+Q217+U217+Y217+AC217+AG217+AK217+AO217</f>
        <v>1598</v>
      </c>
      <c r="AT217" s="358"/>
      <c r="AU217" s="358"/>
      <c r="AV217" s="358"/>
      <c r="AW217" s="358"/>
      <c r="AX217" s="358"/>
      <c r="AY217" s="358"/>
      <c r="AZ217" s="358"/>
      <c r="BA217" s="358"/>
      <c r="BB217" s="358"/>
      <c r="BC217" s="358"/>
      <c r="BD217" s="358"/>
      <c r="BE217" s="358"/>
      <c r="BF217" s="358"/>
      <c r="BG217" s="358"/>
      <c r="BH217" s="358"/>
      <c r="BI217" s="358"/>
      <c r="BJ217" s="358"/>
      <c r="BK217" s="358"/>
      <c r="BL217" s="358"/>
      <c r="BM217" s="358"/>
      <c r="BN217" s="358"/>
      <c r="BO217" s="358"/>
      <c r="BP217" s="358"/>
      <c r="BQ217" s="358"/>
      <c r="BR217" s="358"/>
      <c r="BS217" s="358"/>
      <c r="BT217" s="358"/>
      <c r="BU217" s="358"/>
      <c r="BV217" s="358"/>
      <c r="BW217" s="358"/>
      <c r="BX217" s="358"/>
      <c r="BY217" s="358"/>
      <c r="BZ217" s="358"/>
      <c r="CA217" s="358"/>
      <c r="CB217" s="358"/>
      <c r="CC217" s="358"/>
      <c r="CD217" s="358"/>
      <c r="CE217" s="358"/>
      <c r="CF217" s="358"/>
      <c r="CG217" s="358"/>
      <c r="CH217" s="358"/>
      <c r="CI217" s="358"/>
      <c r="CJ217" s="358"/>
      <c r="CK217" s="358"/>
      <c r="CL217" s="358"/>
      <c r="CM217" s="358"/>
      <c r="CN217" s="358"/>
      <c r="CO217" s="358"/>
      <c r="CP217" s="358"/>
      <c r="CQ217" s="358"/>
      <c r="CR217" s="358"/>
      <c r="CS217" s="358"/>
      <c r="CT217" s="358"/>
      <c r="CU217" s="358"/>
      <c r="CV217" s="358"/>
      <c r="CW217" s="358"/>
      <c r="CX217" s="358"/>
      <c r="CY217" s="358"/>
      <c r="CZ217" s="358"/>
      <c r="DA217" s="358"/>
      <c r="DB217" s="358"/>
      <c r="DC217" s="358"/>
      <c r="DD217" s="358"/>
      <c r="DE217" s="358"/>
      <c r="DF217" s="358"/>
      <c r="DG217" s="358"/>
      <c r="DH217" s="358"/>
      <c r="DI217" s="358"/>
      <c r="DJ217" s="358"/>
      <c r="DK217" s="358"/>
      <c r="DL217" s="358"/>
      <c r="DM217" s="358"/>
      <c r="DN217" s="358"/>
      <c r="DO217" s="358"/>
      <c r="DP217" s="358"/>
      <c r="DQ217" s="358"/>
      <c r="DR217" s="358"/>
      <c r="DS217" s="358"/>
      <c r="DT217" s="358"/>
      <c r="DU217" s="358"/>
      <c r="DV217" s="358"/>
      <c r="DW217" s="358"/>
      <c r="DX217" s="358"/>
      <c r="DY217" s="358"/>
      <c r="DZ217" s="358"/>
      <c r="EA217" s="358"/>
      <c r="EB217" s="358"/>
      <c r="EC217" s="359"/>
      <c r="ED217" s="359"/>
      <c r="EE217" s="359"/>
      <c r="EF217" s="359"/>
    </row>
    <row r="218" spans="1:136" ht="31.5" x14ac:dyDescent="0.25">
      <c r="A218" s="831"/>
      <c r="B218" s="356" t="s">
        <v>403</v>
      </c>
      <c r="C218" s="356" t="s">
        <v>404</v>
      </c>
      <c r="D218" s="10" t="s">
        <v>402</v>
      </c>
      <c r="E218" s="356" t="s">
        <v>29</v>
      </c>
      <c r="F218" s="98"/>
      <c r="G218" s="98"/>
      <c r="H218" s="98">
        <v>0</v>
      </c>
      <c r="I218" s="98">
        <v>0</v>
      </c>
      <c r="J218" s="635"/>
      <c r="K218" s="635"/>
      <c r="L218" s="635"/>
      <c r="M218" s="635"/>
      <c r="N218" s="635"/>
      <c r="O218" s="635"/>
      <c r="P218" s="635"/>
      <c r="Q218" s="635"/>
      <c r="R218" s="635"/>
      <c r="S218" s="635"/>
      <c r="T218" s="635"/>
      <c r="U218" s="635"/>
      <c r="V218" s="637"/>
      <c r="W218" s="637"/>
      <c r="X218" s="637"/>
      <c r="Y218" s="637"/>
      <c r="Z218" s="635"/>
      <c r="AA218" s="635"/>
      <c r="AB218" s="357"/>
      <c r="AC218" s="357"/>
      <c r="AD218" s="635"/>
      <c r="AE218" s="635"/>
      <c r="AF218" s="635"/>
      <c r="AG218" s="635"/>
      <c r="AH218" s="638"/>
      <c r="AI218" s="638"/>
      <c r="AJ218" s="638"/>
      <c r="AK218" s="638"/>
      <c r="AL218" s="98">
        <v>0</v>
      </c>
      <c r="AM218" s="98">
        <v>0</v>
      </c>
      <c r="AN218" s="98">
        <v>0</v>
      </c>
      <c r="AO218" s="98">
        <v>0</v>
      </c>
      <c r="AP218" s="571">
        <f>F218+J218+N218+R218+V218+Z218+AD218+AH218+AL218</f>
        <v>0</v>
      </c>
      <c r="AQ218" s="571">
        <f>G218+K218+O218+S218+W218+AA218+AE218+AI218+AM218</f>
        <v>0</v>
      </c>
      <c r="AR218" s="571">
        <f>H218+L218+P218+T218+X218+AB218+AF218+AJ218+AN218</f>
        <v>0</v>
      </c>
      <c r="AS218" s="571">
        <f>I218+M218+Q218+U218+Y218+AC218+AG218+AK218+AO218</f>
        <v>0</v>
      </c>
      <c r="AT218" s="358"/>
      <c r="AU218" s="358"/>
      <c r="AV218" s="358"/>
      <c r="AW218" s="358"/>
      <c r="AX218" s="358"/>
      <c r="AY218" s="358"/>
      <c r="AZ218" s="358"/>
      <c r="BA218" s="358"/>
      <c r="BB218" s="358"/>
      <c r="BC218" s="358"/>
      <c r="BD218" s="358"/>
      <c r="BE218" s="358"/>
      <c r="BF218" s="358"/>
      <c r="BG218" s="358"/>
      <c r="BH218" s="358"/>
      <c r="BI218" s="358"/>
      <c r="BJ218" s="358"/>
      <c r="BK218" s="358"/>
      <c r="BL218" s="358"/>
      <c r="BM218" s="358"/>
      <c r="BN218" s="358"/>
      <c r="BO218" s="358"/>
      <c r="BP218" s="358"/>
      <c r="BQ218" s="358"/>
      <c r="BR218" s="358"/>
      <c r="BS218" s="358"/>
      <c r="BT218" s="358"/>
      <c r="BU218" s="358"/>
      <c r="BV218" s="358"/>
      <c r="BW218" s="358"/>
      <c r="BX218" s="358"/>
      <c r="BY218" s="358"/>
      <c r="BZ218" s="358"/>
      <c r="CA218" s="358"/>
      <c r="CB218" s="358"/>
      <c r="CC218" s="358"/>
      <c r="CD218" s="358"/>
      <c r="CE218" s="358"/>
      <c r="CF218" s="358"/>
      <c r="CG218" s="358"/>
      <c r="CH218" s="358"/>
      <c r="CI218" s="358"/>
      <c r="CJ218" s="358"/>
      <c r="CK218" s="358"/>
      <c r="CL218" s="358"/>
      <c r="CM218" s="358"/>
      <c r="CN218" s="358"/>
      <c r="CO218" s="358"/>
      <c r="CP218" s="358"/>
      <c r="CQ218" s="358"/>
      <c r="CR218" s="358"/>
      <c r="CS218" s="358"/>
      <c r="CT218" s="358"/>
      <c r="CU218" s="358"/>
      <c r="CV218" s="358"/>
      <c r="CW218" s="358"/>
      <c r="CX218" s="358"/>
      <c r="CY218" s="358"/>
      <c r="CZ218" s="358"/>
      <c r="DA218" s="358"/>
      <c r="DB218" s="358"/>
      <c r="DC218" s="358"/>
      <c r="DD218" s="358"/>
      <c r="DE218" s="358"/>
      <c r="DF218" s="358"/>
      <c r="DG218" s="358"/>
      <c r="DH218" s="358"/>
      <c r="DI218" s="358"/>
      <c r="DJ218" s="358"/>
      <c r="DK218" s="358"/>
      <c r="DL218" s="358"/>
      <c r="DM218" s="358"/>
      <c r="DN218" s="358"/>
      <c r="DO218" s="358"/>
      <c r="DP218" s="358"/>
      <c r="DQ218" s="358"/>
      <c r="DR218" s="358"/>
      <c r="DS218" s="358"/>
      <c r="DT218" s="358"/>
      <c r="DU218" s="358"/>
      <c r="DV218" s="358"/>
      <c r="DW218" s="358"/>
      <c r="DX218" s="358"/>
      <c r="DY218" s="358"/>
      <c r="DZ218" s="358"/>
      <c r="EA218" s="358"/>
      <c r="EB218" s="358"/>
      <c r="EC218" s="359"/>
      <c r="ED218" s="359"/>
      <c r="EE218" s="359"/>
      <c r="EF218" s="359"/>
    </row>
    <row r="219" spans="1:136" ht="31.5" x14ac:dyDescent="0.25">
      <c r="A219" s="831"/>
      <c r="B219" s="356" t="s">
        <v>403</v>
      </c>
      <c r="C219" s="356" t="s">
        <v>405</v>
      </c>
      <c r="D219" s="10" t="s">
        <v>402</v>
      </c>
      <c r="E219" s="356" t="s">
        <v>406</v>
      </c>
      <c r="F219" s="98"/>
      <c r="G219" s="98"/>
      <c r="H219" s="98">
        <v>0</v>
      </c>
      <c r="I219" s="98">
        <v>0</v>
      </c>
      <c r="J219" s="635"/>
      <c r="K219" s="635"/>
      <c r="L219" s="635"/>
      <c r="M219" s="635"/>
      <c r="N219" s="635"/>
      <c r="O219" s="635"/>
      <c r="P219" s="635"/>
      <c r="Q219" s="635"/>
      <c r="R219" s="635"/>
      <c r="S219" s="635"/>
      <c r="T219" s="635"/>
      <c r="U219" s="635"/>
      <c r="V219" s="637"/>
      <c r="W219" s="637"/>
      <c r="X219" s="637"/>
      <c r="Y219" s="637"/>
      <c r="Z219" s="635"/>
      <c r="AA219" s="635"/>
      <c r="AB219" s="357"/>
      <c r="AC219" s="357"/>
      <c r="AD219" s="635"/>
      <c r="AE219" s="635"/>
      <c r="AF219" s="635"/>
      <c r="AG219" s="635"/>
      <c r="AH219" s="638"/>
      <c r="AI219" s="638"/>
      <c r="AJ219" s="640"/>
      <c r="AK219" s="640"/>
      <c r="AL219" s="98">
        <v>0</v>
      </c>
      <c r="AM219" s="98">
        <v>0</v>
      </c>
      <c r="AN219" s="98">
        <v>0</v>
      </c>
      <c r="AO219" s="98">
        <v>0</v>
      </c>
      <c r="AP219" s="571">
        <f>F219+J219+N219+R219+V219+Z219+AD219+AH219+AL219</f>
        <v>0</v>
      </c>
      <c r="AQ219" s="571">
        <f>G219+K219+O219+S219+W219+AA219+AE219+AI219+AM219</f>
        <v>0</v>
      </c>
      <c r="AR219" s="571">
        <f>H219+L219+P219+T219+X219+AB219+AF219+AJ219+AN219</f>
        <v>0</v>
      </c>
      <c r="AS219" s="571">
        <f>I219+M219+Q219+U219+Y219+AC219+AG219+AK219+AO219</f>
        <v>0</v>
      </c>
      <c r="AT219" s="358"/>
      <c r="AU219" s="358"/>
      <c r="AV219" s="358"/>
      <c r="AW219" s="358"/>
      <c r="AX219" s="358"/>
      <c r="AY219" s="358"/>
      <c r="AZ219" s="358"/>
      <c r="BA219" s="358"/>
      <c r="BB219" s="358"/>
      <c r="BC219" s="358"/>
      <c r="BD219" s="358"/>
      <c r="BE219" s="358"/>
      <c r="BF219" s="358"/>
      <c r="BG219" s="358"/>
      <c r="BH219" s="358"/>
      <c r="BI219" s="358"/>
      <c r="BJ219" s="358"/>
      <c r="BK219" s="358"/>
      <c r="BL219" s="358"/>
      <c r="BM219" s="358"/>
      <c r="BN219" s="358"/>
      <c r="BO219" s="358"/>
      <c r="BP219" s="358"/>
      <c r="BQ219" s="358"/>
      <c r="BR219" s="358"/>
      <c r="BS219" s="358"/>
      <c r="BT219" s="358"/>
      <c r="BU219" s="358"/>
      <c r="BV219" s="358"/>
      <c r="BW219" s="358"/>
      <c r="BX219" s="358"/>
      <c r="BY219" s="358"/>
      <c r="BZ219" s="358"/>
      <c r="CA219" s="358"/>
      <c r="CB219" s="358"/>
      <c r="CC219" s="358"/>
      <c r="CD219" s="358"/>
      <c r="CE219" s="358"/>
      <c r="CF219" s="358"/>
      <c r="CG219" s="358"/>
      <c r="CH219" s="358"/>
      <c r="CI219" s="358"/>
      <c r="CJ219" s="358"/>
      <c r="CK219" s="358"/>
      <c r="CL219" s="358"/>
      <c r="CM219" s="358"/>
      <c r="CN219" s="358"/>
      <c r="CO219" s="358"/>
      <c r="CP219" s="358"/>
      <c r="CQ219" s="358"/>
      <c r="CR219" s="358"/>
      <c r="CS219" s="358"/>
      <c r="CT219" s="358"/>
      <c r="CU219" s="358"/>
      <c r="CV219" s="358"/>
      <c r="CW219" s="358"/>
      <c r="CX219" s="358"/>
      <c r="CY219" s="358"/>
      <c r="CZ219" s="358"/>
      <c r="DA219" s="358"/>
      <c r="DB219" s="358"/>
      <c r="DC219" s="358"/>
      <c r="DD219" s="358"/>
      <c r="DE219" s="358"/>
      <c r="DF219" s="358"/>
      <c r="DG219" s="358"/>
      <c r="DH219" s="358"/>
      <c r="DI219" s="358"/>
      <c r="DJ219" s="358"/>
      <c r="DK219" s="358"/>
      <c r="DL219" s="358"/>
      <c r="DM219" s="358"/>
      <c r="DN219" s="358"/>
      <c r="DO219" s="358"/>
      <c r="DP219" s="358"/>
      <c r="DQ219" s="358"/>
      <c r="DR219" s="358"/>
      <c r="DS219" s="358"/>
      <c r="DT219" s="358"/>
      <c r="DU219" s="358"/>
      <c r="DV219" s="358"/>
      <c r="DW219" s="358"/>
      <c r="DX219" s="358"/>
      <c r="DY219" s="358"/>
      <c r="DZ219" s="358"/>
      <c r="EA219" s="358"/>
      <c r="EB219" s="358"/>
      <c r="EC219" s="359"/>
      <c r="ED219" s="359"/>
      <c r="EE219" s="359"/>
      <c r="EF219" s="359"/>
    </row>
    <row r="220" spans="1:136" ht="31.5" x14ac:dyDescent="0.25">
      <c r="A220" s="831"/>
      <c r="B220" s="356" t="s">
        <v>403</v>
      </c>
      <c r="C220" s="356" t="s">
        <v>407</v>
      </c>
      <c r="D220" s="10" t="s">
        <v>402</v>
      </c>
      <c r="E220" s="356" t="s">
        <v>406</v>
      </c>
      <c r="F220" s="98"/>
      <c r="G220" s="98"/>
      <c r="H220" s="98">
        <v>0</v>
      </c>
      <c r="I220" s="98">
        <v>0</v>
      </c>
      <c r="J220" s="635"/>
      <c r="K220" s="635"/>
      <c r="L220" s="635"/>
      <c r="M220" s="635"/>
      <c r="N220" s="635"/>
      <c r="O220" s="635"/>
      <c r="P220" s="635"/>
      <c r="Q220" s="635"/>
      <c r="R220" s="635"/>
      <c r="S220" s="635"/>
      <c r="T220" s="635"/>
      <c r="U220" s="635"/>
      <c r="V220" s="637"/>
      <c r="W220" s="637"/>
      <c r="X220" s="637"/>
      <c r="Y220" s="637"/>
      <c r="Z220" s="635"/>
      <c r="AA220" s="635"/>
      <c r="AB220" s="357"/>
      <c r="AC220" s="357"/>
      <c r="AD220" s="635"/>
      <c r="AE220" s="635"/>
      <c r="AF220" s="635"/>
      <c r="AG220" s="635"/>
      <c r="AH220" s="640"/>
      <c r="AI220" s="640"/>
      <c r="AJ220" s="640"/>
      <c r="AK220" s="640"/>
      <c r="AL220" s="98">
        <v>0</v>
      </c>
      <c r="AM220" s="98">
        <v>0</v>
      </c>
      <c r="AN220" s="98">
        <v>0</v>
      </c>
      <c r="AO220" s="98">
        <v>0</v>
      </c>
      <c r="AP220" s="571">
        <f>F220+J220+N220+R220+V220+Z220+AD220+AH220+AL220</f>
        <v>0</v>
      </c>
      <c r="AQ220" s="571">
        <f>G220+K220+O220+S220+W220+AA220+AE220+AI220+AM220</f>
        <v>0</v>
      </c>
      <c r="AR220" s="571">
        <f>H220+L220+P220+T220+X220+AB220+AF220+AJ220+AN220</f>
        <v>0</v>
      </c>
      <c r="AS220" s="571">
        <f>I220+M220+Q220+U220+Y220+AC220+AG220+AK220+AO220</f>
        <v>0</v>
      </c>
      <c r="AT220" s="358"/>
      <c r="AU220" s="358"/>
      <c r="AV220" s="358"/>
      <c r="AW220" s="358"/>
      <c r="AX220" s="358"/>
      <c r="AY220" s="358"/>
      <c r="AZ220" s="358"/>
      <c r="BA220" s="358"/>
      <c r="BB220" s="358"/>
      <c r="BC220" s="358"/>
      <c r="BD220" s="358"/>
      <c r="BE220" s="358"/>
      <c r="BF220" s="358"/>
      <c r="BG220" s="358"/>
      <c r="BH220" s="358"/>
      <c r="BI220" s="358"/>
      <c r="BJ220" s="358"/>
      <c r="BK220" s="358"/>
      <c r="BL220" s="358"/>
      <c r="BM220" s="358"/>
      <c r="BN220" s="358"/>
      <c r="BO220" s="358"/>
      <c r="BP220" s="358"/>
      <c r="BQ220" s="358"/>
      <c r="BR220" s="358"/>
      <c r="BS220" s="358"/>
      <c r="BT220" s="358"/>
      <c r="BU220" s="358"/>
      <c r="BV220" s="358"/>
      <c r="BW220" s="358"/>
      <c r="BX220" s="358"/>
      <c r="BY220" s="358"/>
      <c r="BZ220" s="358"/>
      <c r="CA220" s="358"/>
      <c r="CB220" s="358"/>
      <c r="CC220" s="358"/>
      <c r="CD220" s="358"/>
      <c r="CE220" s="358"/>
      <c r="CF220" s="358"/>
      <c r="CG220" s="358"/>
      <c r="CH220" s="358"/>
      <c r="CI220" s="358"/>
      <c r="CJ220" s="358"/>
      <c r="CK220" s="358"/>
      <c r="CL220" s="358"/>
      <c r="CM220" s="358"/>
      <c r="CN220" s="358"/>
      <c r="CO220" s="358"/>
      <c r="CP220" s="358"/>
      <c r="CQ220" s="358"/>
      <c r="CR220" s="358"/>
      <c r="CS220" s="358"/>
      <c r="CT220" s="358"/>
      <c r="CU220" s="358"/>
      <c r="CV220" s="358"/>
      <c r="CW220" s="358"/>
      <c r="CX220" s="358"/>
      <c r="CY220" s="358"/>
      <c r="CZ220" s="358"/>
      <c r="DA220" s="358"/>
      <c r="DB220" s="358"/>
      <c r="DC220" s="358"/>
      <c r="DD220" s="358"/>
      <c r="DE220" s="358"/>
      <c r="DF220" s="358"/>
      <c r="DG220" s="358"/>
      <c r="DH220" s="358"/>
      <c r="DI220" s="358"/>
      <c r="DJ220" s="358"/>
      <c r="DK220" s="358"/>
      <c r="DL220" s="358"/>
      <c r="DM220" s="358"/>
      <c r="DN220" s="358"/>
      <c r="DO220" s="358"/>
      <c r="DP220" s="358"/>
      <c r="DQ220" s="358"/>
      <c r="DR220" s="358"/>
      <c r="DS220" s="358"/>
      <c r="DT220" s="358"/>
      <c r="DU220" s="358"/>
      <c r="DV220" s="358"/>
      <c r="DW220" s="358"/>
      <c r="DX220" s="358"/>
      <c r="DY220" s="358"/>
      <c r="DZ220" s="358"/>
      <c r="EA220" s="358"/>
      <c r="EB220" s="358"/>
      <c r="EC220" s="359"/>
      <c r="ED220" s="359"/>
      <c r="EE220" s="359"/>
      <c r="EF220" s="359"/>
    </row>
    <row r="221" spans="1:136" ht="31.5" x14ac:dyDescent="0.25">
      <c r="A221" s="831"/>
      <c r="B221" s="356" t="s">
        <v>403</v>
      </c>
      <c r="C221" s="356" t="s">
        <v>408</v>
      </c>
      <c r="D221" s="10" t="s">
        <v>402</v>
      </c>
      <c r="E221" s="356" t="s">
        <v>29</v>
      </c>
      <c r="F221" s="98">
        <v>240</v>
      </c>
      <c r="G221" s="98">
        <v>10800</v>
      </c>
      <c r="H221" s="98">
        <v>50</v>
      </c>
      <c r="I221" s="98">
        <v>2000</v>
      </c>
      <c r="J221" s="635"/>
      <c r="K221" s="635"/>
      <c r="L221" s="635"/>
      <c r="M221" s="635"/>
      <c r="N221" s="635"/>
      <c r="O221" s="635"/>
      <c r="P221" s="635"/>
      <c r="Q221" s="635"/>
      <c r="R221" s="635"/>
      <c r="S221" s="635"/>
      <c r="T221" s="635"/>
      <c r="U221" s="635"/>
      <c r="V221" s="637"/>
      <c r="W221" s="637"/>
      <c r="X221" s="637"/>
      <c r="Y221" s="637"/>
      <c r="Z221" s="635"/>
      <c r="AA221" s="635"/>
      <c r="AB221" s="357"/>
      <c r="AC221" s="357"/>
      <c r="AD221" s="635"/>
      <c r="AE221" s="635"/>
      <c r="AF221" s="635"/>
      <c r="AG221" s="635"/>
      <c r="AH221" s="638"/>
      <c r="AI221" s="638"/>
      <c r="AJ221" s="638"/>
      <c r="AK221" s="638"/>
      <c r="AL221" s="98">
        <v>0</v>
      </c>
      <c r="AM221" s="98">
        <v>0</v>
      </c>
      <c r="AN221" s="98">
        <v>50</v>
      </c>
      <c r="AO221" s="98">
        <v>2000</v>
      </c>
      <c r="AP221" s="571">
        <f>F221+J221+N221+R221+V221+Z221+AD221+AH221+AL221</f>
        <v>240</v>
      </c>
      <c r="AQ221" s="571">
        <f>G221+K221+O221+S221+W221+AA221+AE221+AI221+AM221</f>
        <v>10800</v>
      </c>
      <c r="AR221" s="571">
        <f>H221+L221+P221+T221+X221+AB221+AF221+AJ221+AN221</f>
        <v>100</v>
      </c>
      <c r="AS221" s="571">
        <f>I221+M221+Q221+U221+Y221+AC221+AG221+AK221+AO221</f>
        <v>4000</v>
      </c>
      <c r="AT221" s="358"/>
      <c r="AU221" s="358"/>
      <c r="AV221" s="358"/>
      <c r="AW221" s="358"/>
      <c r="AX221" s="358"/>
      <c r="AY221" s="358"/>
      <c r="AZ221" s="358"/>
      <c r="BA221" s="358"/>
      <c r="BB221" s="358"/>
      <c r="BC221" s="358"/>
      <c r="BD221" s="358"/>
      <c r="BE221" s="358"/>
      <c r="BF221" s="358"/>
      <c r="BG221" s="358"/>
      <c r="BH221" s="358"/>
      <c r="BI221" s="358"/>
      <c r="BJ221" s="358"/>
      <c r="BK221" s="358"/>
      <c r="BL221" s="358"/>
      <c r="BM221" s="358"/>
      <c r="BN221" s="358"/>
      <c r="BO221" s="358"/>
      <c r="BP221" s="358"/>
      <c r="BQ221" s="358"/>
      <c r="BR221" s="358"/>
      <c r="BS221" s="358"/>
      <c r="BT221" s="358"/>
      <c r="BU221" s="358"/>
      <c r="BV221" s="358"/>
      <c r="BW221" s="358"/>
      <c r="BX221" s="358"/>
      <c r="BY221" s="358"/>
      <c r="BZ221" s="358"/>
      <c r="CA221" s="358"/>
      <c r="CB221" s="358"/>
      <c r="CC221" s="358"/>
      <c r="CD221" s="358"/>
      <c r="CE221" s="358"/>
      <c r="CF221" s="358"/>
      <c r="CG221" s="358"/>
      <c r="CH221" s="358"/>
      <c r="CI221" s="358"/>
      <c r="CJ221" s="358"/>
      <c r="CK221" s="358"/>
      <c r="CL221" s="358"/>
      <c r="CM221" s="358"/>
      <c r="CN221" s="358"/>
      <c r="CO221" s="358"/>
      <c r="CP221" s="358"/>
      <c r="CQ221" s="358"/>
      <c r="CR221" s="358"/>
      <c r="CS221" s="358"/>
      <c r="CT221" s="358"/>
      <c r="CU221" s="358"/>
      <c r="CV221" s="358"/>
      <c r="CW221" s="358"/>
      <c r="CX221" s="358"/>
      <c r="CY221" s="358"/>
      <c r="CZ221" s="358"/>
      <c r="DA221" s="358"/>
      <c r="DB221" s="358"/>
      <c r="DC221" s="358"/>
      <c r="DD221" s="358"/>
      <c r="DE221" s="358"/>
      <c r="DF221" s="358"/>
      <c r="DG221" s="358"/>
      <c r="DH221" s="358"/>
      <c r="DI221" s="358"/>
      <c r="DJ221" s="358"/>
      <c r="DK221" s="358"/>
      <c r="DL221" s="358"/>
      <c r="DM221" s="358"/>
      <c r="DN221" s="358"/>
      <c r="DO221" s="358"/>
      <c r="DP221" s="358"/>
      <c r="DQ221" s="358"/>
      <c r="DR221" s="358"/>
      <c r="DS221" s="358"/>
      <c r="DT221" s="358"/>
      <c r="DU221" s="358"/>
      <c r="DV221" s="358"/>
      <c r="DW221" s="358"/>
      <c r="DX221" s="358"/>
      <c r="DY221" s="358"/>
      <c r="DZ221" s="358"/>
      <c r="EA221" s="358"/>
      <c r="EB221" s="358"/>
      <c r="EC221" s="359"/>
      <c r="ED221" s="359"/>
      <c r="EE221" s="359"/>
      <c r="EF221" s="359"/>
    </row>
    <row r="222" spans="1:136" ht="31.5" x14ac:dyDescent="0.25">
      <c r="A222" s="832"/>
      <c r="B222" s="356" t="s">
        <v>403</v>
      </c>
      <c r="C222" s="356" t="s">
        <v>409</v>
      </c>
      <c r="D222" s="10" t="s">
        <v>402</v>
      </c>
      <c r="E222" s="356" t="s">
        <v>29</v>
      </c>
      <c r="F222" s="98">
        <v>3950</v>
      </c>
      <c r="G222" s="98">
        <v>55300</v>
      </c>
      <c r="H222" s="98">
        <v>0</v>
      </c>
      <c r="I222" s="98">
        <v>0</v>
      </c>
      <c r="J222" s="635"/>
      <c r="K222" s="635"/>
      <c r="L222" s="635"/>
      <c r="M222" s="635"/>
      <c r="N222" s="635"/>
      <c r="O222" s="635"/>
      <c r="P222" s="635"/>
      <c r="Q222" s="635"/>
      <c r="R222" s="635"/>
      <c r="S222" s="635"/>
      <c r="T222" s="635"/>
      <c r="U222" s="635"/>
      <c r="V222" s="637"/>
      <c r="W222" s="637"/>
      <c r="X222" s="637"/>
      <c r="Y222" s="637"/>
      <c r="Z222" s="635"/>
      <c r="AA222" s="635"/>
      <c r="AB222" s="357"/>
      <c r="AC222" s="357"/>
      <c r="AD222" s="635"/>
      <c r="AE222" s="635"/>
      <c r="AF222" s="635"/>
      <c r="AG222" s="635"/>
      <c r="AH222" s="638"/>
      <c r="AI222" s="638"/>
      <c r="AJ222" s="638"/>
      <c r="AK222" s="638"/>
      <c r="AL222" s="98">
        <v>0</v>
      </c>
      <c r="AM222" s="98">
        <v>0</v>
      </c>
      <c r="AN222" s="98">
        <v>0</v>
      </c>
      <c r="AO222" s="98">
        <v>0</v>
      </c>
      <c r="AP222" s="571">
        <f>F222+J222+N222+R222+V222+Z222+AD222+AH222+AL222</f>
        <v>3950</v>
      </c>
      <c r="AQ222" s="571">
        <f>G222+K222+O222+S222+W222+AA222+AE222+AI222+AM222</f>
        <v>55300</v>
      </c>
      <c r="AR222" s="571">
        <f>H222+L222+P222+T222+X222+AB222+AF222+AJ222+AN222</f>
        <v>0</v>
      </c>
      <c r="AS222" s="571">
        <f>I222+M222+Q222+U222+Y222+AC222+AG222+AK222+AO222</f>
        <v>0</v>
      </c>
      <c r="AT222" s="358"/>
      <c r="AU222" s="358"/>
      <c r="AV222" s="358"/>
      <c r="AW222" s="358"/>
      <c r="AX222" s="358"/>
      <c r="AY222" s="358"/>
      <c r="AZ222" s="358"/>
      <c r="BA222" s="358"/>
      <c r="BB222" s="358"/>
      <c r="BC222" s="358"/>
      <c r="BD222" s="358"/>
      <c r="BE222" s="358"/>
      <c r="BF222" s="358"/>
      <c r="BG222" s="358"/>
      <c r="BH222" s="358"/>
      <c r="BI222" s="358"/>
      <c r="BJ222" s="358"/>
      <c r="BK222" s="358"/>
      <c r="BL222" s="358"/>
      <c r="BM222" s="358"/>
      <c r="BN222" s="358"/>
      <c r="BO222" s="358"/>
      <c r="BP222" s="358"/>
      <c r="BQ222" s="358"/>
      <c r="BR222" s="358"/>
      <c r="BS222" s="358"/>
      <c r="BT222" s="358"/>
      <c r="BU222" s="358"/>
      <c r="BV222" s="358"/>
      <c r="BW222" s="358"/>
      <c r="BX222" s="358"/>
      <c r="BY222" s="358"/>
      <c r="BZ222" s="358"/>
      <c r="CA222" s="358"/>
      <c r="CB222" s="358"/>
      <c r="CC222" s="358"/>
      <c r="CD222" s="358"/>
      <c r="CE222" s="358"/>
      <c r="CF222" s="358"/>
      <c r="CG222" s="358"/>
      <c r="CH222" s="358"/>
      <c r="CI222" s="358"/>
      <c r="CJ222" s="358"/>
      <c r="CK222" s="358"/>
      <c r="CL222" s="358"/>
      <c r="CM222" s="358"/>
      <c r="CN222" s="358"/>
      <c r="CO222" s="358"/>
      <c r="CP222" s="358"/>
      <c r="CQ222" s="358"/>
      <c r="CR222" s="358"/>
      <c r="CS222" s="358"/>
      <c r="CT222" s="358"/>
      <c r="CU222" s="358"/>
      <c r="CV222" s="358"/>
      <c r="CW222" s="358"/>
      <c r="CX222" s="358"/>
      <c r="CY222" s="358"/>
      <c r="CZ222" s="358"/>
      <c r="DA222" s="358"/>
      <c r="DB222" s="358"/>
      <c r="DC222" s="358"/>
      <c r="DD222" s="358"/>
      <c r="DE222" s="358"/>
      <c r="DF222" s="358"/>
      <c r="DG222" s="358"/>
      <c r="DH222" s="358"/>
      <c r="DI222" s="358"/>
      <c r="DJ222" s="358"/>
      <c r="DK222" s="358"/>
      <c r="DL222" s="358"/>
      <c r="DM222" s="358"/>
      <c r="DN222" s="358"/>
      <c r="DO222" s="358"/>
      <c r="DP222" s="358"/>
      <c r="DQ222" s="358"/>
      <c r="DR222" s="358"/>
      <c r="DS222" s="358"/>
      <c r="DT222" s="358"/>
      <c r="DU222" s="358"/>
      <c r="DV222" s="358"/>
      <c r="DW222" s="358"/>
      <c r="DX222" s="358"/>
      <c r="DY222" s="358"/>
      <c r="DZ222" s="358"/>
      <c r="EA222" s="358"/>
      <c r="EB222" s="358"/>
      <c r="EC222" s="359"/>
      <c r="ED222" s="359"/>
      <c r="EE222" s="359"/>
      <c r="EF222" s="359"/>
    </row>
    <row r="223" spans="1:136" ht="45.75" customHeight="1" x14ac:dyDescent="0.25">
      <c r="A223" s="830">
        <v>74</v>
      </c>
      <c r="B223" s="356" t="s">
        <v>410</v>
      </c>
      <c r="C223" s="357" t="s">
        <v>411</v>
      </c>
      <c r="D223" s="362" t="s">
        <v>412</v>
      </c>
      <c r="E223" s="356" t="s">
        <v>78</v>
      </c>
      <c r="F223" s="98">
        <v>0</v>
      </c>
      <c r="G223" s="98">
        <v>0</v>
      </c>
      <c r="H223" s="98">
        <v>0</v>
      </c>
      <c r="I223" s="98">
        <v>0</v>
      </c>
      <c r="J223" s="635"/>
      <c r="K223" s="635"/>
      <c r="L223" s="635"/>
      <c r="M223" s="635"/>
      <c r="N223" s="635">
        <v>1780</v>
      </c>
      <c r="O223" s="635">
        <v>6992.25</v>
      </c>
      <c r="P223" s="635"/>
      <c r="Q223" s="635"/>
      <c r="R223" s="635">
        <v>850</v>
      </c>
      <c r="S223" s="635">
        <v>3944</v>
      </c>
      <c r="T223" s="635"/>
      <c r="U223" s="635"/>
      <c r="V223" s="637"/>
      <c r="W223" s="637"/>
      <c r="X223" s="637"/>
      <c r="Y223" s="637"/>
      <c r="Z223" s="635">
        <v>47</v>
      </c>
      <c r="AA223" s="635">
        <v>2298</v>
      </c>
      <c r="AB223" s="357">
        <v>100</v>
      </c>
      <c r="AC223" s="357">
        <v>488</v>
      </c>
      <c r="AD223" s="635">
        <v>50</v>
      </c>
      <c r="AE223" s="635">
        <v>210</v>
      </c>
      <c r="AF223" s="635"/>
      <c r="AG223" s="635"/>
      <c r="AH223" s="640">
        <v>800</v>
      </c>
      <c r="AI223" s="640">
        <v>3992</v>
      </c>
      <c r="AJ223" s="640">
        <v>80</v>
      </c>
      <c r="AK223" s="640">
        <v>3840</v>
      </c>
      <c r="AL223" s="98">
        <v>125</v>
      </c>
      <c r="AM223" s="98">
        <v>5575</v>
      </c>
      <c r="AN223" s="98">
        <v>0</v>
      </c>
      <c r="AO223" s="98">
        <v>0</v>
      </c>
      <c r="AP223" s="571">
        <f>F223+J223+N223+R223+V223+Z223+AD223+AH223+AL223</f>
        <v>3652</v>
      </c>
      <c r="AQ223" s="571">
        <f>G223+K223+O223+S223+W223+AA223+AE223+AI223+AM223</f>
        <v>23011.25</v>
      </c>
      <c r="AR223" s="571">
        <f>H223+L223+P223+T223+X223+AB223+AF223+AJ223+AN223</f>
        <v>180</v>
      </c>
      <c r="AS223" s="571">
        <f>I223+M223+Q223+U223+Y223+AC223+AG223+AK223+AO223</f>
        <v>4328</v>
      </c>
      <c r="AT223" s="358"/>
      <c r="AU223" s="358"/>
      <c r="AV223" s="358"/>
      <c r="AW223" s="358"/>
      <c r="AX223" s="358"/>
      <c r="AY223" s="358"/>
      <c r="AZ223" s="358"/>
      <c r="BA223" s="358"/>
      <c r="BB223" s="358"/>
      <c r="BC223" s="358"/>
      <c r="BD223" s="358"/>
      <c r="BE223" s="358"/>
      <c r="BF223" s="358"/>
      <c r="BG223" s="358"/>
      <c r="BH223" s="358"/>
      <c r="BI223" s="358"/>
      <c r="BJ223" s="358"/>
      <c r="BK223" s="358"/>
      <c r="BL223" s="358"/>
      <c r="BM223" s="358"/>
      <c r="BN223" s="358"/>
      <c r="BO223" s="358"/>
      <c r="BP223" s="358"/>
      <c r="BQ223" s="358"/>
      <c r="BR223" s="358"/>
      <c r="BS223" s="358"/>
      <c r="BT223" s="358"/>
      <c r="BU223" s="358"/>
      <c r="BV223" s="358"/>
      <c r="BW223" s="358"/>
      <c r="BX223" s="358"/>
      <c r="BY223" s="358"/>
      <c r="BZ223" s="358"/>
      <c r="CA223" s="358"/>
      <c r="CB223" s="358"/>
      <c r="CC223" s="358"/>
      <c r="CD223" s="358"/>
      <c r="CE223" s="358"/>
      <c r="CF223" s="358"/>
      <c r="CG223" s="358"/>
      <c r="CH223" s="358"/>
      <c r="CI223" s="358"/>
      <c r="CJ223" s="358"/>
      <c r="CK223" s="358"/>
      <c r="CL223" s="358"/>
      <c r="CM223" s="358"/>
      <c r="CN223" s="358"/>
      <c r="CO223" s="358"/>
      <c r="CP223" s="358"/>
      <c r="CQ223" s="358"/>
      <c r="CR223" s="358"/>
      <c r="CS223" s="358"/>
      <c r="CT223" s="358"/>
      <c r="CU223" s="358"/>
      <c r="CV223" s="358"/>
      <c r="CW223" s="358"/>
      <c r="CX223" s="358"/>
      <c r="CY223" s="358"/>
      <c r="CZ223" s="358"/>
      <c r="DA223" s="358"/>
      <c r="DB223" s="358"/>
      <c r="DC223" s="358"/>
      <c r="DD223" s="358"/>
      <c r="DE223" s="358"/>
      <c r="DF223" s="358"/>
      <c r="DG223" s="358"/>
      <c r="DH223" s="358"/>
      <c r="DI223" s="358"/>
      <c r="DJ223" s="358"/>
      <c r="DK223" s="358"/>
      <c r="DL223" s="358"/>
      <c r="DM223" s="358"/>
      <c r="DN223" s="358"/>
      <c r="DO223" s="358"/>
      <c r="DP223" s="358"/>
      <c r="DQ223" s="358"/>
      <c r="DR223" s="358"/>
      <c r="DS223" s="358"/>
      <c r="DT223" s="358"/>
      <c r="DU223" s="358"/>
      <c r="DV223" s="358"/>
      <c r="DW223" s="358"/>
      <c r="DX223" s="358"/>
      <c r="DY223" s="358"/>
      <c r="DZ223" s="358"/>
      <c r="EA223" s="358"/>
      <c r="EB223" s="358"/>
      <c r="EC223" s="359"/>
      <c r="ED223" s="359"/>
      <c r="EE223" s="359"/>
      <c r="EF223" s="359"/>
    </row>
    <row r="224" spans="1:136" ht="45.75" customHeight="1" x14ac:dyDescent="0.25">
      <c r="A224" s="831"/>
      <c r="B224" s="356" t="s">
        <v>410</v>
      </c>
      <c r="C224" s="357" t="s">
        <v>413</v>
      </c>
      <c r="D224" s="362" t="s">
        <v>412</v>
      </c>
      <c r="E224" s="356" t="s">
        <v>78</v>
      </c>
      <c r="F224" s="98"/>
      <c r="G224" s="98"/>
      <c r="H224" s="98">
        <v>0</v>
      </c>
      <c r="I224" s="98">
        <v>0</v>
      </c>
      <c r="J224" s="635">
        <v>0</v>
      </c>
      <c r="K224" s="635">
        <v>0</v>
      </c>
      <c r="L224" s="635">
        <v>500</v>
      </c>
      <c r="M224" s="635">
        <v>8500</v>
      </c>
      <c r="N224" s="635">
        <v>3445</v>
      </c>
      <c r="O224" s="635">
        <v>46879</v>
      </c>
      <c r="P224" s="635">
        <v>500</v>
      </c>
      <c r="Q224" s="635">
        <v>2250</v>
      </c>
      <c r="R224" s="635"/>
      <c r="S224" s="635"/>
      <c r="T224" s="635"/>
      <c r="U224" s="635"/>
      <c r="V224" s="637"/>
      <c r="W224" s="637"/>
      <c r="X224" s="637"/>
      <c r="Y224" s="637"/>
      <c r="Z224" s="635">
        <v>145</v>
      </c>
      <c r="AA224" s="635">
        <v>2160</v>
      </c>
      <c r="AB224" s="357">
        <v>230</v>
      </c>
      <c r="AC224" s="357">
        <v>4281</v>
      </c>
      <c r="AD224" s="635">
        <v>80</v>
      </c>
      <c r="AE224" s="635">
        <v>336</v>
      </c>
      <c r="AF224" s="635"/>
      <c r="AG224" s="635"/>
      <c r="AH224" s="638"/>
      <c r="AI224" s="638"/>
      <c r="AJ224" s="638"/>
      <c r="AK224" s="638"/>
      <c r="AL224" s="98">
        <v>0</v>
      </c>
      <c r="AM224" s="98">
        <v>0</v>
      </c>
      <c r="AN224" s="98">
        <v>0</v>
      </c>
      <c r="AO224" s="98">
        <v>0</v>
      </c>
      <c r="AP224" s="571">
        <f>F224+J224+N224+R224+V224+Z224+AD224+AH224+AL224</f>
        <v>3670</v>
      </c>
      <c r="AQ224" s="571">
        <f>G224+K224+O224+S224+W224+AA224+AE224+AI224+AM224</f>
        <v>49375</v>
      </c>
      <c r="AR224" s="571">
        <f>H224+L224+P224+T224+X224+AB224+AF224+AJ224+AN224</f>
        <v>1230</v>
      </c>
      <c r="AS224" s="571">
        <f>I224+M224+Q224+U224+Y224+AC224+AG224+AK224+AO224</f>
        <v>15031</v>
      </c>
      <c r="AT224" s="359"/>
      <c r="AU224" s="359"/>
      <c r="AV224" s="359"/>
      <c r="AW224" s="359"/>
      <c r="AX224" s="359"/>
      <c r="AY224" s="359"/>
      <c r="AZ224" s="359"/>
      <c r="BA224" s="359"/>
      <c r="BB224" s="359"/>
      <c r="BC224" s="359"/>
      <c r="BD224" s="359"/>
      <c r="BE224" s="359"/>
      <c r="BF224" s="359"/>
      <c r="BG224" s="359"/>
      <c r="BH224" s="359"/>
      <c r="BI224" s="359"/>
      <c r="BJ224" s="359"/>
      <c r="BK224" s="359"/>
      <c r="BL224" s="359"/>
      <c r="BM224" s="359"/>
      <c r="BN224" s="359"/>
      <c r="BO224" s="359"/>
      <c r="BP224" s="359"/>
      <c r="BQ224" s="359"/>
      <c r="BR224" s="359"/>
      <c r="BS224" s="359"/>
      <c r="BT224" s="359"/>
      <c r="BU224" s="359"/>
      <c r="BV224" s="359"/>
      <c r="BW224" s="359"/>
      <c r="BX224" s="359"/>
      <c r="BY224" s="359"/>
      <c r="BZ224" s="359"/>
      <c r="CA224" s="359"/>
      <c r="CB224" s="359"/>
      <c r="CC224" s="359"/>
      <c r="CD224" s="359"/>
      <c r="CE224" s="359"/>
      <c r="CF224" s="359"/>
      <c r="CG224" s="359"/>
      <c r="CH224" s="359"/>
      <c r="CI224" s="359"/>
      <c r="CJ224" s="359"/>
      <c r="CK224" s="359"/>
      <c r="CL224" s="359"/>
      <c r="CM224" s="359"/>
      <c r="CN224" s="359"/>
      <c r="CO224" s="359"/>
      <c r="CP224" s="359"/>
      <c r="CQ224" s="359"/>
      <c r="CR224" s="359"/>
      <c r="CS224" s="359"/>
      <c r="CT224" s="359"/>
      <c r="CU224" s="359"/>
      <c r="CV224" s="359"/>
      <c r="CW224" s="359"/>
      <c r="CX224" s="359"/>
      <c r="CY224" s="359"/>
      <c r="CZ224" s="359"/>
      <c r="DA224" s="359"/>
      <c r="DB224" s="359"/>
      <c r="DC224" s="359"/>
      <c r="DD224" s="359"/>
      <c r="DE224" s="359"/>
      <c r="DF224" s="359"/>
      <c r="DG224" s="359"/>
      <c r="DH224" s="359"/>
      <c r="DI224" s="359"/>
      <c r="DJ224" s="359"/>
      <c r="DK224" s="359"/>
      <c r="DL224" s="359"/>
      <c r="DM224" s="359"/>
      <c r="DN224" s="359"/>
      <c r="DO224" s="359"/>
      <c r="DP224" s="359"/>
      <c r="DQ224" s="359"/>
      <c r="DR224" s="359"/>
      <c r="DS224" s="359"/>
      <c r="DT224" s="359"/>
      <c r="DU224" s="359"/>
      <c r="DV224" s="359"/>
      <c r="DW224" s="359"/>
      <c r="DX224" s="359"/>
      <c r="DY224" s="359"/>
      <c r="DZ224" s="359"/>
      <c r="EA224" s="359"/>
      <c r="EB224" s="359"/>
      <c r="EC224" s="359"/>
      <c r="ED224" s="359"/>
      <c r="EE224" s="359"/>
      <c r="EF224" s="359"/>
    </row>
    <row r="225" spans="1:136" ht="45.75" customHeight="1" x14ac:dyDescent="0.25">
      <c r="A225" s="832"/>
      <c r="B225" s="356" t="s">
        <v>410</v>
      </c>
      <c r="C225" s="357" t="s">
        <v>414</v>
      </c>
      <c r="D225" s="362" t="s">
        <v>412</v>
      </c>
      <c r="E225" s="356" t="s">
        <v>78</v>
      </c>
      <c r="F225" s="98"/>
      <c r="G225" s="98"/>
      <c r="H225" s="98">
        <v>0</v>
      </c>
      <c r="I225" s="98">
        <v>0</v>
      </c>
      <c r="J225" s="635"/>
      <c r="K225" s="635"/>
      <c r="L225" s="635"/>
      <c r="M225" s="635"/>
      <c r="N225" s="635">
        <v>83</v>
      </c>
      <c r="O225" s="635">
        <v>4434</v>
      </c>
      <c r="P225" s="635"/>
      <c r="Q225" s="635"/>
      <c r="R225" s="635"/>
      <c r="S225" s="635"/>
      <c r="T225" s="635"/>
      <c r="U225" s="635"/>
      <c r="V225" s="637"/>
      <c r="W225" s="637"/>
      <c r="X225" s="637"/>
      <c r="Y225" s="637"/>
      <c r="Z225" s="635"/>
      <c r="AA225" s="635"/>
      <c r="AB225" s="357"/>
      <c r="AC225" s="357"/>
      <c r="AD225" s="635">
        <v>5</v>
      </c>
      <c r="AE225" s="635">
        <v>117</v>
      </c>
      <c r="AF225" s="635">
        <v>10</v>
      </c>
      <c r="AG225" s="635">
        <v>178.8</v>
      </c>
      <c r="AH225" s="638"/>
      <c r="AI225" s="638"/>
      <c r="AJ225" s="638"/>
      <c r="AK225" s="638"/>
      <c r="AL225" s="98"/>
      <c r="AM225" s="98"/>
      <c r="AN225" s="98">
        <v>0</v>
      </c>
      <c r="AO225" s="98">
        <v>0</v>
      </c>
      <c r="AP225" s="571">
        <f>F225+J225+N225+R225+V225+Z225+AD225+AH225+AL225</f>
        <v>88</v>
      </c>
      <c r="AQ225" s="571">
        <f>G225+K225+O225+S225+W225+AA225+AE225+AI225+AM225</f>
        <v>4551</v>
      </c>
      <c r="AR225" s="571">
        <f>H225+L225+P225+T225+X225+AB225+AF225+AJ225+AN225</f>
        <v>10</v>
      </c>
      <c r="AS225" s="571">
        <f>I225+M225+Q225+U225+Y225+AC225+AG225+AK225+AO225</f>
        <v>178.8</v>
      </c>
      <c r="AT225" s="359"/>
      <c r="AU225" s="359"/>
      <c r="AV225" s="359"/>
      <c r="AW225" s="359"/>
      <c r="AX225" s="359"/>
      <c r="AY225" s="359"/>
      <c r="AZ225" s="359"/>
      <c r="BA225" s="359"/>
      <c r="BB225" s="359"/>
      <c r="BC225" s="359"/>
      <c r="BD225" s="359"/>
      <c r="BE225" s="359"/>
      <c r="BF225" s="359"/>
      <c r="BG225" s="359"/>
      <c r="BH225" s="359"/>
      <c r="BI225" s="359"/>
      <c r="BJ225" s="359"/>
      <c r="BK225" s="359"/>
      <c r="BL225" s="359"/>
      <c r="BM225" s="359"/>
      <c r="BN225" s="359"/>
      <c r="BO225" s="359"/>
      <c r="BP225" s="359"/>
      <c r="BQ225" s="359"/>
      <c r="BR225" s="359"/>
      <c r="BS225" s="359"/>
      <c r="BT225" s="359"/>
      <c r="BU225" s="359"/>
      <c r="BV225" s="359"/>
      <c r="BW225" s="359"/>
      <c r="BX225" s="359"/>
      <c r="BY225" s="359"/>
      <c r="BZ225" s="359"/>
      <c r="CA225" s="359"/>
      <c r="CB225" s="359"/>
      <c r="CC225" s="359"/>
      <c r="CD225" s="359"/>
      <c r="CE225" s="359"/>
      <c r="CF225" s="359"/>
      <c r="CG225" s="359"/>
      <c r="CH225" s="359"/>
      <c r="CI225" s="359"/>
      <c r="CJ225" s="359"/>
      <c r="CK225" s="359"/>
      <c r="CL225" s="359"/>
      <c r="CM225" s="359"/>
      <c r="CN225" s="359"/>
      <c r="CO225" s="359"/>
      <c r="CP225" s="359"/>
      <c r="CQ225" s="359"/>
      <c r="CR225" s="359"/>
      <c r="CS225" s="359"/>
      <c r="CT225" s="359"/>
      <c r="CU225" s="359"/>
      <c r="CV225" s="359"/>
      <c r="CW225" s="359"/>
      <c r="CX225" s="359"/>
      <c r="CY225" s="359"/>
      <c r="CZ225" s="359"/>
      <c r="DA225" s="359"/>
      <c r="DB225" s="359"/>
      <c r="DC225" s="359"/>
      <c r="DD225" s="359"/>
      <c r="DE225" s="359"/>
      <c r="DF225" s="359"/>
      <c r="DG225" s="359"/>
      <c r="DH225" s="359"/>
      <c r="DI225" s="359"/>
      <c r="DJ225" s="359"/>
      <c r="DK225" s="359"/>
      <c r="DL225" s="359"/>
      <c r="DM225" s="359"/>
      <c r="DN225" s="359"/>
      <c r="DO225" s="359"/>
      <c r="DP225" s="359"/>
      <c r="DQ225" s="359"/>
      <c r="DR225" s="359"/>
      <c r="DS225" s="359"/>
      <c r="DT225" s="359"/>
      <c r="DU225" s="359"/>
      <c r="DV225" s="359"/>
      <c r="DW225" s="359"/>
      <c r="DX225" s="359"/>
      <c r="DY225" s="359"/>
      <c r="DZ225" s="359"/>
      <c r="EA225" s="359"/>
      <c r="EB225" s="359"/>
      <c r="EC225" s="358"/>
      <c r="ED225" s="358"/>
      <c r="EE225" s="358"/>
      <c r="EF225" s="358"/>
    </row>
    <row r="226" spans="1:136" ht="45.75" customHeight="1" x14ac:dyDescent="0.25">
      <c r="A226" s="830">
        <v>75</v>
      </c>
      <c r="B226" s="356" t="s">
        <v>415</v>
      </c>
      <c r="C226" s="356" t="s">
        <v>416</v>
      </c>
      <c r="D226" s="10" t="s">
        <v>417</v>
      </c>
      <c r="E226" s="356" t="s">
        <v>29</v>
      </c>
      <c r="F226" s="98">
        <v>95</v>
      </c>
      <c r="G226" s="98">
        <v>4275</v>
      </c>
      <c r="H226" s="98">
        <v>0</v>
      </c>
      <c r="I226" s="98">
        <v>0</v>
      </c>
      <c r="J226" s="635"/>
      <c r="K226" s="635"/>
      <c r="L226" s="635"/>
      <c r="M226" s="635"/>
      <c r="N226" s="635"/>
      <c r="O226" s="635"/>
      <c r="P226" s="635"/>
      <c r="Q226" s="635"/>
      <c r="R226" s="635"/>
      <c r="S226" s="635"/>
      <c r="T226" s="635"/>
      <c r="U226" s="635"/>
      <c r="V226" s="637"/>
      <c r="W226" s="637"/>
      <c r="X226" s="637"/>
      <c r="Y226" s="637"/>
      <c r="Z226" s="635"/>
      <c r="AA226" s="635"/>
      <c r="AB226" s="357"/>
      <c r="AC226" s="357"/>
      <c r="AD226" s="635"/>
      <c r="AE226" s="635"/>
      <c r="AF226" s="635"/>
      <c r="AG226" s="635"/>
      <c r="AH226" s="638"/>
      <c r="AI226" s="638"/>
      <c r="AJ226" s="638"/>
      <c r="AK226" s="638"/>
      <c r="AL226" s="98">
        <v>0</v>
      </c>
      <c r="AM226" s="98">
        <v>0</v>
      </c>
      <c r="AN226" s="98">
        <v>0</v>
      </c>
      <c r="AO226" s="98">
        <v>0</v>
      </c>
      <c r="AP226" s="571">
        <f>F226+J226+N226+R226+V226+Z226+AD226+AH226+AL226</f>
        <v>95</v>
      </c>
      <c r="AQ226" s="571">
        <f>G226+K226+O226+S226+W226+AA226+AE226+AI226+AM226</f>
        <v>4275</v>
      </c>
      <c r="AR226" s="571">
        <f>H226+L226+P226+T226+X226+AB226+AF226+AJ226+AN226</f>
        <v>0</v>
      </c>
      <c r="AS226" s="571">
        <f>I226+M226+Q226+U226+Y226+AC226+AG226+AK226+AO226</f>
        <v>0</v>
      </c>
      <c r="AT226" s="359"/>
      <c r="AU226" s="359"/>
      <c r="AV226" s="359"/>
      <c r="AW226" s="359"/>
      <c r="AX226" s="359"/>
      <c r="AY226" s="359"/>
      <c r="AZ226" s="359"/>
      <c r="BA226" s="359"/>
      <c r="BB226" s="359"/>
      <c r="BC226" s="359"/>
      <c r="BD226" s="359"/>
      <c r="BE226" s="359"/>
      <c r="BF226" s="359"/>
      <c r="BG226" s="359"/>
      <c r="BH226" s="359"/>
      <c r="BI226" s="359"/>
      <c r="BJ226" s="359"/>
      <c r="BK226" s="359"/>
      <c r="BL226" s="359"/>
      <c r="BM226" s="359"/>
      <c r="BN226" s="359"/>
      <c r="BO226" s="359"/>
      <c r="BP226" s="359"/>
      <c r="BQ226" s="359"/>
      <c r="BR226" s="359"/>
      <c r="BS226" s="359"/>
      <c r="BT226" s="359"/>
      <c r="BU226" s="359"/>
      <c r="BV226" s="359"/>
      <c r="BW226" s="359"/>
      <c r="BX226" s="359"/>
      <c r="BY226" s="359"/>
      <c r="BZ226" s="359"/>
      <c r="CA226" s="359"/>
      <c r="CB226" s="359"/>
      <c r="CC226" s="359"/>
      <c r="CD226" s="359"/>
      <c r="CE226" s="359"/>
      <c r="CF226" s="359"/>
      <c r="CG226" s="359"/>
      <c r="CH226" s="359"/>
      <c r="CI226" s="359"/>
      <c r="CJ226" s="359"/>
      <c r="CK226" s="359"/>
      <c r="CL226" s="359"/>
      <c r="CM226" s="359"/>
      <c r="CN226" s="359"/>
      <c r="CO226" s="359"/>
      <c r="CP226" s="359"/>
      <c r="CQ226" s="359"/>
      <c r="CR226" s="359"/>
      <c r="CS226" s="359"/>
      <c r="CT226" s="359"/>
      <c r="CU226" s="359"/>
      <c r="CV226" s="359"/>
      <c r="CW226" s="359"/>
      <c r="CX226" s="359"/>
      <c r="CY226" s="359"/>
      <c r="CZ226" s="359"/>
      <c r="DA226" s="359"/>
      <c r="DB226" s="359"/>
      <c r="DC226" s="359"/>
      <c r="DD226" s="359"/>
      <c r="DE226" s="359"/>
      <c r="DF226" s="359"/>
      <c r="DG226" s="359"/>
      <c r="DH226" s="359"/>
      <c r="DI226" s="359"/>
      <c r="DJ226" s="359"/>
      <c r="DK226" s="359"/>
      <c r="DL226" s="359"/>
      <c r="DM226" s="359"/>
      <c r="DN226" s="359"/>
      <c r="DO226" s="359"/>
      <c r="DP226" s="359"/>
      <c r="DQ226" s="359"/>
      <c r="DR226" s="359"/>
      <c r="DS226" s="359"/>
      <c r="DT226" s="359"/>
      <c r="DU226" s="359"/>
      <c r="DV226" s="359"/>
      <c r="DW226" s="359"/>
      <c r="DX226" s="359"/>
      <c r="DY226" s="359"/>
      <c r="DZ226" s="359"/>
      <c r="EA226" s="359"/>
      <c r="EB226" s="359"/>
      <c r="EC226" s="358"/>
      <c r="ED226" s="358"/>
      <c r="EE226" s="358"/>
      <c r="EF226" s="358"/>
    </row>
    <row r="227" spans="1:136" ht="45.75" customHeight="1" x14ac:dyDescent="0.25">
      <c r="A227" s="832"/>
      <c r="B227" s="356" t="s">
        <v>415</v>
      </c>
      <c r="C227" s="356" t="s">
        <v>418</v>
      </c>
      <c r="D227" s="10" t="s">
        <v>419</v>
      </c>
      <c r="E227" s="356" t="s">
        <v>29</v>
      </c>
      <c r="F227" s="98"/>
      <c r="G227" s="98"/>
      <c r="H227" s="98">
        <v>50</v>
      </c>
      <c r="I227" s="98">
        <v>2500</v>
      </c>
      <c r="J227" s="635"/>
      <c r="K227" s="635"/>
      <c r="L227" s="635"/>
      <c r="M227" s="635"/>
      <c r="N227" s="635">
        <v>71</v>
      </c>
      <c r="O227" s="635">
        <v>14330</v>
      </c>
      <c r="P227" s="635">
        <v>10</v>
      </c>
      <c r="Q227" s="635">
        <v>2000</v>
      </c>
      <c r="R227" s="635"/>
      <c r="S227" s="635"/>
      <c r="T227" s="635"/>
      <c r="U227" s="635"/>
      <c r="V227" s="637"/>
      <c r="W227" s="637"/>
      <c r="X227" s="637"/>
      <c r="Y227" s="637"/>
      <c r="Z227" s="635"/>
      <c r="AA227" s="635"/>
      <c r="AB227" s="357"/>
      <c r="AC227" s="357"/>
      <c r="AD227" s="635"/>
      <c r="AE227" s="635"/>
      <c r="AF227" s="635"/>
      <c r="AG227" s="635"/>
      <c r="AH227" s="640"/>
      <c r="AI227" s="640"/>
      <c r="AJ227" s="640"/>
      <c r="AK227" s="640"/>
      <c r="AL227" s="98">
        <v>0</v>
      </c>
      <c r="AM227" s="98">
        <v>0</v>
      </c>
      <c r="AN227" s="98">
        <v>0</v>
      </c>
      <c r="AO227" s="98">
        <v>0</v>
      </c>
      <c r="AP227" s="571">
        <f>F227+J227+N227+R227+V227+Z227+AD227+AH227+AL227</f>
        <v>71</v>
      </c>
      <c r="AQ227" s="571">
        <f>G227+K227+O227+S227+W227+AA227+AE227+AI227+AM227</f>
        <v>14330</v>
      </c>
      <c r="AR227" s="571">
        <f>H227+L227+P227+T227+X227+AB227+AF227+AJ227+AN227</f>
        <v>60</v>
      </c>
      <c r="AS227" s="571">
        <f>I227+M227+Q227+U227+Y227+AC227+AG227+AK227+AO227</f>
        <v>4500</v>
      </c>
      <c r="AT227" s="359"/>
      <c r="AU227" s="359"/>
      <c r="AV227" s="359"/>
      <c r="AW227" s="359"/>
      <c r="AX227" s="359"/>
      <c r="AY227" s="359"/>
      <c r="AZ227" s="359"/>
      <c r="BA227" s="359"/>
      <c r="BB227" s="359"/>
      <c r="BC227" s="359"/>
      <c r="BD227" s="359"/>
      <c r="BE227" s="359"/>
      <c r="BF227" s="359"/>
      <c r="BG227" s="359"/>
      <c r="BH227" s="359"/>
      <c r="BI227" s="359"/>
      <c r="BJ227" s="359"/>
      <c r="BK227" s="359"/>
      <c r="BL227" s="359"/>
      <c r="BM227" s="359"/>
      <c r="BN227" s="359"/>
      <c r="BO227" s="359"/>
      <c r="BP227" s="359"/>
      <c r="BQ227" s="359"/>
      <c r="BR227" s="359"/>
      <c r="BS227" s="359"/>
      <c r="BT227" s="359"/>
      <c r="BU227" s="359"/>
      <c r="BV227" s="359"/>
      <c r="BW227" s="359"/>
      <c r="BX227" s="359"/>
      <c r="BY227" s="359"/>
      <c r="BZ227" s="359"/>
      <c r="CA227" s="359"/>
      <c r="CB227" s="359"/>
      <c r="CC227" s="359"/>
      <c r="CD227" s="359"/>
      <c r="CE227" s="359"/>
      <c r="CF227" s="359"/>
      <c r="CG227" s="359"/>
      <c r="CH227" s="359"/>
      <c r="CI227" s="359"/>
      <c r="CJ227" s="359"/>
      <c r="CK227" s="359"/>
      <c r="CL227" s="359"/>
      <c r="CM227" s="359"/>
      <c r="CN227" s="359"/>
      <c r="CO227" s="359"/>
      <c r="CP227" s="359"/>
      <c r="CQ227" s="359"/>
      <c r="CR227" s="359"/>
      <c r="CS227" s="359"/>
      <c r="CT227" s="359"/>
      <c r="CU227" s="359"/>
      <c r="CV227" s="359"/>
      <c r="CW227" s="359"/>
      <c r="CX227" s="359"/>
      <c r="CY227" s="359"/>
      <c r="CZ227" s="359"/>
      <c r="DA227" s="359"/>
      <c r="DB227" s="359"/>
      <c r="DC227" s="359"/>
      <c r="DD227" s="359"/>
      <c r="DE227" s="359"/>
      <c r="DF227" s="359"/>
      <c r="DG227" s="359"/>
      <c r="DH227" s="359"/>
      <c r="DI227" s="359"/>
      <c r="DJ227" s="359"/>
      <c r="DK227" s="359"/>
      <c r="DL227" s="359"/>
      <c r="DM227" s="359"/>
      <c r="DN227" s="359"/>
      <c r="DO227" s="359"/>
      <c r="DP227" s="359"/>
      <c r="DQ227" s="359"/>
      <c r="DR227" s="359"/>
      <c r="DS227" s="359"/>
      <c r="DT227" s="359"/>
      <c r="DU227" s="359"/>
      <c r="DV227" s="359"/>
      <c r="DW227" s="359"/>
      <c r="DX227" s="359"/>
      <c r="DY227" s="359"/>
      <c r="DZ227" s="359"/>
      <c r="EA227" s="359"/>
      <c r="EB227" s="359"/>
      <c r="EC227" s="358"/>
      <c r="ED227" s="358"/>
      <c r="EE227" s="358"/>
      <c r="EF227" s="358"/>
    </row>
    <row r="228" spans="1:136" ht="45.75" customHeight="1" x14ac:dyDescent="0.25">
      <c r="A228" s="830">
        <v>76</v>
      </c>
      <c r="B228" s="357" t="s">
        <v>420</v>
      </c>
      <c r="C228" s="356" t="s">
        <v>421</v>
      </c>
      <c r="D228" s="10" t="s">
        <v>422</v>
      </c>
      <c r="E228" s="356" t="s">
        <v>78</v>
      </c>
      <c r="F228" s="98"/>
      <c r="G228" s="98"/>
      <c r="H228" s="98">
        <v>0</v>
      </c>
      <c r="I228" s="98">
        <v>0</v>
      </c>
      <c r="J228" s="635">
        <v>190</v>
      </c>
      <c r="K228" s="635">
        <v>1900</v>
      </c>
      <c r="L228" s="635">
        <v>70</v>
      </c>
      <c r="M228" s="635">
        <v>700</v>
      </c>
      <c r="N228" s="635"/>
      <c r="O228" s="635"/>
      <c r="P228" s="635"/>
      <c r="Q228" s="635"/>
      <c r="R228" s="635"/>
      <c r="S228" s="635"/>
      <c r="T228" s="635"/>
      <c r="U228" s="635"/>
      <c r="V228" s="637"/>
      <c r="W228" s="637"/>
      <c r="X228" s="637">
        <v>30</v>
      </c>
      <c r="Y228" s="637">
        <v>135</v>
      </c>
      <c r="Z228" s="635"/>
      <c r="AA228" s="635"/>
      <c r="AB228" s="357"/>
      <c r="AC228" s="357"/>
      <c r="AD228" s="635"/>
      <c r="AE228" s="635"/>
      <c r="AF228" s="635"/>
      <c r="AG228" s="635"/>
      <c r="AH228" s="638"/>
      <c r="AI228" s="638"/>
      <c r="AJ228" s="638"/>
      <c r="AK228" s="638"/>
      <c r="AL228" s="98">
        <v>0</v>
      </c>
      <c r="AM228" s="98">
        <v>0</v>
      </c>
      <c r="AN228" s="98">
        <v>0</v>
      </c>
      <c r="AO228" s="98">
        <v>0</v>
      </c>
      <c r="AP228" s="571">
        <f>F228+J228+N228+R228+V228+Z228+AD228+AH228+AL228</f>
        <v>190</v>
      </c>
      <c r="AQ228" s="571">
        <f>G228+K228+O228+S228+W228+AA228+AE228+AI228+AM228</f>
        <v>1900</v>
      </c>
      <c r="AR228" s="571">
        <f>H228+L228+P228+T228+X228+AB228+AF228+AJ228+AN228</f>
        <v>100</v>
      </c>
      <c r="AS228" s="571">
        <f>I228+M228+Q228+U228+Y228+AC228+AG228+AK228+AO228</f>
        <v>835</v>
      </c>
      <c r="AT228" s="359"/>
      <c r="AU228" s="359"/>
      <c r="AV228" s="359"/>
      <c r="AW228" s="359"/>
      <c r="AX228" s="359"/>
      <c r="AY228" s="359"/>
      <c r="AZ228" s="359"/>
      <c r="BA228" s="359"/>
      <c r="BB228" s="359"/>
      <c r="BC228" s="359"/>
      <c r="BD228" s="359"/>
      <c r="BE228" s="359"/>
      <c r="BF228" s="359"/>
      <c r="BG228" s="359"/>
      <c r="BH228" s="359"/>
      <c r="BI228" s="359"/>
      <c r="BJ228" s="359"/>
      <c r="BK228" s="359"/>
      <c r="BL228" s="359"/>
      <c r="BM228" s="359"/>
      <c r="BN228" s="359"/>
      <c r="BO228" s="359"/>
      <c r="BP228" s="359"/>
      <c r="BQ228" s="359"/>
      <c r="BR228" s="359"/>
      <c r="BS228" s="359"/>
      <c r="BT228" s="359"/>
      <c r="BU228" s="359"/>
      <c r="BV228" s="359"/>
      <c r="BW228" s="359"/>
      <c r="BX228" s="359"/>
      <c r="BY228" s="359"/>
      <c r="BZ228" s="359"/>
      <c r="CA228" s="359"/>
      <c r="CB228" s="359"/>
      <c r="CC228" s="359"/>
      <c r="CD228" s="359"/>
      <c r="CE228" s="359"/>
      <c r="CF228" s="359"/>
      <c r="CG228" s="359"/>
      <c r="CH228" s="359"/>
      <c r="CI228" s="359"/>
      <c r="CJ228" s="359"/>
      <c r="CK228" s="359"/>
      <c r="CL228" s="359"/>
      <c r="CM228" s="359"/>
      <c r="CN228" s="359"/>
      <c r="CO228" s="359"/>
      <c r="CP228" s="359"/>
      <c r="CQ228" s="359"/>
      <c r="CR228" s="359"/>
      <c r="CS228" s="359"/>
      <c r="CT228" s="359"/>
      <c r="CU228" s="359"/>
      <c r="CV228" s="359"/>
      <c r="CW228" s="359"/>
      <c r="CX228" s="359"/>
      <c r="CY228" s="359"/>
      <c r="CZ228" s="359"/>
      <c r="DA228" s="359"/>
      <c r="DB228" s="359"/>
      <c r="DC228" s="359"/>
      <c r="DD228" s="359"/>
      <c r="DE228" s="359"/>
      <c r="DF228" s="359"/>
      <c r="DG228" s="359"/>
      <c r="DH228" s="359"/>
      <c r="DI228" s="359"/>
      <c r="DJ228" s="359"/>
      <c r="DK228" s="359"/>
      <c r="DL228" s="359"/>
      <c r="DM228" s="359"/>
      <c r="DN228" s="359"/>
      <c r="DO228" s="359"/>
      <c r="DP228" s="359"/>
      <c r="DQ228" s="359"/>
      <c r="DR228" s="359"/>
      <c r="DS228" s="359"/>
      <c r="DT228" s="359"/>
      <c r="DU228" s="359"/>
      <c r="DV228" s="359"/>
      <c r="DW228" s="359"/>
      <c r="DX228" s="359"/>
      <c r="DY228" s="359"/>
      <c r="DZ228" s="359"/>
      <c r="EA228" s="359"/>
      <c r="EB228" s="359"/>
      <c r="EC228" s="358"/>
      <c r="ED228" s="358"/>
      <c r="EE228" s="358"/>
      <c r="EF228" s="358"/>
    </row>
    <row r="229" spans="1:136" ht="45.75" customHeight="1" x14ac:dyDescent="0.25">
      <c r="A229" s="831"/>
      <c r="B229" s="357" t="s">
        <v>420</v>
      </c>
      <c r="C229" s="10" t="s">
        <v>423</v>
      </c>
      <c r="D229" s="10" t="s">
        <v>422</v>
      </c>
      <c r="E229" s="356" t="s">
        <v>78</v>
      </c>
      <c r="F229" s="98"/>
      <c r="G229" s="98"/>
      <c r="H229" s="98">
        <v>0</v>
      </c>
      <c r="I229" s="98">
        <v>0</v>
      </c>
      <c r="J229" s="635"/>
      <c r="K229" s="635"/>
      <c r="L229" s="635"/>
      <c r="M229" s="635"/>
      <c r="N229" s="635"/>
      <c r="O229" s="635"/>
      <c r="P229" s="635">
        <v>100</v>
      </c>
      <c r="Q229" s="635">
        <v>500</v>
      </c>
      <c r="R229" s="635"/>
      <c r="S229" s="635"/>
      <c r="T229" s="635"/>
      <c r="U229" s="635"/>
      <c r="V229" s="637"/>
      <c r="W229" s="637"/>
      <c r="X229" s="637"/>
      <c r="Y229" s="637"/>
      <c r="Z229" s="635"/>
      <c r="AA229" s="635"/>
      <c r="AB229" s="357"/>
      <c r="AC229" s="357"/>
      <c r="AD229" s="635"/>
      <c r="AE229" s="635"/>
      <c r="AF229" s="635"/>
      <c r="AG229" s="635"/>
      <c r="AH229" s="638"/>
      <c r="AI229" s="638"/>
      <c r="AJ229" s="638"/>
      <c r="AK229" s="638"/>
      <c r="AL229" s="98">
        <v>50</v>
      </c>
      <c r="AM229" s="98">
        <v>1800</v>
      </c>
      <c r="AN229" s="98">
        <v>0</v>
      </c>
      <c r="AO229" s="98">
        <v>0</v>
      </c>
      <c r="AP229" s="571">
        <f>F229+J229+N229+R229+V229+Z229+AD229+AH229+AL229</f>
        <v>50</v>
      </c>
      <c r="AQ229" s="571">
        <f>G229+K229+O229+S229+W229+AA229+AE229+AI229+AM229</f>
        <v>1800</v>
      </c>
      <c r="AR229" s="571">
        <f>H229+L229+P229+T229+X229+AB229+AF229+AJ229+AN229</f>
        <v>100</v>
      </c>
      <c r="AS229" s="571">
        <f>I229+M229+Q229+U229+Y229+AC229+AG229+AK229+AO229</f>
        <v>500</v>
      </c>
      <c r="AT229" s="359"/>
      <c r="AU229" s="359"/>
      <c r="AV229" s="359"/>
      <c r="AW229" s="359"/>
      <c r="AX229" s="359"/>
      <c r="AY229" s="359"/>
      <c r="AZ229" s="359"/>
      <c r="BA229" s="359"/>
      <c r="BB229" s="359"/>
      <c r="BC229" s="359"/>
      <c r="BD229" s="359"/>
      <c r="BE229" s="359"/>
      <c r="BF229" s="359"/>
      <c r="BG229" s="359"/>
      <c r="BH229" s="359"/>
      <c r="BI229" s="359"/>
      <c r="BJ229" s="359"/>
      <c r="BK229" s="359"/>
      <c r="BL229" s="359"/>
      <c r="BM229" s="359"/>
      <c r="BN229" s="359"/>
      <c r="BO229" s="359"/>
      <c r="BP229" s="359"/>
      <c r="BQ229" s="359"/>
      <c r="BR229" s="359"/>
      <c r="BS229" s="359"/>
      <c r="BT229" s="359"/>
      <c r="BU229" s="359"/>
      <c r="BV229" s="359"/>
      <c r="BW229" s="359"/>
      <c r="BX229" s="359"/>
      <c r="BY229" s="359"/>
      <c r="BZ229" s="359"/>
      <c r="CA229" s="359"/>
      <c r="CB229" s="359"/>
      <c r="CC229" s="359"/>
      <c r="CD229" s="359"/>
      <c r="CE229" s="359"/>
      <c r="CF229" s="359"/>
      <c r="CG229" s="359"/>
      <c r="CH229" s="359"/>
      <c r="CI229" s="359"/>
      <c r="CJ229" s="359"/>
      <c r="CK229" s="359"/>
      <c r="CL229" s="359"/>
      <c r="CM229" s="359"/>
      <c r="CN229" s="359"/>
      <c r="CO229" s="359"/>
      <c r="CP229" s="359"/>
      <c r="CQ229" s="359"/>
      <c r="CR229" s="359"/>
      <c r="CS229" s="359"/>
      <c r="CT229" s="359"/>
      <c r="CU229" s="359"/>
      <c r="CV229" s="359"/>
      <c r="CW229" s="359"/>
      <c r="CX229" s="359"/>
      <c r="CY229" s="359"/>
      <c r="CZ229" s="359"/>
      <c r="DA229" s="359"/>
      <c r="DB229" s="359"/>
      <c r="DC229" s="359"/>
      <c r="DD229" s="359"/>
      <c r="DE229" s="359"/>
      <c r="DF229" s="359"/>
      <c r="DG229" s="359"/>
      <c r="DH229" s="359"/>
      <c r="DI229" s="359"/>
      <c r="DJ229" s="359"/>
      <c r="DK229" s="359"/>
      <c r="DL229" s="359"/>
      <c r="DM229" s="359"/>
      <c r="DN229" s="359"/>
      <c r="DO229" s="359"/>
      <c r="DP229" s="359"/>
      <c r="DQ229" s="359"/>
      <c r="DR229" s="359"/>
      <c r="DS229" s="359"/>
      <c r="DT229" s="359"/>
      <c r="DU229" s="359"/>
      <c r="DV229" s="359"/>
      <c r="DW229" s="359"/>
      <c r="DX229" s="359"/>
      <c r="DY229" s="359"/>
      <c r="DZ229" s="359"/>
      <c r="EA229" s="359"/>
      <c r="EB229" s="359"/>
      <c r="EC229" s="358"/>
      <c r="ED229" s="358"/>
      <c r="EE229" s="358"/>
      <c r="EF229" s="358"/>
    </row>
    <row r="230" spans="1:136" ht="45.75" customHeight="1" x14ac:dyDescent="0.25">
      <c r="A230" s="832"/>
      <c r="B230" s="357" t="s">
        <v>420</v>
      </c>
      <c r="C230" s="10" t="s">
        <v>424</v>
      </c>
      <c r="D230" s="10" t="s">
        <v>422</v>
      </c>
      <c r="E230" s="356" t="s">
        <v>78</v>
      </c>
      <c r="F230" s="98"/>
      <c r="G230" s="98"/>
      <c r="H230" s="98">
        <v>0</v>
      </c>
      <c r="I230" s="98">
        <v>0</v>
      </c>
      <c r="J230" s="635"/>
      <c r="K230" s="635"/>
      <c r="L230" s="635"/>
      <c r="M230" s="635"/>
      <c r="N230" s="635"/>
      <c r="O230" s="635"/>
      <c r="P230" s="635"/>
      <c r="Q230" s="635"/>
      <c r="R230" s="635"/>
      <c r="S230" s="635"/>
      <c r="T230" s="635"/>
      <c r="U230" s="635"/>
      <c r="V230" s="637"/>
      <c r="W230" s="637"/>
      <c r="X230" s="637"/>
      <c r="Y230" s="637"/>
      <c r="Z230" s="635"/>
      <c r="AA230" s="635"/>
      <c r="AB230" s="357"/>
      <c r="AC230" s="357"/>
      <c r="AD230" s="635"/>
      <c r="AE230" s="635"/>
      <c r="AF230" s="635"/>
      <c r="AG230" s="635"/>
      <c r="AH230" s="638"/>
      <c r="AI230" s="638"/>
      <c r="AJ230" s="638"/>
      <c r="AK230" s="638"/>
      <c r="AL230" s="98">
        <v>200</v>
      </c>
      <c r="AM230" s="98">
        <v>960</v>
      </c>
      <c r="AN230" s="98">
        <v>0</v>
      </c>
      <c r="AO230" s="98">
        <v>0</v>
      </c>
      <c r="AP230" s="571">
        <f>F230+J230+N230+R230+V230+Z230+AD230+AH230+AL230</f>
        <v>200</v>
      </c>
      <c r="AQ230" s="571">
        <f>G230+K230+O230+S230+W230+AA230+AE230+AI230+AM230</f>
        <v>960</v>
      </c>
      <c r="AR230" s="571">
        <f>H230+L230+P230+T230+X230+AB230+AF230+AJ230+AN230</f>
        <v>0</v>
      </c>
      <c r="AS230" s="571">
        <f>I230+M230+Q230+U230+Y230+AC230+AG230+AK230+AO230</f>
        <v>0</v>
      </c>
      <c r="AT230" s="359"/>
      <c r="AU230" s="359"/>
      <c r="AV230" s="359"/>
      <c r="AW230" s="359"/>
      <c r="AX230" s="359"/>
      <c r="AY230" s="359"/>
      <c r="AZ230" s="359"/>
      <c r="BA230" s="359"/>
      <c r="BB230" s="359"/>
      <c r="BC230" s="359"/>
      <c r="BD230" s="359"/>
      <c r="BE230" s="359"/>
      <c r="BF230" s="359"/>
      <c r="BG230" s="359"/>
      <c r="BH230" s="359"/>
      <c r="BI230" s="359"/>
      <c r="BJ230" s="359"/>
      <c r="BK230" s="359"/>
      <c r="BL230" s="359"/>
      <c r="BM230" s="359"/>
      <c r="BN230" s="359"/>
      <c r="BO230" s="359"/>
      <c r="BP230" s="359"/>
      <c r="BQ230" s="359"/>
      <c r="BR230" s="359"/>
      <c r="BS230" s="359"/>
      <c r="BT230" s="359"/>
      <c r="BU230" s="359"/>
      <c r="BV230" s="359"/>
      <c r="BW230" s="359"/>
      <c r="BX230" s="359"/>
      <c r="BY230" s="359"/>
      <c r="BZ230" s="359"/>
      <c r="CA230" s="359"/>
      <c r="CB230" s="359"/>
      <c r="CC230" s="359"/>
      <c r="CD230" s="359"/>
      <c r="CE230" s="359"/>
      <c r="CF230" s="359"/>
      <c r="CG230" s="359"/>
      <c r="CH230" s="359"/>
      <c r="CI230" s="359"/>
      <c r="CJ230" s="359"/>
      <c r="CK230" s="359"/>
      <c r="CL230" s="359"/>
      <c r="CM230" s="359"/>
      <c r="CN230" s="359"/>
      <c r="CO230" s="359"/>
      <c r="CP230" s="359"/>
      <c r="CQ230" s="359"/>
      <c r="CR230" s="359"/>
      <c r="CS230" s="359"/>
      <c r="CT230" s="359"/>
      <c r="CU230" s="359"/>
      <c r="CV230" s="359"/>
      <c r="CW230" s="359"/>
      <c r="CX230" s="359"/>
      <c r="CY230" s="359"/>
      <c r="CZ230" s="359"/>
      <c r="DA230" s="359"/>
      <c r="DB230" s="359"/>
      <c r="DC230" s="359"/>
      <c r="DD230" s="359"/>
      <c r="DE230" s="359"/>
      <c r="DF230" s="359"/>
      <c r="DG230" s="359"/>
      <c r="DH230" s="359"/>
      <c r="DI230" s="359"/>
      <c r="DJ230" s="359"/>
      <c r="DK230" s="359"/>
      <c r="DL230" s="359"/>
      <c r="DM230" s="359"/>
      <c r="DN230" s="359"/>
      <c r="DO230" s="359"/>
      <c r="DP230" s="359"/>
      <c r="DQ230" s="359"/>
      <c r="DR230" s="359"/>
      <c r="DS230" s="359"/>
      <c r="DT230" s="359"/>
      <c r="DU230" s="359"/>
      <c r="DV230" s="359"/>
      <c r="DW230" s="359"/>
      <c r="DX230" s="359"/>
      <c r="DY230" s="359"/>
      <c r="DZ230" s="359"/>
      <c r="EA230" s="359"/>
      <c r="EB230" s="359"/>
      <c r="EC230" s="358"/>
      <c r="ED230" s="358"/>
      <c r="EE230" s="358"/>
      <c r="EF230" s="358"/>
    </row>
    <row r="231" spans="1:136" x14ac:dyDescent="0.25">
      <c r="A231" s="830">
        <v>77</v>
      </c>
      <c r="B231" s="356" t="s">
        <v>425</v>
      </c>
      <c r="C231" s="356" t="s">
        <v>426</v>
      </c>
      <c r="D231" s="10" t="s">
        <v>77</v>
      </c>
      <c r="E231" s="356" t="s">
        <v>153</v>
      </c>
      <c r="F231" s="98"/>
      <c r="G231" s="98"/>
      <c r="H231" s="98">
        <v>0</v>
      </c>
      <c r="I231" s="98">
        <v>0</v>
      </c>
      <c r="J231" s="635"/>
      <c r="K231" s="635"/>
      <c r="L231" s="635"/>
      <c r="M231" s="635"/>
      <c r="N231" s="635"/>
      <c r="O231" s="635"/>
      <c r="P231" s="635"/>
      <c r="Q231" s="635"/>
      <c r="R231" s="635"/>
      <c r="S231" s="635"/>
      <c r="T231" s="635"/>
      <c r="U231" s="635"/>
      <c r="V231" s="637"/>
      <c r="W231" s="637"/>
      <c r="X231" s="637"/>
      <c r="Y231" s="637"/>
      <c r="Z231" s="635"/>
      <c r="AA231" s="635"/>
      <c r="AB231" s="357"/>
      <c r="AC231" s="357"/>
      <c r="AD231" s="635"/>
      <c r="AE231" s="635"/>
      <c r="AF231" s="635"/>
      <c r="AG231" s="635"/>
      <c r="AH231" s="638"/>
      <c r="AI231" s="638"/>
      <c r="AJ231" s="638"/>
      <c r="AK231" s="638"/>
      <c r="AL231" s="98">
        <v>0</v>
      </c>
      <c r="AM231" s="98">
        <v>0</v>
      </c>
      <c r="AN231" s="98">
        <v>0</v>
      </c>
      <c r="AO231" s="98">
        <v>0</v>
      </c>
      <c r="AP231" s="571">
        <f>F231+J231+N231+R231+V231+Z231+AD231+AH231+AL231</f>
        <v>0</v>
      </c>
      <c r="AQ231" s="571">
        <f>G231+K231+O231+S231+W231+AA231+AE231+AI231+AM231</f>
        <v>0</v>
      </c>
      <c r="AR231" s="571">
        <f>H231+L231+P231+T231+X231+AB231+AF231+AJ231+AN231</f>
        <v>0</v>
      </c>
      <c r="AS231" s="571">
        <f>I231+M231+Q231+U231+Y231+AC231+AG231+AK231+AO231</f>
        <v>0</v>
      </c>
      <c r="AT231" s="359"/>
      <c r="AU231" s="359"/>
      <c r="AV231" s="359"/>
      <c r="AW231" s="359"/>
      <c r="AX231" s="359"/>
      <c r="AY231" s="359"/>
      <c r="AZ231" s="359"/>
      <c r="BA231" s="359"/>
      <c r="BB231" s="359"/>
      <c r="BC231" s="359"/>
      <c r="BD231" s="359"/>
      <c r="BE231" s="359"/>
      <c r="BF231" s="359"/>
      <c r="BG231" s="359"/>
      <c r="BH231" s="359"/>
      <c r="BI231" s="359"/>
      <c r="BJ231" s="359"/>
      <c r="BK231" s="359"/>
      <c r="BL231" s="359"/>
      <c r="BM231" s="359"/>
      <c r="BN231" s="359"/>
      <c r="BO231" s="359"/>
      <c r="BP231" s="359"/>
      <c r="BQ231" s="359"/>
      <c r="BR231" s="359"/>
      <c r="BS231" s="359"/>
      <c r="BT231" s="359"/>
      <c r="BU231" s="359"/>
      <c r="BV231" s="359"/>
      <c r="BW231" s="359"/>
      <c r="BX231" s="359"/>
      <c r="BY231" s="359"/>
      <c r="BZ231" s="359"/>
      <c r="CA231" s="359"/>
      <c r="CB231" s="359"/>
      <c r="CC231" s="359"/>
      <c r="CD231" s="359"/>
      <c r="CE231" s="359"/>
      <c r="CF231" s="359"/>
      <c r="CG231" s="359"/>
      <c r="CH231" s="359"/>
      <c r="CI231" s="359"/>
      <c r="CJ231" s="359"/>
      <c r="CK231" s="359"/>
      <c r="CL231" s="359"/>
      <c r="CM231" s="359"/>
      <c r="CN231" s="359"/>
      <c r="CO231" s="359"/>
      <c r="CP231" s="359"/>
      <c r="CQ231" s="359"/>
      <c r="CR231" s="359"/>
      <c r="CS231" s="359"/>
      <c r="CT231" s="359"/>
      <c r="CU231" s="359"/>
      <c r="CV231" s="359"/>
      <c r="CW231" s="359"/>
      <c r="CX231" s="359"/>
      <c r="CY231" s="359"/>
      <c r="CZ231" s="359"/>
      <c r="DA231" s="359"/>
      <c r="DB231" s="359"/>
      <c r="DC231" s="359"/>
      <c r="DD231" s="359"/>
      <c r="DE231" s="359"/>
      <c r="DF231" s="359"/>
      <c r="DG231" s="359"/>
      <c r="DH231" s="359"/>
      <c r="DI231" s="359"/>
      <c r="DJ231" s="359"/>
      <c r="DK231" s="359"/>
      <c r="DL231" s="359"/>
      <c r="DM231" s="359"/>
      <c r="DN231" s="359"/>
      <c r="DO231" s="359"/>
      <c r="DP231" s="359"/>
      <c r="DQ231" s="359"/>
      <c r="DR231" s="359"/>
      <c r="DS231" s="359"/>
      <c r="DT231" s="359"/>
      <c r="DU231" s="359"/>
      <c r="DV231" s="359"/>
      <c r="DW231" s="359"/>
      <c r="DX231" s="359"/>
      <c r="DY231" s="359"/>
      <c r="DZ231" s="359"/>
      <c r="EA231" s="359"/>
      <c r="EB231" s="359"/>
      <c r="EC231" s="358"/>
      <c r="ED231" s="358"/>
      <c r="EE231" s="358"/>
      <c r="EF231" s="358"/>
    </row>
    <row r="232" spans="1:136" x14ac:dyDescent="0.25">
      <c r="A232" s="831"/>
      <c r="B232" s="356" t="s">
        <v>427</v>
      </c>
      <c r="C232" s="356" t="s">
        <v>428</v>
      </c>
      <c r="D232" s="10" t="s">
        <v>77</v>
      </c>
      <c r="E232" s="356" t="s">
        <v>153</v>
      </c>
      <c r="F232" s="98"/>
      <c r="G232" s="98"/>
      <c r="H232" s="98">
        <v>0</v>
      </c>
      <c r="I232" s="98">
        <v>0</v>
      </c>
      <c r="J232" s="635"/>
      <c r="K232" s="635"/>
      <c r="L232" s="635"/>
      <c r="M232" s="635"/>
      <c r="N232" s="635">
        <v>28</v>
      </c>
      <c r="O232" s="635">
        <v>4743</v>
      </c>
      <c r="P232" s="635"/>
      <c r="Q232" s="635"/>
      <c r="R232" s="635"/>
      <c r="S232" s="635"/>
      <c r="T232" s="635"/>
      <c r="U232" s="635"/>
      <c r="V232" s="637"/>
      <c r="W232" s="637"/>
      <c r="X232" s="637"/>
      <c r="Y232" s="637"/>
      <c r="Z232" s="635"/>
      <c r="AA232" s="635"/>
      <c r="AB232" s="357"/>
      <c r="AC232" s="357"/>
      <c r="AD232" s="635"/>
      <c r="AE232" s="635"/>
      <c r="AF232" s="635"/>
      <c r="AG232" s="635"/>
      <c r="AH232" s="638"/>
      <c r="AI232" s="638"/>
      <c r="AJ232" s="638"/>
      <c r="AK232" s="638"/>
      <c r="AL232" s="98">
        <v>0</v>
      </c>
      <c r="AM232" s="98">
        <v>0</v>
      </c>
      <c r="AN232" s="98">
        <v>0</v>
      </c>
      <c r="AO232" s="98">
        <v>0</v>
      </c>
      <c r="AP232" s="571">
        <f>F232+J232+N232+R232+V232+Z232+AD232+AH232+AL232</f>
        <v>28</v>
      </c>
      <c r="AQ232" s="571">
        <f>G232+K232+O232+S232+W232+AA232+AE232+AI232+AM232</f>
        <v>4743</v>
      </c>
      <c r="AR232" s="571">
        <f>H232+L232+P232+T232+X232+AB232+AF232+AJ232+AN232</f>
        <v>0</v>
      </c>
      <c r="AS232" s="571">
        <f>I232+M232+Q232+U232+Y232+AC232+AG232+AK232+AO232</f>
        <v>0</v>
      </c>
      <c r="AT232" s="359"/>
      <c r="AU232" s="359"/>
      <c r="AV232" s="359"/>
      <c r="AW232" s="359"/>
      <c r="AX232" s="359"/>
      <c r="AY232" s="359"/>
      <c r="AZ232" s="359"/>
      <c r="BA232" s="359"/>
      <c r="BB232" s="359"/>
      <c r="BC232" s="359"/>
      <c r="BD232" s="359"/>
      <c r="BE232" s="359"/>
      <c r="BF232" s="359"/>
      <c r="BG232" s="359"/>
      <c r="BH232" s="359"/>
      <c r="BI232" s="359"/>
      <c r="BJ232" s="359"/>
      <c r="BK232" s="359"/>
      <c r="BL232" s="359"/>
      <c r="BM232" s="359"/>
      <c r="BN232" s="359"/>
      <c r="BO232" s="359"/>
      <c r="BP232" s="359"/>
      <c r="BQ232" s="359"/>
      <c r="BR232" s="359"/>
      <c r="BS232" s="359"/>
      <c r="BT232" s="359"/>
      <c r="BU232" s="359"/>
      <c r="BV232" s="359"/>
      <c r="BW232" s="359"/>
      <c r="BX232" s="359"/>
      <c r="BY232" s="359"/>
      <c r="BZ232" s="359"/>
      <c r="CA232" s="359"/>
      <c r="CB232" s="359"/>
      <c r="CC232" s="359"/>
      <c r="CD232" s="359"/>
      <c r="CE232" s="359"/>
      <c r="CF232" s="359"/>
      <c r="CG232" s="359"/>
      <c r="CH232" s="359"/>
      <c r="CI232" s="359"/>
      <c r="CJ232" s="359"/>
      <c r="CK232" s="359"/>
      <c r="CL232" s="359"/>
      <c r="CM232" s="359"/>
      <c r="CN232" s="359"/>
      <c r="CO232" s="359"/>
      <c r="CP232" s="359"/>
      <c r="CQ232" s="359"/>
      <c r="CR232" s="359"/>
      <c r="CS232" s="359"/>
      <c r="CT232" s="359"/>
      <c r="CU232" s="359"/>
      <c r="CV232" s="359"/>
      <c r="CW232" s="359"/>
      <c r="CX232" s="359"/>
      <c r="CY232" s="359"/>
      <c r="CZ232" s="359"/>
      <c r="DA232" s="359"/>
      <c r="DB232" s="359"/>
      <c r="DC232" s="359"/>
      <c r="DD232" s="359"/>
      <c r="DE232" s="359"/>
      <c r="DF232" s="359"/>
      <c r="DG232" s="359"/>
      <c r="DH232" s="359"/>
      <c r="DI232" s="359"/>
      <c r="DJ232" s="359"/>
      <c r="DK232" s="359"/>
      <c r="DL232" s="359"/>
      <c r="DM232" s="359"/>
      <c r="DN232" s="359"/>
      <c r="DO232" s="359"/>
      <c r="DP232" s="359"/>
      <c r="DQ232" s="359"/>
      <c r="DR232" s="359"/>
      <c r="DS232" s="359"/>
      <c r="DT232" s="359"/>
      <c r="DU232" s="359"/>
      <c r="DV232" s="359"/>
      <c r="DW232" s="359"/>
      <c r="DX232" s="359"/>
      <c r="DY232" s="359"/>
      <c r="DZ232" s="359"/>
      <c r="EA232" s="359"/>
      <c r="EB232" s="359"/>
      <c r="EC232" s="358"/>
      <c r="ED232" s="358"/>
      <c r="EE232" s="358"/>
      <c r="EF232" s="358"/>
    </row>
    <row r="233" spans="1:136" x14ac:dyDescent="0.25">
      <c r="A233" s="831"/>
      <c r="B233" s="356" t="s">
        <v>427</v>
      </c>
      <c r="C233" s="356" t="s">
        <v>429</v>
      </c>
      <c r="D233" s="10" t="s">
        <v>77</v>
      </c>
      <c r="E233" s="356" t="s">
        <v>153</v>
      </c>
      <c r="F233" s="98"/>
      <c r="G233" s="98"/>
      <c r="H233" s="98">
        <v>0</v>
      </c>
      <c r="I233" s="98">
        <v>0</v>
      </c>
      <c r="J233" s="635"/>
      <c r="K233" s="635"/>
      <c r="L233" s="635"/>
      <c r="M233" s="635"/>
      <c r="N233" s="635"/>
      <c r="O233" s="635"/>
      <c r="P233" s="635"/>
      <c r="Q233" s="635"/>
      <c r="R233" s="635"/>
      <c r="S233" s="635"/>
      <c r="T233" s="635"/>
      <c r="U233" s="635"/>
      <c r="V233" s="637"/>
      <c r="W233" s="637"/>
      <c r="X233" s="637"/>
      <c r="Y233" s="637"/>
      <c r="Z233" s="635"/>
      <c r="AA233" s="635"/>
      <c r="AB233" s="357"/>
      <c r="AC233" s="357"/>
      <c r="AD233" s="635"/>
      <c r="AE233" s="635"/>
      <c r="AF233" s="635"/>
      <c r="AG233" s="635"/>
      <c r="AH233" s="638"/>
      <c r="AI233" s="638"/>
      <c r="AJ233" s="638"/>
      <c r="AK233" s="638"/>
      <c r="AL233" s="98">
        <v>0</v>
      </c>
      <c r="AM233" s="98">
        <v>0</v>
      </c>
      <c r="AN233" s="98">
        <v>0</v>
      </c>
      <c r="AO233" s="98">
        <v>0</v>
      </c>
      <c r="AP233" s="571">
        <f>F233+J233+N233+R233+V233+Z233+AD233+AH233+AL233</f>
        <v>0</v>
      </c>
      <c r="AQ233" s="571">
        <f>G233+K233+O233+S233+W233+AA233+AE233+AI233+AM233</f>
        <v>0</v>
      </c>
      <c r="AR233" s="571">
        <f>H233+L233+P233+T233+X233+AB233+AF233+AJ233+AN233</f>
        <v>0</v>
      </c>
      <c r="AS233" s="571">
        <f>I233+M233+Q233+U233+Y233+AC233+AG233+AK233+AO233</f>
        <v>0</v>
      </c>
      <c r="AT233" s="359"/>
      <c r="AU233" s="359"/>
      <c r="AV233" s="359"/>
      <c r="AW233" s="359"/>
      <c r="AX233" s="359"/>
      <c r="AY233" s="359"/>
      <c r="AZ233" s="359"/>
      <c r="BA233" s="359"/>
      <c r="BB233" s="359"/>
      <c r="BC233" s="359"/>
      <c r="BD233" s="359"/>
      <c r="BE233" s="359"/>
      <c r="BF233" s="359"/>
      <c r="BG233" s="359"/>
      <c r="BH233" s="359"/>
      <c r="BI233" s="359"/>
      <c r="BJ233" s="359"/>
      <c r="BK233" s="359"/>
      <c r="BL233" s="359"/>
      <c r="BM233" s="359"/>
      <c r="BN233" s="359"/>
      <c r="BO233" s="359"/>
      <c r="BP233" s="359"/>
      <c r="BQ233" s="359"/>
      <c r="BR233" s="359"/>
      <c r="BS233" s="359"/>
      <c r="BT233" s="359"/>
      <c r="BU233" s="359"/>
      <c r="BV233" s="359"/>
      <c r="BW233" s="359"/>
      <c r="BX233" s="359"/>
      <c r="BY233" s="359"/>
      <c r="BZ233" s="359"/>
      <c r="CA233" s="359"/>
      <c r="CB233" s="359"/>
      <c r="CC233" s="359"/>
      <c r="CD233" s="359"/>
      <c r="CE233" s="359"/>
      <c r="CF233" s="359"/>
      <c r="CG233" s="359"/>
      <c r="CH233" s="359"/>
      <c r="CI233" s="359"/>
      <c r="CJ233" s="359"/>
      <c r="CK233" s="359"/>
      <c r="CL233" s="359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/>
      <c r="CW233" s="359"/>
      <c r="CX233" s="359"/>
      <c r="CY233" s="359"/>
      <c r="CZ233" s="359"/>
      <c r="DA233" s="359"/>
      <c r="DB233" s="359"/>
      <c r="DC233" s="359"/>
      <c r="DD233" s="359"/>
      <c r="DE233" s="359"/>
      <c r="DF233" s="359"/>
      <c r="DG233" s="359"/>
      <c r="DH233" s="359"/>
      <c r="DI233" s="359"/>
      <c r="DJ233" s="359"/>
      <c r="DK233" s="359"/>
      <c r="DL233" s="359"/>
      <c r="DM233" s="359"/>
      <c r="DN233" s="359"/>
      <c r="DO233" s="359"/>
      <c r="DP233" s="359"/>
      <c r="DQ233" s="359"/>
      <c r="DR233" s="359"/>
      <c r="DS233" s="359"/>
      <c r="DT233" s="359"/>
      <c r="DU233" s="359"/>
      <c r="DV233" s="359"/>
      <c r="DW233" s="359"/>
      <c r="DX233" s="359"/>
      <c r="DY233" s="359"/>
      <c r="DZ233" s="359"/>
      <c r="EA233" s="359"/>
      <c r="EB233" s="359"/>
      <c r="EC233" s="358"/>
      <c r="ED233" s="358"/>
      <c r="EE233" s="358"/>
      <c r="EF233" s="358"/>
    </row>
    <row r="234" spans="1:136" x14ac:dyDescent="0.25">
      <c r="A234" s="832"/>
      <c r="B234" s="356" t="s">
        <v>427</v>
      </c>
      <c r="C234" s="356" t="s">
        <v>430</v>
      </c>
      <c r="D234" s="10" t="s">
        <v>77</v>
      </c>
      <c r="E234" s="356" t="s">
        <v>153</v>
      </c>
      <c r="F234" s="98"/>
      <c r="G234" s="98"/>
      <c r="H234" s="98">
        <v>0</v>
      </c>
      <c r="I234" s="98">
        <v>0</v>
      </c>
      <c r="J234" s="635"/>
      <c r="K234" s="635"/>
      <c r="L234" s="635"/>
      <c r="M234" s="635"/>
      <c r="N234" s="635"/>
      <c r="O234" s="635"/>
      <c r="P234" s="635"/>
      <c r="Q234" s="635"/>
      <c r="R234" s="635"/>
      <c r="S234" s="635"/>
      <c r="T234" s="635"/>
      <c r="U234" s="635"/>
      <c r="V234" s="637"/>
      <c r="W234" s="637"/>
      <c r="X234" s="637"/>
      <c r="Y234" s="637"/>
      <c r="Z234" s="635"/>
      <c r="AA234" s="635"/>
      <c r="AB234" s="357"/>
      <c r="AC234" s="357"/>
      <c r="AD234" s="635"/>
      <c r="AE234" s="635"/>
      <c r="AF234" s="635"/>
      <c r="AG234" s="635"/>
      <c r="AH234" s="638"/>
      <c r="AI234" s="638"/>
      <c r="AJ234" s="638"/>
      <c r="AK234" s="638"/>
      <c r="AL234" s="98">
        <v>0</v>
      </c>
      <c r="AM234" s="98">
        <v>0</v>
      </c>
      <c r="AN234" s="98">
        <v>0</v>
      </c>
      <c r="AO234" s="98">
        <v>0</v>
      </c>
      <c r="AP234" s="571">
        <f>F234+J234+N234+R234+V234+Z234+AD234+AH234+AL234</f>
        <v>0</v>
      </c>
      <c r="AQ234" s="571">
        <f>G234+K234+O234+S234+W234+AA234+AE234+AI234+AM234</f>
        <v>0</v>
      </c>
      <c r="AR234" s="571">
        <f>H234+L234+P234+T234+X234+AB234+AF234+AJ234+AN234</f>
        <v>0</v>
      </c>
      <c r="AS234" s="571">
        <f>I234+M234+Q234+U234+Y234+AC234+AG234+AK234+AO234</f>
        <v>0</v>
      </c>
      <c r="AT234" s="359"/>
      <c r="AU234" s="359"/>
      <c r="AV234" s="359"/>
      <c r="AW234" s="359"/>
      <c r="AX234" s="359"/>
      <c r="AY234" s="359"/>
      <c r="AZ234" s="359"/>
      <c r="BA234" s="359"/>
      <c r="BB234" s="359"/>
      <c r="BC234" s="359"/>
      <c r="BD234" s="359"/>
      <c r="BE234" s="359"/>
      <c r="BF234" s="359"/>
      <c r="BG234" s="359"/>
      <c r="BH234" s="359"/>
      <c r="BI234" s="359"/>
      <c r="BJ234" s="359"/>
      <c r="BK234" s="359"/>
      <c r="BL234" s="359"/>
      <c r="BM234" s="359"/>
      <c r="BN234" s="359"/>
      <c r="BO234" s="359"/>
      <c r="BP234" s="359"/>
      <c r="BQ234" s="359"/>
      <c r="BR234" s="359"/>
      <c r="BS234" s="359"/>
      <c r="BT234" s="359"/>
      <c r="BU234" s="359"/>
      <c r="BV234" s="359"/>
      <c r="BW234" s="359"/>
      <c r="BX234" s="359"/>
      <c r="BY234" s="359"/>
      <c r="BZ234" s="359"/>
      <c r="CA234" s="359"/>
      <c r="CB234" s="359"/>
      <c r="CC234" s="359"/>
      <c r="CD234" s="359"/>
      <c r="CE234" s="359"/>
      <c r="CF234" s="359"/>
      <c r="CG234" s="359"/>
      <c r="CH234" s="359"/>
      <c r="CI234" s="359"/>
      <c r="CJ234" s="359"/>
      <c r="CK234" s="359"/>
      <c r="CL234" s="359"/>
      <c r="CM234" s="359"/>
      <c r="CN234" s="359"/>
      <c r="CO234" s="359"/>
      <c r="CP234" s="359"/>
      <c r="CQ234" s="359"/>
      <c r="CR234" s="359"/>
      <c r="CS234" s="359"/>
      <c r="CT234" s="359"/>
      <c r="CU234" s="359"/>
      <c r="CV234" s="359"/>
      <c r="CW234" s="359"/>
      <c r="CX234" s="359"/>
      <c r="CY234" s="359"/>
      <c r="CZ234" s="359"/>
      <c r="DA234" s="359"/>
      <c r="DB234" s="359"/>
      <c r="DC234" s="359"/>
      <c r="DD234" s="359"/>
      <c r="DE234" s="359"/>
      <c r="DF234" s="359"/>
      <c r="DG234" s="359"/>
      <c r="DH234" s="359"/>
      <c r="DI234" s="359"/>
      <c r="DJ234" s="359"/>
      <c r="DK234" s="359"/>
      <c r="DL234" s="359"/>
      <c r="DM234" s="359"/>
      <c r="DN234" s="359"/>
      <c r="DO234" s="359"/>
      <c r="DP234" s="359"/>
      <c r="DQ234" s="359"/>
      <c r="DR234" s="359"/>
      <c r="DS234" s="359"/>
      <c r="DT234" s="359"/>
      <c r="DU234" s="359"/>
      <c r="DV234" s="359"/>
      <c r="DW234" s="359"/>
      <c r="DX234" s="359"/>
      <c r="DY234" s="359"/>
      <c r="DZ234" s="359"/>
      <c r="EA234" s="359"/>
      <c r="EB234" s="359"/>
      <c r="EC234" s="358"/>
      <c r="ED234" s="358"/>
      <c r="EE234" s="358"/>
      <c r="EF234" s="358"/>
    </row>
    <row r="235" spans="1:136" ht="63" x14ac:dyDescent="0.25">
      <c r="A235" s="367">
        <v>78</v>
      </c>
      <c r="B235" s="10" t="s">
        <v>431</v>
      </c>
      <c r="C235" s="10" t="s">
        <v>432</v>
      </c>
      <c r="D235" s="372" t="s">
        <v>433</v>
      </c>
      <c r="E235" s="10" t="s">
        <v>29</v>
      </c>
      <c r="F235" s="98"/>
      <c r="G235" s="98"/>
      <c r="H235" s="98">
        <v>0</v>
      </c>
      <c r="I235" s="98">
        <v>0</v>
      </c>
      <c r="J235" s="634"/>
      <c r="K235" s="634"/>
      <c r="L235" s="635"/>
      <c r="M235" s="635"/>
      <c r="N235" s="635"/>
      <c r="O235" s="635"/>
      <c r="P235" s="635"/>
      <c r="Q235" s="635"/>
      <c r="R235" s="635"/>
      <c r="S235" s="635"/>
      <c r="T235" s="635"/>
      <c r="U235" s="635"/>
      <c r="V235" s="637"/>
      <c r="W235" s="637"/>
      <c r="X235" s="637"/>
      <c r="Y235" s="637"/>
      <c r="Z235" s="635"/>
      <c r="AA235" s="635"/>
      <c r="AB235" s="357"/>
      <c r="AC235" s="357"/>
      <c r="AD235" s="635"/>
      <c r="AE235" s="635"/>
      <c r="AF235" s="635"/>
      <c r="AG235" s="635"/>
      <c r="AH235" s="638"/>
      <c r="AI235" s="638"/>
      <c r="AJ235" s="638"/>
      <c r="AK235" s="638"/>
      <c r="AL235" s="98">
        <v>0</v>
      </c>
      <c r="AM235" s="98">
        <v>0</v>
      </c>
      <c r="AN235" s="98">
        <v>0</v>
      </c>
      <c r="AO235" s="98">
        <v>0</v>
      </c>
      <c r="AP235" s="571">
        <f>F235+J235+N235+R235+V235+Z235+AD235+AH235+AL235</f>
        <v>0</v>
      </c>
      <c r="AQ235" s="571">
        <f>G235+K235+O235+S235+W235+AA235+AE235+AI235+AM235</f>
        <v>0</v>
      </c>
      <c r="AR235" s="571">
        <f>H235+L235+P235+T235+X235+AB235+AF235+AJ235+AN235</f>
        <v>0</v>
      </c>
      <c r="AS235" s="571">
        <f>I235+M235+Q235+U235+Y235+AC235+AG235+AK235+AO235</f>
        <v>0</v>
      </c>
      <c r="AT235" s="359"/>
      <c r="AU235" s="359"/>
      <c r="AV235" s="359"/>
      <c r="AW235" s="359"/>
      <c r="AX235" s="359"/>
      <c r="AY235" s="359"/>
      <c r="AZ235" s="359"/>
      <c r="BA235" s="359"/>
      <c r="BB235" s="359"/>
      <c r="BC235" s="359"/>
      <c r="BD235" s="359"/>
      <c r="BE235" s="359"/>
      <c r="BF235" s="359"/>
      <c r="BG235" s="359"/>
      <c r="BH235" s="359"/>
      <c r="BI235" s="359"/>
      <c r="BJ235" s="359"/>
      <c r="BK235" s="359"/>
      <c r="BL235" s="359"/>
      <c r="BM235" s="359"/>
      <c r="BN235" s="359"/>
      <c r="BO235" s="359"/>
      <c r="BP235" s="359"/>
      <c r="BQ235" s="359"/>
      <c r="BR235" s="359"/>
      <c r="BS235" s="359"/>
      <c r="BT235" s="359"/>
      <c r="BU235" s="359"/>
      <c r="BV235" s="359"/>
      <c r="BW235" s="359"/>
      <c r="BX235" s="359"/>
      <c r="BY235" s="359"/>
      <c r="BZ235" s="359"/>
      <c r="CA235" s="359"/>
      <c r="CB235" s="359"/>
      <c r="CC235" s="359"/>
      <c r="CD235" s="359"/>
      <c r="CE235" s="359"/>
      <c r="CF235" s="359"/>
      <c r="CG235" s="359"/>
      <c r="CH235" s="359"/>
      <c r="CI235" s="359"/>
      <c r="CJ235" s="359"/>
      <c r="CK235" s="359"/>
      <c r="CL235" s="359"/>
      <c r="CM235" s="359"/>
      <c r="CN235" s="359"/>
      <c r="CO235" s="359"/>
      <c r="CP235" s="359"/>
      <c r="CQ235" s="359"/>
      <c r="CR235" s="359"/>
      <c r="CS235" s="359"/>
      <c r="CT235" s="359"/>
      <c r="CU235" s="359"/>
      <c r="CV235" s="359"/>
      <c r="CW235" s="359"/>
      <c r="CX235" s="359"/>
      <c r="CY235" s="359"/>
      <c r="CZ235" s="359"/>
      <c r="DA235" s="359"/>
      <c r="DB235" s="359"/>
      <c r="DC235" s="359"/>
      <c r="DD235" s="359"/>
      <c r="DE235" s="359"/>
      <c r="DF235" s="359"/>
      <c r="DG235" s="359"/>
      <c r="DH235" s="359"/>
      <c r="DI235" s="359"/>
      <c r="DJ235" s="359"/>
      <c r="DK235" s="359"/>
      <c r="DL235" s="359"/>
      <c r="DM235" s="359"/>
      <c r="DN235" s="359"/>
      <c r="DO235" s="359"/>
      <c r="DP235" s="359"/>
      <c r="DQ235" s="359"/>
      <c r="DR235" s="359"/>
      <c r="DS235" s="359"/>
      <c r="DT235" s="359"/>
      <c r="DU235" s="359"/>
      <c r="DV235" s="359"/>
      <c r="DW235" s="359"/>
      <c r="DX235" s="359"/>
      <c r="DY235" s="359"/>
      <c r="DZ235" s="359"/>
      <c r="EA235" s="359"/>
      <c r="EB235" s="359"/>
      <c r="EC235" s="358"/>
      <c r="ED235" s="358"/>
      <c r="EE235" s="358"/>
      <c r="EF235" s="358"/>
    </row>
    <row r="236" spans="1:136" ht="47.25" x14ac:dyDescent="0.25">
      <c r="A236" s="830">
        <v>79</v>
      </c>
      <c r="B236" s="10" t="s">
        <v>434</v>
      </c>
      <c r="C236" s="10" t="s">
        <v>435</v>
      </c>
      <c r="D236" s="10" t="s">
        <v>436</v>
      </c>
      <c r="E236" s="10" t="s">
        <v>153</v>
      </c>
      <c r="F236" s="98"/>
      <c r="G236" s="98"/>
      <c r="H236" s="98">
        <v>0</v>
      </c>
      <c r="I236" s="98">
        <v>0</v>
      </c>
      <c r="J236" s="634"/>
      <c r="K236" s="634"/>
      <c r="L236" s="635"/>
      <c r="M236" s="635"/>
      <c r="N236" s="634"/>
      <c r="O236" s="634"/>
      <c r="P236" s="635"/>
      <c r="Q236" s="635"/>
      <c r="R236" s="634"/>
      <c r="S236" s="634"/>
      <c r="T236" s="635"/>
      <c r="U236" s="635"/>
      <c r="V236" s="637"/>
      <c r="W236" s="637"/>
      <c r="X236" s="637"/>
      <c r="Y236" s="637"/>
      <c r="Z236" s="634"/>
      <c r="AA236" s="634"/>
      <c r="AB236" s="357"/>
      <c r="AC236" s="357"/>
      <c r="AD236" s="634"/>
      <c r="AE236" s="634"/>
      <c r="AF236" s="635"/>
      <c r="AG236" s="635"/>
      <c r="AH236" s="638"/>
      <c r="AI236" s="638"/>
      <c r="AJ236" s="638"/>
      <c r="AK236" s="638"/>
      <c r="AL236" s="98">
        <v>0</v>
      </c>
      <c r="AM236" s="98">
        <v>0</v>
      </c>
      <c r="AN236" s="98">
        <v>0</v>
      </c>
      <c r="AO236" s="98">
        <v>0</v>
      </c>
      <c r="AP236" s="571">
        <f>F236+J236+N236+R236+V236+Z236+AD236+AH236+AL236</f>
        <v>0</v>
      </c>
      <c r="AQ236" s="571">
        <f>G236+K236+O236+S236+W236+AA236+AE236+AI236+AM236</f>
        <v>0</v>
      </c>
      <c r="AR236" s="571">
        <f>H236+L236+P236+T236+X236+AB236+AF236+AJ236+AN236</f>
        <v>0</v>
      </c>
      <c r="AS236" s="571">
        <f>I236+M236+Q236+U236+Y236+AC236+AG236+AK236+AO236</f>
        <v>0</v>
      </c>
      <c r="AT236" s="359"/>
      <c r="AU236" s="359"/>
      <c r="AV236" s="359"/>
      <c r="AW236" s="359"/>
      <c r="AX236" s="359"/>
      <c r="AY236" s="359"/>
      <c r="AZ236" s="359"/>
      <c r="BA236" s="359"/>
      <c r="BB236" s="359"/>
      <c r="BC236" s="359"/>
      <c r="BD236" s="359"/>
      <c r="BE236" s="359"/>
      <c r="BF236" s="359"/>
      <c r="BG236" s="359"/>
      <c r="BH236" s="359"/>
      <c r="BI236" s="359"/>
      <c r="BJ236" s="359"/>
      <c r="BK236" s="359"/>
      <c r="BL236" s="359"/>
      <c r="BM236" s="359"/>
      <c r="BN236" s="359"/>
      <c r="BO236" s="359"/>
      <c r="BP236" s="359"/>
      <c r="BQ236" s="359"/>
      <c r="BR236" s="359"/>
      <c r="BS236" s="359"/>
      <c r="BT236" s="359"/>
      <c r="BU236" s="359"/>
      <c r="BV236" s="359"/>
      <c r="BW236" s="359"/>
      <c r="BX236" s="359"/>
      <c r="BY236" s="359"/>
      <c r="BZ236" s="359"/>
      <c r="CA236" s="359"/>
      <c r="CB236" s="359"/>
      <c r="CC236" s="359"/>
      <c r="CD236" s="359"/>
      <c r="CE236" s="359"/>
      <c r="CF236" s="359"/>
      <c r="CG236" s="359"/>
      <c r="CH236" s="359"/>
      <c r="CI236" s="359"/>
      <c r="CJ236" s="359"/>
      <c r="CK236" s="359"/>
      <c r="CL236" s="359"/>
      <c r="CM236" s="359"/>
      <c r="CN236" s="359"/>
      <c r="CO236" s="359"/>
      <c r="CP236" s="359"/>
      <c r="CQ236" s="359"/>
      <c r="CR236" s="359"/>
      <c r="CS236" s="359"/>
      <c r="CT236" s="359"/>
      <c r="CU236" s="359"/>
      <c r="CV236" s="359"/>
      <c r="CW236" s="359"/>
      <c r="CX236" s="359"/>
      <c r="CY236" s="359"/>
      <c r="CZ236" s="359"/>
      <c r="DA236" s="359"/>
      <c r="DB236" s="359"/>
      <c r="DC236" s="359"/>
      <c r="DD236" s="359"/>
      <c r="DE236" s="359"/>
      <c r="DF236" s="359"/>
      <c r="DG236" s="359"/>
      <c r="DH236" s="359"/>
      <c r="DI236" s="359"/>
      <c r="DJ236" s="359"/>
      <c r="DK236" s="359"/>
      <c r="DL236" s="359"/>
      <c r="DM236" s="359"/>
      <c r="DN236" s="359"/>
      <c r="DO236" s="359"/>
      <c r="DP236" s="359"/>
      <c r="DQ236" s="359"/>
      <c r="DR236" s="359"/>
      <c r="DS236" s="359"/>
      <c r="DT236" s="359"/>
      <c r="DU236" s="359"/>
      <c r="DV236" s="359"/>
      <c r="DW236" s="359"/>
      <c r="DX236" s="359"/>
      <c r="DY236" s="359"/>
      <c r="DZ236" s="359"/>
      <c r="EA236" s="359"/>
      <c r="EB236" s="359"/>
      <c r="EC236" s="358"/>
      <c r="ED236" s="358"/>
      <c r="EE236" s="358"/>
      <c r="EF236" s="358"/>
    </row>
    <row r="237" spans="1:136" ht="47.25" x14ac:dyDescent="0.25">
      <c r="A237" s="832"/>
      <c r="B237" s="10" t="s">
        <v>434</v>
      </c>
      <c r="C237" s="10" t="s">
        <v>437</v>
      </c>
      <c r="D237" s="10" t="s">
        <v>436</v>
      </c>
      <c r="E237" s="10" t="s">
        <v>153</v>
      </c>
      <c r="F237" s="98"/>
      <c r="G237" s="98"/>
      <c r="H237" s="98">
        <v>0</v>
      </c>
      <c r="I237" s="98">
        <v>0</v>
      </c>
      <c r="J237" s="634"/>
      <c r="K237" s="634"/>
      <c r="L237" s="635"/>
      <c r="M237" s="635"/>
      <c r="N237" s="634"/>
      <c r="O237" s="634"/>
      <c r="P237" s="635"/>
      <c r="Q237" s="635"/>
      <c r="R237" s="634"/>
      <c r="S237" s="634"/>
      <c r="T237" s="635"/>
      <c r="U237" s="635"/>
      <c r="V237" s="637"/>
      <c r="W237" s="637"/>
      <c r="X237" s="637"/>
      <c r="Y237" s="637"/>
      <c r="Z237" s="634"/>
      <c r="AA237" s="634"/>
      <c r="AB237" s="357"/>
      <c r="AC237" s="357"/>
      <c r="AD237" s="634"/>
      <c r="AE237" s="634"/>
      <c r="AF237" s="635"/>
      <c r="AG237" s="635"/>
      <c r="AH237" s="638"/>
      <c r="AI237" s="638"/>
      <c r="AJ237" s="638"/>
      <c r="AK237" s="638"/>
      <c r="AL237" s="98">
        <v>0</v>
      </c>
      <c r="AM237" s="98">
        <v>0</v>
      </c>
      <c r="AN237" s="98">
        <v>0</v>
      </c>
      <c r="AO237" s="98">
        <v>0</v>
      </c>
      <c r="AP237" s="571">
        <f>F237+J237+N237+R237+V237+Z237+AD237+AH237+AL237</f>
        <v>0</v>
      </c>
      <c r="AQ237" s="571">
        <f>G237+K237+O237+S237+W237+AA237+AE237+AI237+AM237</f>
        <v>0</v>
      </c>
      <c r="AR237" s="571">
        <f>H237+L237+P237+T237+X237+AB237+AF237+AJ237+AN237</f>
        <v>0</v>
      </c>
      <c r="AS237" s="571">
        <f>I237+M237+Q237+U237+Y237+AC237+AG237+AK237+AO237</f>
        <v>0</v>
      </c>
      <c r="AT237" s="359"/>
      <c r="AU237" s="359"/>
      <c r="AV237" s="359"/>
      <c r="AW237" s="359"/>
      <c r="AX237" s="359"/>
      <c r="AY237" s="359"/>
      <c r="AZ237" s="359"/>
      <c r="BA237" s="359"/>
      <c r="BB237" s="359"/>
      <c r="BC237" s="359"/>
      <c r="BD237" s="359"/>
      <c r="BE237" s="359"/>
      <c r="BF237" s="359"/>
      <c r="BG237" s="359"/>
      <c r="BH237" s="359"/>
      <c r="BI237" s="359"/>
      <c r="BJ237" s="359"/>
      <c r="BK237" s="359"/>
      <c r="BL237" s="359"/>
      <c r="BM237" s="359"/>
      <c r="BN237" s="359"/>
      <c r="BO237" s="359"/>
      <c r="BP237" s="359"/>
      <c r="BQ237" s="359"/>
      <c r="BR237" s="359"/>
      <c r="BS237" s="359"/>
      <c r="BT237" s="359"/>
      <c r="BU237" s="359"/>
      <c r="BV237" s="359"/>
      <c r="BW237" s="359"/>
      <c r="BX237" s="359"/>
      <c r="BY237" s="359"/>
      <c r="BZ237" s="359"/>
      <c r="CA237" s="359"/>
      <c r="CB237" s="359"/>
      <c r="CC237" s="359"/>
      <c r="CD237" s="359"/>
      <c r="CE237" s="359"/>
      <c r="CF237" s="359"/>
      <c r="CG237" s="359"/>
      <c r="CH237" s="359"/>
      <c r="CI237" s="359"/>
      <c r="CJ237" s="359"/>
      <c r="CK237" s="359"/>
      <c r="CL237" s="359"/>
      <c r="CM237" s="359"/>
      <c r="CN237" s="359"/>
      <c r="CO237" s="359"/>
      <c r="CP237" s="359"/>
      <c r="CQ237" s="359"/>
      <c r="CR237" s="359"/>
      <c r="CS237" s="359"/>
      <c r="CT237" s="359"/>
      <c r="CU237" s="359"/>
      <c r="CV237" s="359"/>
      <c r="CW237" s="359"/>
      <c r="CX237" s="359"/>
      <c r="CY237" s="359"/>
      <c r="CZ237" s="359"/>
      <c r="DA237" s="359"/>
      <c r="DB237" s="359"/>
      <c r="DC237" s="359"/>
      <c r="DD237" s="359"/>
      <c r="DE237" s="359"/>
      <c r="DF237" s="359"/>
      <c r="DG237" s="359"/>
      <c r="DH237" s="359"/>
      <c r="DI237" s="359"/>
      <c r="DJ237" s="359"/>
      <c r="DK237" s="359"/>
      <c r="DL237" s="359"/>
      <c r="DM237" s="359"/>
      <c r="DN237" s="359"/>
      <c r="DO237" s="359"/>
      <c r="DP237" s="359"/>
      <c r="DQ237" s="359"/>
      <c r="DR237" s="359"/>
      <c r="DS237" s="359"/>
      <c r="DT237" s="359"/>
      <c r="DU237" s="359"/>
      <c r="DV237" s="359"/>
      <c r="DW237" s="359"/>
      <c r="DX237" s="359"/>
      <c r="DY237" s="359"/>
      <c r="DZ237" s="359"/>
      <c r="EA237" s="359"/>
      <c r="EB237" s="359"/>
      <c r="EC237" s="358"/>
      <c r="ED237" s="358"/>
      <c r="EE237" s="358"/>
      <c r="EF237" s="358"/>
    </row>
    <row r="238" spans="1:136" ht="78.75" x14ac:dyDescent="0.25">
      <c r="A238" s="833">
        <v>80</v>
      </c>
      <c r="B238" s="10" t="s">
        <v>438</v>
      </c>
      <c r="C238" s="10" t="s">
        <v>439</v>
      </c>
      <c r="D238" s="10" t="s">
        <v>440</v>
      </c>
      <c r="E238" s="10" t="s">
        <v>25</v>
      </c>
      <c r="F238" s="98"/>
      <c r="G238" s="98"/>
      <c r="H238" s="98">
        <v>0</v>
      </c>
      <c r="I238" s="98">
        <v>0</v>
      </c>
      <c r="J238" s="634"/>
      <c r="K238" s="634"/>
      <c r="L238" s="635"/>
      <c r="M238" s="635"/>
      <c r="N238" s="634"/>
      <c r="O238" s="634"/>
      <c r="P238" s="635"/>
      <c r="Q238" s="635"/>
      <c r="R238" s="634"/>
      <c r="S238" s="634"/>
      <c r="T238" s="635"/>
      <c r="U238" s="635"/>
      <c r="V238" s="637"/>
      <c r="W238" s="637"/>
      <c r="X238" s="637"/>
      <c r="Y238" s="637"/>
      <c r="Z238" s="634"/>
      <c r="AA238" s="634"/>
      <c r="AB238" s="357"/>
      <c r="AC238" s="357"/>
      <c r="AD238" s="634"/>
      <c r="AE238" s="634"/>
      <c r="AF238" s="635"/>
      <c r="AG238" s="635"/>
      <c r="AH238" s="638"/>
      <c r="AI238" s="638"/>
      <c r="AJ238" s="638"/>
      <c r="AK238" s="638"/>
      <c r="AL238" s="98">
        <v>0</v>
      </c>
      <c r="AM238" s="98">
        <v>0</v>
      </c>
      <c r="AN238" s="98">
        <v>0</v>
      </c>
      <c r="AO238" s="98">
        <v>0</v>
      </c>
      <c r="AP238" s="571">
        <f>F238+J238+N238+R238+V238+Z238+AD238+AH238+AL238</f>
        <v>0</v>
      </c>
      <c r="AQ238" s="571">
        <f>G238+K238+O238+S238+W238+AA238+AE238+AI238+AM238</f>
        <v>0</v>
      </c>
      <c r="AR238" s="571">
        <f>H238+L238+P238+T238+X238+AB238+AF238+AJ238+AN238</f>
        <v>0</v>
      </c>
      <c r="AS238" s="571">
        <f>I238+M238+Q238+U238+Y238+AC238+AG238+AK238+AO238</f>
        <v>0</v>
      </c>
      <c r="AT238" s="359"/>
      <c r="AU238" s="359"/>
      <c r="AV238" s="359"/>
      <c r="AW238" s="359"/>
      <c r="AX238" s="359"/>
      <c r="AY238" s="359"/>
      <c r="AZ238" s="359"/>
      <c r="BA238" s="359"/>
      <c r="BB238" s="359"/>
      <c r="BC238" s="359"/>
      <c r="BD238" s="359"/>
      <c r="BE238" s="359"/>
      <c r="BF238" s="359"/>
      <c r="BG238" s="359"/>
      <c r="BH238" s="359"/>
      <c r="BI238" s="359"/>
      <c r="BJ238" s="359"/>
      <c r="BK238" s="359"/>
      <c r="BL238" s="359"/>
      <c r="BM238" s="359"/>
      <c r="BN238" s="359"/>
      <c r="BO238" s="359"/>
      <c r="BP238" s="359"/>
      <c r="BQ238" s="359"/>
      <c r="BR238" s="359"/>
      <c r="BS238" s="359"/>
      <c r="BT238" s="359"/>
      <c r="BU238" s="359"/>
      <c r="BV238" s="359"/>
      <c r="BW238" s="359"/>
      <c r="BX238" s="359"/>
      <c r="BY238" s="359"/>
      <c r="BZ238" s="359"/>
      <c r="CA238" s="359"/>
      <c r="CB238" s="359"/>
      <c r="CC238" s="359"/>
      <c r="CD238" s="359"/>
      <c r="CE238" s="359"/>
      <c r="CF238" s="359"/>
      <c r="CG238" s="359"/>
      <c r="CH238" s="359"/>
      <c r="CI238" s="359"/>
      <c r="CJ238" s="359"/>
      <c r="CK238" s="359"/>
      <c r="CL238" s="359"/>
      <c r="CM238" s="359"/>
      <c r="CN238" s="359"/>
      <c r="CO238" s="359"/>
      <c r="CP238" s="359"/>
      <c r="CQ238" s="359"/>
      <c r="CR238" s="359"/>
      <c r="CS238" s="359"/>
      <c r="CT238" s="359"/>
      <c r="CU238" s="359"/>
      <c r="CV238" s="359"/>
      <c r="CW238" s="359"/>
      <c r="CX238" s="359"/>
      <c r="CY238" s="359"/>
      <c r="CZ238" s="359"/>
      <c r="DA238" s="359"/>
      <c r="DB238" s="359"/>
      <c r="DC238" s="359"/>
      <c r="DD238" s="359"/>
      <c r="DE238" s="359"/>
      <c r="DF238" s="359"/>
      <c r="DG238" s="359"/>
      <c r="DH238" s="359"/>
      <c r="DI238" s="359"/>
      <c r="DJ238" s="359"/>
      <c r="DK238" s="359"/>
      <c r="DL238" s="359"/>
      <c r="DM238" s="359"/>
      <c r="DN238" s="359"/>
      <c r="DO238" s="359"/>
      <c r="DP238" s="359"/>
      <c r="DQ238" s="359"/>
      <c r="DR238" s="359"/>
      <c r="DS238" s="359"/>
      <c r="DT238" s="359"/>
      <c r="DU238" s="359"/>
      <c r="DV238" s="359"/>
      <c r="DW238" s="359"/>
      <c r="DX238" s="359"/>
      <c r="DY238" s="359"/>
      <c r="DZ238" s="359"/>
      <c r="EA238" s="359"/>
      <c r="EB238" s="359"/>
      <c r="EC238" s="358"/>
      <c r="ED238" s="358"/>
      <c r="EE238" s="358"/>
      <c r="EF238" s="358"/>
    </row>
    <row r="239" spans="1:136" ht="78.75" x14ac:dyDescent="0.25">
      <c r="A239" s="833"/>
      <c r="B239" s="10" t="s">
        <v>438</v>
      </c>
      <c r="C239" s="10" t="s">
        <v>441</v>
      </c>
      <c r="D239" s="10" t="s">
        <v>440</v>
      </c>
      <c r="E239" s="10" t="s">
        <v>25</v>
      </c>
      <c r="F239" s="98"/>
      <c r="G239" s="98"/>
      <c r="H239" s="98">
        <v>0</v>
      </c>
      <c r="I239" s="98">
        <v>0</v>
      </c>
      <c r="J239" s="634"/>
      <c r="K239" s="634"/>
      <c r="L239" s="635"/>
      <c r="M239" s="635"/>
      <c r="N239" s="634"/>
      <c r="O239" s="634"/>
      <c r="P239" s="635"/>
      <c r="Q239" s="635"/>
      <c r="R239" s="634"/>
      <c r="S239" s="634"/>
      <c r="T239" s="635"/>
      <c r="U239" s="635"/>
      <c r="V239" s="636"/>
      <c r="W239" s="636"/>
      <c r="X239" s="637"/>
      <c r="Y239" s="637"/>
      <c r="Z239" s="634"/>
      <c r="AA239" s="634"/>
      <c r="AB239" s="357"/>
      <c r="AC239" s="357"/>
      <c r="AD239" s="634"/>
      <c r="AE239" s="634"/>
      <c r="AF239" s="635"/>
      <c r="AG239" s="635"/>
      <c r="AH239" s="640"/>
      <c r="AI239" s="640"/>
      <c r="AJ239" s="638"/>
      <c r="AK239" s="638"/>
      <c r="AL239" s="98">
        <v>0</v>
      </c>
      <c r="AM239" s="98">
        <v>0</v>
      </c>
      <c r="AN239" s="98">
        <v>0</v>
      </c>
      <c r="AO239" s="98">
        <v>0</v>
      </c>
      <c r="AP239" s="571">
        <f>F239+J239+N239+R239+V239+Z239+AD239+AH239+AL239</f>
        <v>0</v>
      </c>
      <c r="AQ239" s="571">
        <f>G239+K239+O239+S239+W239+AA239+AE239+AI239+AM239</f>
        <v>0</v>
      </c>
      <c r="AR239" s="571">
        <f>H239+L239+P239+T239+X239+AB239+AF239+AJ239+AN239</f>
        <v>0</v>
      </c>
      <c r="AS239" s="571">
        <f>I239+M239+Q239+U239+Y239+AC239+AG239+AK239+AO239</f>
        <v>0</v>
      </c>
      <c r="AT239" s="359"/>
      <c r="AU239" s="359"/>
      <c r="AV239" s="359"/>
      <c r="AW239" s="359"/>
      <c r="AX239" s="359"/>
      <c r="AY239" s="359"/>
      <c r="AZ239" s="359"/>
      <c r="BA239" s="359"/>
      <c r="BB239" s="359"/>
      <c r="BC239" s="359"/>
      <c r="BD239" s="359"/>
      <c r="BE239" s="359"/>
      <c r="BF239" s="359"/>
      <c r="BG239" s="359"/>
      <c r="BH239" s="359"/>
      <c r="BI239" s="359"/>
      <c r="BJ239" s="359"/>
      <c r="BK239" s="359"/>
      <c r="BL239" s="359"/>
      <c r="BM239" s="359"/>
      <c r="BN239" s="359"/>
      <c r="BO239" s="359"/>
      <c r="BP239" s="359"/>
      <c r="BQ239" s="359"/>
      <c r="BR239" s="359"/>
      <c r="BS239" s="359"/>
      <c r="BT239" s="359"/>
      <c r="BU239" s="359"/>
      <c r="BV239" s="359"/>
      <c r="BW239" s="359"/>
      <c r="BX239" s="359"/>
      <c r="BY239" s="359"/>
      <c r="BZ239" s="359"/>
      <c r="CA239" s="359"/>
      <c r="CB239" s="359"/>
      <c r="CC239" s="359"/>
      <c r="CD239" s="359"/>
      <c r="CE239" s="359"/>
      <c r="CF239" s="359"/>
      <c r="CG239" s="359"/>
      <c r="CH239" s="359"/>
      <c r="CI239" s="359"/>
      <c r="CJ239" s="359"/>
      <c r="CK239" s="359"/>
      <c r="CL239" s="359"/>
      <c r="CM239" s="359"/>
      <c r="CN239" s="359"/>
      <c r="CO239" s="359"/>
      <c r="CP239" s="359"/>
      <c r="CQ239" s="359"/>
      <c r="CR239" s="359"/>
      <c r="CS239" s="359"/>
      <c r="CT239" s="359"/>
      <c r="CU239" s="359"/>
      <c r="CV239" s="359"/>
      <c r="CW239" s="359"/>
      <c r="CX239" s="359"/>
      <c r="CY239" s="359"/>
      <c r="CZ239" s="359"/>
      <c r="DA239" s="359"/>
      <c r="DB239" s="359"/>
      <c r="DC239" s="359"/>
      <c r="DD239" s="359"/>
      <c r="DE239" s="359"/>
      <c r="DF239" s="359"/>
      <c r="DG239" s="359"/>
      <c r="DH239" s="359"/>
      <c r="DI239" s="359"/>
      <c r="DJ239" s="359"/>
      <c r="DK239" s="359"/>
      <c r="DL239" s="359"/>
      <c r="DM239" s="359"/>
      <c r="DN239" s="359"/>
      <c r="DO239" s="359"/>
      <c r="DP239" s="359"/>
      <c r="DQ239" s="359"/>
      <c r="DR239" s="359"/>
      <c r="DS239" s="359"/>
      <c r="DT239" s="359"/>
      <c r="DU239" s="359"/>
      <c r="DV239" s="359"/>
      <c r="DW239" s="359"/>
      <c r="DX239" s="359"/>
      <c r="DY239" s="359"/>
      <c r="DZ239" s="359"/>
      <c r="EA239" s="359"/>
      <c r="EB239" s="359"/>
      <c r="EC239" s="358"/>
      <c r="ED239" s="358"/>
      <c r="EE239" s="358"/>
      <c r="EF239" s="358"/>
    </row>
    <row r="240" spans="1:136" ht="78.75" x14ac:dyDescent="0.25">
      <c r="A240" s="833"/>
      <c r="B240" s="10" t="s">
        <v>438</v>
      </c>
      <c r="C240" s="10" t="s">
        <v>442</v>
      </c>
      <c r="D240" s="10" t="s">
        <v>440</v>
      </c>
      <c r="E240" s="10" t="s">
        <v>25</v>
      </c>
      <c r="F240" s="98"/>
      <c r="G240" s="98"/>
      <c r="H240" s="98">
        <v>500</v>
      </c>
      <c r="I240" s="98">
        <v>25000</v>
      </c>
      <c r="J240" s="634"/>
      <c r="K240" s="634"/>
      <c r="L240" s="635"/>
      <c r="M240" s="635"/>
      <c r="N240" s="634"/>
      <c r="O240" s="634"/>
      <c r="P240" s="635"/>
      <c r="Q240" s="635"/>
      <c r="R240" s="634"/>
      <c r="S240" s="634"/>
      <c r="T240" s="635"/>
      <c r="U240" s="635"/>
      <c r="V240" s="636"/>
      <c r="W240" s="636"/>
      <c r="X240" s="637"/>
      <c r="Y240" s="637"/>
      <c r="Z240" s="634"/>
      <c r="AA240" s="634"/>
      <c r="AB240" s="357"/>
      <c r="AC240" s="357"/>
      <c r="AD240" s="634"/>
      <c r="AE240" s="634"/>
      <c r="AF240" s="635"/>
      <c r="AG240" s="635"/>
      <c r="AH240" s="640"/>
      <c r="AI240" s="640"/>
      <c r="AJ240" s="638"/>
      <c r="AK240" s="638"/>
      <c r="AL240" s="98">
        <v>0</v>
      </c>
      <c r="AM240" s="98">
        <v>0</v>
      </c>
      <c r="AN240" s="98">
        <v>0</v>
      </c>
      <c r="AO240" s="98">
        <v>0</v>
      </c>
      <c r="AP240" s="571">
        <f>F240+J240+N240+R240+V240+Z240+AD240+AH240+AL240</f>
        <v>0</v>
      </c>
      <c r="AQ240" s="571">
        <f>G240+K240+O240+S240+W240+AA240+AE240+AI240+AM240</f>
        <v>0</v>
      </c>
      <c r="AR240" s="571">
        <f>H240+L240+P240+T240+X240+AB240+AF240+AJ240+AN240</f>
        <v>500</v>
      </c>
      <c r="AS240" s="571">
        <f>I240+M240+Q240+U240+Y240+AC240+AG240+AK240+AO240</f>
        <v>25000</v>
      </c>
      <c r="AT240" s="358"/>
      <c r="AU240" s="358"/>
      <c r="AV240" s="358"/>
      <c r="AW240" s="358"/>
      <c r="AX240" s="358"/>
      <c r="AY240" s="358"/>
      <c r="AZ240" s="358"/>
      <c r="BA240" s="358"/>
      <c r="BB240" s="358"/>
      <c r="BC240" s="358"/>
      <c r="BD240" s="358"/>
      <c r="BE240" s="358"/>
      <c r="BF240" s="358"/>
      <c r="BG240" s="358"/>
      <c r="BH240" s="358"/>
      <c r="BI240" s="358"/>
      <c r="BJ240" s="358"/>
      <c r="BK240" s="358"/>
      <c r="BL240" s="358"/>
      <c r="BM240" s="358"/>
      <c r="BN240" s="358"/>
      <c r="BO240" s="358"/>
      <c r="BP240" s="358"/>
      <c r="BQ240" s="358"/>
      <c r="BR240" s="358"/>
      <c r="BS240" s="358"/>
      <c r="BT240" s="358"/>
      <c r="BU240" s="358"/>
      <c r="BV240" s="358"/>
      <c r="BW240" s="358"/>
      <c r="BX240" s="358"/>
      <c r="BY240" s="358"/>
      <c r="BZ240" s="358"/>
      <c r="CA240" s="358"/>
      <c r="CB240" s="358"/>
      <c r="CC240" s="358"/>
      <c r="CD240" s="358"/>
      <c r="CE240" s="358"/>
      <c r="CF240" s="358"/>
      <c r="CG240" s="358"/>
      <c r="CH240" s="358"/>
      <c r="CI240" s="358"/>
      <c r="CJ240" s="358"/>
      <c r="CK240" s="358"/>
      <c r="CL240" s="358"/>
      <c r="CM240" s="358"/>
      <c r="CN240" s="358"/>
      <c r="CO240" s="358"/>
      <c r="CP240" s="358"/>
      <c r="CQ240" s="358"/>
      <c r="CR240" s="358"/>
      <c r="CS240" s="358"/>
      <c r="CT240" s="358"/>
      <c r="CU240" s="358"/>
      <c r="CV240" s="358"/>
      <c r="CW240" s="358"/>
      <c r="CX240" s="358"/>
      <c r="CY240" s="358"/>
      <c r="CZ240" s="358"/>
      <c r="DA240" s="358"/>
      <c r="DB240" s="358"/>
      <c r="DC240" s="358"/>
      <c r="DD240" s="358"/>
      <c r="DE240" s="358"/>
      <c r="DF240" s="358"/>
      <c r="DG240" s="358"/>
      <c r="DH240" s="358"/>
      <c r="DI240" s="358"/>
      <c r="DJ240" s="358"/>
      <c r="DK240" s="358"/>
      <c r="DL240" s="358"/>
      <c r="DM240" s="358"/>
      <c r="DN240" s="358"/>
      <c r="DO240" s="358"/>
      <c r="DP240" s="358"/>
      <c r="DQ240" s="358"/>
      <c r="DR240" s="358"/>
      <c r="DS240" s="358"/>
      <c r="DT240" s="358"/>
      <c r="DU240" s="358"/>
      <c r="DV240" s="358"/>
      <c r="DW240" s="358"/>
      <c r="DX240" s="358"/>
      <c r="DY240" s="358"/>
      <c r="DZ240" s="358"/>
      <c r="EA240" s="358"/>
      <c r="EB240" s="358"/>
      <c r="EC240" s="358"/>
      <c r="ED240" s="358"/>
      <c r="EE240" s="358"/>
      <c r="EF240" s="358"/>
    </row>
    <row r="241" spans="1:136" ht="31.5" x14ac:dyDescent="0.25">
      <c r="A241" s="363">
        <v>81</v>
      </c>
      <c r="B241" s="10" t="s">
        <v>443</v>
      </c>
      <c r="C241" s="10" t="s">
        <v>444</v>
      </c>
      <c r="D241" s="10" t="s">
        <v>445</v>
      </c>
      <c r="E241" s="10" t="s">
        <v>153</v>
      </c>
      <c r="F241" s="98"/>
      <c r="G241" s="98"/>
      <c r="H241" s="98">
        <v>0</v>
      </c>
      <c r="I241" s="98">
        <v>0</v>
      </c>
      <c r="J241" s="634"/>
      <c r="K241" s="634"/>
      <c r="L241" s="635"/>
      <c r="M241" s="635"/>
      <c r="N241" s="634"/>
      <c r="O241" s="634"/>
      <c r="P241" s="635"/>
      <c r="Q241" s="635"/>
      <c r="R241" s="634"/>
      <c r="S241" s="634"/>
      <c r="T241" s="635"/>
      <c r="U241" s="635"/>
      <c r="V241" s="636"/>
      <c r="W241" s="636"/>
      <c r="X241" s="637"/>
      <c r="Y241" s="637"/>
      <c r="Z241" s="634"/>
      <c r="AA241" s="634"/>
      <c r="AB241" s="357"/>
      <c r="AC241" s="357"/>
      <c r="AD241" s="634"/>
      <c r="AE241" s="634"/>
      <c r="AF241" s="635"/>
      <c r="AG241" s="635"/>
      <c r="AH241" s="640"/>
      <c r="AI241" s="640"/>
      <c r="AJ241" s="638"/>
      <c r="AK241" s="638"/>
      <c r="AL241" s="98">
        <v>0</v>
      </c>
      <c r="AM241" s="98">
        <v>0</v>
      </c>
      <c r="AN241" s="98">
        <v>0</v>
      </c>
      <c r="AO241" s="98">
        <v>0</v>
      </c>
      <c r="AP241" s="571">
        <f>F241+J241+N241+R241+V241+Z241+AD241+AH241+AL241</f>
        <v>0</v>
      </c>
      <c r="AQ241" s="571">
        <f>G241+K241+O241+S241+W241+AA241+AE241+AI241+AM241</f>
        <v>0</v>
      </c>
      <c r="AR241" s="571">
        <f>H241+L241+P241+T241+X241+AB241+AF241+AJ241+AN241</f>
        <v>0</v>
      </c>
      <c r="AS241" s="571">
        <f>I241+M241+Q241+U241+Y241+AC241+AG241+AK241+AO241</f>
        <v>0</v>
      </c>
      <c r="AT241" s="358"/>
      <c r="AU241" s="358"/>
      <c r="AV241" s="358"/>
      <c r="AW241" s="358"/>
      <c r="AX241" s="358"/>
      <c r="AY241" s="358"/>
      <c r="AZ241" s="358"/>
      <c r="BA241" s="358"/>
      <c r="BB241" s="358"/>
      <c r="BC241" s="358"/>
      <c r="BD241" s="358"/>
      <c r="BE241" s="358"/>
      <c r="BF241" s="358"/>
      <c r="BG241" s="358"/>
      <c r="BH241" s="358"/>
      <c r="BI241" s="358"/>
      <c r="BJ241" s="358"/>
      <c r="BK241" s="358"/>
      <c r="BL241" s="358"/>
      <c r="BM241" s="358"/>
      <c r="BN241" s="358"/>
      <c r="BO241" s="358"/>
      <c r="BP241" s="358"/>
      <c r="BQ241" s="358"/>
      <c r="BR241" s="358"/>
      <c r="BS241" s="358"/>
      <c r="BT241" s="358"/>
      <c r="BU241" s="358"/>
      <c r="BV241" s="358"/>
      <c r="BW241" s="358"/>
      <c r="BX241" s="358"/>
      <c r="BY241" s="358"/>
      <c r="BZ241" s="358"/>
      <c r="CA241" s="358"/>
      <c r="CB241" s="358"/>
      <c r="CC241" s="358"/>
      <c r="CD241" s="358"/>
      <c r="CE241" s="358"/>
      <c r="CF241" s="358"/>
      <c r="CG241" s="358"/>
      <c r="CH241" s="358"/>
      <c r="CI241" s="358"/>
      <c r="CJ241" s="358"/>
      <c r="CK241" s="358"/>
      <c r="CL241" s="358"/>
      <c r="CM241" s="358"/>
      <c r="CN241" s="358"/>
      <c r="CO241" s="358"/>
      <c r="CP241" s="358"/>
      <c r="CQ241" s="358"/>
      <c r="CR241" s="358"/>
      <c r="CS241" s="358"/>
      <c r="CT241" s="358"/>
      <c r="CU241" s="358"/>
      <c r="CV241" s="358"/>
      <c r="CW241" s="358"/>
      <c r="CX241" s="358"/>
      <c r="CY241" s="358"/>
      <c r="CZ241" s="358"/>
      <c r="DA241" s="358"/>
      <c r="DB241" s="358"/>
      <c r="DC241" s="358"/>
      <c r="DD241" s="358"/>
      <c r="DE241" s="358"/>
      <c r="DF241" s="358"/>
      <c r="DG241" s="358"/>
      <c r="DH241" s="358"/>
      <c r="DI241" s="358"/>
      <c r="DJ241" s="358"/>
      <c r="DK241" s="358"/>
      <c r="DL241" s="358"/>
      <c r="DM241" s="358"/>
      <c r="DN241" s="358"/>
      <c r="DO241" s="358"/>
      <c r="DP241" s="358"/>
      <c r="DQ241" s="358"/>
      <c r="DR241" s="358"/>
      <c r="DS241" s="358"/>
      <c r="DT241" s="358"/>
      <c r="DU241" s="358"/>
      <c r="DV241" s="358"/>
      <c r="DW241" s="358"/>
      <c r="DX241" s="358"/>
      <c r="DY241" s="358"/>
      <c r="DZ241" s="358"/>
      <c r="EA241" s="358"/>
      <c r="EB241" s="358"/>
      <c r="EC241" s="359"/>
      <c r="ED241" s="359"/>
      <c r="EE241" s="359"/>
      <c r="EF241" s="359"/>
    </row>
    <row r="242" spans="1:136" ht="47.25" x14ac:dyDescent="0.25">
      <c r="A242" s="833">
        <v>82</v>
      </c>
      <c r="B242" s="10" t="s">
        <v>446</v>
      </c>
      <c r="C242" s="10" t="s">
        <v>447</v>
      </c>
      <c r="D242" s="10" t="s">
        <v>448</v>
      </c>
      <c r="E242" s="10" t="s">
        <v>29</v>
      </c>
      <c r="F242" s="98"/>
      <c r="G242" s="98"/>
      <c r="H242" s="98">
        <v>0</v>
      </c>
      <c r="I242" s="98">
        <v>0</v>
      </c>
      <c r="J242" s="634"/>
      <c r="K242" s="634"/>
      <c r="L242" s="635"/>
      <c r="M242" s="635"/>
      <c r="N242" s="634"/>
      <c r="O242" s="634"/>
      <c r="P242" s="635"/>
      <c r="Q242" s="635"/>
      <c r="R242" s="634"/>
      <c r="S242" s="634"/>
      <c r="T242" s="635"/>
      <c r="U242" s="635"/>
      <c r="V242" s="636"/>
      <c r="W242" s="636"/>
      <c r="X242" s="637"/>
      <c r="Y242" s="637"/>
      <c r="Z242" s="634"/>
      <c r="AA242" s="634"/>
      <c r="AB242" s="357"/>
      <c r="AC242" s="357"/>
      <c r="AD242" s="634"/>
      <c r="AE242" s="634"/>
      <c r="AF242" s="635"/>
      <c r="AG242" s="635"/>
      <c r="AH242" s="640"/>
      <c r="AI242" s="640"/>
      <c r="AJ242" s="638"/>
      <c r="AK242" s="638"/>
      <c r="AL242" s="98"/>
      <c r="AM242" s="98"/>
      <c r="AN242" s="98">
        <v>0</v>
      </c>
      <c r="AO242" s="98">
        <v>0</v>
      </c>
      <c r="AP242" s="571">
        <f>F242+J242+N242+R242+V242+Z242+AD242+AH242+AL242</f>
        <v>0</v>
      </c>
      <c r="AQ242" s="571">
        <f>G242+K242+O242+S242+W242+AA242+AE242+AI242+AM242</f>
        <v>0</v>
      </c>
      <c r="AR242" s="571">
        <f>H242+L242+P242+T242+X242+AB242+AF242+AJ242+AN242</f>
        <v>0</v>
      </c>
      <c r="AS242" s="571">
        <f>I242+M242+Q242+U242+Y242+AC242+AG242+AK242+AO242</f>
        <v>0</v>
      </c>
      <c r="AT242" s="358"/>
      <c r="AU242" s="358"/>
      <c r="AV242" s="358"/>
      <c r="AW242" s="358"/>
      <c r="AX242" s="358"/>
      <c r="AY242" s="358"/>
      <c r="AZ242" s="358"/>
      <c r="BA242" s="358"/>
      <c r="BB242" s="358"/>
      <c r="BC242" s="358"/>
      <c r="BD242" s="358"/>
      <c r="BE242" s="358"/>
      <c r="BF242" s="358"/>
      <c r="BG242" s="358"/>
      <c r="BH242" s="358"/>
      <c r="BI242" s="358"/>
      <c r="BJ242" s="358"/>
      <c r="BK242" s="358"/>
      <c r="BL242" s="358"/>
      <c r="BM242" s="358"/>
      <c r="BN242" s="358"/>
      <c r="BO242" s="358"/>
      <c r="BP242" s="358"/>
      <c r="BQ242" s="358"/>
      <c r="BR242" s="358"/>
      <c r="BS242" s="358"/>
      <c r="BT242" s="358"/>
      <c r="BU242" s="358"/>
      <c r="BV242" s="358"/>
      <c r="BW242" s="358"/>
      <c r="BX242" s="358"/>
      <c r="BY242" s="358"/>
      <c r="BZ242" s="358"/>
      <c r="CA242" s="358"/>
      <c r="CB242" s="358"/>
      <c r="CC242" s="358"/>
      <c r="CD242" s="358"/>
      <c r="CE242" s="358"/>
      <c r="CF242" s="358"/>
      <c r="CG242" s="358"/>
      <c r="CH242" s="358"/>
      <c r="CI242" s="358"/>
      <c r="CJ242" s="358"/>
      <c r="CK242" s="358"/>
      <c r="CL242" s="358"/>
      <c r="CM242" s="358"/>
      <c r="CN242" s="358"/>
      <c r="CO242" s="358"/>
      <c r="CP242" s="358"/>
      <c r="CQ242" s="358"/>
      <c r="CR242" s="358"/>
      <c r="CS242" s="358"/>
      <c r="CT242" s="358"/>
      <c r="CU242" s="358"/>
      <c r="CV242" s="358"/>
      <c r="CW242" s="358"/>
      <c r="CX242" s="358"/>
      <c r="CY242" s="358"/>
      <c r="CZ242" s="358"/>
      <c r="DA242" s="358"/>
      <c r="DB242" s="358"/>
      <c r="DC242" s="358"/>
      <c r="DD242" s="358"/>
      <c r="DE242" s="358"/>
      <c r="DF242" s="358"/>
      <c r="DG242" s="358"/>
      <c r="DH242" s="358"/>
      <c r="DI242" s="358"/>
      <c r="DJ242" s="358"/>
      <c r="DK242" s="358"/>
      <c r="DL242" s="358"/>
      <c r="DM242" s="358"/>
      <c r="DN242" s="358"/>
      <c r="DO242" s="358"/>
      <c r="DP242" s="358"/>
      <c r="DQ242" s="358"/>
      <c r="DR242" s="358"/>
      <c r="DS242" s="358"/>
      <c r="DT242" s="358"/>
      <c r="DU242" s="358"/>
      <c r="DV242" s="358"/>
      <c r="DW242" s="358"/>
      <c r="DX242" s="358"/>
      <c r="DY242" s="358"/>
      <c r="DZ242" s="358"/>
      <c r="EA242" s="358"/>
      <c r="EB242" s="358"/>
      <c r="EC242" s="359"/>
      <c r="ED242" s="359"/>
      <c r="EE242" s="359"/>
      <c r="EF242" s="359"/>
    </row>
    <row r="243" spans="1:136" ht="47.25" x14ac:dyDescent="0.25">
      <c r="A243" s="833"/>
      <c r="B243" s="10" t="s">
        <v>446</v>
      </c>
      <c r="C243" s="10" t="s">
        <v>449</v>
      </c>
      <c r="D243" s="10" t="s">
        <v>448</v>
      </c>
      <c r="E243" s="10" t="s">
        <v>29</v>
      </c>
      <c r="F243" s="98"/>
      <c r="G243" s="98"/>
      <c r="H243" s="98">
        <v>0</v>
      </c>
      <c r="I243" s="98">
        <v>0</v>
      </c>
      <c r="J243" s="634"/>
      <c r="K243" s="634"/>
      <c r="L243" s="635"/>
      <c r="M243" s="635"/>
      <c r="N243" s="634"/>
      <c r="O243" s="634"/>
      <c r="P243" s="635"/>
      <c r="Q243" s="635"/>
      <c r="R243" s="634"/>
      <c r="S243" s="634"/>
      <c r="T243" s="635"/>
      <c r="U243" s="635"/>
      <c r="V243" s="636"/>
      <c r="W243" s="636"/>
      <c r="X243" s="637"/>
      <c r="Y243" s="637"/>
      <c r="Z243" s="634"/>
      <c r="AA243" s="634"/>
      <c r="AB243" s="357"/>
      <c r="AC243" s="357"/>
      <c r="AD243" s="634"/>
      <c r="AE243" s="634"/>
      <c r="AF243" s="635"/>
      <c r="AG243" s="635"/>
      <c r="AH243" s="640"/>
      <c r="AI243" s="640"/>
      <c r="AJ243" s="638"/>
      <c r="AK243" s="638"/>
      <c r="AL243" s="98">
        <v>0</v>
      </c>
      <c r="AM243" s="98">
        <v>0</v>
      </c>
      <c r="AN243" s="98">
        <v>0</v>
      </c>
      <c r="AO243" s="98">
        <v>0</v>
      </c>
      <c r="AP243" s="571">
        <f>F243+J243+N243+R243+V243+Z243+AD243+AH243+AL243</f>
        <v>0</v>
      </c>
      <c r="AQ243" s="571">
        <f>G243+K243+O243+S243+W243+AA243+AE243+AI243+AM243</f>
        <v>0</v>
      </c>
      <c r="AR243" s="571">
        <f>H243+L243+P243+T243+X243+AB243+AF243+AJ243+AN243</f>
        <v>0</v>
      </c>
      <c r="AS243" s="571">
        <f>I243+M243+Q243+U243+Y243+AC243+AG243+AK243+AO243</f>
        <v>0</v>
      </c>
      <c r="AT243" s="358"/>
      <c r="AU243" s="358"/>
      <c r="AV243" s="358"/>
      <c r="AW243" s="358"/>
      <c r="AX243" s="358"/>
      <c r="AY243" s="358"/>
      <c r="AZ243" s="358"/>
      <c r="BA243" s="358"/>
      <c r="BB243" s="358"/>
      <c r="BC243" s="358"/>
      <c r="BD243" s="358"/>
      <c r="BE243" s="358"/>
      <c r="BF243" s="358"/>
      <c r="BG243" s="358"/>
      <c r="BH243" s="358"/>
      <c r="BI243" s="358"/>
      <c r="BJ243" s="358"/>
      <c r="BK243" s="358"/>
      <c r="BL243" s="358"/>
      <c r="BM243" s="358"/>
      <c r="BN243" s="358"/>
      <c r="BO243" s="358"/>
      <c r="BP243" s="358"/>
      <c r="BQ243" s="358"/>
      <c r="BR243" s="358"/>
      <c r="BS243" s="358"/>
      <c r="BT243" s="358"/>
      <c r="BU243" s="358"/>
      <c r="BV243" s="358"/>
      <c r="BW243" s="358"/>
      <c r="BX243" s="358"/>
      <c r="BY243" s="358"/>
      <c r="BZ243" s="358"/>
      <c r="CA243" s="358"/>
      <c r="CB243" s="358"/>
      <c r="CC243" s="358"/>
      <c r="CD243" s="358"/>
      <c r="CE243" s="358"/>
      <c r="CF243" s="358"/>
      <c r="CG243" s="358"/>
      <c r="CH243" s="358"/>
      <c r="CI243" s="358"/>
      <c r="CJ243" s="358"/>
      <c r="CK243" s="358"/>
      <c r="CL243" s="358"/>
      <c r="CM243" s="358"/>
      <c r="CN243" s="358"/>
      <c r="CO243" s="358"/>
      <c r="CP243" s="358"/>
      <c r="CQ243" s="358"/>
      <c r="CR243" s="358"/>
      <c r="CS243" s="358"/>
      <c r="CT243" s="358"/>
      <c r="CU243" s="358"/>
      <c r="CV243" s="358"/>
      <c r="CW243" s="358"/>
      <c r="CX243" s="358"/>
      <c r="CY243" s="358"/>
      <c r="CZ243" s="358"/>
      <c r="DA243" s="358"/>
      <c r="DB243" s="358"/>
      <c r="DC243" s="358"/>
      <c r="DD243" s="358"/>
      <c r="DE243" s="358"/>
      <c r="DF243" s="358"/>
      <c r="DG243" s="358"/>
      <c r="DH243" s="358"/>
      <c r="DI243" s="358"/>
      <c r="DJ243" s="358"/>
      <c r="DK243" s="358"/>
      <c r="DL243" s="358"/>
      <c r="DM243" s="358"/>
      <c r="DN243" s="358"/>
      <c r="DO243" s="358"/>
      <c r="DP243" s="358"/>
      <c r="DQ243" s="358"/>
      <c r="DR243" s="358"/>
      <c r="DS243" s="358"/>
      <c r="DT243" s="358"/>
      <c r="DU243" s="358"/>
      <c r="DV243" s="358"/>
      <c r="DW243" s="358"/>
      <c r="DX243" s="358"/>
      <c r="DY243" s="358"/>
      <c r="DZ243" s="358"/>
      <c r="EA243" s="358"/>
      <c r="EB243" s="358"/>
      <c r="EC243" s="359"/>
      <c r="ED243" s="359"/>
      <c r="EE243" s="359"/>
      <c r="EF243" s="359"/>
    </row>
    <row r="244" spans="1:136" ht="47.25" x14ac:dyDescent="0.25">
      <c r="A244" s="833"/>
      <c r="B244" s="10" t="s">
        <v>446</v>
      </c>
      <c r="C244" s="10" t="s">
        <v>450</v>
      </c>
      <c r="D244" s="10" t="s">
        <v>448</v>
      </c>
      <c r="E244" s="10" t="s">
        <v>29</v>
      </c>
      <c r="F244" s="98"/>
      <c r="G244" s="98"/>
      <c r="H244" s="98">
        <v>0</v>
      </c>
      <c r="I244" s="98">
        <v>0</v>
      </c>
      <c r="J244" s="634"/>
      <c r="K244" s="634"/>
      <c r="L244" s="635"/>
      <c r="M244" s="635"/>
      <c r="N244" s="634"/>
      <c r="O244" s="634"/>
      <c r="P244" s="635"/>
      <c r="Q244" s="635"/>
      <c r="R244" s="634"/>
      <c r="S244" s="634"/>
      <c r="T244" s="635"/>
      <c r="U244" s="635"/>
      <c r="V244" s="636"/>
      <c r="W244" s="636"/>
      <c r="X244" s="637"/>
      <c r="Y244" s="637"/>
      <c r="Z244" s="634"/>
      <c r="AA244" s="634"/>
      <c r="AB244" s="357"/>
      <c r="AC244" s="357"/>
      <c r="AD244" s="634"/>
      <c r="AE244" s="634"/>
      <c r="AF244" s="635"/>
      <c r="AG244" s="635"/>
      <c r="AH244" s="640"/>
      <c r="AI244" s="640"/>
      <c r="AJ244" s="638"/>
      <c r="AK244" s="638"/>
      <c r="AL244" s="98">
        <v>0</v>
      </c>
      <c r="AM244" s="98">
        <v>0</v>
      </c>
      <c r="AN244" s="98">
        <v>0</v>
      </c>
      <c r="AO244" s="98">
        <v>0</v>
      </c>
      <c r="AP244" s="571">
        <f>F244+J244+N244+R244+V244+Z244+AD244+AH244+AL244</f>
        <v>0</v>
      </c>
      <c r="AQ244" s="571">
        <f>G244+K244+O244+S244+W244+AA244+AE244+AI244+AM244</f>
        <v>0</v>
      </c>
      <c r="AR244" s="571">
        <f>H244+L244+P244+T244+X244+AB244+AF244+AJ244+AN244</f>
        <v>0</v>
      </c>
      <c r="AS244" s="571">
        <f>I244+M244+Q244+U244+Y244+AC244+AG244+AK244+AO244</f>
        <v>0</v>
      </c>
      <c r="AT244" s="358"/>
      <c r="AU244" s="358"/>
      <c r="AV244" s="358"/>
      <c r="AW244" s="358"/>
      <c r="AX244" s="358"/>
      <c r="AY244" s="358"/>
      <c r="AZ244" s="358"/>
      <c r="BA244" s="358"/>
      <c r="BB244" s="358"/>
      <c r="BC244" s="358"/>
      <c r="BD244" s="358"/>
      <c r="BE244" s="358"/>
      <c r="BF244" s="358"/>
      <c r="BG244" s="358"/>
      <c r="BH244" s="358"/>
      <c r="BI244" s="358"/>
      <c r="BJ244" s="358"/>
      <c r="BK244" s="358"/>
      <c r="BL244" s="358"/>
      <c r="BM244" s="358"/>
      <c r="BN244" s="358"/>
      <c r="BO244" s="358"/>
      <c r="BP244" s="358"/>
      <c r="BQ244" s="358"/>
      <c r="BR244" s="358"/>
      <c r="BS244" s="358"/>
      <c r="BT244" s="358"/>
      <c r="BU244" s="358"/>
      <c r="BV244" s="358"/>
      <c r="BW244" s="358"/>
      <c r="BX244" s="358"/>
      <c r="BY244" s="358"/>
      <c r="BZ244" s="358"/>
      <c r="CA244" s="358"/>
      <c r="CB244" s="358"/>
      <c r="CC244" s="358"/>
      <c r="CD244" s="358"/>
      <c r="CE244" s="358"/>
      <c r="CF244" s="358"/>
      <c r="CG244" s="358"/>
      <c r="CH244" s="358"/>
      <c r="CI244" s="358"/>
      <c r="CJ244" s="358"/>
      <c r="CK244" s="358"/>
      <c r="CL244" s="358"/>
      <c r="CM244" s="358"/>
      <c r="CN244" s="358"/>
      <c r="CO244" s="358"/>
      <c r="CP244" s="358"/>
      <c r="CQ244" s="358"/>
      <c r="CR244" s="358"/>
      <c r="CS244" s="358"/>
      <c r="CT244" s="358"/>
      <c r="CU244" s="358"/>
      <c r="CV244" s="358"/>
      <c r="CW244" s="358"/>
      <c r="CX244" s="358"/>
      <c r="CY244" s="358"/>
      <c r="CZ244" s="358"/>
      <c r="DA244" s="358"/>
      <c r="DB244" s="358"/>
      <c r="DC244" s="358"/>
      <c r="DD244" s="358"/>
      <c r="DE244" s="358"/>
      <c r="DF244" s="358"/>
      <c r="DG244" s="358"/>
      <c r="DH244" s="358"/>
      <c r="DI244" s="358"/>
      <c r="DJ244" s="358"/>
      <c r="DK244" s="358"/>
      <c r="DL244" s="358"/>
      <c r="DM244" s="358"/>
      <c r="DN244" s="358"/>
      <c r="DO244" s="358"/>
      <c r="DP244" s="358"/>
      <c r="DQ244" s="358"/>
      <c r="DR244" s="358"/>
      <c r="DS244" s="358"/>
      <c r="DT244" s="358"/>
      <c r="DU244" s="358"/>
      <c r="DV244" s="358"/>
      <c r="DW244" s="358"/>
      <c r="DX244" s="358"/>
      <c r="DY244" s="358"/>
      <c r="DZ244" s="358"/>
      <c r="EA244" s="358"/>
      <c r="EB244" s="358"/>
      <c r="EC244" s="359"/>
      <c r="ED244" s="359"/>
      <c r="EE244" s="359"/>
      <c r="EF244" s="359"/>
    </row>
    <row r="245" spans="1:136" ht="47.25" x14ac:dyDescent="0.25">
      <c r="A245" s="833">
        <v>83</v>
      </c>
      <c r="B245" s="362" t="s">
        <v>451</v>
      </c>
      <c r="C245" s="10" t="s">
        <v>449</v>
      </c>
      <c r="D245" s="362" t="s">
        <v>448</v>
      </c>
      <c r="E245" s="10" t="s">
        <v>29</v>
      </c>
      <c r="F245" s="637"/>
      <c r="G245" s="637"/>
      <c r="H245" s="98">
        <v>0</v>
      </c>
      <c r="I245" s="98">
        <v>0</v>
      </c>
      <c r="J245" s="634"/>
      <c r="K245" s="634"/>
      <c r="L245" s="634"/>
      <c r="M245" s="635"/>
      <c r="N245" s="634"/>
      <c r="O245" s="634"/>
      <c r="P245" s="635"/>
      <c r="Q245" s="635"/>
      <c r="R245" s="634"/>
      <c r="S245" s="634"/>
      <c r="T245" s="635"/>
      <c r="U245" s="635"/>
      <c r="V245" s="636"/>
      <c r="W245" s="636"/>
      <c r="X245" s="637"/>
      <c r="Y245" s="637"/>
      <c r="Z245" s="634"/>
      <c r="AA245" s="634"/>
      <c r="AB245" s="362"/>
      <c r="AC245" s="357"/>
      <c r="AD245" s="634"/>
      <c r="AE245" s="634"/>
      <c r="AF245" s="635"/>
      <c r="AG245" s="635"/>
      <c r="AH245" s="640"/>
      <c r="AI245" s="640"/>
      <c r="AJ245" s="638"/>
      <c r="AK245" s="638"/>
      <c r="AL245" s="98">
        <v>0</v>
      </c>
      <c r="AM245" s="98">
        <v>0</v>
      </c>
      <c r="AN245" s="98">
        <v>0</v>
      </c>
      <c r="AO245" s="98">
        <v>0</v>
      </c>
      <c r="AP245" s="571">
        <f>F245+J245+N245+R245+V245+Z245+AD245+AH245+AL245</f>
        <v>0</v>
      </c>
      <c r="AQ245" s="571">
        <f>G245+K245+O245+S245+W245+AA245+AE245+AI245+AM245</f>
        <v>0</v>
      </c>
      <c r="AR245" s="571">
        <f>H245+L245+P245+T245+X245+AB245+AF245+AJ245+AN245</f>
        <v>0</v>
      </c>
      <c r="AS245" s="571">
        <f>I245+M245+Q245+U245+Y245+AC245+AG245+AK245+AO245</f>
        <v>0</v>
      </c>
      <c r="AT245" s="358"/>
      <c r="AU245" s="358"/>
      <c r="AV245" s="358"/>
      <c r="AW245" s="358"/>
      <c r="AX245" s="358"/>
      <c r="AY245" s="358"/>
      <c r="AZ245" s="358"/>
      <c r="BA245" s="358"/>
      <c r="BB245" s="358"/>
      <c r="BC245" s="358"/>
      <c r="BD245" s="358"/>
      <c r="BE245" s="358"/>
      <c r="BF245" s="358"/>
      <c r="BG245" s="358"/>
      <c r="BH245" s="358"/>
      <c r="BI245" s="358"/>
      <c r="BJ245" s="358"/>
      <c r="BK245" s="358"/>
      <c r="BL245" s="358"/>
      <c r="BM245" s="358"/>
      <c r="BN245" s="358"/>
      <c r="BO245" s="358"/>
      <c r="BP245" s="358"/>
      <c r="BQ245" s="358"/>
      <c r="BR245" s="358"/>
      <c r="BS245" s="358"/>
      <c r="BT245" s="358"/>
      <c r="BU245" s="358"/>
      <c r="BV245" s="358"/>
      <c r="BW245" s="358"/>
      <c r="BX245" s="358"/>
      <c r="BY245" s="358"/>
      <c r="BZ245" s="358"/>
      <c r="CA245" s="358"/>
      <c r="CB245" s="358"/>
      <c r="CC245" s="358"/>
      <c r="CD245" s="358"/>
      <c r="CE245" s="358"/>
      <c r="CF245" s="358"/>
      <c r="CG245" s="358"/>
      <c r="CH245" s="358"/>
      <c r="CI245" s="358"/>
      <c r="CJ245" s="358"/>
      <c r="CK245" s="358"/>
      <c r="CL245" s="358"/>
      <c r="CM245" s="358"/>
      <c r="CN245" s="358"/>
      <c r="CO245" s="358"/>
      <c r="CP245" s="358"/>
      <c r="CQ245" s="358"/>
      <c r="CR245" s="358"/>
      <c r="CS245" s="358"/>
      <c r="CT245" s="358"/>
      <c r="CU245" s="358"/>
      <c r="CV245" s="358"/>
      <c r="CW245" s="358"/>
      <c r="CX245" s="358"/>
      <c r="CY245" s="358"/>
      <c r="CZ245" s="358"/>
      <c r="DA245" s="358"/>
      <c r="DB245" s="358"/>
      <c r="DC245" s="358"/>
      <c r="DD245" s="358"/>
      <c r="DE245" s="358"/>
      <c r="DF245" s="358"/>
      <c r="DG245" s="358"/>
      <c r="DH245" s="358"/>
      <c r="DI245" s="358"/>
      <c r="DJ245" s="358"/>
      <c r="DK245" s="358"/>
      <c r="DL245" s="358"/>
      <c r="DM245" s="358"/>
      <c r="DN245" s="358"/>
      <c r="DO245" s="358"/>
      <c r="DP245" s="358"/>
      <c r="DQ245" s="358"/>
      <c r="DR245" s="358"/>
      <c r="DS245" s="358"/>
      <c r="DT245" s="358"/>
      <c r="DU245" s="358"/>
      <c r="DV245" s="358"/>
      <c r="DW245" s="358"/>
      <c r="DX245" s="358"/>
      <c r="DY245" s="358"/>
      <c r="DZ245" s="358"/>
      <c r="EA245" s="358"/>
      <c r="EB245" s="358"/>
      <c r="EC245" s="359"/>
      <c r="ED245" s="359"/>
      <c r="EE245" s="359"/>
      <c r="EF245" s="359"/>
    </row>
    <row r="246" spans="1:136" ht="47.25" x14ac:dyDescent="0.25">
      <c r="A246" s="833"/>
      <c r="B246" s="362" t="s">
        <v>451</v>
      </c>
      <c r="C246" s="373" t="s">
        <v>450</v>
      </c>
      <c r="D246" s="362" t="s">
        <v>448</v>
      </c>
      <c r="E246" s="10" t="s">
        <v>29</v>
      </c>
      <c r="F246" s="98">
        <v>0</v>
      </c>
      <c r="G246" s="98">
        <v>0</v>
      </c>
      <c r="H246" s="98">
        <v>0</v>
      </c>
      <c r="I246" s="98">
        <v>0</v>
      </c>
      <c r="J246" s="634"/>
      <c r="K246" s="634"/>
      <c r="L246" s="634"/>
      <c r="M246" s="635"/>
      <c r="N246" s="634"/>
      <c r="O246" s="634"/>
      <c r="P246" s="634"/>
      <c r="Q246" s="635"/>
      <c r="R246" s="634"/>
      <c r="S246" s="634"/>
      <c r="T246" s="635"/>
      <c r="U246" s="635"/>
      <c r="V246" s="636"/>
      <c r="W246" s="636"/>
      <c r="X246" s="637"/>
      <c r="Y246" s="637"/>
      <c r="Z246" s="634"/>
      <c r="AA246" s="634"/>
      <c r="AB246" s="362"/>
      <c r="AC246" s="357"/>
      <c r="AD246" s="634"/>
      <c r="AE246" s="634"/>
      <c r="AF246" s="634"/>
      <c r="AG246" s="635"/>
      <c r="AH246" s="640"/>
      <c r="AI246" s="640"/>
      <c r="AJ246" s="638"/>
      <c r="AK246" s="638"/>
      <c r="AL246" s="98">
        <v>0</v>
      </c>
      <c r="AM246" s="98">
        <v>0</v>
      </c>
      <c r="AN246" s="98">
        <v>0</v>
      </c>
      <c r="AO246" s="98">
        <v>0</v>
      </c>
      <c r="AP246" s="571">
        <f>F246+J246+N246+R246+V246+Z246+AD246+AH246+AL246</f>
        <v>0</v>
      </c>
      <c r="AQ246" s="571">
        <f>G246+K246+O246+S246+W246+AA246+AE246+AI246+AM246</f>
        <v>0</v>
      </c>
      <c r="AR246" s="571">
        <f>H246+L246+P246+T246+X246+AB246+AF246+AJ246+AN246</f>
        <v>0</v>
      </c>
      <c r="AS246" s="571">
        <f>I246+M246+Q246+U246+Y246+AC246+AG246+AK246+AO246</f>
        <v>0</v>
      </c>
      <c r="AT246" s="358"/>
      <c r="AU246" s="358"/>
      <c r="AV246" s="358"/>
      <c r="AW246" s="358"/>
      <c r="AX246" s="358"/>
      <c r="AY246" s="358"/>
      <c r="AZ246" s="358"/>
      <c r="BA246" s="358"/>
      <c r="BB246" s="358"/>
      <c r="BC246" s="358"/>
      <c r="BD246" s="358"/>
      <c r="BE246" s="358"/>
      <c r="BF246" s="358"/>
      <c r="BG246" s="358"/>
      <c r="BH246" s="358"/>
      <c r="BI246" s="358"/>
      <c r="BJ246" s="358"/>
      <c r="BK246" s="358"/>
      <c r="BL246" s="358"/>
      <c r="BM246" s="358"/>
      <c r="BN246" s="358"/>
      <c r="BO246" s="358"/>
      <c r="BP246" s="358"/>
      <c r="BQ246" s="358"/>
      <c r="BR246" s="358"/>
      <c r="BS246" s="358"/>
      <c r="BT246" s="358"/>
      <c r="BU246" s="358"/>
      <c r="BV246" s="358"/>
      <c r="BW246" s="358"/>
      <c r="BX246" s="358"/>
      <c r="BY246" s="358"/>
      <c r="BZ246" s="358"/>
      <c r="CA246" s="358"/>
      <c r="CB246" s="358"/>
      <c r="CC246" s="358"/>
      <c r="CD246" s="358"/>
      <c r="CE246" s="358"/>
      <c r="CF246" s="358"/>
      <c r="CG246" s="358"/>
      <c r="CH246" s="358"/>
      <c r="CI246" s="358"/>
      <c r="CJ246" s="358"/>
      <c r="CK246" s="358"/>
      <c r="CL246" s="358"/>
      <c r="CM246" s="358"/>
      <c r="CN246" s="358"/>
      <c r="CO246" s="358"/>
      <c r="CP246" s="358"/>
      <c r="CQ246" s="358"/>
      <c r="CR246" s="358"/>
      <c r="CS246" s="358"/>
      <c r="CT246" s="358"/>
      <c r="CU246" s="358"/>
      <c r="CV246" s="358"/>
      <c r="CW246" s="358"/>
      <c r="CX246" s="358"/>
      <c r="CY246" s="358"/>
      <c r="CZ246" s="358"/>
      <c r="DA246" s="358"/>
      <c r="DB246" s="358"/>
      <c r="DC246" s="358"/>
      <c r="DD246" s="358"/>
      <c r="DE246" s="358"/>
      <c r="DF246" s="358"/>
      <c r="DG246" s="358"/>
      <c r="DH246" s="358"/>
      <c r="DI246" s="358"/>
      <c r="DJ246" s="358"/>
      <c r="DK246" s="358"/>
      <c r="DL246" s="358"/>
      <c r="DM246" s="358"/>
      <c r="DN246" s="358"/>
      <c r="DO246" s="358"/>
      <c r="DP246" s="358"/>
      <c r="DQ246" s="358"/>
      <c r="DR246" s="358"/>
      <c r="DS246" s="358"/>
      <c r="DT246" s="358"/>
      <c r="DU246" s="358"/>
      <c r="DV246" s="358"/>
      <c r="DW246" s="358"/>
      <c r="DX246" s="358"/>
      <c r="DY246" s="358"/>
      <c r="DZ246" s="358"/>
      <c r="EA246" s="358"/>
      <c r="EB246" s="358"/>
      <c r="EC246" s="359"/>
      <c r="ED246" s="359"/>
      <c r="EE246" s="359"/>
      <c r="EF246" s="359"/>
    </row>
    <row r="247" spans="1:136" x14ac:dyDescent="0.25">
      <c r="A247" s="830">
        <v>84</v>
      </c>
      <c r="B247" s="362" t="s">
        <v>452</v>
      </c>
      <c r="C247" s="10" t="s">
        <v>453</v>
      </c>
      <c r="D247" s="10" t="s">
        <v>454</v>
      </c>
      <c r="E247" s="10" t="s">
        <v>78</v>
      </c>
      <c r="F247" s="637"/>
      <c r="G247" s="637"/>
      <c r="H247" s="98">
        <v>0</v>
      </c>
      <c r="I247" s="98">
        <v>0</v>
      </c>
      <c r="J247" s="634">
        <v>600</v>
      </c>
      <c r="K247" s="634">
        <v>90990</v>
      </c>
      <c r="L247" s="635">
        <v>0</v>
      </c>
      <c r="M247" s="635">
        <v>0</v>
      </c>
      <c r="N247" s="634"/>
      <c r="O247" s="634"/>
      <c r="P247" s="634"/>
      <c r="Q247" s="635"/>
      <c r="R247" s="634"/>
      <c r="S247" s="634"/>
      <c r="T247" s="634"/>
      <c r="U247" s="635"/>
      <c r="V247" s="636"/>
      <c r="W247" s="636"/>
      <c r="X247" s="637"/>
      <c r="Y247" s="637"/>
      <c r="Z247" s="634"/>
      <c r="AA247" s="634"/>
      <c r="AB247" s="357"/>
      <c r="AC247" s="357"/>
      <c r="AD247" s="634"/>
      <c r="AE247" s="634"/>
      <c r="AF247" s="634"/>
      <c r="AG247" s="635"/>
      <c r="AH247" s="640"/>
      <c r="AI247" s="640"/>
      <c r="AJ247" s="638"/>
      <c r="AK247" s="638"/>
      <c r="AL247" s="98">
        <v>0</v>
      </c>
      <c r="AM247" s="98">
        <v>0</v>
      </c>
      <c r="AN247" s="98">
        <v>0</v>
      </c>
      <c r="AO247" s="98">
        <v>0</v>
      </c>
      <c r="AP247" s="571">
        <f>F247+J247+N247+R247+V247+Z247+AD247+AH247+AL247</f>
        <v>600</v>
      </c>
      <c r="AQ247" s="571">
        <f>G247+K247+O247+S247+W247+AA247+AE247+AI247+AM247</f>
        <v>90990</v>
      </c>
      <c r="AR247" s="571">
        <f>H247+L247+P247+T247+X247+AB247+AF247+AJ247+AN247</f>
        <v>0</v>
      </c>
      <c r="AS247" s="571">
        <f>I247+M247+Q247+U247+Y247+AC247+AG247+AK247+AO247</f>
        <v>0</v>
      </c>
      <c r="AT247" s="358"/>
      <c r="AU247" s="358"/>
      <c r="AV247" s="358"/>
      <c r="AW247" s="358"/>
      <c r="AX247" s="358"/>
      <c r="AY247" s="358"/>
      <c r="AZ247" s="358"/>
      <c r="BA247" s="358"/>
      <c r="BB247" s="358"/>
      <c r="BC247" s="358"/>
      <c r="BD247" s="358"/>
      <c r="BE247" s="358"/>
      <c r="BF247" s="358"/>
      <c r="BG247" s="358"/>
      <c r="BH247" s="358"/>
      <c r="BI247" s="358"/>
      <c r="BJ247" s="358"/>
      <c r="BK247" s="358"/>
      <c r="BL247" s="358"/>
      <c r="BM247" s="358"/>
      <c r="BN247" s="358"/>
      <c r="BO247" s="358"/>
      <c r="BP247" s="358"/>
      <c r="BQ247" s="358"/>
      <c r="BR247" s="358"/>
      <c r="BS247" s="358"/>
      <c r="BT247" s="358"/>
      <c r="BU247" s="358"/>
      <c r="BV247" s="358"/>
      <c r="BW247" s="358"/>
      <c r="BX247" s="358"/>
      <c r="BY247" s="358"/>
      <c r="BZ247" s="358"/>
      <c r="CA247" s="358"/>
      <c r="CB247" s="358"/>
      <c r="CC247" s="358"/>
      <c r="CD247" s="358"/>
      <c r="CE247" s="358"/>
      <c r="CF247" s="358"/>
      <c r="CG247" s="358"/>
      <c r="CH247" s="358"/>
      <c r="CI247" s="358"/>
      <c r="CJ247" s="358"/>
      <c r="CK247" s="358"/>
      <c r="CL247" s="358"/>
      <c r="CM247" s="358"/>
      <c r="CN247" s="358"/>
      <c r="CO247" s="358"/>
      <c r="CP247" s="358"/>
      <c r="CQ247" s="358"/>
      <c r="CR247" s="358"/>
      <c r="CS247" s="358"/>
      <c r="CT247" s="358"/>
      <c r="CU247" s="358"/>
      <c r="CV247" s="358"/>
      <c r="CW247" s="358"/>
      <c r="CX247" s="358"/>
      <c r="CY247" s="358"/>
      <c r="CZ247" s="358"/>
      <c r="DA247" s="358"/>
      <c r="DB247" s="358"/>
      <c r="DC247" s="358"/>
      <c r="DD247" s="358"/>
      <c r="DE247" s="358"/>
      <c r="DF247" s="358"/>
      <c r="DG247" s="358"/>
      <c r="DH247" s="358"/>
      <c r="DI247" s="358"/>
      <c r="DJ247" s="358"/>
      <c r="DK247" s="358"/>
      <c r="DL247" s="358"/>
      <c r="DM247" s="358"/>
      <c r="DN247" s="358"/>
      <c r="DO247" s="358"/>
      <c r="DP247" s="358"/>
      <c r="DQ247" s="358"/>
      <c r="DR247" s="358"/>
      <c r="DS247" s="358"/>
      <c r="DT247" s="358"/>
      <c r="DU247" s="358"/>
      <c r="DV247" s="358"/>
      <c r="DW247" s="358"/>
      <c r="DX247" s="358"/>
      <c r="DY247" s="358"/>
      <c r="DZ247" s="358"/>
      <c r="EA247" s="358"/>
      <c r="EB247" s="358"/>
      <c r="EC247" s="359"/>
      <c r="ED247" s="359"/>
      <c r="EE247" s="359"/>
      <c r="EF247" s="359"/>
    </row>
    <row r="248" spans="1:136" ht="31.5" x14ac:dyDescent="0.25">
      <c r="A248" s="832"/>
      <c r="B248" s="362" t="s">
        <v>452</v>
      </c>
      <c r="C248" s="10" t="s">
        <v>455</v>
      </c>
      <c r="D248" s="10" t="s">
        <v>454</v>
      </c>
      <c r="E248" s="10" t="s">
        <v>78</v>
      </c>
      <c r="F248" s="98">
        <v>100</v>
      </c>
      <c r="G248" s="98">
        <v>151645</v>
      </c>
      <c r="H248" s="98">
        <v>0</v>
      </c>
      <c r="I248" s="98">
        <v>0</v>
      </c>
      <c r="J248" s="634"/>
      <c r="K248" s="634"/>
      <c r="L248" s="635"/>
      <c r="M248" s="635"/>
      <c r="N248" s="634">
        <v>1600</v>
      </c>
      <c r="O248" s="634">
        <v>242632</v>
      </c>
      <c r="P248" s="635"/>
      <c r="Q248" s="635"/>
      <c r="R248" s="634">
        <v>600</v>
      </c>
      <c r="S248" s="634">
        <v>90987</v>
      </c>
      <c r="T248" s="634"/>
      <c r="U248" s="635"/>
      <c r="V248" s="636"/>
      <c r="W248" s="636"/>
      <c r="X248" s="637"/>
      <c r="Y248" s="637"/>
      <c r="Z248" s="634">
        <v>300</v>
      </c>
      <c r="AA248" s="634">
        <v>45493</v>
      </c>
      <c r="AB248" s="357">
        <v>5</v>
      </c>
      <c r="AC248" s="357">
        <v>151.6</v>
      </c>
      <c r="AD248" s="634"/>
      <c r="AE248" s="634"/>
      <c r="AF248" s="635"/>
      <c r="AG248" s="635"/>
      <c r="AH248" s="640">
        <v>400</v>
      </c>
      <c r="AI248" s="640">
        <v>60658</v>
      </c>
      <c r="AJ248" s="638"/>
      <c r="AK248" s="638"/>
      <c r="AL248" s="98">
        <v>40</v>
      </c>
      <c r="AM248" s="98">
        <v>60658</v>
      </c>
      <c r="AN248" s="98">
        <v>0</v>
      </c>
      <c r="AO248" s="98">
        <v>0</v>
      </c>
      <c r="AP248" s="571">
        <f>F248+J248+N248+R248+V248+Z248+AD248+AH248+AL248</f>
        <v>3040</v>
      </c>
      <c r="AQ248" s="571">
        <f>G248+K248+O248+S248+W248+AA248+AE248+AI248+AM248</f>
        <v>652073</v>
      </c>
      <c r="AR248" s="571">
        <f>H248+L248+P248+T248+X248+AB248+AF248+AJ248+AN248</f>
        <v>5</v>
      </c>
      <c r="AS248" s="571">
        <f>I248+M248+Q248+U248+Y248+AC248+AG248+AK248+AO248</f>
        <v>151.6</v>
      </c>
      <c r="AT248" s="358"/>
      <c r="AU248" s="358"/>
      <c r="AV248" s="358"/>
      <c r="AW248" s="358"/>
      <c r="AX248" s="358"/>
      <c r="AY248" s="358"/>
      <c r="AZ248" s="358"/>
      <c r="BA248" s="358"/>
      <c r="BB248" s="358"/>
      <c r="BC248" s="358"/>
      <c r="BD248" s="358"/>
      <c r="BE248" s="358"/>
      <c r="BF248" s="358"/>
      <c r="BG248" s="358"/>
      <c r="BH248" s="358"/>
      <c r="BI248" s="358"/>
      <c r="BJ248" s="358"/>
      <c r="BK248" s="358"/>
      <c r="BL248" s="358"/>
      <c r="BM248" s="358"/>
      <c r="BN248" s="358"/>
      <c r="BO248" s="358"/>
      <c r="BP248" s="358"/>
      <c r="BQ248" s="358"/>
      <c r="BR248" s="358"/>
      <c r="BS248" s="358"/>
      <c r="BT248" s="358"/>
      <c r="BU248" s="358"/>
      <c r="BV248" s="358"/>
      <c r="BW248" s="358"/>
      <c r="BX248" s="358"/>
      <c r="BY248" s="358"/>
      <c r="BZ248" s="358"/>
      <c r="CA248" s="358"/>
      <c r="CB248" s="358"/>
      <c r="CC248" s="358"/>
      <c r="CD248" s="358"/>
      <c r="CE248" s="358"/>
      <c r="CF248" s="358"/>
      <c r="CG248" s="358"/>
      <c r="CH248" s="358"/>
      <c r="CI248" s="358"/>
      <c r="CJ248" s="358"/>
      <c r="CK248" s="358"/>
      <c r="CL248" s="358"/>
      <c r="CM248" s="358"/>
      <c r="CN248" s="358"/>
      <c r="CO248" s="358"/>
      <c r="CP248" s="358"/>
      <c r="CQ248" s="358"/>
      <c r="CR248" s="358"/>
      <c r="CS248" s="358"/>
      <c r="CT248" s="358"/>
      <c r="CU248" s="358"/>
      <c r="CV248" s="358"/>
      <c r="CW248" s="358"/>
      <c r="CX248" s="358"/>
      <c r="CY248" s="358"/>
      <c r="CZ248" s="358"/>
      <c r="DA248" s="358"/>
      <c r="DB248" s="358"/>
      <c r="DC248" s="358"/>
      <c r="DD248" s="358"/>
      <c r="DE248" s="358"/>
      <c r="DF248" s="358"/>
      <c r="DG248" s="358"/>
      <c r="DH248" s="358"/>
      <c r="DI248" s="358"/>
      <c r="DJ248" s="358"/>
      <c r="DK248" s="358"/>
      <c r="DL248" s="358"/>
      <c r="DM248" s="358"/>
      <c r="DN248" s="358"/>
      <c r="DO248" s="358"/>
      <c r="DP248" s="358"/>
      <c r="DQ248" s="358"/>
      <c r="DR248" s="358"/>
      <c r="DS248" s="358"/>
      <c r="DT248" s="358"/>
      <c r="DU248" s="358"/>
      <c r="DV248" s="358"/>
      <c r="DW248" s="358"/>
      <c r="DX248" s="358"/>
      <c r="DY248" s="358"/>
      <c r="DZ248" s="358"/>
      <c r="EA248" s="358"/>
      <c r="EB248" s="358"/>
      <c r="EC248" s="359"/>
      <c r="ED248" s="359"/>
      <c r="EE248" s="359"/>
      <c r="EF248" s="359"/>
    </row>
    <row r="249" spans="1:136" ht="63" x14ac:dyDescent="0.25">
      <c r="A249" s="833">
        <v>85</v>
      </c>
      <c r="B249" s="10" t="s">
        <v>456</v>
      </c>
      <c r="C249" s="10" t="s">
        <v>457</v>
      </c>
      <c r="D249" s="10" t="s">
        <v>458</v>
      </c>
      <c r="E249" s="10" t="s">
        <v>29</v>
      </c>
      <c r="F249" s="98">
        <v>100</v>
      </c>
      <c r="G249" s="98">
        <v>204000</v>
      </c>
      <c r="H249" s="98">
        <v>0</v>
      </c>
      <c r="I249" s="98">
        <v>0</v>
      </c>
      <c r="J249" s="634">
        <v>55</v>
      </c>
      <c r="K249" s="634">
        <v>112200</v>
      </c>
      <c r="L249" s="635">
        <v>3</v>
      </c>
      <c r="M249" s="635">
        <v>1224</v>
      </c>
      <c r="N249" s="634"/>
      <c r="O249" s="634"/>
      <c r="P249" s="635"/>
      <c r="Q249" s="635"/>
      <c r="R249" s="634">
        <v>55</v>
      </c>
      <c r="S249" s="634"/>
      <c r="T249" s="635"/>
      <c r="U249" s="635"/>
      <c r="V249" s="636">
        <v>1</v>
      </c>
      <c r="W249" s="636">
        <v>4300</v>
      </c>
      <c r="X249" s="637"/>
      <c r="Y249" s="637"/>
      <c r="Z249" s="634">
        <v>30</v>
      </c>
      <c r="AA249" s="634">
        <v>61200</v>
      </c>
      <c r="AB249" s="357">
        <v>2</v>
      </c>
      <c r="AC249" s="357">
        <v>2040</v>
      </c>
      <c r="AD249" s="634"/>
      <c r="AE249" s="634"/>
      <c r="AF249" s="635"/>
      <c r="AG249" s="635"/>
      <c r="AH249" s="640">
        <v>40</v>
      </c>
      <c r="AI249" s="640">
        <v>81600</v>
      </c>
      <c r="AJ249" s="638">
        <v>10</v>
      </c>
      <c r="AK249" s="638">
        <v>20400</v>
      </c>
      <c r="AL249" s="98"/>
      <c r="AM249" s="98"/>
      <c r="AN249" s="98">
        <v>0</v>
      </c>
      <c r="AO249" s="98">
        <v>0</v>
      </c>
      <c r="AP249" s="571">
        <f>F249+J249+N249+R249+V249+Z249+AD249+AH249+AL249</f>
        <v>281</v>
      </c>
      <c r="AQ249" s="571">
        <f>G249+K249+O249+S249+W249+AA249+AE249+AI249+AM249</f>
        <v>463300</v>
      </c>
      <c r="AR249" s="571">
        <f>H249+L249+P249+T249+X249+AB249+AF249+AJ249+AN249</f>
        <v>15</v>
      </c>
      <c r="AS249" s="571">
        <f>I249+M249+Q249+U249+Y249+AC249+AG249+AK249+AO249</f>
        <v>23664</v>
      </c>
      <c r="AT249" s="358"/>
      <c r="AU249" s="358"/>
      <c r="AV249" s="358"/>
      <c r="AW249" s="358"/>
      <c r="AX249" s="358"/>
      <c r="AY249" s="358"/>
      <c r="AZ249" s="358"/>
      <c r="BA249" s="358"/>
      <c r="BB249" s="358"/>
      <c r="BC249" s="358"/>
      <c r="BD249" s="358"/>
      <c r="BE249" s="358"/>
      <c r="BF249" s="358"/>
      <c r="BG249" s="358"/>
      <c r="BH249" s="358"/>
      <c r="BI249" s="358"/>
      <c r="BJ249" s="358"/>
      <c r="BK249" s="358"/>
      <c r="BL249" s="358"/>
      <c r="BM249" s="358"/>
      <c r="BN249" s="358"/>
      <c r="BO249" s="358"/>
      <c r="BP249" s="358"/>
      <c r="BQ249" s="358"/>
      <c r="BR249" s="358"/>
      <c r="BS249" s="358"/>
      <c r="BT249" s="358"/>
      <c r="BU249" s="358"/>
      <c r="BV249" s="358"/>
      <c r="BW249" s="358"/>
      <c r="BX249" s="358"/>
      <c r="BY249" s="358"/>
      <c r="BZ249" s="358"/>
      <c r="CA249" s="358"/>
      <c r="CB249" s="358"/>
      <c r="CC249" s="358"/>
      <c r="CD249" s="358"/>
      <c r="CE249" s="358"/>
      <c r="CF249" s="358"/>
      <c r="CG249" s="358"/>
      <c r="CH249" s="358"/>
      <c r="CI249" s="358"/>
      <c r="CJ249" s="358"/>
      <c r="CK249" s="358"/>
      <c r="CL249" s="358"/>
      <c r="CM249" s="358"/>
      <c r="CN249" s="358"/>
      <c r="CO249" s="358"/>
      <c r="CP249" s="358"/>
      <c r="CQ249" s="358"/>
      <c r="CR249" s="358"/>
      <c r="CS249" s="358"/>
      <c r="CT249" s="358"/>
      <c r="CU249" s="358"/>
      <c r="CV249" s="358"/>
      <c r="CW249" s="358"/>
      <c r="CX249" s="358"/>
      <c r="CY249" s="358"/>
      <c r="CZ249" s="358"/>
      <c r="DA249" s="358"/>
      <c r="DB249" s="358"/>
      <c r="DC249" s="358"/>
      <c r="DD249" s="358"/>
      <c r="DE249" s="358"/>
      <c r="DF249" s="358"/>
      <c r="DG249" s="358"/>
      <c r="DH249" s="358"/>
      <c r="DI249" s="358"/>
      <c r="DJ249" s="358"/>
      <c r="DK249" s="358"/>
      <c r="DL249" s="358"/>
      <c r="DM249" s="358"/>
      <c r="DN249" s="358"/>
      <c r="DO249" s="358"/>
      <c r="DP249" s="358"/>
      <c r="DQ249" s="358"/>
      <c r="DR249" s="358"/>
      <c r="DS249" s="358"/>
      <c r="DT249" s="358"/>
      <c r="DU249" s="358"/>
      <c r="DV249" s="358"/>
      <c r="DW249" s="358"/>
      <c r="DX249" s="358"/>
      <c r="DY249" s="358"/>
      <c r="DZ249" s="358"/>
      <c r="EA249" s="358"/>
      <c r="EB249" s="358"/>
      <c r="EC249" s="359"/>
      <c r="ED249" s="359"/>
      <c r="EE249" s="359"/>
      <c r="EF249" s="359"/>
    </row>
    <row r="250" spans="1:136" ht="63" x14ac:dyDescent="0.25">
      <c r="A250" s="833"/>
      <c r="B250" s="10" t="s">
        <v>456</v>
      </c>
      <c r="C250" s="10" t="s">
        <v>459</v>
      </c>
      <c r="D250" s="10" t="s">
        <v>458</v>
      </c>
      <c r="E250" s="10" t="s">
        <v>29</v>
      </c>
      <c r="F250" s="98"/>
      <c r="G250" s="98"/>
      <c r="H250" s="98">
        <v>0</v>
      </c>
      <c r="I250" s="98">
        <v>0</v>
      </c>
      <c r="J250" s="634"/>
      <c r="K250" s="634"/>
      <c r="L250" s="635"/>
      <c r="M250" s="635"/>
      <c r="N250" s="634">
        <v>55</v>
      </c>
      <c r="O250" s="634">
        <v>112200</v>
      </c>
      <c r="P250" s="635"/>
      <c r="Q250" s="635"/>
      <c r="R250" s="634"/>
      <c r="S250" s="634"/>
      <c r="T250" s="635"/>
      <c r="U250" s="635"/>
      <c r="V250" s="636"/>
      <c r="W250" s="636"/>
      <c r="X250" s="636"/>
      <c r="Y250" s="637"/>
      <c r="Z250" s="634"/>
      <c r="AA250" s="634"/>
      <c r="AB250" s="357"/>
      <c r="AC250" s="357"/>
      <c r="AD250" s="634"/>
      <c r="AE250" s="634"/>
      <c r="AF250" s="635"/>
      <c r="AG250" s="635"/>
      <c r="AH250" s="640"/>
      <c r="AI250" s="640"/>
      <c r="AJ250" s="640"/>
      <c r="AK250" s="638"/>
      <c r="AL250" s="98">
        <v>40</v>
      </c>
      <c r="AM250" s="98">
        <v>81600</v>
      </c>
      <c r="AN250" s="98">
        <v>0</v>
      </c>
      <c r="AO250" s="98">
        <v>0</v>
      </c>
      <c r="AP250" s="571">
        <f>F250+J250+N250+R250+V250+Z250+AD250+AH250+AL250</f>
        <v>95</v>
      </c>
      <c r="AQ250" s="571">
        <f>G250+K250+O250+S250+W250+AA250+AE250+AI250+AM250</f>
        <v>193800</v>
      </c>
      <c r="AR250" s="571">
        <f>H250+L250+P250+T250+X250+AB250+AF250+AJ250+AN250</f>
        <v>0</v>
      </c>
      <c r="AS250" s="571">
        <f>I250+M250+Q250+U250+Y250+AC250+AG250+AK250+AO250</f>
        <v>0</v>
      </c>
      <c r="AT250" s="358"/>
      <c r="AU250" s="358"/>
      <c r="AV250" s="358"/>
      <c r="AW250" s="358"/>
      <c r="AX250" s="358"/>
      <c r="AY250" s="358"/>
      <c r="AZ250" s="358"/>
      <c r="BA250" s="358"/>
      <c r="BB250" s="358"/>
      <c r="BC250" s="358"/>
      <c r="BD250" s="358"/>
      <c r="BE250" s="358"/>
      <c r="BF250" s="358"/>
      <c r="BG250" s="358"/>
      <c r="BH250" s="358"/>
      <c r="BI250" s="358"/>
      <c r="BJ250" s="358"/>
      <c r="BK250" s="358"/>
      <c r="BL250" s="358"/>
      <c r="BM250" s="358"/>
      <c r="BN250" s="358"/>
      <c r="BO250" s="358"/>
      <c r="BP250" s="358"/>
      <c r="BQ250" s="358"/>
      <c r="BR250" s="358"/>
      <c r="BS250" s="358"/>
      <c r="BT250" s="358"/>
      <c r="BU250" s="358"/>
      <c r="BV250" s="358"/>
      <c r="BW250" s="358"/>
      <c r="BX250" s="358"/>
      <c r="BY250" s="358"/>
      <c r="BZ250" s="358"/>
      <c r="CA250" s="358"/>
      <c r="CB250" s="358"/>
      <c r="CC250" s="358"/>
      <c r="CD250" s="358"/>
      <c r="CE250" s="358"/>
      <c r="CF250" s="358"/>
      <c r="CG250" s="358"/>
      <c r="CH250" s="358"/>
      <c r="CI250" s="358"/>
      <c r="CJ250" s="358"/>
      <c r="CK250" s="358"/>
      <c r="CL250" s="358"/>
      <c r="CM250" s="358"/>
      <c r="CN250" s="358"/>
      <c r="CO250" s="358"/>
      <c r="CP250" s="358"/>
      <c r="CQ250" s="358"/>
      <c r="CR250" s="358"/>
      <c r="CS250" s="358"/>
      <c r="CT250" s="358"/>
      <c r="CU250" s="358"/>
      <c r="CV250" s="358"/>
      <c r="CW250" s="358"/>
      <c r="CX250" s="358"/>
      <c r="CY250" s="358"/>
      <c r="CZ250" s="358"/>
      <c r="DA250" s="358"/>
      <c r="DB250" s="358"/>
      <c r="DC250" s="358"/>
      <c r="DD250" s="358"/>
      <c r="DE250" s="358"/>
      <c r="DF250" s="358"/>
      <c r="DG250" s="358"/>
      <c r="DH250" s="358"/>
      <c r="DI250" s="358"/>
      <c r="DJ250" s="358"/>
      <c r="DK250" s="358"/>
      <c r="DL250" s="358"/>
      <c r="DM250" s="358"/>
      <c r="DN250" s="358"/>
      <c r="DO250" s="358"/>
      <c r="DP250" s="358"/>
      <c r="DQ250" s="358"/>
      <c r="DR250" s="358"/>
      <c r="DS250" s="358"/>
      <c r="DT250" s="358"/>
      <c r="DU250" s="358"/>
      <c r="DV250" s="358"/>
      <c r="DW250" s="358"/>
      <c r="DX250" s="358"/>
      <c r="DY250" s="358"/>
      <c r="DZ250" s="358"/>
      <c r="EA250" s="358"/>
      <c r="EB250" s="358"/>
      <c r="EC250" s="359"/>
      <c r="ED250" s="359"/>
      <c r="EE250" s="359"/>
      <c r="EF250" s="359"/>
    </row>
    <row r="251" spans="1:136" ht="63" x14ac:dyDescent="0.25">
      <c r="A251" s="833"/>
      <c r="B251" s="10" t="s">
        <v>456</v>
      </c>
      <c r="C251" s="10" t="s">
        <v>460</v>
      </c>
      <c r="D251" s="10" t="s">
        <v>461</v>
      </c>
      <c r="E251" s="10" t="s">
        <v>29</v>
      </c>
      <c r="F251" s="98"/>
      <c r="G251" s="98"/>
      <c r="H251" s="98">
        <v>0</v>
      </c>
      <c r="I251" s="98">
        <v>0</v>
      </c>
      <c r="J251" s="634"/>
      <c r="K251" s="634"/>
      <c r="L251" s="635"/>
      <c r="M251" s="635"/>
      <c r="N251" s="634"/>
      <c r="O251" s="634"/>
      <c r="P251" s="635"/>
      <c r="Q251" s="635"/>
      <c r="R251" s="634">
        <v>55</v>
      </c>
      <c r="S251" s="634">
        <v>112000</v>
      </c>
      <c r="T251" s="635"/>
      <c r="U251" s="635"/>
      <c r="V251" s="636"/>
      <c r="W251" s="636"/>
      <c r="X251" s="636"/>
      <c r="Y251" s="637"/>
      <c r="Z251" s="634"/>
      <c r="AA251" s="634"/>
      <c r="AB251" s="357"/>
      <c r="AC251" s="357"/>
      <c r="AD251" s="634"/>
      <c r="AE251" s="634"/>
      <c r="AF251" s="635"/>
      <c r="AG251" s="635"/>
      <c r="AH251" s="640"/>
      <c r="AI251" s="640"/>
      <c r="AJ251" s="638"/>
      <c r="AK251" s="638"/>
      <c r="AL251" s="98">
        <v>0</v>
      </c>
      <c r="AM251" s="98">
        <v>0</v>
      </c>
      <c r="AN251" s="98">
        <v>0</v>
      </c>
      <c r="AO251" s="98">
        <v>0</v>
      </c>
      <c r="AP251" s="571">
        <f>F251+J251+N251+R251+V251+Z251+AD251+AH251+AL251</f>
        <v>55</v>
      </c>
      <c r="AQ251" s="571">
        <f>G251+K251+O251+S251+W251+AA251+AE251+AI251+AM251</f>
        <v>112000</v>
      </c>
      <c r="AR251" s="571">
        <f>H251+L251+P251+T251+X251+AB251+AF251+AJ251+AN251</f>
        <v>0</v>
      </c>
      <c r="AS251" s="571">
        <f>I251+M251+Q251+U251+Y251+AC251+AG251+AK251+AO251</f>
        <v>0</v>
      </c>
      <c r="AT251" s="358"/>
      <c r="AU251" s="358"/>
      <c r="AV251" s="358"/>
      <c r="AW251" s="358"/>
      <c r="AX251" s="358"/>
      <c r="AY251" s="358"/>
      <c r="AZ251" s="358"/>
      <c r="BA251" s="358"/>
      <c r="BB251" s="358"/>
      <c r="BC251" s="358"/>
      <c r="BD251" s="358"/>
      <c r="BE251" s="358"/>
      <c r="BF251" s="358"/>
      <c r="BG251" s="358"/>
      <c r="BH251" s="358"/>
      <c r="BI251" s="358"/>
      <c r="BJ251" s="358"/>
      <c r="BK251" s="358"/>
      <c r="BL251" s="358"/>
      <c r="BM251" s="358"/>
      <c r="BN251" s="358"/>
      <c r="BO251" s="358"/>
      <c r="BP251" s="358"/>
      <c r="BQ251" s="358"/>
      <c r="BR251" s="358"/>
      <c r="BS251" s="358"/>
      <c r="BT251" s="358"/>
      <c r="BU251" s="358"/>
      <c r="BV251" s="358"/>
      <c r="BW251" s="358"/>
      <c r="BX251" s="358"/>
      <c r="BY251" s="358"/>
      <c r="BZ251" s="358"/>
      <c r="CA251" s="358"/>
      <c r="CB251" s="358"/>
      <c r="CC251" s="358"/>
      <c r="CD251" s="358"/>
      <c r="CE251" s="358"/>
      <c r="CF251" s="358"/>
      <c r="CG251" s="358"/>
      <c r="CH251" s="358"/>
      <c r="CI251" s="358"/>
      <c r="CJ251" s="358"/>
      <c r="CK251" s="358"/>
      <c r="CL251" s="358"/>
      <c r="CM251" s="358"/>
      <c r="CN251" s="358"/>
      <c r="CO251" s="358"/>
      <c r="CP251" s="358"/>
      <c r="CQ251" s="358"/>
      <c r="CR251" s="358"/>
      <c r="CS251" s="358"/>
      <c r="CT251" s="358"/>
      <c r="CU251" s="358"/>
      <c r="CV251" s="358"/>
      <c r="CW251" s="358"/>
      <c r="CX251" s="358"/>
      <c r="CY251" s="358"/>
      <c r="CZ251" s="358"/>
      <c r="DA251" s="358"/>
      <c r="DB251" s="358"/>
      <c r="DC251" s="358"/>
      <c r="DD251" s="358"/>
      <c r="DE251" s="358"/>
      <c r="DF251" s="358"/>
      <c r="DG251" s="358"/>
      <c r="DH251" s="358"/>
      <c r="DI251" s="358"/>
      <c r="DJ251" s="358"/>
      <c r="DK251" s="358"/>
      <c r="DL251" s="358"/>
      <c r="DM251" s="358"/>
      <c r="DN251" s="358"/>
      <c r="DO251" s="358"/>
      <c r="DP251" s="358"/>
      <c r="DQ251" s="358"/>
      <c r="DR251" s="358"/>
      <c r="DS251" s="358"/>
      <c r="DT251" s="358"/>
      <c r="DU251" s="358"/>
      <c r="DV251" s="358"/>
      <c r="DW251" s="358"/>
      <c r="DX251" s="358"/>
      <c r="DY251" s="358"/>
      <c r="DZ251" s="358"/>
      <c r="EA251" s="358"/>
      <c r="EB251" s="358"/>
      <c r="EC251" s="359"/>
      <c r="ED251" s="359"/>
      <c r="EE251" s="359"/>
      <c r="EF251" s="359"/>
    </row>
    <row r="252" spans="1:136" ht="63" x14ac:dyDescent="0.25">
      <c r="A252" s="833"/>
      <c r="B252" s="10" t="s">
        <v>456</v>
      </c>
      <c r="C252" s="10" t="s">
        <v>462</v>
      </c>
      <c r="D252" s="10" t="s">
        <v>461</v>
      </c>
      <c r="E252" s="10" t="s">
        <v>29</v>
      </c>
      <c r="F252" s="98"/>
      <c r="G252" s="98"/>
      <c r="H252" s="98">
        <v>0</v>
      </c>
      <c r="I252" s="98">
        <v>0</v>
      </c>
      <c r="J252" s="634"/>
      <c r="K252" s="634"/>
      <c r="L252" s="635"/>
      <c r="M252" s="635"/>
      <c r="N252" s="634"/>
      <c r="O252" s="634"/>
      <c r="P252" s="635"/>
      <c r="Q252" s="635"/>
      <c r="R252" s="634"/>
      <c r="S252" s="634"/>
      <c r="T252" s="635"/>
      <c r="U252" s="635"/>
      <c r="V252" s="636"/>
      <c r="W252" s="636"/>
      <c r="X252" s="637"/>
      <c r="Y252" s="637"/>
      <c r="Z252" s="634"/>
      <c r="AA252" s="634"/>
      <c r="AB252" s="357"/>
      <c r="AC252" s="357"/>
      <c r="AD252" s="634"/>
      <c r="AE252" s="634"/>
      <c r="AF252" s="635"/>
      <c r="AG252" s="635"/>
      <c r="AH252" s="640"/>
      <c r="AI252" s="640"/>
      <c r="AJ252" s="638"/>
      <c r="AK252" s="638"/>
      <c r="AL252" s="98">
        <v>0</v>
      </c>
      <c r="AM252" s="98">
        <v>0</v>
      </c>
      <c r="AN252" s="98">
        <v>0</v>
      </c>
      <c r="AO252" s="98">
        <v>0</v>
      </c>
      <c r="AP252" s="571">
        <f>F252+J252+N252+R252+V252+Z252+AD252+AH252+AL252</f>
        <v>0</v>
      </c>
      <c r="AQ252" s="571">
        <f>G252+K252+O252+S252+W252+AA252+AE252+AI252+AM252</f>
        <v>0</v>
      </c>
      <c r="AR252" s="571">
        <f>H252+L252+P252+T252+X252+AB252+AF252+AJ252+AN252</f>
        <v>0</v>
      </c>
      <c r="AS252" s="571">
        <f>I252+M252+Q252+U252+Y252+AC252+AG252+AK252+AO252</f>
        <v>0</v>
      </c>
      <c r="AT252" s="358"/>
      <c r="AU252" s="358"/>
      <c r="AV252" s="358"/>
      <c r="AW252" s="358"/>
      <c r="AX252" s="358"/>
      <c r="AY252" s="358"/>
      <c r="AZ252" s="358"/>
      <c r="BA252" s="358"/>
      <c r="BB252" s="358"/>
      <c r="BC252" s="358"/>
      <c r="BD252" s="358"/>
      <c r="BE252" s="358"/>
      <c r="BF252" s="358"/>
      <c r="BG252" s="358"/>
      <c r="BH252" s="358"/>
      <c r="BI252" s="358"/>
      <c r="BJ252" s="358"/>
      <c r="BK252" s="358"/>
      <c r="BL252" s="358"/>
      <c r="BM252" s="358"/>
      <c r="BN252" s="358"/>
      <c r="BO252" s="358"/>
      <c r="BP252" s="358"/>
      <c r="BQ252" s="358"/>
      <c r="BR252" s="358"/>
      <c r="BS252" s="358"/>
      <c r="BT252" s="358"/>
      <c r="BU252" s="358"/>
      <c r="BV252" s="358"/>
      <c r="BW252" s="358"/>
      <c r="BX252" s="358"/>
      <c r="BY252" s="358"/>
      <c r="BZ252" s="358"/>
      <c r="CA252" s="358"/>
      <c r="CB252" s="358"/>
      <c r="CC252" s="358"/>
      <c r="CD252" s="358"/>
      <c r="CE252" s="358"/>
      <c r="CF252" s="358"/>
      <c r="CG252" s="358"/>
      <c r="CH252" s="358"/>
      <c r="CI252" s="358"/>
      <c r="CJ252" s="358"/>
      <c r="CK252" s="358"/>
      <c r="CL252" s="358"/>
      <c r="CM252" s="358"/>
      <c r="CN252" s="358"/>
      <c r="CO252" s="358"/>
      <c r="CP252" s="358"/>
      <c r="CQ252" s="358"/>
      <c r="CR252" s="358"/>
      <c r="CS252" s="358"/>
      <c r="CT252" s="358"/>
      <c r="CU252" s="358"/>
      <c r="CV252" s="358"/>
      <c r="CW252" s="358"/>
      <c r="CX252" s="358"/>
      <c r="CY252" s="358"/>
      <c r="CZ252" s="358"/>
      <c r="DA252" s="358"/>
      <c r="DB252" s="358"/>
      <c r="DC252" s="358"/>
      <c r="DD252" s="358"/>
      <c r="DE252" s="358"/>
      <c r="DF252" s="358"/>
      <c r="DG252" s="358"/>
      <c r="DH252" s="358"/>
      <c r="DI252" s="358"/>
      <c r="DJ252" s="358"/>
      <c r="DK252" s="358"/>
      <c r="DL252" s="358"/>
      <c r="DM252" s="358"/>
      <c r="DN252" s="358"/>
      <c r="DO252" s="358"/>
      <c r="DP252" s="358"/>
      <c r="DQ252" s="358"/>
      <c r="DR252" s="358"/>
      <c r="DS252" s="358"/>
      <c r="DT252" s="358"/>
      <c r="DU252" s="358"/>
      <c r="DV252" s="358"/>
      <c r="DW252" s="358"/>
      <c r="DX252" s="358"/>
      <c r="DY252" s="358"/>
      <c r="DZ252" s="358"/>
      <c r="EA252" s="358"/>
      <c r="EB252" s="358"/>
      <c r="EC252" s="359"/>
      <c r="ED252" s="359"/>
      <c r="EE252" s="359"/>
      <c r="EF252" s="359"/>
    </row>
    <row r="253" spans="1:136" ht="31.5" x14ac:dyDescent="0.25">
      <c r="A253" s="833">
        <v>86</v>
      </c>
      <c r="B253" s="356" t="s">
        <v>463</v>
      </c>
      <c r="C253" s="10" t="s">
        <v>464</v>
      </c>
      <c r="D253" s="10" t="s">
        <v>461</v>
      </c>
      <c r="E253" s="356" t="s">
        <v>29</v>
      </c>
      <c r="F253" s="98"/>
      <c r="G253" s="98"/>
      <c r="H253" s="98">
        <v>0</v>
      </c>
      <c r="I253" s="98">
        <v>0</v>
      </c>
      <c r="J253" s="635"/>
      <c r="K253" s="635"/>
      <c r="L253" s="635"/>
      <c r="M253" s="635"/>
      <c r="N253" s="634"/>
      <c r="O253" s="634"/>
      <c r="P253" s="635"/>
      <c r="Q253" s="635"/>
      <c r="R253" s="634"/>
      <c r="S253" s="634"/>
      <c r="T253" s="635"/>
      <c r="U253" s="635"/>
      <c r="V253" s="636"/>
      <c r="W253" s="636"/>
      <c r="X253" s="637"/>
      <c r="Y253" s="637"/>
      <c r="Z253" s="634"/>
      <c r="AA253" s="634"/>
      <c r="AB253" s="357"/>
      <c r="AC253" s="357"/>
      <c r="AD253" s="634"/>
      <c r="AE253" s="634"/>
      <c r="AF253" s="635"/>
      <c r="AG253" s="635"/>
      <c r="AH253" s="640"/>
      <c r="AI253" s="640"/>
      <c r="AJ253" s="638"/>
      <c r="AK253" s="638"/>
      <c r="AL253" s="98">
        <v>0</v>
      </c>
      <c r="AM253" s="98">
        <v>0</v>
      </c>
      <c r="AN253" s="98">
        <v>0</v>
      </c>
      <c r="AO253" s="98">
        <v>0</v>
      </c>
      <c r="AP253" s="571">
        <f>F253+J253+N253+R253+V253+Z253+AD253+AH253+AL253</f>
        <v>0</v>
      </c>
      <c r="AQ253" s="571">
        <f>G253+K253+O253+S253+W253+AA253+AE253+AI253+AM253</f>
        <v>0</v>
      </c>
      <c r="AR253" s="571">
        <f>H253+L253+P253+T253+X253+AB253+AF253+AJ253+AN253</f>
        <v>0</v>
      </c>
      <c r="AS253" s="571">
        <f>I253+M253+Q253+U253+Y253+AC253+AG253+AK253+AO253</f>
        <v>0</v>
      </c>
      <c r="AT253" s="358"/>
      <c r="AU253" s="358"/>
      <c r="AV253" s="358"/>
      <c r="AW253" s="358"/>
      <c r="AX253" s="358"/>
      <c r="AY253" s="358"/>
      <c r="AZ253" s="358"/>
      <c r="BA253" s="358"/>
      <c r="BB253" s="358"/>
      <c r="BC253" s="358"/>
      <c r="BD253" s="358"/>
      <c r="BE253" s="358"/>
      <c r="BF253" s="358"/>
      <c r="BG253" s="358"/>
      <c r="BH253" s="358"/>
      <c r="BI253" s="358"/>
      <c r="BJ253" s="358"/>
      <c r="BK253" s="358"/>
      <c r="BL253" s="358"/>
      <c r="BM253" s="358"/>
      <c r="BN253" s="358"/>
      <c r="BO253" s="358"/>
      <c r="BP253" s="358"/>
      <c r="BQ253" s="358"/>
      <c r="BR253" s="358"/>
      <c r="BS253" s="358"/>
      <c r="BT253" s="358"/>
      <c r="BU253" s="358"/>
      <c r="BV253" s="358"/>
      <c r="BW253" s="358"/>
      <c r="BX253" s="358"/>
      <c r="BY253" s="358"/>
      <c r="BZ253" s="358"/>
      <c r="CA253" s="358"/>
      <c r="CB253" s="358"/>
      <c r="CC253" s="358"/>
      <c r="CD253" s="358"/>
      <c r="CE253" s="358"/>
      <c r="CF253" s="358"/>
      <c r="CG253" s="358"/>
      <c r="CH253" s="358"/>
      <c r="CI253" s="358"/>
      <c r="CJ253" s="358"/>
      <c r="CK253" s="358"/>
      <c r="CL253" s="358"/>
      <c r="CM253" s="358"/>
      <c r="CN253" s="358"/>
      <c r="CO253" s="358"/>
      <c r="CP253" s="358"/>
      <c r="CQ253" s="358"/>
      <c r="CR253" s="358"/>
      <c r="CS253" s="358"/>
      <c r="CT253" s="358"/>
      <c r="CU253" s="358"/>
      <c r="CV253" s="358"/>
      <c r="CW253" s="358"/>
      <c r="CX253" s="358"/>
      <c r="CY253" s="358"/>
      <c r="CZ253" s="358"/>
      <c r="DA253" s="358"/>
      <c r="DB253" s="358"/>
      <c r="DC253" s="358"/>
      <c r="DD253" s="358"/>
      <c r="DE253" s="358"/>
      <c r="DF253" s="358"/>
      <c r="DG253" s="358"/>
      <c r="DH253" s="358"/>
      <c r="DI253" s="358"/>
      <c r="DJ253" s="358"/>
      <c r="DK253" s="358"/>
      <c r="DL253" s="358"/>
      <c r="DM253" s="358"/>
      <c r="DN253" s="358"/>
      <c r="DO253" s="358"/>
      <c r="DP253" s="358"/>
      <c r="DQ253" s="358"/>
      <c r="DR253" s="358"/>
      <c r="DS253" s="358"/>
      <c r="DT253" s="358"/>
      <c r="DU253" s="358"/>
      <c r="DV253" s="358"/>
      <c r="DW253" s="358"/>
      <c r="DX253" s="358"/>
      <c r="DY253" s="358"/>
      <c r="DZ253" s="358"/>
      <c r="EA253" s="358"/>
      <c r="EB253" s="358"/>
      <c r="EC253" s="359"/>
      <c r="ED253" s="359"/>
      <c r="EE253" s="359"/>
      <c r="EF253" s="359"/>
    </row>
    <row r="254" spans="1:136" ht="31.5" x14ac:dyDescent="0.25">
      <c r="A254" s="833"/>
      <c r="B254" s="356" t="s">
        <v>463</v>
      </c>
      <c r="C254" s="10" t="s">
        <v>465</v>
      </c>
      <c r="D254" s="10" t="s">
        <v>461</v>
      </c>
      <c r="E254" s="356" t="s">
        <v>29</v>
      </c>
      <c r="F254" s="98"/>
      <c r="G254" s="98"/>
      <c r="H254" s="98">
        <v>0</v>
      </c>
      <c r="I254" s="98">
        <v>0</v>
      </c>
      <c r="J254" s="635"/>
      <c r="K254" s="635"/>
      <c r="L254" s="635"/>
      <c r="M254" s="635"/>
      <c r="N254" s="635"/>
      <c r="O254" s="635"/>
      <c r="P254" s="635"/>
      <c r="Q254" s="635"/>
      <c r="R254" s="635"/>
      <c r="S254" s="635"/>
      <c r="T254" s="635"/>
      <c r="U254" s="635"/>
      <c r="V254" s="98"/>
      <c r="W254" s="98"/>
      <c r="X254" s="637"/>
      <c r="Y254" s="637"/>
      <c r="Z254" s="635"/>
      <c r="AA254" s="635"/>
      <c r="AB254" s="357"/>
      <c r="AC254" s="357"/>
      <c r="AD254" s="635"/>
      <c r="AE254" s="635"/>
      <c r="AF254" s="635"/>
      <c r="AG254" s="635"/>
      <c r="AH254" s="639"/>
      <c r="AI254" s="639"/>
      <c r="AJ254" s="638"/>
      <c r="AK254" s="638"/>
      <c r="AL254" s="98">
        <v>0</v>
      </c>
      <c r="AM254" s="98">
        <v>0</v>
      </c>
      <c r="AN254" s="98">
        <v>0</v>
      </c>
      <c r="AO254" s="98">
        <v>0</v>
      </c>
      <c r="AP254" s="571">
        <f>F254+J254+N254+R254+V254+Z254+AD254+AH254+AL254</f>
        <v>0</v>
      </c>
      <c r="AQ254" s="571">
        <f>G254+K254+O254+S254+W254+AA254+AE254+AI254+AM254</f>
        <v>0</v>
      </c>
      <c r="AR254" s="571">
        <f>H254+L254+P254+T254+X254+AB254+AF254+AJ254+AN254</f>
        <v>0</v>
      </c>
      <c r="AS254" s="571">
        <f>I254+M254+Q254+U254+Y254+AC254+AG254+AK254+AO254</f>
        <v>0</v>
      </c>
      <c r="AT254" s="358"/>
      <c r="AU254" s="358"/>
      <c r="AV254" s="358"/>
      <c r="AW254" s="358"/>
      <c r="AX254" s="358"/>
      <c r="AY254" s="358"/>
      <c r="AZ254" s="358"/>
      <c r="BA254" s="358"/>
      <c r="BB254" s="358"/>
      <c r="BC254" s="358"/>
      <c r="BD254" s="358"/>
      <c r="BE254" s="358"/>
      <c r="BF254" s="358"/>
      <c r="BG254" s="358"/>
      <c r="BH254" s="358"/>
      <c r="BI254" s="358"/>
      <c r="BJ254" s="358"/>
      <c r="BK254" s="358"/>
      <c r="BL254" s="358"/>
      <c r="BM254" s="358"/>
      <c r="BN254" s="358"/>
      <c r="BO254" s="358"/>
      <c r="BP254" s="358"/>
      <c r="BQ254" s="358"/>
      <c r="BR254" s="358"/>
      <c r="BS254" s="358"/>
      <c r="BT254" s="358"/>
      <c r="BU254" s="358"/>
      <c r="BV254" s="358"/>
      <c r="BW254" s="358"/>
      <c r="BX254" s="358"/>
      <c r="BY254" s="358"/>
      <c r="BZ254" s="358"/>
      <c r="CA254" s="358"/>
      <c r="CB254" s="358"/>
      <c r="CC254" s="358"/>
      <c r="CD254" s="358"/>
      <c r="CE254" s="358"/>
      <c r="CF254" s="358"/>
      <c r="CG254" s="358"/>
      <c r="CH254" s="358"/>
      <c r="CI254" s="358"/>
      <c r="CJ254" s="358"/>
      <c r="CK254" s="358"/>
      <c r="CL254" s="358"/>
      <c r="CM254" s="358"/>
      <c r="CN254" s="358"/>
      <c r="CO254" s="358"/>
      <c r="CP254" s="358"/>
      <c r="CQ254" s="358"/>
      <c r="CR254" s="358"/>
      <c r="CS254" s="358"/>
      <c r="CT254" s="358"/>
      <c r="CU254" s="358"/>
      <c r="CV254" s="358"/>
      <c r="CW254" s="358"/>
      <c r="CX254" s="358"/>
      <c r="CY254" s="358"/>
      <c r="CZ254" s="358"/>
      <c r="DA254" s="358"/>
      <c r="DB254" s="358"/>
      <c r="DC254" s="358"/>
      <c r="DD254" s="358"/>
      <c r="DE254" s="358"/>
      <c r="DF254" s="358"/>
      <c r="DG254" s="358"/>
      <c r="DH254" s="358"/>
      <c r="DI254" s="358"/>
      <c r="DJ254" s="358"/>
      <c r="DK254" s="358"/>
      <c r="DL254" s="358"/>
      <c r="DM254" s="358"/>
      <c r="DN254" s="358"/>
      <c r="DO254" s="358"/>
      <c r="DP254" s="358"/>
      <c r="DQ254" s="358"/>
      <c r="DR254" s="358"/>
      <c r="DS254" s="358"/>
      <c r="DT254" s="358"/>
      <c r="DU254" s="358"/>
      <c r="DV254" s="358"/>
      <c r="DW254" s="358"/>
      <c r="DX254" s="358"/>
      <c r="DY254" s="358"/>
      <c r="DZ254" s="358"/>
      <c r="EA254" s="358"/>
      <c r="EB254" s="358"/>
      <c r="EC254" s="359"/>
      <c r="ED254" s="359"/>
      <c r="EE254" s="359"/>
      <c r="EF254" s="359"/>
    </row>
    <row r="255" spans="1:136" ht="31.5" x14ac:dyDescent="0.25">
      <c r="A255" s="833"/>
      <c r="B255" s="356" t="s">
        <v>463</v>
      </c>
      <c r="C255" s="10" t="s">
        <v>466</v>
      </c>
      <c r="D255" s="10" t="s">
        <v>461</v>
      </c>
      <c r="E255" s="356" t="s">
        <v>29</v>
      </c>
      <c r="F255" s="98"/>
      <c r="G255" s="98"/>
      <c r="H255" s="98">
        <v>0</v>
      </c>
      <c r="I255" s="98">
        <v>0</v>
      </c>
      <c r="J255" s="635"/>
      <c r="K255" s="635"/>
      <c r="L255" s="635"/>
      <c r="M255" s="635"/>
      <c r="N255" s="635"/>
      <c r="O255" s="635"/>
      <c r="P255" s="635"/>
      <c r="Q255" s="635"/>
      <c r="R255" s="635"/>
      <c r="S255" s="635"/>
      <c r="T255" s="635"/>
      <c r="U255" s="635"/>
      <c r="V255" s="98"/>
      <c r="W255" s="98"/>
      <c r="X255" s="637"/>
      <c r="Y255" s="637"/>
      <c r="Z255" s="635"/>
      <c r="AA255" s="635"/>
      <c r="AB255" s="357"/>
      <c r="AC255" s="357"/>
      <c r="AD255" s="635"/>
      <c r="AE255" s="635"/>
      <c r="AF255" s="635"/>
      <c r="AG255" s="635"/>
      <c r="AH255" s="639"/>
      <c r="AI255" s="639"/>
      <c r="AJ255" s="638"/>
      <c r="AK255" s="638"/>
      <c r="AL255" s="98">
        <v>0</v>
      </c>
      <c r="AM255" s="98">
        <v>0</v>
      </c>
      <c r="AN255" s="98">
        <v>0</v>
      </c>
      <c r="AO255" s="98">
        <v>0</v>
      </c>
      <c r="AP255" s="571">
        <f>F255+J255+N255+R255+V255+Z255+AD255+AH255+AL255</f>
        <v>0</v>
      </c>
      <c r="AQ255" s="571">
        <f>G255+K255+O255+S255+W255+AA255+AE255+AI255+AM255</f>
        <v>0</v>
      </c>
      <c r="AR255" s="571">
        <f>H255+L255+P255+T255+X255+AB255+AF255+AJ255+AN255</f>
        <v>0</v>
      </c>
      <c r="AS255" s="571">
        <f>I255+M255+Q255+U255+Y255+AC255+AG255+AK255+AO255</f>
        <v>0</v>
      </c>
      <c r="AT255" s="358"/>
      <c r="AU255" s="358"/>
      <c r="AV255" s="358"/>
      <c r="AW255" s="358"/>
      <c r="AX255" s="358"/>
      <c r="AY255" s="358"/>
      <c r="AZ255" s="358"/>
      <c r="BA255" s="358"/>
      <c r="BB255" s="358"/>
      <c r="BC255" s="358"/>
      <c r="BD255" s="358"/>
      <c r="BE255" s="358"/>
      <c r="BF255" s="358"/>
      <c r="BG255" s="358"/>
      <c r="BH255" s="358"/>
      <c r="BI255" s="358"/>
      <c r="BJ255" s="358"/>
      <c r="BK255" s="358"/>
      <c r="BL255" s="358"/>
      <c r="BM255" s="358"/>
      <c r="BN255" s="358"/>
      <c r="BO255" s="358"/>
      <c r="BP255" s="358"/>
      <c r="BQ255" s="358"/>
      <c r="BR255" s="358"/>
      <c r="BS255" s="358"/>
      <c r="BT255" s="358"/>
      <c r="BU255" s="358"/>
      <c r="BV255" s="358"/>
      <c r="BW255" s="358"/>
      <c r="BX255" s="358"/>
      <c r="BY255" s="358"/>
      <c r="BZ255" s="358"/>
      <c r="CA255" s="358"/>
      <c r="CB255" s="358"/>
      <c r="CC255" s="358"/>
      <c r="CD255" s="358"/>
      <c r="CE255" s="358"/>
      <c r="CF255" s="358"/>
      <c r="CG255" s="358"/>
      <c r="CH255" s="358"/>
      <c r="CI255" s="358"/>
      <c r="CJ255" s="358"/>
      <c r="CK255" s="358"/>
      <c r="CL255" s="358"/>
      <c r="CM255" s="358"/>
      <c r="CN255" s="358"/>
      <c r="CO255" s="358"/>
      <c r="CP255" s="358"/>
      <c r="CQ255" s="358"/>
      <c r="CR255" s="358"/>
      <c r="CS255" s="358"/>
      <c r="CT255" s="358"/>
      <c r="CU255" s="358"/>
      <c r="CV255" s="358"/>
      <c r="CW255" s="358"/>
      <c r="CX255" s="358"/>
      <c r="CY255" s="358"/>
      <c r="CZ255" s="358"/>
      <c r="DA255" s="358"/>
      <c r="DB255" s="358"/>
      <c r="DC255" s="358"/>
      <c r="DD255" s="358"/>
      <c r="DE255" s="358"/>
      <c r="DF255" s="358"/>
      <c r="DG255" s="358"/>
      <c r="DH255" s="358"/>
      <c r="DI255" s="358"/>
      <c r="DJ255" s="358"/>
      <c r="DK255" s="358"/>
      <c r="DL255" s="358"/>
      <c r="DM255" s="358"/>
      <c r="DN255" s="358"/>
      <c r="DO255" s="358"/>
      <c r="DP255" s="358"/>
      <c r="DQ255" s="358"/>
      <c r="DR255" s="358"/>
      <c r="DS255" s="358"/>
      <c r="DT255" s="358"/>
      <c r="DU255" s="358"/>
      <c r="DV255" s="358"/>
      <c r="DW255" s="358"/>
      <c r="DX255" s="358"/>
      <c r="DY255" s="358"/>
      <c r="DZ255" s="358"/>
      <c r="EA255" s="358"/>
      <c r="EB255" s="358"/>
      <c r="EC255" s="359"/>
      <c r="ED255" s="359"/>
      <c r="EE255" s="359"/>
      <c r="EF255" s="359"/>
    </row>
    <row r="256" spans="1:136" ht="31.5" x14ac:dyDescent="0.25">
      <c r="A256" s="833"/>
      <c r="B256" s="356" t="s">
        <v>463</v>
      </c>
      <c r="C256" s="10" t="s">
        <v>467</v>
      </c>
      <c r="D256" s="10" t="s">
        <v>461</v>
      </c>
      <c r="E256" s="356" t="s">
        <v>29</v>
      </c>
      <c r="F256" s="98"/>
      <c r="G256" s="98"/>
      <c r="H256" s="98">
        <v>0</v>
      </c>
      <c r="I256" s="98">
        <v>0</v>
      </c>
      <c r="J256" s="635"/>
      <c r="K256" s="635"/>
      <c r="L256" s="635"/>
      <c r="M256" s="635"/>
      <c r="N256" s="635"/>
      <c r="O256" s="635"/>
      <c r="P256" s="635"/>
      <c r="Q256" s="635"/>
      <c r="R256" s="635"/>
      <c r="S256" s="635"/>
      <c r="T256" s="635"/>
      <c r="U256" s="635"/>
      <c r="V256" s="98"/>
      <c r="W256" s="98"/>
      <c r="X256" s="637"/>
      <c r="Y256" s="637"/>
      <c r="Z256" s="635"/>
      <c r="AA256" s="635"/>
      <c r="AB256" s="357"/>
      <c r="AC256" s="357"/>
      <c r="AD256" s="635"/>
      <c r="AE256" s="635"/>
      <c r="AF256" s="635"/>
      <c r="AG256" s="635"/>
      <c r="AH256" s="639"/>
      <c r="AI256" s="639"/>
      <c r="AJ256" s="638"/>
      <c r="AK256" s="638"/>
      <c r="AL256" s="98">
        <v>0</v>
      </c>
      <c r="AM256" s="98">
        <v>0</v>
      </c>
      <c r="AN256" s="98">
        <v>0</v>
      </c>
      <c r="AO256" s="98">
        <v>0</v>
      </c>
      <c r="AP256" s="571">
        <f>F256+J256+N256+R256+V256+Z256+AD256+AH256+AL256</f>
        <v>0</v>
      </c>
      <c r="AQ256" s="571">
        <f>G256+K256+O256+S256+W256+AA256+AE256+AI256+AM256</f>
        <v>0</v>
      </c>
      <c r="AR256" s="571">
        <f>H256+L256+P256+T256+X256+AB256+AF256+AJ256+AN256</f>
        <v>0</v>
      </c>
      <c r="AS256" s="571">
        <f>I256+M256+Q256+U256+Y256+AC256+AG256+AK256+AO256</f>
        <v>0</v>
      </c>
      <c r="AT256" s="359"/>
      <c r="AU256" s="359"/>
      <c r="AV256" s="359"/>
      <c r="AW256" s="359"/>
      <c r="AX256" s="359"/>
      <c r="AY256" s="359"/>
      <c r="AZ256" s="359"/>
      <c r="BA256" s="359"/>
      <c r="BB256" s="359"/>
      <c r="BC256" s="359"/>
      <c r="BD256" s="359"/>
      <c r="BE256" s="359"/>
      <c r="BF256" s="359"/>
      <c r="BG256" s="359"/>
      <c r="BH256" s="359"/>
      <c r="BI256" s="359"/>
      <c r="BJ256" s="359"/>
      <c r="BK256" s="359"/>
      <c r="BL256" s="359"/>
      <c r="BM256" s="359"/>
      <c r="BN256" s="359"/>
      <c r="BO256" s="359"/>
      <c r="BP256" s="359"/>
      <c r="BQ256" s="359"/>
      <c r="BR256" s="359"/>
      <c r="BS256" s="359"/>
      <c r="BT256" s="359"/>
      <c r="BU256" s="359"/>
      <c r="BV256" s="359"/>
      <c r="BW256" s="359"/>
      <c r="BX256" s="359"/>
      <c r="BY256" s="359"/>
      <c r="BZ256" s="359"/>
      <c r="CA256" s="359"/>
      <c r="CB256" s="359"/>
      <c r="CC256" s="359"/>
      <c r="CD256" s="359"/>
      <c r="CE256" s="359"/>
      <c r="CF256" s="359"/>
      <c r="CG256" s="359"/>
      <c r="CH256" s="359"/>
      <c r="CI256" s="359"/>
      <c r="CJ256" s="359"/>
      <c r="CK256" s="359"/>
      <c r="CL256" s="359"/>
      <c r="CM256" s="359"/>
      <c r="CN256" s="359"/>
      <c r="CO256" s="359"/>
      <c r="CP256" s="359"/>
      <c r="CQ256" s="359"/>
      <c r="CR256" s="359"/>
      <c r="CS256" s="359"/>
      <c r="CT256" s="359"/>
      <c r="CU256" s="359"/>
      <c r="CV256" s="359"/>
      <c r="CW256" s="359"/>
      <c r="CX256" s="359"/>
      <c r="CY256" s="359"/>
      <c r="CZ256" s="359"/>
      <c r="DA256" s="359"/>
      <c r="DB256" s="359"/>
      <c r="DC256" s="359"/>
      <c r="DD256" s="359"/>
      <c r="DE256" s="359"/>
      <c r="DF256" s="359"/>
      <c r="DG256" s="359"/>
      <c r="DH256" s="359"/>
      <c r="DI256" s="359"/>
      <c r="DJ256" s="359"/>
      <c r="DK256" s="359"/>
      <c r="DL256" s="359"/>
      <c r="DM256" s="359"/>
      <c r="DN256" s="359"/>
      <c r="DO256" s="359"/>
      <c r="DP256" s="359"/>
      <c r="DQ256" s="359"/>
      <c r="DR256" s="359"/>
      <c r="DS256" s="359"/>
      <c r="DT256" s="359"/>
      <c r="DU256" s="359"/>
      <c r="DV256" s="359"/>
      <c r="DW256" s="359"/>
      <c r="DX256" s="359"/>
      <c r="DY256" s="359"/>
      <c r="DZ256" s="359"/>
      <c r="EA256" s="359"/>
      <c r="EB256" s="359"/>
      <c r="EC256" s="359"/>
      <c r="ED256" s="359"/>
      <c r="EE256" s="359"/>
      <c r="EF256" s="359"/>
    </row>
    <row r="257" spans="1:136" x14ac:dyDescent="0.25">
      <c r="A257" s="374">
        <v>87</v>
      </c>
      <c r="B257" s="356" t="s">
        <v>468</v>
      </c>
      <c r="C257" s="10" t="s">
        <v>469</v>
      </c>
      <c r="D257" s="10" t="s">
        <v>77</v>
      </c>
      <c r="E257" s="356"/>
      <c r="F257" s="98"/>
      <c r="G257" s="98"/>
      <c r="H257" s="98">
        <v>0</v>
      </c>
      <c r="I257" s="98">
        <v>0</v>
      </c>
      <c r="J257" s="635"/>
      <c r="K257" s="635"/>
      <c r="L257" s="635"/>
      <c r="M257" s="635"/>
      <c r="N257" s="635"/>
      <c r="O257" s="635"/>
      <c r="P257" s="635"/>
      <c r="Q257" s="635"/>
      <c r="R257" s="635"/>
      <c r="S257" s="635"/>
      <c r="T257" s="635"/>
      <c r="U257" s="635"/>
      <c r="V257" s="637">
        <v>50</v>
      </c>
      <c r="W257" s="637">
        <v>130</v>
      </c>
      <c r="X257" s="637">
        <v>15</v>
      </c>
      <c r="Y257" s="637">
        <v>39</v>
      </c>
      <c r="Z257" s="635"/>
      <c r="AA257" s="635"/>
      <c r="AB257" s="357"/>
      <c r="AC257" s="357"/>
      <c r="AD257" s="635"/>
      <c r="AE257" s="635"/>
      <c r="AF257" s="635"/>
      <c r="AG257" s="635"/>
      <c r="AH257" s="638">
        <v>1200</v>
      </c>
      <c r="AI257" s="638">
        <v>2688</v>
      </c>
      <c r="AJ257" s="638">
        <v>310</v>
      </c>
      <c r="AK257" s="638">
        <v>694</v>
      </c>
      <c r="AL257" s="98">
        <v>0</v>
      </c>
      <c r="AM257" s="98">
        <v>0</v>
      </c>
      <c r="AN257" s="98">
        <v>0</v>
      </c>
      <c r="AO257" s="98">
        <v>0</v>
      </c>
      <c r="AP257" s="571">
        <f>F257+J257+N257+R257+V257+Z257+AD257+AH257+AL257</f>
        <v>1250</v>
      </c>
      <c r="AQ257" s="571">
        <f>G257+K257+O257+S257+W257+AA257+AE257+AI257+AM257</f>
        <v>2818</v>
      </c>
      <c r="AR257" s="571">
        <f>H257+L257+P257+T257+X257+AB257+AF257+AJ257+AN257</f>
        <v>325</v>
      </c>
      <c r="AS257" s="571">
        <f>I257+M257+Q257+U257+Y257+AC257+AG257+AK257+AO257</f>
        <v>733</v>
      </c>
      <c r="AT257" s="359"/>
      <c r="AU257" s="359"/>
      <c r="AV257" s="359"/>
      <c r="AW257" s="359"/>
      <c r="AX257" s="359"/>
      <c r="AY257" s="359"/>
      <c r="AZ257" s="359"/>
      <c r="BA257" s="359"/>
      <c r="BB257" s="359"/>
      <c r="BC257" s="359"/>
      <c r="BD257" s="359"/>
      <c r="BE257" s="359"/>
      <c r="BF257" s="359"/>
      <c r="BG257" s="359"/>
      <c r="BH257" s="359"/>
      <c r="BI257" s="359"/>
      <c r="BJ257" s="359"/>
      <c r="BK257" s="359"/>
      <c r="BL257" s="359"/>
      <c r="BM257" s="359"/>
      <c r="BN257" s="359"/>
      <c r="BO257" s="359"/>
      <c r="BP257" s="359"/>
      <c r="BQ257" s="359"/>
      <c r="BR257" s="359"/>
      <c r="BS257" s="359"/>
      <c r="BT257" s="359"/>
      <c r="BU257" s="359"/>
      <c r="BV257" s="359"/>
      <c r="BW257" s="359"/>
      <c r="BX257" s="359"/>
      <c r="BY257" s="359"/>
      <c r="BZ257" s="359"/>
      <c r="CA257" s="359"/>
      <c r="CB257" s="359"/>
      <c r="CC257" s="359"/>
      <c r="CD257" s="359"/>
      <c r="CE257" s="359"/>
      <c r="CF257" s="359"/>
      <c r="CG257" s="359"/>
      <c r="CH257" s="359"/>
      <c r="CI257" s="359"/>
      <c r="CJ257" s="359"/>
      <c r="CK257" s="359"/>
      <c r="CL257" s="359"/>
      <c r="CM257" s="359"/>
      <c r="CN257" s="359"/>
      <c r="CO257" s="359"/>
      <c r="CP257" s="359"/>
      <c r="CQ257" s="359"/>
      <c r="CR257" s="359"/>
      <c r="CS257" s="359"/>
      <c r="CT257" s="359"/>
      <c r="CU257" s="359"/>
      <c r="CV257" s="359"/>
      <c r="CW257" s="359"/>
      <c r="CX257" s="359"/>
      <c r="CY257" s="359"/>
      <c r="CZ257" s="359"/>
      <c r="DA257" s="359"/>
      <c r="DB257" s="359"/>
      <c r="DC257" s="359"/>
      <c r="DD257" s="359"/>
      <c r="DE257" s="359"/>
      <c r="DF257" s="359"/>
      <c r="DG257" s="359"/>
      <c r="DH257" s="359"/>
      <c r="DI257" s="359"/>
      <c r="DJ257" s="359"/>
      <c r="DK257" s="359"/>
      <c r="DL257" s="359"/>
      <c r="DM257" s="359"/>
      <c r="DN257" s="359"/>
      <c r="DO257" s="359"/>
      <c r="DP257" s="359"/>
      <c r="DQ257" s="359"/>
      <c r="DR257" s="359"/>
      <c r="DS257" s="359"/>
      <c r="DT257" s="359"/>
      <c r="DU257" s="359"/>
      <c r="DV257" s="359"/>
      <c r="DW257" s="359"/>
      <c r="DX257" s="359"/>
      <c r="DY257" s="359"/>
      <c r="DZ257" s="359"/>
      <c r="EA257" s="359"/>
      <c r="EB257" s="359"/>
      <c r="EC257" s="358"/>
      <c r="ED257" s="358"/>
      <c r="EE257" s="358"/>
      <c r="EF257" s="358"/>
    </row>
    <row r="258" spans="1:136" ht="47.25" x14ac:dyDescent="0.25">
      <c r="A258" s="830">
        <v>88</v>
      </c>
      <c r="B258" s="10" t="s">
        <v>470</v>
      </c>
      <c r="C258" s="10" t="s">
        <v>471</v>
      </c>
      <c r="D258" s="10" t="s">
        <v>472</v>
      </c>
      <c r="E258" s="10" t="s">
        <v>29</v>
      </c>
      <c r="F258" s="98"/>
      <c r="G258" s="98"/>
      <c r="H258" s="98">
        <v>0</v>
      </c>
      <c r="I258" s="98">
        <v>0</v>
      </c>
      <c r="J258" s="634"/>
      <c r="K258" s="634"/>
      <c r="L258" s="635"/>
      <c r="M258" s="635"/>
      <c r="N258" s="635"/>
      <c r="O258" s="635"/>
      <c r="P258" s="635"/>
      <c r="Q258" s="635"/>
      <c r="R258" s="635"/>
      <c r="S258" s="635"/>
      <c r="T258" s="635"/>
      <c r="U258" s="635"/>
      <c r="V258" s="637"/>
      <c r="W258" s="637"/>
      <c r="X258" s="637"/>
      <c r="Y258" s="637"/>
      <c r="Z258" s="635"/>
      <c r="AA258" s="635"/>
      <c r="AB258" s="357"/>
      <c r="AC258" s="357"/>
      <c r="AD258" s="635"/>
      <c r="AE258" s="635"/>
      <c r="AF258" s="635"/>
      <c r="AG258" s="635"/>
      <c r="AH258" s="638"/>
      <c r="AI258" s="638"/>
      <c r="AJ258" s="638"/>
      <c r="AK258" s="638"/>
      <c r="AL258" s="98">
        <v>0</v>
      </c>
      <c r="AM258" s="98">
        <v>0</v>
      </c>
      <c r="AN258" s="98">
        <v>0</v>
      </c>
      <c r="AO258" s="98">
        <v>0</v>
      </c>
      <c r="AP258" s="571">
        <f>F258+J258+N258+R258+V258+Z258+AD258+AH258+AL258</f>
        <v>0</v>
      </c>
      <c r="AQ258" s="571">
        <f>G258+K258+O258+S258+W258+AA258+AE258+AI258+AM258</f>
        <v>0</v>
      </c>
      <c r="AR258" s="571">
        <f>H258+L258+P258+T258+X258+AB258+AF258+AJ258+AN258</f>
        <v>0</v>
      </c>
      <c r="AS258" s="571">
        <f>I258+M258+Q258+U258+Y258+AC258+AG258+AK258+AO258</f>
        <v>0</v>
      </c>
      <c r="AT258" s="359"/>
      <c r="AU258" s="359"/>
      <c r="AV258" s="359"/>
      <c r="AW258" s="359"/>
      <c r="AX258" s="359"/>
      <c r="AY258" s="359"/>
      <c r="AZ258" s="359"/>
      <c r="BA258" s="359"/>
      <c r="BB258" s="359"/>
      <c r="BC258" s="359"/>
      <c r="BD258" s="359"/>
      <c r="BE258" s="359"/>
      <c r="BF258" s="359"/>
      <c r="BG258" s="359"/>
      <c r="BH258" s="359"/>
      <c r="BI258" s="359"/>
      <c r="BJ258" s="359"/>
      <c r="BK258" s="359"/>
      <c r="BL258" s="359"/>
      <c r="BM258" s="359"/>
      <c r="BN258" s="359"/>
      <c r="BO258" s="359"/>
      <c r="BP258" s="359"/>
      <c r="BQ258" s="359"/>
      <c r="BR258" s="359"/>
      <c r="BS258" s="359"/>
      <c r="BT258" s="359"/>
      <c r="BU258" s="359"/>
      <c r="BV258" s="359"/>
      <c r="BW258" s="359"/>
      <c r="BX258" s="359"/>
      <c r="BY258" s="359"/>
      <c r="BZ258" s="359"/>
      <c r="CA258" s="359"/>
      <c r="CB258" s="359"/>
      <c r="CC258" s="359"/>
      <c r="CD258" s="359"/>
      <c r="CE258" s="359"/>
      <c r="CF258" s="359"/>
      <c r="CG258" s="359"/>
      <c r="CH258" s="359"/>
      <c r="CI258" s="359"/>
      <c r="CJ258" s="359"/>
      <c r="CK258" s="359"/>
      <c r="CL258" s="359"/>
      <c r="CM258" s="359"/>
      <c r="CN258" s="359"/>
      <c r="CO258" s="359"/>
      <c r="CP258" s="359"/>
      <c r="CQ258" s="359"/>
      <c r="CR258" s="359"/>
      <c r="CS258" s="359"/>
      <c r="CT258" s="359"/>
      <c r="CU258" s="359"/>
      <c r="CV258" s="359"/>
      <c r="CW258" s="359"/>
      <c r="CX258" s="359"/>
      <c r="CY258" s="359"/>
      <c r="CZ258" s="359"/>
      <c r="DA258" s="359"/>
      <c r="DB258" s="359"/>
      <c r="DC258" s="359"/>
      <c r="DD258" s="359"/>
      <c r="DE258" s="359"/>
      <c r="DF258" s="359"/>
      <c r="DG258" s="359"/>
      <c r="DH258" s="359"/>
      <c r="DI258" s="359"/>
      <c r="DJ258" s="359"/>
      <c r="DK258" s="359"/>
      <c r="DL258" s="359"/>
      <c r="DM258" s="359"/>
      <c r="DN258" s="358"/>
      <c r="DO258" s="358"/>
      <c r="DP258" s="358"/>
      <c r="DQ258" s="358"/>
    </row>
    <row r="259" spans="1:136" ht="47.25" x14ac:dyDescent="0.25">
      <c r="A259" s="832"/>
      <c r="B259" s="10" t="s">
        <v>470</v>
      </c>
      <c r="C259" s="10" t="s">
        <v>473</v>
      </c>
      <c r="D259" s="10" t="s">
        <v>472</v>
      </c>
      <c r="E259" s="356" t="s">
        <v>29</v>
      </c>
      <c r="F259" s="98"/>
      <c r="G259" s="98"/>
      <c r="H259" s="98">
        <v>0</v>
      </c>
      <c r="I259" s="98">
        <v>0</v>
      </c>
      <c r="J259" s="635"/>
      <c r="K259" s="635"/>
      <c r="L259" s="635"/>
      <c r="M259" s="635"/>
      <c r="N259" s="634"/>
      <c r="O259" s="634"/>
      <c r="P259" s="635"/>
      <c r="Q259" s="635"/>
      <c r="R259" s="634"/>
      <c r="S259" s="634"/>
      <c r="T259" s="635"/>
      <c r="U259" s="635"/>
      <c r="V259" s="637"/>
      <c r="W259" s="637"/>
      <c r="X259" s="637"/>
      <c r="Y259" s="637"/>
      <c r="Z259" s="634"/>
      <c r="AA259" s="634"/>
      <c r="AB259" s="357"/>
      <c r="AC259" s="357"/>
      <c r="AD259" s="634"/>
      <c r="AE259" s="634"/>
      <c r="AF259" s="635"/>
      <c r="AG259" s="635"/>
      <c r="AH259" s="637"/>
      <c r="AI259" s="637"/>
      <c r="AJ259" s="637"/>
      <c r="AK259" s="637"/>
      <c r="AL259" s="98">
        <v>0</v>
      </c>
      <c r="AM259" s="98">
        <v>0</v>
      </c>
      <c r="AN259" s="98">
        <v>0</v>
      </c>
      <c r="AO259" s="98">
        <v>0</v>
      </c>
      <c r="AP259" s="571">
        <f>F259+J259+N259+R259+V259+Z259+AD259+AH259+AL259</f>
        <v>0</v>
      </c>
      <c r="AQ259" s="571">
        <f>G259+K259+O259+S259+W259+AA259+AE259+AI259+AM259</f>
        <v>0</v>
      </c>
      <c r="AR259" s="571">
        <f>H259+L259+P259+T259+X259+AB259+AF259+AJ259+AN259</f>
        <v>0</v>
      </c>
      <c r="AS259" s="571">
        <f>I259+M259+Q259+U259+Y259+AC259+AG259+AK259+AO259</f>
        <v>0</v>
      </c>
      <c r="AT259" s="359"/>
      <c r="AU259" s="359"/>
      <c r="AV259" s="359"/>
      <c r="AW259" s="359"/>
      <c r="AX259" s="359"/>
      <c r="AY259" s="359"/>
      <c r="AZ259" s="359"/>
      <c r="BA259" s="359"/>
      <c r="BB259" s="359"/>
      <c r="BC259" s="359"/>
      <c r="BD259" s="359"/>
      <c r="BE259" s="359"/>
      <c r="BF259" s="359"/>
      <c r="BG259" s="359"/>
      <c r="BH259" s="359"/>
      <c r="BI259" s="359"/>
      <c r="BJ259" s="359"/>
      <c r="BK259" s="359"/>
      <c r="BL259" s="359"/>
      <c r="BM259" s="359"/>
      <c r="BN259" s="359"/>
      <c r="BO259" s="359"/>
      <c r="BP259" s="359"/>
      <c r="BQ259" s="359"/>
      <c r="BR259" s="359"/>
      <c r="BS259" s="359"/>
      <c r="BT259" s="359"/>
      <c r="BU259" s="359"/>
      <c r="BV259" s="359"/>
      <c r="BW259" s="359"/>
      <c r="BX259" s="359"/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359"/>
      <c r="CJ259" s="359"/>
      <c r="CK259" s="359"/>
      <c r="CL259" s="359"/>
      <c r="CM259" s="359"/>
      <c r="CN259" s="359"/>
      <c r="CO259" s="359"/>
      <c r="CP259" s="359"/>
      <c r="CQ259" s="359"/>
      <c r="CR259" s="359"/>
      <c r="CS259" s="359"/>
      <c r="CT259" s="359"/>
      <c r="CU259" s="359"/>
      <c r="CV259" s="359"/>
      <c r="CW259" s="359"/>
      <c r="CX259" s="359"/>
      <c r="CY259" s="359"/>
      <c r="CZ259" s="359"/>
      <c r="DA259" s="359"/>
      <c r="DB259" s="359"/>
      <c r="DC259" s="359"/>
      <c r="DD259" s="359"/>
      <c r="DE259" s="359"/>
      <c r="DF259" s="359"/>
      <c r="DG259" s="359"/>
      <c r="DH259" s="359"/>
      <c r="DI259" s="359"/>
      <c r="DJ259" s="359"/>
      <c r="DK259" s="359"/>
      <c r="DL259" s="359"/>
      <c r="DM259" s="359"/>
      <c r="DN259" s="358"/>
      <c r="DO259" s="358"/>
      <c r="DP259" s="358"/>
      <c r="DQ259" s="358"/>
    </row>
    <row r="260" spans="1:136" ht="63" x14ac:dyDescent="0.25">
      <c r="A260" s="834">
        <v>89</v>
      </c>
      <c r="B260" s="10" t="s">
        <v>592</v>
      </c>
      <c r="C260" s="356" t="s">
        <v>475</v>
      </c>
      <c r="D260" s="10" t="s">
        <v>476</v>
      </c>
      <c r="E260" s="356" t="s">
        <v>153</v>
      </c>
      <c r="F260" s="98"/>
      <c r="G260" s="98"/>
      <c r="H260" s="98">
        <v>0</v>
      </c>
      <c r="I260" s="98">
        <v>0</v>
      </c>
      <c r="J260" s="635"/>
      <c r="K260" s="635"/>
      <c r="L260" s="635"/>
      <c r="M260" s="635"/>
      <c r="N260" s="635"/>
      <c r="O260" s="635"/>
      <c r="P260" s="635"/>
      <c r="Q260" s="635"/>
      <c r="R260" s="635"/>
      <c r="S260" s="635"/>
      <c r="T260" s="635"/>
      <c r="U260" s="635"/>
      <c r="V260" s="637"/>
      <c r="W260" s="637"/>
      <c r="X260" s="637"/>
      <c r="Y260" s="637"/>
      <c r="Z260" s="635"/>
      <c r="AA260" s="635"/>
      <c r="AB260" s="357"/>
      <c r="AC260" s="357"/>
      <c r="AD260" s="635"/>
      <c r="AE260" s="635"/>
      <c r="AF260" s="635"/>
      <c r="AG260" s="635"/>
      <c r="AH260" s="638"/>
      <c r="AI260" s="638"/>
      <c r="AJ260" s="638"/>
      <c r="AK260" s="638"/>
      <c r="AL260" s="98">
        <v>0</v>
      </c>
      <c r="AM260" s="98">
        <v>0</v>
      </c>
      <c r="AN260" s="98">
        <v>0</v>
      </c>
      <c r="AO260" s="98">
        <v>0</v>
      </c>
      <c r="AP260" s="571">
        <f>F260+J260+N260+R260+V260+Z260+AD260+AH260+AL260</f>
        <v>0</v>
      </c>
      <c r="AQ260" s="571">
        <f>G260+K260+O260+S260+W260+AA260+AE260+AI260+AM260</f>
        <v>0</v>
      </c>
      <c r="AR260" s="571">
        <f>H260+L260+P260+T260+X260+AB260+AF260+AJ260+AN260</f>
        <v>0</v>
      </c>
      <c r="AS260" s="571">
        <f>I260+M260+Q260+U260+Y260+AC260+AG260+AK260+AO260</f>
        <v>0</v>
      </c>
      <c r="AT260" s="359"/>
      <c r="AU260" s="359"/>
      <c r="AV260" s="359"/>
      <c r="AW260" s="359"/>
      <c r="AX260" s="359"/>
      <c r="AY260" s="359"/>
      <c r="AZ260" s="359"/>
      <c r="BA260" s="359"/>
      <c r="BB260" s="359"/>
      <c r="BC260" s="359"/>
      <c r="BD260" s="359"/>
      <c r="BE260" s="359"/>
      <c r="BF260" s="359"/>
      <c r="BG260" s="359"/>
      <c r="BH260" s="359"/>
      <c r="BI260" s="359"/>
      <c r="BJ260" s="359"/>
      <c r="BK260" s="359"/>
      <c r="BL260" s="359"/>
      <c r="BM260" s="359"/>
      <c r="BN260" s="359"/>
      <c r="BO260" s="359"/>
      <c r="BP260" s="359"/>
      <c r="BQ260" s="359"/>
      <c r="BR260" s="359"/>
      <c r="BS260" s="359"/>
      <c r="BT260" s="359"/>
      <c r="BU260" s="359"/>
      <c r="BV260" s="359"/>
      <c r="BW260" s="359"/>
      <c r="BX260" s="359"/>
      <c r="BY260" s="359"/>
      <c r="BZ260" s="359"/>
      <c r="CA260" s="359"/>
      <c r="CB260" s="359"/>
      <c r="CC260" s="359"/>
      <c r="CD260" s="359"/>
      <c r="CE260" s="359"/>
      <c r="CF260" s="359"/>
      <c r="CG260" s="359"/>
      <c r="CH260" s="359"/>
      <c r="CI260" s="359"/>
      <c r="CJ260" s="359"/>
      <c r="CK260" s="359"/>
      <c r="CL260" s="359"/>
      <c r="CM260" s="359"/>
      <c r="CN260" s="359"/>
      <c r="CO260" s="359"/>
      <c r="CP260" s="359"/>
      <c r="CQ260" s="359"/>
      <c r="CR260" s="359"/>
      <c r="CS260" s="359"/>
      <c r="CT260" s="359"/>
      <c r="CU260" s="359"/>
      <c r="CV260" s="359"/>
      <c r="CW260" s="359"/>
      <c r="CX260" s="359"/>
      <c r="CY260" s="359"/>
      <c r="CZ260" s="359"/>
      <c r="DA260" s="359"/>
      <c r="DB260" s="359"/>
      <c r="DC260" s="359"/>
      <c r="DD260" s="359"/>
      <c r="DE260" s="359"/>
      <c r="DF260" s="359"/>
      <c r="DG260" s="359"/>
      <c r="DH260" s="359"/>
      <c r="DI260" s="359"/>
      <c r="DJ260" s="359"/>
      <c r="DK260" s="359"/>
      <c r="DL260" s="359"/>
      <c r="DM260" s="359"/>
      <c r="DN260" s="359"/>
      <c r="DO260" s="359"/>
      <c r="DP260" s="359"/>
      <c r="DQ260" s="359"/>
      <c r="DR260" s="359"/>
      <c r="DS260" s="359"/>
      <c r="DT260" s="359"/>
      <c r="DU260" s="359"/>
      <c r="DV260" s="359"/>
      <c r="DW260" s="359"/>
      <c r="DX260" s="359"/>
      <c r="DY260" s="359"/>
      <c r="DZ260" s="359"/>
      <c r="EA260" s="359"/>
      <c r="EB260" s="359"/>
      <c r="EC260" s="358"/>
      <c r="ED260" s="358"/>
      <c r="EE260" s="358"/>
      <c r="EF260" s="358"/>
    </row>
    <row r="261" spans="1:136" ht="63" x14ac:dyDescent="0.25">
      <c r="A261" s="835"/>
      <c r="B261" s="10" t="s">
        <v>593</v>
      </c>
      <c r="C261" s="356" t="s">
        <v>477</v>
      </c>
      <c r="D261" s="10" t="s">
        <v>476</v>
      </c>
      <c r="E261" s="356" t="s">
        <v>153</v>
      </c>
      <c r="F261" s="98"/>
      <c r="G261" s="98"/>
      <c r="H261" s="98">
        <v>0</v>
      </c>
      <c r="I261" s="98">
        <v>0</v>
      </c>
      <c r="J261" s="635"/>
      <c r="K261" s="635"/>
      <c r="L261" s="635"/>
      <c r="M261" s="635"/>
      <c r="N261" s="635"/>
      <c r="O261" s="635"/>
      <c r="P261" s="635"/>
      <c r="Q261" s="635"/>
      <c r="R261" s="635"/>
      <c r="S261" s="635"/>
      <c r="T261" s="635"/>
      <c r="U261" s="635"/>
      <c r="V261" s="637"/>
      <c r="W261" s="637"/>
      <c r="X261" s="637"/>
      <c r="Y261" s="637"/>
      <c r="Z261" s="635"/>
      <c r="AA261" s="635"/>
      <c r="AB261" s="357"/>
      <c r="AC261" s="357"/>
      <c r="AD261" s="635"/>
      <c r="AE261" s="635"/>
      <c r="AF261" s="635"/>
      <c r="AG261" s="635"/>
      <c r="AH261" s="638"/>
      <c r="AI261" s="638"/>
      <c r="AJ261" s="638"/>
      <c r="AK261" s="638"/>
      <c r="AL261" s="98">
        <v>0</v>
      </c>
      <c r="AM261" s="98">
        <v>0</v>
      </c>
      <c r="AN261" s="98">
        <v>0</v>
      </c>
      <c r="AO261" s="98">
        <v>0</v>
      </c>
      <c r="AP261" s="571">
        <f>F261+J261+N261+R261+V261+Z261+AD261+AH261+AL261</f>
        <v>0</v>
      </c>
      <c r="AQ261" s="571">
        <f>G261+K261+O261+S261+W261+AA261+AE261+AI261+AM261</f>
        <v>0</v>
      </c>
      <c r="AR261" s="571">
        <f>H261+L261+P261+T261+X261+AB261+AF261+AJ261+AN261</f>
        <v>0</v>
      </c>
      <c r="AS261" s="571">
        <f>I261+M261+Q261+U261+Y261+AC261+AG261+AK261+AO261</f>
        <v>0</v>
      </c>
      <c r="AT261" s="359"/>
      <c r="AU261" s="359"/>
      <c r="AV261" s="359"/>
      <c r="AW261" s="359"/>
      <c r="AX261" s="359"/>
      <c r="AY261" s="359"/>
      <c r="AZ261" s="359"/>
      <c r="BA261" s="359"/>
      <c r="BB261" s="359"/>
      <c r="BC261" s="359"/>
      <c r="BD261" s="359"/>
      <c r="BE261" s="359"/>
      <c r="BF261" s="359"/>
      <c r="BG261" s="359"/>
      <c r="BH261" s="359"/>
      <c r="BI261" s="359"/>
      <c r="BJ261" s="359"/>
      <c r="BK261" s="359"/>
      <c r="BL261" s="359"/>
      <c r="BM261" s="359"/>
      <c r="BN261" s="359"/>
      <c r="BO261" s="359"/>
      <c r="BP261" s="359"/>
      <c r="BQ261" s="359"/>
      <c r="BR261" s="359"/>
      <c r="BS261" s="359"/>
      <c r="BT261" s="359"/>
      <c r="BU261" s="359"/>
      <c r="BV261" s="359"/>
      <c r="BW261" s="359"/>
      <c r="BX261" s="359"/>
      <c r="BY261" s="359"/>
      <c r="BZ261" s="359"/>
      <c r="CA261" s="359"/>
      <c r="CB261" s="359"/>
      <c r="CC261" s="359"/>
      <c r="CD261" s="359"/>
      <c r="CE261" s="359"/>
      <c r="CF261" s="359"/>
      <c r="CG261" s="359"/>
      <c r="CH261" s="359"/>
      <c r="CI261" s="359"/>
      <c r="CJ261" s="359"/>
      <c r="CK261" s="359"/>
      <c r="CL261" s="359"/>
      <c r="CM261" s="359"/>
      <c r="CN261" s="359"/>
      <c r="CO261" s="359"/>
      <c r="CP261" s="359"/>
      <c r="CQ261" s="359"/>
      <c r="CR261" s="359"/>
      <c r="CS261" s="359"/>
      <c r="CT261" s="359"/>
      <c r="CU261" s="359"/>
      <c r="CV261" s="359"/>
      <c r="CW261" s="359"/>
      <c r="CX261" s="359"/>
      <c r="CY261" s="359"/>
      <c r="CZ261" s="359"/>
      <c r="DA261" s="359"/>
      <c r="DB261" s="359"/>
      <c r="DC261" s="359"/>
      <c r="DD261" s="359"/>
      <c r="DE261" s="359"/>
      <c r="DF261" s="359"/>
      <c r="DG261" s="359"/>
      <c r="DH261" s="359"/>
      <c r="DI261" s="359"/>
      <c r="DJ261" s="359"/>
      <c r="DK261" s="359"/>
      <c r="DL261" s="359"/>
      <c r="DM261" s="359"/>
      <c r="DN261" s="359"/>
      <c r="DO261" s="359"/>
      <c r="DP261" s="359"/>
      <c r="DQ261" s="359"/>
      <c r="DR261" s="359"/>
      <c r="DS261" s="359"/>
      <c r="DT261" s="359"/>
      <c r="DU261" s="359"/>
      <c r="DV261" s="359"/>
      <c r="DW261" s="359"/>
      <c r="DX261" s="359"/>
      <c r="DY261" s="359"/>
      <c r="DZ261" s="359"/>
      <c r="EA261" s="359"/>
      <c r="EB261" s="359"/>
      <c r="EC261" s="358"/>
      <c r="ED261" s="358"/>
      <c r="EE261" s="358"/>
      <c r="EF261" s="358"/>
    </row>
    <row r="262" spans="1:136" ht="63" x14ac:dyDescent="0.25">
      <c r="A262" s="835"/>
      <c r="B262" s="371" t="s">
        <v>594</v>
      </c>
      <c r="C262" s="370" t="s">
        <v>479</v>
      </c>
      <c r="D262" s="10" t="s">
        <v>476</v>
      </c>
      <c r="E262" s="370" t="s">
        <v>153</v>
      </c>
      <c r="F262" s="98"/>
      <c r="G262" s="98"/>
      <c r="H262" s="98">
        <v>0</v>
      </c>
      <c r="I262" s="98">
        <v>0</v>
      </c>
      <c r="J262" s="645"/>
      <c r="K262" s="645"/>
      <c r="L262" s="645"/>
      <c r="M262" s="645"/>
      <c r="N262" s="635"/>
      <c r="O262" s="635"/>
      <c r="P262" s="635"/>
      <c r="Q262" s="635"/>
      <c r="R262" s="635"/>
      <c r="S262" s="635"/>
      <c r="T262" s="635"/>
      <c r="U262" s="635"/>
      <c r="V262" s="636"/>
      <c r="W262" s="636"/>
      <c r="X262" s="637"/>
      <c r="Y262" s="637"/>
      <c r="Z262" s="635"/>
      <c r="AA262" s="635"/>
      <c r="AB262" s="646"/>
      <c r="AC262" s="646"/>
      <c r="AD262" s="635"/>
      <c r="AE262" s="635"/>
      <c r="AF262" s="635"/>
      <c r="AG262" s="635"/>
      <c r="AH262" s="640"/>
      <c r="AI262" s="640"/>
      <c r="AJ262" s="638"/>
      <c r="AK262" s="638"/>
      <c r="AL262" s="98">
        <v>0</v>
      </c>
      <c r="AM262" s="98">
        <v>0</v>
      </c>
      <c r="AN262" s="98">
        <v>0</v>
      </c>
      <c r="AO262" s="98">
        <v>0</v>
      </c>
      <c r="AP262" s="571">
        <f>F262+J262+N262+R262+V262+Z262+AD262+AH262+AL262</f>
        <v>0</v>
      </c>
      <c r="AQ262" s="571">
        <f>G262+K262+O262+S262+W262+AA262+AE262+AI262+AM262</f>
        <v>0</v>
      </c>
      <c r="AR262" s="571">
        <f>H262+L262+P262+T262+X262+AB262+AF262+AJ262+AN262</f>
        <v>0</v>
      </c>
      <c r="AS262" s="571">
        <f>I262+M262+Q262+U262+Y262+AC262+AG262+AK262+AO262</f>
        <v>0</v>
      </c>
      <c r="AT262" s="359"/>
      <c r="AU262" s="359"/>
      <c r="AV262" s="359"/>
      <c r="AW262" s="359"/>
      <c r="AX262" s="359"/>
      <c r="AY262" s="359"/>
      <c r="AZ262" s="359"/>
      <c r="BA262" s="359"/>
      <c r="BB262" s="359"/>
      <c r="BC262" s="359"/>
      <c r="BD262" s="359"/>
      <c r="BE262" s="359"/>
      <c r="BF262" s="359"/>
      <c r="BG262" s="359"/>
      <c r="BH262" s="359"/>
      <c r="BI262" s="359"/>
      <c r="BJ262" s="359"/>
      <c r="BK262" s="359"/>
      <c r="BL262" s="359"/>
      <c r="BM262" s="359"/>
      <c r="BN262" s="359"/>
      <c r="BO262" s="359"/>
      <c r="BP262" s="359"/>
      <c r="BQ262" s="359"/>
      <c r="BR262" s="359"/>
      <c r="BS262" s="359"/>
      <c r="BT262" s="359"/>
      <c r="BU262" s="359"/>
      <c r="BV262" s="359"/>
      <c r="BW262" s="359"/>
      <c r="BX262" s="359"/>
      <c r="BY262" s="359"/>
      <c r="BZ262" s="359"/>
      <c r="CA262" s="359"/>
      <c r="CB262" s="359"/>
      <c r="CC262" s="359"/>
      <c r="CD262" s="359"/>
      <c r="CE262" s="359"/>
      <c r="CF262" s="359"/>
      <c r="CG262" s="359"/>
      <c r="CH262" s="359"/>
      <c r="CI262" s="359"/>
      <c r="CJ262" s="359"/>
      <c r="CK262" s="359"/>
      <c r="CL262" s="359"/>
      <c r="CM262" s="359"/>
      <c r="CN262" s="359"/>
      <c r="CO262" s="359"/>
      <c r="CP262" s="359"/>
      <c r="CQ262" s="359"/>
      <c r="CR262" s="359"/>
      <c r="CS262" s="359"/>
      <c r="CT262" s="359"/>
      <c r="CU262" s="359"/>
      <c r="CV262" s="359"/>
      <c r="CW262" s="359"/>
      <c r="CX262" s="359"/>
      <c r="CY262" s="359"/>
      <c r="CZ262" s="359"/>
      <c r="DA262" s="359"/>
      <c r="DB262" s="359"/>
      <c r="DC262" s="359"/>
      <c r="DD262" s="359"/>
      <c r="DE262" s="359"/>
      <c r="DF262" s="359"/>
      <c r="DG262" s="359"/>
      <c r="DH262" s="359"/>
      <c r="DI262" s="359"/>
      <c r="DJ262" s="359"/>
      <c r="DK262" s="359"/>
      <c r="DL262" s="359"/>
      <c r="DM262" s="359"/>
      <c r="DN262" s="359"/>
      <c r="DO262" s="359"/>
      <c r="DP262" s="359"/>
      <c r="DQ262" s="359"/>
      <c r="DR262" s="359"/>
      <c r="DS262" s="359"/>
      <c r="DT262" s="359"/>
      <c r="DU262" s="359"/>
      <c r="DV262" s="359"/>
      <c r="DW262" s="359"/>
      <c r="DX262" s="359"/>
      <c r="DY262" s="359"/>
      <c r="DZ262" s="359"/>
      <c r="EA262" s="359"/>
      <c r="EB262" s="359"/>
      <c r="EC262" s="358"/>
      <c r="ED262" s="358"/>
      <c r="EE262" s="358"/>
      <c r="EF262" s="358"/>
    </row>
    <row r="263" spans="1:136" ht="110.25" x14ac:dyDescent="0.25">
      <c r="A263" s="836"/>
      <c r="B263" s="371" t="s">
        <v>480</v>
      </c>
      <c r="C263" s="370" t="s">
        <v>479</v>
      </c>
      <c r="D263" s="10" t="s">
        <v>476</v>
      </c>
      <c r="E263" s="370" t="s">
        <v>153</v>
      </c>
      <c r="F263" s="98"/>
      <c r="G263" s="98"/>
      <c r="H263" s="98">
        <v>0</v>
      </c>
      <c r="I263" s="98">
        <v>0</v>
      </c>
      <c r="J263" s="645"/>
      <c r="K263" s="645"/>
      <c r="L263" s="645"/>
      <c r="M263" s="645"/>
      <c r="N263" s="645"/>
      <c r="O263" s="645"/>
      <c r="P263" s="645"/>
      <c r="Q263" s="645"/>
      <c r="R263" s="645"/>
      <c r="S263" s="645"/>
      <c r="T263" s="635"/>
      <c r="U263" s="635"/>
      <c r="V263" s="637"/>
      <c r="W263" s="637"/>
      <c r="X263" s="637"/>
      <c r="Y263" s="637"/>
      <c r="Z263" s="635"/>
      <c r="AA263" s="635"/>
      <c r="AB263" s="646"/>
      <c r="AC263" s="646"/>
      <c r="AD263" s="645"/>
      <c r="AE263" s="645"/>
      <c r="AF263" s="645"/>
      <c r="AG263" s="645"/>
      <c r="AH263" s="638"/>
      <c r="AI263" s="638"/>
      <c r="AJ263" s="638"/>
      <c r="AK263" s="638"/>
      <c r="AL263" s="98">
        <v>0</v>
      </c>
      <c r="AM263" s="98">
        <v>0</v>
      </c>
      <c r="AN263" s="98">
        <v>0</v>
      </c>
      <c r="AO263" s="98">
        <v>0</v>
      </c>
      <c r="AP263" s="571">
        <f>F263+J263+N263+R263+V263+Z263+AD263+AH263+AL263</f>
        <v>0</v>
      </c>
      <c r="AQ263" s="571">
        <f>G263+K263+O263+S263+W263+AA263+AE263+AI263+AM263</f>
        <v>0</v>
      </c>
      <c r="AR263" s="571">
        <f>H263+L263+P263+T263+X263+AB263+AF263+AJ263+AN263</f>
        <v>0</v>
      </c>
      <c r="AS263" s="571">
        <f>I263+M263+Q263+U263+Y263+AC263+AG263+AK263+AO263</f>
        <v>0</v>
      </c>
      <c r="AT263" s="359"/>
      <c r="AU263" s="359"/>
      <c r="AV263" s="359"/>
      <c r="AW263" s="359"/>
      <c r="AX263" s="359"/>
      <c r="AY263" s="359"/>
      <c r="AZ263" s="359"/>
      <c r="BA263" s="359"/>
      <c r="BB263" s="359"/>
      <c r="BC263" s="359"/>
      <c r="BD263" s="359"/>
      <c r="BE263" s="359"/>
      <c r="BF263" s="359"/>
      <c r="BG263" s="359"/>
      <c r="BH263" s="359"/>
      <c r="BI263" s="359"/>
      <c r="BJ263" s="359"/>
      <c r="BK263" s="359"/>
      <c r="BL263" s="359"/>
      <c r="BM263" s="359"/>
      <c r="BN263" s="359"/>
      <c r="BO263" s="359"/>
      <c r="BP263" s="359"/>
      <c r="BQ263" s="359"/>
      <c r="BR263" s="359"/>
      <c r="BS263" s="359"/>
      <c r="BT263" s="359"/>
      <c r="BU263" s="359"/>
      <c r="BV263" s="359"/>
      <c r="BW263" s="359"/>
      <c r="BX263" s="359"/>
      <c r="BY263" s="359"/>
      <c r="BZ263" s="359"/>
      <c r="CA263" s="359"/>
      <c r="CB263" s="359"/>
      <c r="CC263" s="359"/>
      <c r="CD263" s="359"/>
      <c r="CE263" s="359"/>
      <c r="CF263" s="359"/>
      <c r="CG263" s="359"/>
      <c r="CH263" s="359"/>
      <c r="CI263" s="359"/>
      <c r="CJ263" s="359"/>
      <c r="CK263" s="359"/>
      <c r="CL263" s="359"/>
      <c r="CM263" s="359"/>
      <c r="CN263" s="359"/>
      <c r="CO263" s="359"/>
      <c r="CP263" s="359"/>
      <c r="CQ263" s="359"/>
      <c r="CR263" s="359"/>
      <c r="CS263" s="359"/>
      <c r="CT263" s="359"/>
      <c r="CU263" s="359"/>
      <c r="CV263" s="359"/>
      <c r="CW263" s="359"/>
      <c r="CX263" s="359"/>
      <c r="CY263" s="359"/>
      <c r="CZ263" s="359"/>
      <c r="DA263" s="359"/>
      <c r="DB263" s="359"/>
      <c r="DC263" s="359"/>
      <c r="DD263" s="359"/>
      <c r="DE263" s="359"/>
      <c r="DF263" s="359"/>
      <c r="DG263" s="359"/>
      <c r="DH263" s="359"/>
      <c r="DI263" s="359"/>
      <c r="DJ263" s="359"/>
      <c r="DK263" s="359"/>
      <c r="DL263" s="359"/>
      <c r="DM263" s="359"/>
      <c r="DN263" s="359"/>
      <c r="DO263" s="359"/>
      <c r="DP263" s="359"/>
      <c r="DQ263" s="359"/>
      <c r="DR263" s="359"/>
      <c r="DS263" s="359"/>
      <c r="DT263" s="359"/>
      <c r="DU263" s="359"/>
      <c r="DV263" s="359"/>
      <c r="DW263" s="359"/>
      <c r="DX263" s="359"/>
      <c r="DY263" s="359"/>
      <c r="DZ263" s="359"/>
      <c r="EA263" s="359"/>
      <c r="EB263" s="359"/>
      <c r="EC263" s="358"/>
      <c r="ED263" s="358"/>
      <c r="EE263" s="358"/>
      <c r="EF263" s="358"/>
    </row>
    <row r="264" spans="1:136" ht="63" x14ac:dyDescent="0.25">
      <c r="A264" s="363">
        <v>90</v>
      </c>
      <c r="B264" s="10" t="s">
        <v>481</v>
      </c>
      <c r="C264" s="356" t="s">
        <v>338</v>
      </c>
      <c r="D264" s="10" t="s">
        <v>476</v>
      </c>
      <c r="E264" s="356" t="s">
        <v>153</v>
      </c>
      <c r="F264" s="98"/>
      <c r="G264" s="98"/>
      <c r="H264" s="98">
        <v>0</v>
      </c>
      <c r="I264" s="98">
        <v>0</v>
      </c>
      <c r="J264" s="635"/>
      <c r="K264" s="635"/>
      <c r="L264" s="635"/>
      <c r="M264" s="635"/>
      <c r="N264" s="645"/>
      <c r="O264" s="645"/>
      <c r="P264" s="645"/>
      <c r="Q264" s="645"/>
      <c r="R264" s="645"/>
      <c r="S264" s="645"/>
      <c r="T264" s="645"/>
      <c r="U264" s="645"/>
      <c r="V264" s="637"/>
      <c r="W264" s="637"/>
      <c r="X264" s="637"/>
      <c r="Y264" s="637"/>
      <c r="Z264" s="635"/>
      <c r="AA264" s="635"/>
      <c r="AB264" s="357"/>
      <c r="AC264" s="357"/>
      <c r="AD264" s="645"/>
      <c r="AE264" s="645"/>
      <c r="AF264" s="645"/>
      <c r="AG264" s="645"/>
      <c r="AH264" s="638"/>
      <c r="AI264" s="638"/>
      <c r="AJ264" s="638"/>
      <c r="AK264" s="638"/>
      <c r="AL264" s="98">
        <v>0</v>
      </c>
      <c r="AM264" s="98">
        <v>0</v>
      </c>
      <c r="AN264" s="98">
        <v>0</v>
      </c>
      <c r="AO264" s="98">
        <v>0</v>
      </c>
      <c r="AP264" s="571">
        <f>F264+J264+N264+R264+V264+Z264+AD264+AH264+AL264</f>
        <v>0</v>
      </c>
      <c r="AQ264" s="571">
        <f>G264+K264+O264+S264+W264+AA264+AE264+AI264+AM264</f>
        <v>0</v>
      </c>
      <c r="AR264" s="571">
        <f>H264+L264+P264+T264+X264+AB264+AF264+AJ264+AN264</f>
        <v>0</v>
      </c>
      <c r="AS264" s="571">
        <f>I264+M264+Q264+U264+Y264+AC264+AG264+AK264+AO264</f>
        <v>0</v>
      </c>
      <c r="AT264" s="359"/>
      <c r="AU264" s="359"/>
      <c r="AV264" s="359"/>
      <c r="AW264" s="359"/>
      <c r="AX264" s="359"/>
      <c r="AY264" s="359"/>
      <c r="AZ264" s="359"/>
      <c r="BA264" s="359"/>
      <c r="BB264" s="359"/>
      <c r="BC264" s="359"/>
      <c r="BD264" s="359"/>
      <c r="BE264" s="359"/>
      <c r="BF264" s="359"/>
      <c r="BG264" s="359"/>
      <c r="BH264" s="359"/>
      <c r="BI264" s="359"/>
      <c r="BJ264" s="359"/>
      <c r="BK264" s="359"/>
      <c r="BL264" s="359"/>
      <c r="BM264" s="359"/>
      <c r="BN264" s="359"/>
      <c r="BO264" s="359"/>
      <c r="BP264" s="359"/>
      <c r="BQ264" s="359"/>
      <c r="BR264" s="359"/>
      <c r="BS264" s="359"/>
      <c r="BT264" s="359"/>
      <c r="BU264" s="359"/>
      <c r="BV264" s="359"/>
      <c r="BW264" s="359"/>
      <c r="BX264" s="359"/>
      <c r="BY264" s="359"/>
      <c r="BZ264" s="359"/>
      <c r="CA264" s="359"/>
      <c r="CB264" s="359"/>
      <c r="CC264" s="359"/>
      <c r="CD264" s="359"/>
      <c r="CE264" s="359"/>
      <c r="CF264" s="359"/>
      <c r="CG264" s="359"/>
      <c r="CH264" s="359"/>
      <c r="CI264" s="359"/>
      <c r="CJ264" s="359"/>
      <c r="CK264" s="359"/>
      <c r="CL264" s="359"/>
      <c r="CM264" s="359"/>
      <c r="CN264" s="359"/>
      <c r="CO264" s="359"/>
      <c r="CP264" s="359"/>
      <c r="CQ264" s="359"/>
      <c r="CR264" s="359"/>
      <c r="CS264" s="359"/>
      <c r="CT264" s="359"/>
      <c r="CU264" s="359"/>
      <c r="CV264" s="359"/>
      <c r="CW264" s="359"/>
      <c r="CX264" s="359"/>
      <c r="CY264" s="359"/>
      <c r="CZ264" s="359"/>
      <c r="DA264" s="359"/>
      <c r="DB264" s="359"/>
      <c r="DC264" s="359"/>
      <c r="DD264" s="359"/>
      <c r="DE264" s="359"/>
      <c r="DF264" s="359"/>
      <c r="DG264" s="359"/>
      <c r="DH264" s="359"/>
      <c r="DI264" s="359"/>
      <c r="DJ264" s="359"/>
      <c r="DK264" s="359"/>
      <c r="DL264" s="359"/>
      <c r="DM264" s="359"/>
      <c r="DN264" s="359"/>
      <c r="DO264" s="359"/>
      <c r="DP264" s="359"/>
      <c r="DQ264" s="359"/>
      <c r="DR264" s="359"/>
      <c r="DS264" s="359"/>
      <c r="DT264" s="359"/>
      <c r="DU264" s="359"/>
      <c r="DV264" s="359"/>
      <c r="DW264" s="359"/>
      <c r="DX264" s="359"/>
      <c r="DY264" s="359"/>
      <c r="DZ264" s="359"/>
      <c r="EA264" s="359"/>
      <c r="EB264" s="359"/>
      <c r="EC264" s="358"/>
      <c r="ED264" s="358"/>
      <c r="EE264" s="358"/>
      <c r="EF264" s="358"/>
    </row>
    <row r="265" spans="1:136" ht="47.25" x14ac:dyDescent="0.25">
      <c r="A265" s="363">
        <v>91</v>
      </c>
      <c r="B265" s="10" t="s">
        <v>482</v>
      </c>
      <c r="C265" s="356" t="s">
        <v>483</v>
      </c>
      <c r="D265" s="10" t="s">
        <v>484</v>
      </c>
      <c r="E265" s="356" t="s">
        <v>153</v>
      </c>
      <c r="F265" s="98"/>
      <c r="G265" s="98"/>
      <c r="H265" s="98">
        <v>0</v>
      </c>
      <c r="I265" s="98">
        <v>0</v>
      </c>
      <c r="J265" s="635"/>
      <c r="K265" s="635"/>
      <c r="L265" s="635"/>
      <c r="M265" s="635"/>
      <c r="N265" s="635"/>
      <c r="O265" s="635"/>
      <c r="P265" s="635"/>
      <c r="Q265" s="635"/>
      <c r="R265" s="635"/>
      <c r="S265" s="635"/>
      <c r="T265" s="645"/>
      <c r="U265" s="645"/>
      <c r="V265" s="637"/>
      <c r="W265" s="637"/>
      <c r="X265" s="637"/>
      <c r="Y265" s="637"/>
      <c r="Z265" s="635">
        <v>19000</v>
      </c>
      <c r="AA265" s="635">
        <v>52440</v>
      </c>
      <c r="AB265" s="357">
        <v>5500</v>
      </c>
      <c r="AC265" s="357">
        <v>22680</v>
      </c>
      <c r="AD265" s="635"/>
      <c r="AE265" s="635"/>
      <c r="AF265" s="635"/>
      <c r="AG265" s="635"/>
      <c r="AH265" s="638"/>
      <c r="AI265" s="638"/>
      <c r="AJ265" s="638"/>
      <c r="AK265" s="638"/>
      <c r="AL265" s="98"/>
      <c r="AM265" s="98"/>
      <c r="AN265" s="98">
        <v>0</v>
      </c>
      <c r="AO265" s="98">
        <v>0</v>
      </c>
      <c r="AP265" s="571">
        <f>F265+J265+N265+R265+V265+Z265+AD265+AH265+AL265</f>
        <v>19000</v>
      </c>
      <c r="AQ265" s="571">
        <f>G265+K265+O265+S265+W265+AA265+AE265+AI265+AM265</f>
        <v>52440</v>
      </c>
      <c r="AR265" s="571">
        <f>H265+L265+P265+T265+X265+AB265+AF265+AJ265+AN265</f>
        <v>5500</v>
      </c>
      <c r="AS265" s="571">
        <f>I265+M265+Q265+U265+Y265+AC265+AG265+AK265+AO265</f>
        <v>22680</v>
      </c>
      <c r="AT265" s="359"/>
      <c r="AU265" s="359"/>
      <c r="AV265" s="359"/>
      <c r="AW265" s="359"/>
      <c r="AX265" s="359"/>
      <c r="AY265" s="359"/>
      <c r="AZ265" s="359"/>
      <c r="BA265" s="359"/>
      <c r="BB265" s="359"/>
      <c r="BC265" s="359"/>
      <c r="BD265" s="359"/>
      <c r="BE265" s="359"/>
      <c r="BF265" s="359"/>
      <c r="BG265" s="359"/>
      <c r="BH265" s="359"/>
      <c r="BI265" s="359"/>
      <c r="BJ265" s="359"/>
      <c r="BK265" s="359"/>
      <c r="BL265" s="359"/>
      <c r="BM265" s="359"/>
      <c r="BN265" s="359"/>
      <c r="BO265" s="359"/>
      <c r="BP265" s="359"/>
      <c r="BQ265" s="359"/>
      <c r="BR265" s="359"/>
      <c r="BS265" s="359"/>
      <c r="BT265" s="359"/>
      <c r="BU265" s="359"/>
      <c r="BV265" s="359"/>
      <c r="BW265" s="359"/>
      <c r="BX265" s="359"/>
      <c r="BY265" s="359"/>
      <c r="BZ265" s="359"/>
      <c r="CA265" s="359"/>
      <c r="CB265" s="359"/>
      <c r="CC265" s="359"/>
      <c r="CD265" s="359"/>
      <c r="CE265" s="359"/>
      <c r="CF265" s="359"/>
      <c r="CG265" s="359"/>
      <c r="CH265" s="359"/>
      <c r="CI265" s="359"/>
      <c r="CJ265" s="359"/>
      <c r="CK265" s="359"/>
      <c r="CL265" s="359"/>
      <c r="CM265" s="359"/>
      <c r="CN265" s="359"/>
      <c r="CO265" s="359"/>
      <c r="CP265" s="359"/>
      <c r="CQ265" s="359"/>
      <c r="CR265" s="359"/>
      <c r="CS265" s="359"/>
      <c r="CT265" s="359"/>
      <c r="CU265" s="359"/>
      <c r="CV265" s="359"/>
      <c r="CW265" s="359"/>
      <c r="CX265" s="359"/>
      <c r="CY265" s="359"/>
      <c r="CZ265" s="359"/>
      <c r="DA265" s="359"/>
      <c r="DB265" s="359"/>
      <c r="DC265" s="359"/>
      <c r="DD265" s="359"/>
      <c r="DE265" s="359"/>
      <c r="DF265" s="359"/>
      <c r="DG265" s="359"/>
      <c r="DH265" s="359"/>
      <c r="DI265" s="359"/>
      <c r="DJ265" s="359"/>
      <c r="DK265" s="359"/>
      <c r="DL265" s="359"/>
      <c r="DM265" s="359"/>
      <c r="DN265" s="359"/>
      <c r="DO265" s="359"/>
      <c r="DP265" s="359"/>
      <c r="DQ265" s="359"/>
      <c r="DR265" s="359"/>
      <c r="DS265" s="359"/>
      <c r="DT265" s="359"/>
      <c r="DU265" s="359"/>
      <c r="DV265" s="359"/>
      <c r="DW265" s="359"/>
      <c r="DX265" s="359"/>
      <c r="DY265" s="359"/>
      <c r="DZ265" s="359"/>
      <c r="EA265" s="359"/>
      <c r="EB265" s="359"/>
      <c r="EC265" s="358"/>
      <c r="ED265" s="358"/>
      <c r="EE265" s="358"/>
      <c r="EF265" s="358"/>
    </row>
    <row r="266" spans="1:136" ht="63" x14ac:dyDescent="0.25">
      <c r="A266" s="363">
        <v>92</v>
      </c>
      <c r="B266" s="10" t="s">
        <v>485</v>
      </c>
      <c r="C266" s="356" t="s">
        <v>486</v>
      </c>
      <c r="D266" s="10" t="s">
        <v>476</v>
      </c>
      <c r="E266" s="356" t="s">
        <v>153</v>
      </c>
      <c r="F266" s="98"/>
      <c r="G266" s="98"/>
      <c r="H266" s="98">
        <v>0</v>
      </c>
      <c r="I266" s="98">
        <v>0</v>
      </c>
      <c r="J266" s="635"/>
      <c r="K266" s="635"/>
      <c r="L266" s="635"/>
      <c r="M266" s="635"/>
      <c r="N266" s="635"/>
      <c r="O266" s="635"/>
      <c r="P266" s="635"/>
      <c r="Q266" s="635"/>
      <c r="R266" s="635"/>
      <c r="S266" s="635"/>
      <c r="T266" s="635"/>
      <c r="U266" s="635"/>
      <c r="V266" s="647"/>
      <c r="W266" s="647"/>
      <c r="X266" s="637"/>
      <c r="Y266" s="637"/>
      <c r="Z266" s="635"/>
      <c r="AA266" s="635"/>
      <c r="AB266" s="357"/>
      <c r="AC266" s="357"/>
      <c r="AD266" s="635"/>
      <c r="AE266" s="635"/>
      <c r="AF266" s="635"/>
      <c r="AG266" s="635"/>
      <c r="AH266" s="648"/>
      <c r="AI266" s="648"/>
      <c r="AJ266" s="648"/>
      <c r="AK266" s="648"/>
      <c r="AL266" s="98"/>
      <c r="AM266" s="98"/>
      <c r="AN266" s="98">
        <v>0</v>
      </c>
      <c r="AO266" s="98">
        <v>0</v>
      </c>
      <c r="AP266" s="571">
        <f>F266+J266+N266+R266+V266+Z266+AD266+AH266+AL266</f>
        <v>0</v>
      </c>
      <c r="AQ266" s="571">
        <f>G266+K266+O266+S266+W266+AA266+AE266+AI266+AM266</f>
        <v>0</v>
      </c>
      <c r="AR266" s="571">
        <f>H266+L266+P266+T266+X266+AB266+AF266+AJ266+AN266</f>
        <v>0</v>
      </c>
      <c r="AS266" s="571">
        <f>I266+M266+Q266+U266+Y266+AC266+AG266+AK266+AO266</f>
        <v>0</v>
      </c>
      <c r="AT266" s="359"/>
      <c r="AU266" s="359"/>
      <c r="AV266" s="359"/>
      <c r="AW266" s="359"/>
      <c r="AX266" s="359"/>
      <c r="AY266" s="359"/>
      <c r="AZ266" s="359"/>
      <c r="BA266" s="359"/>
      <c r="BB266" s="359"/>
      <c r="BC266" s="359"/>
      <c r="BD266" s="359"/>
      <c r="BE266" s="359"/>
      <c r="BF266" s="359"/>
      <c r="BG266" s="359"/>
      <c r="BH266" s="359"/>
      <c r="BI266" s="359"/>
      <c r="BJ266" s="359"/>
      <c r="BK266" s="359"/>
      <c r="BL266" s="359"/>
      <c r="BM266" s="359"/>
      <c r="BN266" s="359"/>
      <c r="BO266" s="359"/>
      <c r="BP266" s="359"/>
      <c r="BQ266" s="359"/>
      <c r="BR266" s="359"/>
      <c r="BS266" s="359"/>
      <c r="BT266" s="359"/>
      <c r="BU266" s="359"/>
      <c r="BV266" s="359"/>
      <c r="BW266" s="359"/>
      <c r="BX266" s="359"/>
      <c r="BY266" s="359"/>
      <c r="BZ266" s="359"/>
      <c r="CA266" s="359"/>
      <c r="CB266" s="359"/>
      <c r="CC266" s="359"/>
      <c r="CD266" s="359"/>
      <c r="CE266" s="359"/>
      <c r="CF266" s="359"/>
      <c r="CG266" s="359"/>
      <c r="CH266" s="359"/>
      <c r="CI266" s="359"/>
      <c r="CJ266" s="359"/>
      <c r="CK266" s="359"/>
      <c r="CL266" s="359"/>
      <c r="CM266" s="359"/>
      <c r="CN266" s="359"/>
      <c r="CO266" s="359"/>
      <c r="CP266" s="359"/>
      <c r="CQ266" s="359"/>
      <c r="CR266" s="359"/>
      <c r="CS266" s="359"/>
      <c r="CT266" s="359"/>
      <c r="CU266" s="359"/>
      <c r="CV266" s="359"/>
      <c r="CW266" s="359"/>
      <c r="CX266" s="359"/>
      <c r="CY266" s="359"/>
      <c r="CZ266" s="359"/>
      <c r="DA266" s="359"/>
      <c r="DB266" s="359"/>
      <c r="DC266" s="359"/>
      <c r="DD266" s="359"/>
      <c r="DE266" s="359"/>
      <c r="DF266" s="359"/>
      <c r="DG266" s="359"/>
      <c r="DH266" s="359"/>
      <c r="DI266" s="359"/>
      <c r="DJ266" s="359"/>
      <c r="DK266" s="359"/>
      <c r="DL266" s="359"/>
      <c r="DM266" s="359"/>
      <c r="DN266" s="359"/>
      <c r="DO266" s="359"/>
      <c r="DP266" s="359"/>
      <c r="DQ266" s="359"/>
      <c r="DR266" s="359"/>
      <c r="DS266" s="359"/>
      <c r="DT266" s="359"/>
      <c r="DU266" s="359"/>
      <c r="DV266" s="359"/>
      <c r="DW266" s="359"/>
      <c r="DX266" s="359"/>
      <c r="DY266" s="359"/>
      <c r="DZ266" s="359"/>
      <c r="EA266" s="359"/>
      <c r="EB266" s="359"/>
      <c r="EC266" s="358"/>
      <c r="ED266" s="358"/>
      <c r="EE266" s="358"/>
      <c r="EF266" s="358"/>
    </row>
    <row r="267" spans="1:136" x14ac:dyDescent="0.25">
      <c r="A267" s="830">
        <v>93</v>
      </c>
      <c r="B267" s="356" t="s">
        <v>487</v>
      </c>
      <c r="C267" s="356" t="s">
        <v>488</v>
      </c>
      <c r="D267" s="356" t="s">
        <v>402</v>
      </c>
      <c r="E267" s="356" t="s">
        <v>153</v>
      </c>
      <c r="F267" s="98"/>
      <c r="G267" s="98"/>
      <c r="H267" s="98">
        <v>0</v>
      </c>
      <c r="I267" s="98">
        <v>0</v>
      </c>
      <c r="J267" s="635"/>
      <c r="K267" s="635"/>
      <c r="L267" s="635"/>
      <c r="M267" s="635"/>
      <c r="N267" s="635"/>
      <c r="O267" s="635"/>
      <c r="P267" s="635"/>
      <c r="Q267" s="635"/>
      <c r="R267" s="635"/>
      <c r="S267" s="635"/>
      <c r="T267" s="635"/>
      <c r="U267" s="635"/>
      <c r="V267" s="647"/>
      <c r="W267" s="647"/>
      <c r="X267" s="647"/>
      <c r="Y267" s="647"/>
      <c r="Z267" s="635"/>
      <c r="AA267" s="635"/>
      <c r="AB267" s="357"/>
      <c r="AC267" s="357"/>
      <c r="AD267" s="635"/>
      <c r="AE267" s="635"/>
      <c r="AF267" s="635"/>
      <c r="AG267" s="635"/>
      <c r="AH267" s="648"/>
      <c r="AI267" s="648"/>
      <c r="AJ267" s="648"/>
      <c r="AK267" s="648"/>
      <c r="AL267" s="98">
        <v>0</v>
      </c>
      <c r="AM267" s="98">
        <v>0</v>
      </c>
      <c r="AN267" s="98">
        <v>0</v>
      </c>
      <c r="AO267" s="98">
        <v>0</v>
      </c>
      <c r="AP267" s="571">
        <f>F267+J267+N267+R267+V267+Z267+AD267+AH267+AL267</f>
        <v>0</v>
      </c>
      <c r="AQ267" s="571">
        <f>G267+K267+O267+S267+W267+AA267+AE267+AI267+AM267</f>
        <v>0</v>
      </c>
      <c r="AR267" s="571">
        <f>H267+L267+P267+T267+X267+AB267+AF267+AJ267+AN267</f>
        <v>0</v>
      </c>
      <c r="AS267" s="571">
        <f>I267+M267+Q267+U267+Y267+AC267+AG267+AK267+AO267</f>
        <v>0</v>
      </c>
      <c r="AT267" s="359"/>
      <c r="AU267" s="359"/>
      <c r="AV267" s="359"/>
      <c r="AW267" s="359"/>
      <c r="AX267" s="359"/>
      <c r="AY267" s="359"/>
      <c r="AZ267" s="359"/>
      <c r="BA267" s="359"/>
      <c r="BB267" s="359"/>
      <c r="BC267" s="359"/>
      <c r="BD267" s="359"/>
      <c r="BE267" s="359"/>
      <c r="BF267" s="359"/>
      <c r="BG267" s="359"/>
      <c r="BH267" s="359"/>
      <c r="BI267" s="359"/>
      <c r="BJ267" s="359"/>
      <c r="BK267" s="359"/>
      <c r="BL267" s="359"/>
      <c r="BM267" s="359"/>
      <c r="BN267" s="359"/>
      <c r="BO267" s="359"/>
      <c r="BP267" s="359"/>
      <c r="BQ267" s="359"/>
      <c r="BR267" s="359"/>
      <c r="BS267" s="359"/>
      <c r="BT267" s="359"/>
      <c r="BU267" s="359"/>
      <c r="BV267" s="359"/>
      <c r="BW267" s="359"/>
      <c r="BX267" s="359"/>
      <c r="BY267" s="359"/>
      <c r="BZ267" s="359"/>
      <c r="CA267" s="359"/>
      <c r="CB267" s="359"/>
      <c r="CC267" s="359"/>
      <c r="CD267" s="359"/>
      <c r="CE267" s="359"/>
      <c r="CF267" s="359"/>
      <c r="CG267" s="359"/>
      <c r="CH267" s="359"/>
      <c r="CI267" s="359"/>
      <c r="CJ267" s="359"/>
      <c r="CK267" s="359"/>
      <c r="CL267" s="359"/>
      <c r="CM267" s="359"/>
      <c r="CN267" s="359"/>
      <c r="CO267" s="359"/>
      <c r="CP267" s="359"/>
      <c r="CQ267" s="359"/>
      <c r="CR267" s="359"/>
      <c r="CS267" s="359"/>
      <c r="CT267" s="359"/>
      <c r="CU267" s="359"/>
      <c r="CV267" s="359"/>
      <c r="CW267" s="359"/>
      <c r="CX267" s="359"/>
      <c r="CY267" s="359"/>
      <c r="CZ267" s="359"/>
      <c r="DA267" s="359"/>
      <c r="DB267" s="359"/>
      <c r="DC267" s="359"/>
      <c r="DD267" s="359"/>
      <c r="DE267" s="359"/>
      <c r="DF267" s="359"/>
      <c r="DG267" s="359"/>
      <c r="DH267" s="359"/>
      <c r="DI267" s="359"/>
      <c r="DJ267" s="359"/>
      <c r="DK267" s="359"/>
      <c r="DL267" s="359"/>
      <c r="DM267" s="359"/>
      <c r="DN267" s="359"/>
      <c r="DO267" s="359"/>
      <c r="DP267" s="359"/>
      <c r="DQ267" s="359"/>
      <c r="DR267" s="359"/>
      <c r="DS267" s="359"/>
      <c r="DT267" s="359"/>
      <c r="DU267" s="359"/>
      <c r="DV267" s="359"/>
      <c r="DW267" s="359"/>
      <c r="DX267" s="359"/>
      <c r="DY267" s="359"/>
      <c r="DZ267" s="359"/>
      <c r="EA267" s="359"/>
      <c r="EB267" s="359"/>
      <c r="EC267" s="358"/>
      <c r="ED267" s="358"/>
      <c r="EE267" s="358"/>
      <c r="EF267" s="358"/>
    </row>
    <row r="268" spans="1:136" x14ac:dyDescent="0.25">
      <c r="A268" s="831"/>
      <c r="B268" s="356" t="s">
        <v>489</v>
      </c>
      <c r="C268" s="356" t="s">
        <v>490</v>
      </c>
      <c r="D268" s="356" t="s">
        <v>402</v>
      </c>
      <c r="E268" s="356" t="s">
        <v>153</v>
      </c>
      <c r="F268" s="98"/>
      <c r="G268" s="98"/>
      <c r="H268" s="98">
        <v>0</v>
      </c>
      <c r="I268" s="98">
        <v>0</v>
      </c>
      <c r="J268" s="635"/>
      <c r="K268" s="635"/>
      <c r="L268" s="635"/>
      <c r="M268" s="635"/>
      <c r="N268" s="635"/>
      <c r="O268" s="635"/>
      <c r="P268" s="635"/>
      <c r="Q268" s="635"/>
      <c r="R268" s="635"/>
      <c r="S268" s="635"/>
      <c r="T268" s="635"/>
      <c r="U268" s="635"/>
      <c r="V268" s="637"/>
      <c r="W268" s="637"/>
      <c r="X268" s="647"/>
      <c r="Y268" s="647"/>
      <c r="Z268" s="635"/>
      <c r="AA268" s="635"/>
      <c r="AB268" s="357"/>
      <c r="AC268" s="357"/>
      <c r="AD268" s="635"/>
      <c r="AE268" s="635"/>
      <c r="AF268" s="635"/>
      <c r="AG268" s="635"/>
      <c r="AH268" s="638"/>
      <c r="AI268" s="638"/>
      <c r="AJ268" s="638"/>
      <c r="AK268" s="638"/>
      <c r="AL268" s="98">
        <v>0</v>
      </c>
      <c r="AM268" s="98">
        <v>0</v>
      </c>
      <c r="AN268" s="98">
        <v>0</v>
      </c>
      <c r="AO268" s="98">
        <v>0</v>
      </c>
      <c r="AP268" s="571">
        <f>F268+J268+N268+R268+V268+Z268+AD268+AH268+AL268</f>
        <v>0</v>
      </c>
      <c r="AQ268" s="571">
        <f>G268+K268+O268+S268+W268+AA268+AE268+AI268+AM268</f>
        <v>0</v>
      </c>
      <c r="AR268" s="571">
        <f>H268+L268+P268+T268+X268+AB268+AF268+AJ268+AN268</f>
        <v>0</v>
      </c>
      <c r="AS268" s="571">
        <f>I268+M268+Q268+U268+Y268+AC268+AG268+AK268+AO268</f>
        <v>0</v>
      </c>
      <c r="AT268" s="359"/>
      <c r="AU268" s="359"/>
      <c r="AV268" s="359"/>
      <c r="AW268" s="359"/>
      <c r="AX268" s="359"/>
      <c r="AY268" s="359"/>
      <c r="AZ268" s="359"/>
      <c r="BA268" s="359"/>
      <c r="BB268" s="359"/>
      <c r="BC268" s="359"/>
      <c r="BD268" s="359"/>
      <c r="BE268" s="359"/>
      <c r="BF268" s="359"/>
      <c r="BG268" s="359"/>
      <c r="BH268" s="359"/>
      <c r="BI268" s="359"/>
      <c r="BJ268" s="359"/>
      <c r="BK268" s="359"/>
      <c r="BL268" s="359"/>
      <c r="BM268" s="359"/>
      <c r="BN268" s="359"/>
      <c r="BO268" s="359"/>
      <c r="BP268" s="359"/>
      <c r="BQ268" s="359"/>
      <c r="BR268" s="359"/>
      <c r="BS268" s="359"/>
      <c r="BT268" s="359"/>
      <c r="BU268" s="359"/>
      <c r="BV268" s="359"/>
      <c r="BW268" s="359"/>
      <c r="BX268" s="359"/>
      <c r="BY268" s="359"/>
      <c r="BZ268" s="359"/>
      <c r="CA268" s="359"/>
      <c r="CB268" s="359"/>
      <c r="CC268" s="359"/>
      <c r="CD268" s="359"/>
      <c r="CE268" s="359"/>
      <c r="CF268" s="359"/>
      <c r="CG268" s="359"/>
      <c r="CH268" s="359"/>
      <c r="CI268" s="359"/>
      <c r="CJ268" s="359"/>
      <c r="CK268" s="359"/>
      <c r="CL268" s="359"/>
      <c r="CM268" s="359"/>
      <c r="CN268" s="359"/>
      <c r="CO268" s="359"/>
      <c r="CP268" s="359"/>
      <c r="CQ268" s="359"/>
      <c r="CR268" s="359"/>
      <c r="CS268" s="359"/>
      <c r="CT268" s="359"/>
      <c r="CU268" s="359"/>
      <c r="CV268" s="359"/>
      <c r="CW268" s="359"/>
      <c r="CX268" s="359"/>
      <c r="CY268" s="359"/>
      <c r="CZ268" s="359"/>
      <c r="DA268" s="359"/>
      <c r="DB268" s="359"/>
      <c r="DC268" s="359"/>
      <c r="DD268" s="359"/>
      <c r="DE268" s="359"/>
      <c r="DF268" s="359"/>
      <c r="DG268" s="359"/>
      <c r="DH268" s="359"/>
      <c r="DI268" s="359"/>
      <c r="DJ268" s="359"/>
      <c r="DK268" s="359"/>
      <c r="DL268" s="359"/>
      <c r="DM268" s="359"/>
      <c r="DN268" s="359"/>
      <c r="DO268" s="359"/>
      <c r="DP268" s="359"/>
      <c r="DQ268" s="359"/>
      <c r="DR268" s="359"/>
      <c r="DS268" s="359"/>
      <c r="DT268" s="359"/>
      <c r="DU268" s="359"/>
      <c r="DV268" s="359"/>
      <c r="DW268" s="359"/>
      <c r="DX268" s="359"/>
      <c r="DY268" s="359"/>
      <c r="DZ268" s="359"/>
      <c r="EA268" s="359"/>
      <c r="EB268" s="359"/>
      <c r="EC268" s="358"/>
      <c r="ED268" s="358"/>
      <c r="EE268" s="358"/>
      <c r="EF268" s="358"/>
    </row>
    <row r="269" spans="1:136" x14ac:dyDescent="0.25">
      <c r="A269" s="832"/>
      <c r="B269" s="356" t="s">
        <v>491</v>
      </c>
      <c r="C269" s="356" t="s">
        <v>492</v>
      </c>
      <c r="D269" s="356" t="s">
        <v>402</v>
      </c>
      <c r="E269" s="356" t="s">
        <v>29</v>
      </c>
      <c r="F269" s="98"/>
      <c r="G269" s="98"/>
      <c r="H269" s="98">
        <v>0</v>
      </c>
      <c r="I269" s="98">
        <v>0</v>
      </c>
      <c r="J269" s="635"/>
      <c r="K269" s="635"/>
      <c r="L269" s="635"/>
      <c r="M269" s="635"/>
      <c r="N269" s="635"/>
      <c r="O269" s="635"/>
      <c r="P269" s="635"/>
      <c r="Q269" s="635"/>
      <c r="R269" s="635"/>
      <c r="S269" s="635"/>
      <c r="T269" s="635"/>
      <c r="U269" s="635"/>
      <c r="V269" s="637"/>
      <c r="W269" s="637"/>
      <c r="X269" s="637"/>
      <c r="Y269" s="637"/>
      <c r="Z269" s="635"/>
      <c r="AA269" s="635"/>
      <c r="AB269" s="357"/>
      <c r="AC269" s="357"/>
      <c r="AD269" s="635"/>
      <c r="AE269" s="635"/>
      <c r="AF269" s="635"/>
      <c r="AG269" s="635"/>
      <c r="AH269" s="638"/>
      <c r="AI269" s="638"/>
      <c r="AJ269" s="638"/>
      <c r="AK269" s="638"/>
      <c r="AL269" s="98">
        <v>0</v>
      </c>
      <c r="AM269" s="98">
        <v>0</v>
      </c>
      <c r="AN269" s="98">
        <v>0</v>
      </c>
      <c r="AO269" s="98">
        <v>0</v>
      </c>
      <c r="AP269" s="571">
        <f>F269+J269+N269+R269+V269+Z269+AD269+AH269+AL269</f>
        <v>0</v>
      </c>
      <c r="AQ269" s="571">
        <f>G269+K269+O269+S269+W269+AA269+AE269+AI269+AM269</f>
        <v>0</v>
      </c>
      <c r="AR269" s="571">
        <f>H269+L269+P269+T269+X269+AB269+AF269+AJ269+AN269</f>
        <v>0</v>
      </c>
      <c r="AS269" s="571">
        <f>I269+M269+Q269+U269+Y269+AC269+AG269+AK269+AO269</f>
        <v>0</v>
      </c>
      <c r="AT269" s="359"/>
      <c r="AU269" s="359"/>
      <c r="AV269" s="359"/>
      <c r="AW269" s="359"/>
      <c r="AX269" s="359"/>
      <c r="AY269" s="359"/>
      <c r="AZ269" s="359"/>
      <c r="BA269" s="359"/>
      <c r="BB269" s="359"/>
      <c r="BC269" s="359"/>
      <c r="BD269" s="359"/>
      <c r="BE269" s="359"/>
      <c r="BF269" s="359"/>
      <c r="BG269" s="359"/>
      <c r="BH269" s="359"/>
      <c r="BI269" s="359"/>
      <c r="BJ269" s="359"/>
      <c r="BK269" s="359"/>
      <c r="BL269" s="359"/>
      <c r="BM269" s="359"/>
      <c r="BN269" s="359"/>
      <c r="BO269" s="359"/>
      <c r="BP269" s="359"/>
      <c r="BQ269" s="359"/>
      <c r="BR269" s="359"/>
      <c r="BS269" s="359"/>
      <c r="BT269" s="359"/>
      <c r="BU269" s="359"/>
      <c r="BV269" s="359"/>
      <c r="BW269" s="359"/>
      <c r="BX269" s="359"/>
      <c r="BY269" s="359"/>
      <c r="BZ269" s="359"/>
      <c r="CA269" s="359"/>
      <c r="CB269" s="359"/>
      <c r="CC269" s="359"/>
      <c r="CD269" s="359"/>
      <c r="CE269" s="359"/>
      <c r="CF269" s="359"/>
      <c r="CG269" s="359"/>
      <c r="CH269" s="359"/>
      <c r="CI269" s="359"/>
      <c r="CJ269" s="359"/>
      <c r="CK269" s="359"/>
      <c r="CL269" s="359"/>
      <c r="CM269" s="359"/>
      <c r="CN269" s="359"/>
      <c r="CO269" s="359"/>
      <c r="CP269" s="359"/>
      <c r="CQ269" s="359"/>
      <c r="CR269" s="359"/>
      <c r="CS269" s="359"/>
      <c r="CT269" s="359"/>
      <c r="CU269" s="359"/>
      <c r="CV269" s="359"/>
      <c r="CW269" s="359"/>
      <c r="CX269" s="359"/>
      <c r="CY269" s="359"/>
      <c r="CZ269" s="359"/>
      <c r="DA269" s="359"/>
      <c r="DB269" s="359"/>
      <c r="DC269" s="359"/>
      <c r="DD269" s="359"/>
      <c r="DE269" s="359"/>
      <c r="DF269" s="359"/>
      <c r="DG269" s="359"/>
      <c r="DH269" s="359"/>
      <c r="DI269" s="359"/>
      <c r="DJ269" s="359"/>
      <c r="DK269" s="359"/>
      <c r="DL269" s="359"/>
      <c r="DM269" s="359"/>
      <c r="DN269" s="359"/>
      <c r="DO269" s="359"/>
      <c r="DP269" s="359"/>
      <c r="DQ269" s="359"/>
      <c r="DR269" s="359"/>
      <c r="DS269" s="359"/>
      <c r="DT269" s="359"/>
      <c r="DU269" s="359"/>
      <c r="DV269" s="359"/>
      <c r="DW269" s="359"/>
      <c r="DX269" s="359"/>
      <c r="DY269" s="359"/>
      <c r="DZ269" s="359"/>
      <c r="EA269" s="359"/>
      <c r="EB269" s="359"/>
      <c r="EC269" s="358"/>
      <c r="ED269" s="358"/>
      <c r="EE269" s="358"/>
      <c r="EF269" s="358"/>
    </row>
    <row r="270" spans="1:136" ht="31.5" x14ac:dyDescent="0.25">
      <c r="A270" s="830">
        <v>94</v>
      </c>
      <c r="B270" s="356" t="s">
        <v>493</v>
      </c>
      <c r="C270" s="10" t="s">
        <v>494</v>
      </c>
      <c r="D270" s="356" t="s">
        <v>495</v>
      </c>
      <c r="E270" s="356" t="s">
        <v>78</v>
      </c>
      <c r="F270" s="98"/>
      <c r="G270" s="98"/>
      <c r="H270" s="98">
        <v>0</v>
      </c>
      <c r="I270" s="98">
        <v>0</v>
      </c>
      <c r="J270" s="635"/>
      <c r="K270" s="635"/>
      <c r="L270" s="635"/>
      <c r="M270" s="635"/>
      <c r="N270" s="635">
        <v>250</v>
      </c>
      <c r="O270" s="635">
        <v>9227.5</v>
      </c>
      <c r="P270" s="635">
        <v>50</v>
      </c>
      <c r="Q270" s="635">
        <v>1845</v>
      </c>
      <c r="R270" s="635"/>
      <c r="S270" s="635"/>
      <c r="T270" s="635"/>
      <c r="U270" s="635"/>
      <c r="V270" s="637"/>
      <c r="W270" s="637"/>
      <c r="X270" s="637"/>
      <c r="Y270" s="637"/>
      <c r="Z270" s="635"/>
      <c r="AA270" s="635"/>
      <c r="AB270" s="357"/>
      <c r="AC270" s="357"/>
      <c r="AD270" s="635"/>
      <c r="AE270" s="635"/>
      <c r="AF270" s="635"/>
      <c r="AG270" s="635"/>
      <c r="AH270" s="638"/>
      <c r="AI270" s="638"/>
      <c r="AJ270" s="638"/>
      <c r="AK270" s="638"/>
      <c r="AL270" s="98">
        <v>0</v>
      </c>
      <c r="AM270" s="98">
        <v>0</v>
      </c>
      <c r="AN270" s="98">
        <v>0</v>
      </c>
      <c r="AO270" s="98">
        <v>0</v>
      </c>
      <c r="AP270" s="571">
        <f>F270+J270+N270+R270+V270+Z270+AD270+AH270+AL270</f>
        <v>250</v>
      </c>
      <c r="AQ270" s="571">
        <f>G270+K270+O270+S270+W270+AA270+AE270+AI270+AM270</f>
        <v>9227.5</v>
      </c>
      <c r="AR270" s="571">
        <f>H270+L270+P270+T270+X270+AB270+AF270+AJ270+AN270</f>
        <v>50</v>
      </c>
      <c r="AS270" s="571">
        <f>I270+M270+Q270+U270+Y270+AC270+AG270+AK270+AO270</f>
        <v>1845</v>
      </c>
      <c r="AT270" s="359"/>
      <c r="AU270" s="359"/>
      <c r="AV270" s="359"/>
      <c r="AW270" s="359"/>
      <c r="AX270" s="359"/>
      <c r="AY270" s="359"/>
      <c r="AZ270" s="359"/>
      <c r="BA270" s="359"/>
      <c r="BB270" s="359"/>
      <c r="BC270" s="359"/>
      <c r="BD270" s="359"/>
      <c r="BE270" s="359"/>
      <c r="BF270" s="359"/>
      <c r="BG270" s="359"/>
      <c r="BH270" s="359"/>
      <c r="BI270" s="359"/>
      <c r="BJ270" s="359"/>
      <c r="BK270" s="359"/>
      <c r="BL270" s="359"/>
      <c r="BM270" s="359"/>
      <c r="BN270" s="359"/>
      <c r="BO270" s="359"/>
      <c r="BP270" s="359"/>
      <c r="BQ270" s="359"/>
      <c r="BR270" s="359"/>
      <c r="BS270" s="359"/>
      <c r="BT270" s="359"/>
      <c r="BU270" s="359"/>
      <c r="BV270" s="359"/>
      <c r="BW270" s="359"/>
      <c r="BX270" s="359"/>
      <c r="BY270" s="359"/>
      <c r="BZ270" s="359"/>
      <c r="CA270" s="359"/>
      <c r="CB270" s="359"/>
      <c r="CC270" s="359"/>
      <c r="CD270" s="359"/>
      <c r="CE270" s="359"/>
      <c r="CF270" s="359"/>
      <c r="CG270" s="359"/>
      <c r="CH270" s="359"/>
      <c r="CI270" s="359"/>
      <c r="CJ270" s="359"/>
      <c r="CK270" s="359"/>
      <c r="CL270" s="359"/>
      <c r="CM270" s="359"/>
      <c r="CN270" s="359"/>
      <c r="CO270" s="359"/>
      <c r="CP270" s="359"/>
      <c r="CQ270" s="359"/>
      <c r="CR270" s="359"/>
      <c r="CS270" s="359"/>
      <c r="CT270" s="359"/>
      <c r="CU270" s="359"/>
      <c r="CV270" s="359"/>
      <c r="CW270" s="359"/>
      <c r="CX270" s="359"/>
      <c r="CY270" s="359"/>
      <c r="CZ270" s="359"/>
      <c r="DA270" s="359"/>
      <c r="DB270" s="359"/>
      <c r="DC270" s="359"/>
      <c r="DD270" s="359"/>
      <c r="DE270" s="359"/>
      <c r="DF270" s="359"/>
      <c r="DG270" s="359"/>
      <c r="DH270" s="359"/>
      <c r="DI270" s="359"/>
      <c r="DJ270" s="359"/>
      <c r="DK270" s="359"/>
      <c r="DL270" s="359"/>
      <c r="DM270" s="359"/>
      <c r="DN270" s="359"/>
      <c r="DO270" s="359"/>
      <c r="DP270" s="359"/>
      <c r="DQ270" s="359"/>
      <c r="DR270" s="359"/>
      <c r="DS270" s="359"/>
      <c r="DT270" s="359"/>
      <c r="DU270" s="359"/>
      <c r="DV270" s="359"/>
      <c r="DW270" s="359"/>
      <c r="DX270" s="359"/>
      <c r="DY270" s="359"/>
      <c r="DZ270" s="359"/>
      <c r="EA270" s="359"/>
      <c r="EB270" s="359"/>
      <c r="EC270" s="358"/>
      <c r="ED270" s="358"/>
      <c r="EE270" s="358"/>
      <c r="EF270" s="358"/>
    </row>
    <row r="271" spans="1:136" ht="31.5" x14ac:dyDescent="0.25">
      <c r="A271" s="831"/>
      <c r="B271" s="356" t="s">
        <v>493</v>
      </c>
      <c r="C271" s="10" t="s">
        <v>496</v>
      </c>
      <c r="D271" s="356"/>
      <c r="E271" s="356"/>
      <c r="F271" s="98"/>
      <c r="G271" s="98"/>
      <c r="H271" s="98">
        <v>0</v>
      </c>
      <c r="I271" s="98">
        <v>0</v>
      </c>
      <c r="J271" s="635"/>
      <c r="K271" s="635"/>
      <c r="L271" s="635"/>
      <c r="M271" s="635"/>
      <c r="N271" s="635"/>
      <c r="O271" s="635"/>
      <c r="P271" s="635"/>
      <c r="Q271" s="635"/>
      <c r="R271" s="635"/>
      <c r="S271" s="635"/>
      <c r="T271" s="635"/>
      <c r="U271" s="635"/>
      <c r="V271" s="637"/>
      <c r="W271" s="637"/>
      <c r="X271" s="637"/>
      <c r="Y271" s="637"/>
      <c r="Z271" s="635"/>
      <c r="AA271" s="635"/>
      <c r="AB271" s="357"/>
      <c r="AC271" s="357"/>
      <c r="AD271" s="635"/>
      <c r="AE271" s="635"/>
      <c r="AF271" s="635"/>
      <c r="AG271" s="635"/>
      <c r="AH271" s="638"/>
      <c r="AI271" s="638"/>
      <c r="AJ271" s="638"/>
      <c r="AK271" s="638"/>
      <c r="AL271" s="98">
        <v>0</v>
      </c>
      <c r="AM271" s="98">
        <v>0</v>
      </c>
      <c r="AN271" s="98">
        <v>0</v>
      </c>
      <c r="AO271" s="98">
        <v>0</v>
      </c>
      <c r="AP271" s="571">
        <f>F271+J271+N271+R271+V271+Z271+AD271+AH271+AL271</f>
        <v>0</v>
      </c>
      <c r="AQ271" s="571">
        <f>G271+K271+O271+S271+W271+AA271+AE271+AI271+AM271</f>
        <v>0</v>
      </c>
      <c r="AR271" s="571">
        <f>H271+L271+P271+T271+X271+AB271+AF271+AJ271+AN271</f>
        <v>0</v>
      </c>
      <c r="AS271" s="571">
        <f>I271+M271+Q271+U271+Y271+AC271+AG271+AK271+AO271</f>
        <v>0</v>
      </c>
      <c r="AT271" s="359"/>
      <c r="AU271" s="359"/>
      <c r="AV271" s="359"/>
      <c r="AW271" s="359"/>
      <c r="AX271" s="359"/>
      <c r="AY271" s="359"/>
      <c r="AZ271" s="359"/>
      <c r="BA271" s="359"/>
      <c r="BB271" s="359"/>
      <c r="BC271" s="359"/>
      <c r="BD271" s="359"/>
      <c r="BE271" s="359"/>
      <c r="BF271" s="359"/>
      <c r="BG271" s="359"/>
      <c r="BH271" s="359"/>
      <c r="BI271" s="359"/>
      <c r="BJ271" s="359"/>
      <c r="BK271" s="359"/>
      <c r="BL271" s="359"/>
      <c r="BM271" s="359"/>
      <c r="BN271" s="359"/>
      <c r="BO271" s="359"/>
      <c r="BP271" s="359"/>
      <c r="BQ271" s="359"/>
      <c r="BR271" s="359"/>
      <c r="BS271" s="359"/>
      <c r="BT271" s="359"/>
      <c r="BU271" s="359"/>
      <c r="BV271" s="359"/>
      <c r="BW271" s="359"/>
      <c r="BX271" s="359"/>
      <c r="BY271" s="359"/>
      <c r="BZ271" s="359"/>
      <c r="CA271" s="359"/>
      <c r="CB271" s="359"/>
      <c r="CC271" s="359"/>
      <c r="CD271" s="359"/>
      <c r="CE271" s="359"/>
      <c r="CF271" s="359"/>
      <c r="CG271" s="359"/>
      <c r="CH271" s="359"/>
      <c r="CI271" s="359"/>
      <c r="CJ271" s="359"/>
      <c r="CK271" s="359"/>
      <c r="CL271" s="359"/>
      <c r="CM271" s="359"/>
      <c r="CN271" s="359"/>
      <c r="CO271" s="359"/>
      <c r="CP271" s="359"/>
      <c r="CQ271" s="359"/>
      <c r="CR271" s="359"/>
      <c r="CS271" s="359"/>
      <c r="CT271" s="359"/>
      <c r="CU271" s="359"/>
      <c r="CV271" s="359"/>
      <c r="CW271" s="359"/>
      <c r="CX271" s="359"/>
      <c r="CY271" s="359"/>
      <c r="CZ271" s="359"/>
      <c r="DA271" s="359"/>
      <c r="DB271" s="359"/>
      <c r="DC271" s="359"/>
      <c r="DD271" s="359"/>
      <c r="DE271" s="359"/>
      <c r="DF271" s="359"/>
      <c r="DG271" s="359"/>
      <c r="DH271" s="359"/>
      <c r="DI271" s="359"/>
      <c r="DJ271" s="359"/>
      <c r="DK271" s="359"/>
      <c r="DL271" s="359"/>
      <c r="DM271" s="359"/>
      <c r="DN271" s="359"/>
      <c r="DO271" s="359"/>
      <c r="DP271" s="359"/>
      <c r="DQ271" s="359"/>
      <c r="DR271" s="359"/>
      <c r="DS271" s="359"/>
      <c r="DT271" s="359"/>
      <c r="DU271" s="359"/>
      <c r="DV271" s="359"/>
      <c r="DW271" s="359"/>
      <c r="DX271" s="359"/>
      <c r="DY271" s="359"/>
      <c r="DZ271" s="359"/>
      <c r="EA271" s="359"/>
      <c r="EB271" s="359"/>
      <c r="EC271" s="358"/>
      <c r="ED271" s="358"/>
      <c r="EE271" s="358"/>
      <c r="EF271" s="358"/>
    </row>
    <row r="272" spans="1:136" ht="20.25" customHeight="1" x14ac:dyDescent="0.25">
      <c r="A272" s="831"/>
      <c r="B272" s="356" t="s">
        <v>493</v>
      </c>
      <c r="C272" s="356" t="s">
        <v>497</v>
      </c>
      <c r="D272" s="356" t="s">
        <v>495</v>
      </c>
      <c r="E272" s="356" t="s">
        <v>153</v>
      </c>
      <c r="F272" s="98"/>
      <c r="G272" s="98"/>
      <c r="H272" s="98">
        <v>0</v>
      </c>
      <c r="I272" s="98">
        <v>0</v>
      </c>
      <c r="J272" s="635"/>
      <c r="K272" s="635"/>
      <c r="L272" s="635"/>
      <c r="M272" s="635"/>
      <c r="N272" s="635">
        <v>1500</v>
      </c>
      <c r="O272" s="635">
        <v>3300</v>
      </c>
      <c r="P272" s="635">
        <v>1000</v>
      </c>
      <c r="Q272" s="635">
        <v>1800</v>
      </c>
      <c r="R272" s="635"/>
      <c r="S272" s="635"/>
      <c r="T272" s="635"/>
      <c r="U272" s="635"/>
      <c r="V272" s="637"/>
      <c r="W272" s="637"/>
      <c r="X272" s="637"/>
      <c r="Y272" s="637"/>
      <c r="Z272" s="635"/>
      <c r="AA272" s="635"/>
      <c r="AB272" s="357"/>
      <c r="AC272" s="357"/>
      <c r="AD272" s="635"/>
      <c r="AE272" s="635"/>
      <c r="AF272" s="635"/>
      <c r="AG272" s="635"/>
      <c r="AH272" s="638"/>
      <c r="AI272" s="638"/>
      <c r="AJ272" s="638"/>
      <c r="AK272" s="638"/>
      <c r="AL272" s="98">
        <v>0</v>
      </c>
      <c r="AM272" s="98">
        <v>0</v>
      </c>
      <c r="AN272" s="98">
        <v>0</v>
      </c>
      <c r="AO272" s="98">
        <v>0</v>
      </c>
      <c r="AP272" s="571">
        <f>F272+J272+N272+R272+V272+Z272+AD272+AH272+AL272</f>
        <v>1500</v>
      </c>
      <c r="AQ272" s="571">
        <f>G272+K272+O272+S272+W272+AA272+AE272+AI272+AM272</f>
        <v>3300</v>
      </c>
      <c r="AR272" s="571">
        <f>H272+L272+P272+T272+X272+AB272+AF272+AJ272+AN272</f>
        <v>1000</v>
      </c>
      <c r="AS272" s="571">
        <f>I272+M272+Q272+U272+Y272+AC272+AG272+AK272+AO272</f>
        <v>1800</v>
      </c>
      <c r="AT272" s="359"/>
      <c r="AU272" s="359"/>
      <c r="AV272" s="359"/>
      <c r="AW272" s="359"/>
      <c r="AX272" s="359"/>
      <c r="AY272" s="359"/>
      <c r="AZ272" s="359"/>
      <c r="BA272" s="359"/>
      <c r="BB272" s="359"/>
      <c r="BC272" s="359"/>
      <c r="BD272" s="359"/>
      <c r="BE272" s="359"/>
      <c r="BF272" s="359"/>
      <c r="BG272" s="359"/>
      <c r="BH272" s="359"/>
      <c r="BI272" s="359"/>
      <c r="BJ272" s="359"/>
      <c r="BK272" s="359"/>
      <c r="BL272" s="359"/>
      <c r="BM272" s="359"/>
      <c r="BN272" s="359"/>
      <c r="BO272" s="359"/>
      <c r="BP272" s="359"/>
      <c r="BQ272" s="359"/>
      <c r="BR272" s="359"/>
      <c r="BS272" s="359"/>
      <c r="BT272" s="359"/>
      <c r="BU272" s="359"/>
      <c r="BV272" s="359"/>
      <c r="BW272" s="359"/>
      <c r="BX272" s="359"/>
      <c r="BY272" s="359"/>
      <c r="BZ272" s="359"/>
      <c r="CA272" s="359"/>
      <c r="CB272" s="359"/>
      <c r="CC272" s="359"/>
      <c r="CD272" s="359"/>
      <c r="CE272" s="359"/>
      <c r="CF272" s="359"/>
      <c r="CG272" s="359"/>
      <c r="CH272" s="359"/>
      <c r="CI272" s="359"/>
      <c r="CJ272" s="359"/>
      <c r="CK272" s="359"/>
      <c r="CL272" s="359"/>
      <c r="CM272" s="359"/>
      <c r="CN272" s="359"/>
      <c r="CO272" s="359"/>
      <c r="CP272" s="359"/>
      <c r="CQ272" s="359"/>
      <c r="CR272" s="359"/>
      <c r="CS272" s="359"/>
      <c r="CT272" s="359"/>
      <c r="CU272" s="359"/>
      <c r="CV272" s="359"/>
      <c r="CW272" s="359"/>
      <c r="CX272" s="359"/>
      <c r="CY272" s="359"/>
      <c r="CZ272" s="359"/>
      <c r="DA272" s="359"/>
      <c r="DB272" s="359"/>
      <c r="DC272" s="359"/>
      <c r="DD272" s="359"/>
      <c r="DE272" s="359"/>
      <c r="DF272" s="359"/>
      <c r="DG272" s="359"/>
      <c r="DH272" s="359"/>
      <c r="DI272" s="359"/>
      <c r="DJ272" s="359"/>
      <c r="DK272" s="359"/>
      <c r="DL272" s="359"/>
      <c r="DM272" s="359"/>
      <c r="DN272" s="359"/>
      <c r="DO272" s="359"/>
      <c r="DP272" s="359"/>
      <c r="DQ272" s="359"/>
      <c r="DR272" s="359"/>
      <c r="DS272" s="359"/>
      <c r="DT272" s="359"/>
      <c r="DU272" s="359"/>
      <c r="DV272" s="359"/>
      <c r="DW272" s="359"/>
      <c r="DX272" s="359"/>
      <c r="EC272" s="358"/>
      <c r="ED272" s="358"/>
      <c r="EE272" s="358"/>
      <c r="EF272" s="358"/>
    </row>
    <row r="273" spans="1:136" x14ac:dyDescent="0.25">
      <c r="A273" s="832"/>
      <c r="B273" s="356" t="s">
        <v>493</v>
      </c>
      <c r="C273" s="356" t="s">
        <v>498</v>
      </c>
      <c r="D273" s="356" t="s">
        <v>495</v>
      </c>
      <c r="E273" s="356" t="s">
        <v>153</v>
      </c>
      <c r="F273" s="98"/>
      <c r="G273" s="98"/>
      <c r="H273" s="98">
        <v>0</v>
      </c>
      <c r="I273" s="98">
        <v>0</v>
      </c>
      <c r="J273" s="635"/>
      <c r="K273" s="635"/>
      <c r="L273" s="635"/>
      <c r="M273" s="635"/>
      <c r="N273" s="635">
        <v>4000</v>
      </c>
      <c r="O273" s="635">
        <v>9920</v>
      </c>
      <c r="P273" s="635">
        <v>500</v>
      </c>
      <c r="Q273" s="635">
        <v>1240</v>
      </c>
      <c r="R273" s="635">
        <v>500</v>
      </c>
      <c r="S273" s="635">
        <v>1000</v>
      </c>
      <c r="T273" s="635"/>
      <c r="U273" s="635"/>
      <c r="V273" s="637"/>
      <c r="W273" s="637"/>
      <c r="X273" s="637"/>
      <c r="Y273" s="637"/>
      <c r="Z273" s="635"/>
      <c r="AA273" s="635"/>
      <c r="AB273" s="357"/>
      <c r="AC273" s="357"/>
      <c r="AD273" s="635"/>
      <c r="AE273" s="635"/>
      <c r="AF273" s="635"/>
      <c r="AG273" s="635"/>
      <c r="AH273" s="638"/>
      <c r="AI273" s="638"/>
      <c r="AJ273" s="638"/>
      <c r="AK273" s="638"/>
      <c r="AL273" s="98">
        <v>0</v>
      </c>
      <c r="AM273" s="98">
        <v>0</v>
      </c>
      <c r="AN273" s="98">
        <v>0</v>
      </c>
      <c r="AO273" s="98">
        <v>0</v>
      </c>
      <c r="AP273" s="571">
        <f>F273+J273+N273+R273+V273+Z273+AD273+AH273+AL273</f>
        <v>4500</v>
      </c>
      <c r="AQ273" s="571">
        <f>G273+K273+O273+S273+W273+AA273+AE273+AI273+AM273</f>
        <v>10920</v>
      </c>
      <c r="AR273" s="571">
        <f>H273+L273+P273+T273+X273+AB273+AF273+AJ273+AN273</f>
        <v>500</v>
      </c>
      <c r="AS273" s="571">
        <f>I273+M273+Q273+U273+Y273+AC273+AG273+AK273+AO273</f>
        <v>1240</v>
      </c>
      <c r="AT273" s="359"/>
      <c r="AU273" s="359"/>
      <c r="AV273" s="359"/>
      <c r="AW273" s="359"/>
      <c r="AX273" s="359"/>
      <c r="AY273" s="359"/>
      <c r="AZ273" s="359"/>
      <c r="BA273" s="359"/>
      <c r="BB273" s="359"/>
      <c r="BC273" s="359"/>
      <c r="BD273" s="359"/>
      <c r="BE273" s="359"/>
      <c r="BF273" s="359"/>
      <c r="BG273" s="359"/>
      <c r="BH273" s="359"/>
      <c r="BI273" s="359"/>
      <c r="BJ273" s="359"/>
      <c r="BK273" s="359"/>
      <c r="BL273" s="359"/>
      <c r="BM273" s="359"/>
      <c r="BN273" s="359"/>
      <c r="BO273" s="359"/>
      <c r="BP273" s="359"/>
      <c r="BQ273" s="359"/>
      <c r="BR273" s="359"/>
      <c r="BS273" s="359"/>
      <c r="BT273" s="359"/>
      <c r="BU273" s="359"/>
      <c r="BV273" s="359"/>
      <c r="BW273" s="359"/>
      <c r="BX273" s="359"/>
      <c r="BY273" s="359"/>
      <c r="BZ273" s="359"/>
      <c r="CA273" s="359"/>
      <c r="CB273" s="359"/>
      <c r="CC273" s="359"/>
      <c r="CD273" s="359"/>
      <c r="CE273" s="359"/>
      <c r="CF273" s="359"/>
      <c r="CG273" s="359"/>
      <c r="CH273" s="359"/>
      <c r="CI273" s="359"/>
      <c r="CJ273" s="359"/>
      <c r="CK273" s="359"/>
      <c r="CL273" s="359"/>
      <c r="CM273" s="359"/>
      <c r="CN273" s="359"/>
      <c r="CO273" s="359"/>
      <c r="CP273" s="359"/>
      <c r="CQ273" s="359"/>
      <c r="CR273" s="359"/>
      <c r="CS273" s="359"/>
      <c r="CT273" s="359"/>
      <c r="CU273" s="359"/>
      <c r="CV273" s="359"/>
      <c r="CW273" s="359"/>
      <c r="CX273" s="359"/>
      <c r="CY273" s="359"/>
      <c r="CZ273" s="359"/>
      <c r="DA273" s="359"/>
      <c r="DB273" s="359"/>
      <c r="DC273" s="359"/>
      <c r="DD273" s="359"/>
      <c r="DE273" s="359"/>
      <c r="DF273" s="359"/>
      <c r="DG273" s="359"/>
      <c r="DH273" s="359"/>
      <c r="DI273" s="359"/>
      <c r="DJ273" s="359"/>
      <c r="DK273" s="359"/>
      <c r="DL273" s="359"/>
      <c r="DM273" s="359"/>
      <c r="DN273" s="359"/>
      <c r="DO273" s="359"/>
      <c r="DP273" s="359"/>
      <c r="DQ273" s="359"/>
      <c r="DR273" s="359"/>
      <c r="DS273" s="359"/>
      <c r="DT273" s="359"/>
      <c r="DU273" s="359"/>
      <c r="DV273" s="359"/>
      <c r="DW273" s="359"/>
      <c r="DX273" s="359"/>
      <c r="EC273" s="359"/>
      <c r="ED273" s="359"/>
      <c r="EE273" s="359"/>
      <c r="EF273" s="359"/>
    </row>
    <row r="274" spans="1:136" ht="31.5" x14ac:dyDescent="0.25">
      <c r="A274" s="830">
        <v>95</v>
      </c>
      <c r="B274" s="356" t="s">
        <v>499</v>
      </c>
      <c r="C274" s="10" t="s">
        <v>500</v>
      </c>
      <c r="D274" s="356" t="s">
        <v>495</v>
      </c>
      <c r="E274" s="356" t="s">
        <v>78</v>
      </c>
      <c r="F274" s="98"/>
      <c r="G274" s="98"/>
      <c r="H274" s="98">
        <v>0</v>
      </c>
      <c r="I274" s="98">
        <v>0</v>
      </c>
      <c r="J274" s="635"/>
      <c r="K274" s="635"/>
      <c r="L274" s="635"/>
      <c r="M274" s="635"/>
      <c r="N274" s="635"/>
      <c r="O274" s="635"/>
      <c r="P274" s="635"/>
      <c r="Q274" s="635"/>
      <c r="R274" s="635"/>
      <c r="S274" s="635"/>
      <c r="T274" s="635"/>
      <c r="U274" s="635"/>
      <c r="V274" s="637"/>
      <c r="W274" s="637"/>
      <c r="X274" s="637"/>
      <c r="Y274" s="637"/>
      <c r="Z274" s="635"/>
      <c r="AA274" s="635"/>
      <c r="AB274" s="357"/>
      <c r="AC274" s="357"/>
      <c r="AD274" s="635"/>
      <c r="AE274" s="635"/>
      <c r="AF274" s="635"/>
      <c r="AG274" s="635"/>
      <c r="AH274" s="638"/>
      <c r="AI274" s="638"/>
      <c r="AJ274" s="638"/>
      <c r="AK274" s="638"/>
      <c r="AL274" s="98">
        <v>0</v>
      </c>
      <c r="AM274" s="98">
        <v>0</v>
      </c>
      <c r="AN274" s="98">
        <v>0</v>
      </c>
      <c r="AO274" s="98">
        <v>0</v>
      </c>
      <c r="AP274" s="571">
        <f>F274+J274+N274+R274+V274+Z274+AD274+AH274+AL274</f>
        <v>0</v>
      </c>
      <c r="AQ274" s="571">
        <f>G274+K274+O274+S274+W274+AA274+AE274+AI274+AM274</f>
        <v>0</v>
      </c>
      <c r="AR274" s="571">
        <f>H274+L274+P274+T274+X274+AB274+AF274+AJ274+AN274</f>
        <v>0</v>
      </c>
      <c r="AS274" s="571">
        <f>I274+M274+Q274+U274+Y274+AC274+AG274+AK274+AO274</f>
        <v>0</v>
      </c>
      <c r="AT274" s="359"/>
      <c r="AU274" s="359"/>
      <c r="AV274" s="359"/>
      <c r="AW274" s="359"/>
      <c r="AX274" s="359"/>
      <c r="AY274" s="359"/>
      <c r="AZ274" s="359"/>
      <c r="BA274" s="359"/>
      <c r="BB274" s="359"/>
      <c r="BC274" s="359"/>
      <c r="BD274" s="359"/>
      <c r="BE274" s="359"/>
      <c r="BF274" s="359"/>
      <c r="BG274" s="359"/>
      <c r="BH274" s="359"/>
      <c r="BI274" s="359"/>
      <c r="BJ274" s="359"/>
      <c r="BK274" s="359"/>
      <c r="BL274" s="359"/>
      <c r="BM274" s="359"/>
      <c r="BN274" s="359"/>
      <c r="BO274" s="359"/>
      <c r="BP274" s="359"/>
      <c r="BQ274" s="359"/>
      <c r="BR274" s="359"/>
      <c r="BS274" s="359"/>
      <c r="BT274" s="359"/>
      <c r="BU274" s="359"/>
      <c r="BV274" s="359"/>
      <c r="BW274" s="359"/>
      <c r="BX274" s="359"/>
      <c r="BY274" s="359"/>
      <c r="BZ274" s="359"/>
      <c r="CA274" s="359"/>
      <c r="CB274" s="359"/>
      <c r="CC274" s="359"/>
      <c r="CD274" s="359"/>
      <c r="CE274" s="359"/>
      <c r="CF274" s="359"/>
      <c r="CG274" s="359"/>
      <c r="CH274" s="359"/>
      <c r="CI274" s="359"/>
      <c r="CJ274" s="359"/>
      <c r="CK274" s="359"/>
      <c r="CL274" s="359"/>
      <c r="CM274" s="359"/>
      <c r="CN274" s="359"/>
      <c r="CO274" s="359"/>
      <c r="CP274" s="359"/>
      <c r="CQ274" s="359"/>
      <c r="CR274" s="359"/>
      <c r="CS274" s="359"/>
      <c r="CT274" s="359"/>
      <c r="CU274" s="359"/>
      <c r="CV274" s="359"/>
      <c r="CW274" s="359"/>
      <c r="CX274" s="359"/>
      <c r="CY274" s="359"/>
      <c r="CZ274" s="359"/>
      <c r="DA274" s="359"/>
      <c r="DB274" s="359"/>
      <c r="DC274" s="359"/>
      <c r="DD274" s="359"/>
      <c r="DE274" s="359"/>
      <c r="DF274" s="359"/>
      <c r="DG274" s="359"/>
      <c r="DH274" s="359"/>
      <c r="DI274" s="359"/>
      <c r="DJ274" s="359"/>
      <c r="DK274" s="359"/>
      <c r="DL274" s="359"/>
      <c r="DM274" s="359"/>
      <c r="DN274" s="359"/>
      <c r="DO274" s="359"/>
      <c r="DP274" s="359"/>
      <c r="DQ274" s="359"/>
      <c r="DR274" s="359"/>
      <c r="DS274" s="359"/>
      <c r="DT274" s="359"/>
      <c r="DU274" s="359"/>
      <c r="DV274" s="359"/>
      <c r="DW274" s="359"/>
      <c r="DX274" s="359"/>
      <c r="EC274" s="359"/>
      <c r="ED274" s="359"/>
      <c r="EE274" s="359"/>
      <c r="EF274" s="359"/>
    </row>
    <row r="275" spans="1:136" x14ac:dyDescent="0.25">
      <c r="A275" s="832"/>
      <c r="B275" s="356" t="s">
        <v>499</v>
      </c>
      <c r="C275" s="10" t="s">
        <v>501</v>
      </c>
      <c r="D275" s="356" t="s">
        <v>495</v>
      </c>
      <c r="E275" s="356" t="s">
        <v>153</v>
      </c>
      <c r="F275" s="98"/>
      <c r="G275" s="98"/>
      <c r="H275" s="98">
        <v>0</v>
      </c>
      <c r="I275" s="98">
        <v>0</v>
      </c>
      <c r="J275" s="635"/>
      <c r="K275" s="635"/>
      <c r="L275" s="635"/>
      <c r="M275" s="635"/>
      <c r="N275" s="635"/>
      <c r="O275" s="635"/>
      <c r="P275" s="635"/>
      <c r="Q275" s="635"/>
      <c r="R275" s="635"/>
      <c r="S275" s="635"/>
      <c r="T275" s="635"/>
      <c r="U275" s="635"/>
      <c r="V275" s="637"/>
      <c r="W275" s="637"/>
      <c r="X275" s="637"/>
      <c r="Y275" s="637"/>
      <c r="Z275" s="635"/>
      <c r="AA275" s="635"/>
      <c r="AB275" s="357"/>
      <c r="AC275" s="357"/>
      <c r="AD275" s="635"/>
      <c r="AE275" s="635"/>
      <c r="AF275" s="635"/>
      <c r="AG275" s="635"/>
      <c r="AH275" s="638"/>
      <c r="AI275" s="638"/>
      <c r="AJ275" s="638"/>
      <c r="AK275" s="638"/>
      <c r="AL275" s="98">
        <v>0</v>
      </c>
      <c r="AM275" s="98">
        <v>0</v>
      </c>
      <c r="AN275" s="98">
        <v>0</v>
      </c>
      <c r="AO275" s="98">
        <v>0</v>
      </c>
      <c r="AP275" s="571">
        <f>F275+J275+N275+R275+V275+Z275+AD275+AH275+AL275</f>
        <v>0</v>
      </c>
      <c r="AQ275" s="571">
        <v>0</v>
      </c>
      <c r="AR275" s="571">
        <f>H275+L275+P275+T275+X275+AB275+AF275+AJ275+AN275</f>
        <v>0</v>
      </c>
      <c r="AS275" s="571">
        <f>I275+M275+Q275+U275+Y275+AC275+AG275+AK275+AO275</f>
        <v>0</v>
      </c>
      <c r="AT275" s="359"/>
      <c r="AU275" s="359"/>
      <c r="AV275" s="359"/>
      <c r="AW275" s="359"/>
      <c r="AX275" s="359"/>
      <c r="AY275" s="359"/>
      <c r="AZ275" s="359"/>
      <c r="BA275" s="359"/>
      <c r="BB275" s="359"/>
      <c r="BC275" s="359"/>
      <c r="BD275" s="359"/>
      <c r="BE275" s="359"/>
      <c r="BF275" s="359"/>
      <c r="BG275" s="359"/>
      <c r="BH275" s="359"/>
      <c r="BI275" s="359"/>
      <c r="BJ275" s="359"/>
      <c r="BK275" s="359"/>
      <c r="BL275" s="359"/>
      <c r="BM275" s="359"/>
      <c r="BN275" s="359"/>
      <c r="BO275" s="359"/>
      <c r="BP275" s="359"/>
      <c r="BQ275" s="359"/>
      <c r="BR275" s="359"/>
      <c r="BS275" s="359"/>
      <c r="BT275" s="359"/>
      <c r="BU275" s="359"/>
      <c r="BV275" s="359"/>
      <c r="BW275" s="359"/>
      <c r="BX275" s="359"/>
      <c r="BY275" s="359"/>
      <c r="BZ275" s="359"/>
      <c r="CA275" s="359"/>
      <c r="CB275" s="359"/>
      <c r="CC275" s="359"/>
      <c r="CD275" s="359"/>
      <c r="CE275" s="359"/>
      <c r="CF275" s="359"/>
      <c r="CG275" s="359"/>
      <c r="CH275" s="359"/>
      <c r="CI275" s="359"/>
      <c r="CJ275" s="359"/>
      <c r="CK275" s="359"/>
      <c r="CL275" s="359"/>
      <c r="CM275" s="359"/>
      <c r="CN275" s="359"/>
      <c r="CO275" s="359"/>
      <c r="CP275" s="359"/>
      <c r="CQ275" s="359"/>
      <c r="CR275" s="359"/>
      <c r="CS275" s="359"/>
      <c r="CT275" s="359"/>
      <c r="CU275" s="359"/>
      <c r="CV275" s="359"/>
      <c r="CW275" s="359"/>
      <c r="CX275" s="359"/>
      <c r="CY275" s="359"/>
      <c r="CZ275" s="359"/>
      <c r="DA275" s="359"/>
      <c r="DB275" s="359"/>
      <c r="DC275" s="359"/>
      <c r="DD275" s="359"/>
      <c r="DE275" s="359"/>
      <c r="DF275" s="359"/>
      <c r="DG275" s="359"/>
      <c r="DH275" s="359"/>
      <c r="DI275" s="359"/>
      <c r="DJ275" s="359"/>
      <c r="DK275" s="359"/>
      <c r="DL275" s="359"/>
      <c r="DM275" s="359"/>
      <c r="DN275" s="359"/>
      <c r="DO275" s="359"/>
      <c r="DP275" s="359"/>
      <c r="DQ275" s="359"/>
      <c r="DR275" s="359"/>
      <c r="DS275" s="359"/>
      <c r="DT275" s="359"/>
      <c r="DU275" s="359"/>
      <c r="DV275" s="359"/>
      <c r="DW275" s="359"/>
      <c r="DX275" s="359"/>
      <c r="DY275" s="359"/>
      <c r="DZ275" s="359"/>
      <c r="EC275" s="359"/>
      <c r="ED275" s="359"/>
      <c r="EE275" s="359"/>
      <c r="EF275" s="359"/>
    </row>
    <row r="276" spans="1:136" x14ac:dyDescent="0.25">
      <c r="A276" s="375"/>
      <c r="B276" s="375" t="s">
        <v>677</v>
      </c>
      <c r="C276" s="375"/>
      <c r="D276" s="375"/>
      <c r="E276" s="375"/>
      <c r="F276" s="572">
        <f>SUM(F5:F275)</f>
        <v>88424</v>
      </c>
      <c r="G276" s="573">
        <f>SUM(G5:G275)</f>
        <v>9847905.1999999993</v>
      </c>
      <c r="H276" s="574">
        <f t="shared" ref="H276:AO276" si="0">SUM(H5:H275)</f>
        <v>15976</v>
      </c>
      <c r="I276" s="574">
        <f t="shared" si="0"/>
        <v>763967</v>
      </c>
      <c r="J276" s="574">
        <f t="shared" si="0"/>
        <v>84305</v>
      </c>
      <c r="K276" s="574">
        <f t="shared" si="0"/>
        <v>3755420</v>
      </c>
      <c r="L276" s="574">
        <f t="shared" si="0"/>
        <v>19643</v>
      </c>
      <c r="M276" s="574">
        <f t="shared" si="0"/>
        <v>896474</v>
      </c>
      <c r="N276" s="574">
        <f t="shared" si="0"/>
        <v>127439</v>
      </c>
      <c r="O276" s="574">
        <f t="shared" si="0"/>
        <v>4887083.97</v>
      </c>
      <c r="P276" s="574">
        <f t="shared" si="0"/>
        <v>28230</v>
      </c>
      <c r="Q276" s="574">
        <f t="shared" si="0"/>
        <v>551707</v>
      </c>
      <c r="R276" s="574">
        <f t="shared" si="0"/>
        <v>39874</v>
      </c>
      <c r="S276" s="574">
        <f t="shared" si="0"/>
        <v>3150504.35</v>
      </c>
      <c r="T276" s="574">
        <f t="shared" si="0"/>
        <v>6060</v>
      </c>
      <c r="U276" s="574">
        <f t="shared" si="0"/>
        <v>156546.96000000002</v>
      </c>
      <c r="V276" s="574">
        <f t="shared" si="0"/>
        <v>24354</v>
      </c>
      <c r="W276" s="574">
        <f t="shared" si="0"/>
        <v>470735.11</v>
      </c>
      <c r="X276" s="574">
        <f t="shared" si="0"/>
        <v>3647</v>
      </c>
      <c r="Y276" s="574">
        <f t="shared" si="0"/>
        <v>3049634.58</v>
      </c>
      <c r="Z276" s="574">
        <f t="shared" si="0"/>
        <v>100688.23000000001</v>
      </c>
      <c r="AA276" s="574">
        <f t="shared" si="0"/>
        <v>1888629.8</v>
      </c>
      <c r="AB276" s="574">
        <f t="shared" si="0"/>
        <v>28557.85</v>
      </c>
      <c r="AC276" s="574">
        <f t="shared" si="0"/>
        <v>398783.05999999994</v>
      </c>
      <c r="AD276" s="574">
        <f t="shared" si="0"/>
        <v>39872</v>
      </c>
      <c r="AE276" s="574">
        <f t="shared" si="0"/>
        <v>311584.57999999996</v>
      </c>
      <c r="AF276" s="574">
        <f t="shared" si="0"/>
        <v>3322</v>
      </c>
      <c r="AG276" s="574">
        <f t="shared" si="0"/>
        <v>52190.15</v>
      </c>
      <c r="AH276" s="574">
        <f t="shared" si="0"/>
        <v>60395</v>
      </c>
      <c r="AI276" s="574">
        <f t="shared" si="0"/>
        <v>1844425.71</v>
      </c>
      <c r="AJ276" s="574">
        <f t="shared" si="0"/>
        <v>6971</v>
      </c>
      <c r="AK276" s="574">
        <f t="shared" si="0"/>
        <v>252326.55</v>
      </c>
      <c r="AL276" s="574">
        <f t="shared" si="0"/>
        <v>27845</v>
      </c>
      <c r="AM276" s="574">
        <f t="shared" si="0"/>
        <v>1648099.35</v>
      </c>
      <c r="AN276" s="574">
        <f t="shared" si="0"/>
        <v>12345</v>
      </c>
      <c r="AO276" s="574">
        <f t="shared" si="0"/>
        <v>401197.5</v>
      </c>
      <c r="AP276" s="574">
        <f>SUM(AP5:AP275)</f>
        <v>593196.23</v>
      </c>
      <c r="AQ276" s="573">
        <f t="shared" ref="AQ276" si="1">SUM(AQ5:AQ275)</f>
        <v>27804388.07</v>
      </c>
      <c r="AR276" s="575">
        <f>H276+L276+P276+T276+X276+AB276+AF276+AJ276+AN276</f>
        <v>124751.85</v>
      </c>
      <c r="AS276" s="573">
        <f t="shared" ref="AS276" si="2">SUM(AS5:AS275)</f>
        <v>6522826.7999999989</v>
      </c>
      <c r="AT276" s="359"/>
      <c r="AU276" s="359"/>
      <c r="AV276" s="359"/>
      <c r="AW276" s="359"/>
      <c r="AX276" s="359"/>
      <c r="AY276" s="359"/>
      <c r="AZ276" s="359"/>
      <c r="BA276" s="359"/>
      <c r="BB276" s="359"/>
      <c r="BC276" s="359"/>
      <c r="BD276" s="359"/>
      <c r="BE276" s="359"/>
      <c r="BF276" s="359"/>
      <c r="BG276" s="359"/>
      <c r="BH276" s="359"/>
      <c r="BI276" s="359"/>
      <c r="BJ276" s="359"/>
      <c r="BK276" s="359"/>
      <c r="BL276" s="359"/>
      <c r="BM276" s="359"/>
      <c r="BN276" s="359"/>
      <c r="BO276" s="359"/>
      <c r="BP276" s="359"/>
      <c r="BQ276" s="359"/>
      <c r="BR276" s="359"/>
      <c r="BS276" s="359"/>
      <c r="BT276" s="359"/>
      <c r="BU276" s="359"/>
      <c r="BV276" s="359"/>
      <c r="BW276" s="359"/>
      <c r="BX276" s="359"/>
      <c r="BY276" s="359"/>
      <c r="BZ276" s="359"/>
      <c r="CA276" s="359"/>
      <c r="CB276" s="359"/>
      <c r="CC276" s="359"/>
      <c r="CD276" s="359"/>
      <c r="CE276" s="359"/>
      <c r="CF276" s="359"/>
      <c r="CG276" s="359"/>
      <c r="CH276" s="359"/>
      <c r="CI276" s="359"/>
      <c r="CJ276" s="359"/>
      <c r="CK276" s="359"/>
      <c r="CL276" s="359"/>
      <c r="CM276" s="359"/>
      <c r="CN276" s="359"/>
      <c r="CO276" s="359"/>
      <c r="CP276" s="359"/>
      <c r="CQ276" s="359"/>
      <c r="CR276" s="359"/>
      <c r="CS276" s="359"/>
      <c r="CT276" s="359"/>
      <c r="CU276" s="359"/>
      <c r="CV276" s="359"/>
      <c r="CW276" s="359"/>
      <c r="CX276" s="359"/>
      <c r="CY276" s="359"/>
      <c r="CZ276" s="359"/>
      <c r="DA276" s="359"/>
      <c r="DB276" s="359"/>
      <c r="DC276" s="359"/>
      <c r="DD276" s="359"/>
      <c r="DE276" s="359"/>
      <c r="DF276" s="359"/>
      <c r="DG276" s="359"/>
      <c r="DH276" s="359"/>
      <c r="DI276" s="359"/>
      <c r="DJ276" s="359"/>
      <c r="DK276" s="359"/>
      <c r="DL276" s="359"/>
      <c r="DM276" s="359"/>
      <c r="DN276" s="359"/>
      <c r="DO276" s="359"/>
      <c r="DP276" s="359"/>
      <c r="DQ276" s="359"/>
      <c r="DR276" s="359"/>
      <c r="DS276" s="359"/>
      <c r="DT276" s="359"/>
      <c r="DU276" s="359"/>
      <c r="DV276" s="359"/>
      <c r="DW276" s="359"/>
      <c r="DX276" s="359"/>
      <c r="DY276" s="359"/>
      <c r="DZ276" s="359"/>
      <c r="EA276" s="359"/>
      <c r="EB276" s="359"/>
      <c r="EC276" s="359"/>
      <c r="ED276" s="359"/>
      <c r="EE276" s="359"/>
      <c r="EF276" s="359"/>
    </row>
    <row r="277" spans="1:136" x14ac:dyDescent="0.25">
      <c r="A277" s="376"/>
      <c r="B277" s="377" t="s">
        <v>510</v>
      </c>
      <c r="C277" s="376"/>
      <c r="D277" s="376"/>
      <c r="E277" s="376"/>
      <c r="F277" s="569"/>
      <c r="G277" s="569"/>
      <c r="H277" s="570"/>
      <c r="I277" s="570"/>
      <c r="J277" s="569"/>
      <c r="K277" s="569"/>
      <c r="L277" s="569"/>
      <c r="M277" s="569"/>
      <c r="N277" s="569"/>
      <c r="O277" s="569"/>
      <c r="P277" s="569"/>
      <c r="Q277" s="569"/>
      <c r="R277" s="569"/>
      <c r="S277" s="569"/>
      <c r="T277" s="569"/>
      <c r="U277" s="569"/>
      <c r="V277" s="569"/>
      <c r="W277" s="569"/>
      <c r="X277" s="569"/>
      <c r="Y277" s="569"/>
      <c r="Z277" s="569"/>
      <c r="AA277" s="569"/>
      <c r="AB277" s="569"/>
      <c r="AC277" s="569"/>
      <c r="AD277" s="569"/>
      <c r="AE277" s="569"/>
      <c r="AF277" s="569"/>
      <c r="AG277" s="569"/>
      <c r="AH277" s="569"/>
      <c r="AI277" s="569"/>
      <c r="AJ277" s="569"/>
      <c r="AK277" s="569"/>
      <c r="AL277" s="569"/>
      <c r="AM277" s="569"/>
      <c r="AN277" s="569"/>
      <c r="AO277" s="569"/>
      <c r="AP277" s="571"/>
      <c r="AQ277" s="571"/>
      <c r="AR277" s="571"/>
      <c r="AS277" s="571"/>
      <c r="AT277" s="359"/>
      <c r="AU277" s="359"/>
      <c r="AV277" s="359"/>
      <c r="AW277" s="359"/>
      <c r="AX277" s="359"/>
      <c r="AY277" s="359"/>
      <c r="AZ277" s="359"/>
      <c r="BA277" s="359"/>
      <c r="BB277" s="359"/>
      <c r="BC277" s="359"/>
      <c r="BD277" s="359"/>
      <c r="BE277" s="359"/>
      <c r="BF277" s="359"/>
      <c r="BG277" s="359"/>
      <c r="BH277" s="359"/>
      <c r="BI277" s="359"/>
      <c r="BJ277" s="359"/>
      <c r="BK277" s="359"/>
      <c r="BL277" s="359"/>
      <c r="BM277" s="359"/>
      <c r="BN277" s="359"/>
      <c r="BO277" s="359"/>
      <c r="BP277" s="359"/>
      <c r="BQ277" s="359"/>
      <c r="BR277" s="359"/>
      <c r="BS277" s="359"/>
      <c r="BT277" s="359"/>
      <c r="BU277" s="359"/>
      <c r="BV277" s="359"/>
      <c r="BW277" s="359"/>
      <c r="BX277" s="359"/>
      <c r="BY277" s="359"/>
      <c r="BZ277" s="359"/>
      <c r="CA277" s="359"/>
      <c r="CB277" s="359"/>
      <c r="CC277" s="359"/>
      <c r="CD277" s="359"/>
      <c r="CE277" s="359"/>
      <c r="CF277" s="359"/>
      <c r="CG277" s="359"/>
      <c r="CH277" s="359"/>
      <c r="CI277" s="359"/>
      <c r="CJ277" s="359"/>
      <c r="CK277" s="359"/>
      <c r="CL277" s="359"/>
      <c r="CM277" s="359"/>
      <c r="CN277" s="359"/>
      <c r="CO277" s="359"/>
      <c r="CP277" s="359"/>
      <c r="CQ277" s="359"/>
      <c r="CR277" s="359"/>
      <c r="CS277" s="359"/>
      <c r="CT277" s="359"/>
      <c r="CU277" s="359"/>
      <c r="CV277" s="359"/>
      <c r="CW277" s="359"/>
      <c r="CX277" s="359"/>
      <c r="CY277" s="359"/>
      <c r="CZ277" s="359"/>
      <c r="DA277" s="359"/>
      <c r="DB277" s="359"/>
      <c r="DC277" s="359"/>
      <c r="DD277" s="359"/>
      <c r="DE277" s="359"/>
      <c r="DF277" s="359"/>
      <c r="DG277" s="359"/>
      <c r="DH277" s="359"/>
      <c r="DI277" s="359"/>
      <c r="DJ277" s="359"/>
      <c r="DK277" s="359"/>
      <c r="DL277" s="359"/>
      <c r="DM277" s="359"/>
      <c r="DN277" s="359"/>
      <c r="DO277" s="359"/>
      <c r="DP277" s="359"/>
      <c r="DQ277" s="359"/>
      <c r="DR277" s="359"/>
      <c r="DS277" s="359"/>
      <c r="DT277" s="359"/>
      <c r="DU277" s="359"/>
      <c r="DV277" s="359"/>
      <c r="DW277" s="359"/>
      <c r="DX277" s="359"/>
      <c r="DY277" s="359"/>
      <c r="DZ277" s="359"/>
      <c r="EA277" s="359"/>
      <c r="EB277" s="359"/>
      <c r="EC277" s="359"/>
      <c r="ED277" s="359"/>
      <c r="EE277" s="359"/>
      <c r="EF277" s="359"/>
    </row>
    <row r="278" spans="1:136" x14ac:dyDescent="0.25">
      <c r="A278" s="376"/>
      <c r="B278" s="118" t="s">
        <v>511</v>
      </c>
      <c r="C278" s="119"/>
      <c r="D278" s="118" t="s">
        <v>512</v>
      </c>
      <c r="E278" s="376" t="s">
        <v>513</v>
      </c>
      <c r="F278" s="459">
        <v>1980</v>
      </c>
      <c r="G278" s="459">
        <v>69300</v>
      </c>
      <c r="H278" s="459">
        <v>500</v>
      </c>
      <c r="I278" s="459">
        <v>2500</v>
      </c>
      <c r="J278" s="457">
        <v>293</v>
      </c>
      <c r="K278" s="457">
        <v>11720</v>
      </c>
      <c r="L278" s="457">
        <v>150</v>
      </c>
      <c r="M278" s="457">
        <v>6000</v>
      </c>
      <c r="N278" s="457">
        <v>340</v>
      </c>
      <c r="O278" s="457">
        <v>21354</v>
      </c>
      <c r="P278" s="457">
        <v>100</v>
      </c>
      <c r="Q278" s="457">
        <v>6362</v>
      </c>
      <c r="R278" s="457">
        <v>2260</v>
      </c>
      <c r="S278" s="457">
        <v>102000</v>
      </c>
      <c r="T278" s="457"/>
      <c r="U278" s="457"/>
      <c r="V278" s="457"/>
      <c r="W278" s="457">
        <v>71960</v>
      </c>
      <c r="X278" s="457"/>
      <c r="Y278" s="457">
        <v>6720</v>
      </c>
      <c r="Z278" s="457">
        <v>1430</v>
      </c>
      <c r="AA278" s="457">
        <v>5905</v>
      </c>
      <c r="AB278" s="570">
        <v>300</v>
      </c>
      <c r="AC278" s="570">
        <v>1232</v>
      </c>
      <c r="AD278" s="457">
        <v>13162</v>
      </c>
      <c r="AE278" s="457">
        <v>38703</v>
      </c>
      <c r="AF278" s="457"/>
      <c r="AG278" s="457"/>
      <c r="AH278" s="457">
        <v>108</v>
      </c>
      <c r="AI278" s="457">
        <v>7029</v>
      </c>
      <c r="AJ278" s="459"/>
      <c r="AK278" s="459"/>
      <c r="AL278" s="87">
        <v>90</v>
      </c>
      <c r="AM278" s="87">
        <v>203.39999999999998</v>
      </c>
      <c r="AN278" s="87">
        <v>500</v>
      </c>
      <c r="AO278" s="87">
        <v>2500</v>
      </c>
      <c r="AP278" s="571">
        <f>AL278+AH278+AD278+Z278+V278+R278+N278+J278+F278</f>
        <v>19663</v>
      </c>
      <c r="AQ278" s="571">
        <f>AM278+AI278+AE278+AA278+W278+S278+O278+K278+G278</f>
        <v>328174.40000000002</v>
      </c>
      <c r="AR278" s="571">
        <f>AN278+AJ278+AF278+AB278+X278+T278+P278+L278+H278</f>
        <v>1550</v>
      </c>
      <c r="AS278" s="571">
        <f>AO278+AK278+AG278+AC278+Y278+U278+Q278+M278+I278</f>
        <v>25314</v>
      </c>
      <c r="AT278" s="359"/>
      <c r="AU278" s="359"/>
      <c r="AV278" s="359"/>
      <c r="AW278" s="359"/>
      <c r="AX278" s="359"/>
      <c r="AY278" s="359"/>
      <c r="AZ278" s="359"/>
      <c r="BA278" s="359"/>
      <c r="BB278" s="359"/>
      <c r="BC278" s="359"/>
      <c r="BD278" s="359"/>
      <c r="BE278" s="359"/>
      <c r="BF278" s="359"/>
      <c r="BG278" s="359"/>
      <c r="BH278" s="359"/>
      <c r="BI278" s="359"/>
      <c r="BJ278" s="359"/>
      <c r="BK278" s="359"/>
      <c r="BL278" s="359"/>
      <c r="BM278" s="359"/>
      <c r="BN278" s="359"/>
      <c r="BO278" s="359"/>
      <c r="BP278" s="359"/>
      <c r="BQ278" s="359"/>
      <c r="BR278" s="359"/>
      <c r="BS278" s="359"/>
      <c r="BT278" s="359"/>
      <c r="BU278" s="359"/>
      <c r="BV278" s="359"/>
      <c r="BW278" s="359"/>
      <c r="BX278" s="359"/>
      <c r="BY278" s="359"/>
      <c r="BZ278" s="359"/>
      <c r="CA278" s="359"/>
      <c r="CB278" s="359"/>
      <c r="CC278" s="359"/>
      <c r="CD278" s="359"/>
      <c r="CE278" s="359"/>
      <c r="CF278" s="359"/>
      <c r="CG278" s="359"/>
      <c r="CH278" s="359"/>
      <c r="CI278" s="359"/>
      <c r="CJ278" s="359"/>
      <c r="CK278" s="359"/>
      <c r="CL278" s="359"/>
      <c r="CM278" s="359"/>
      <c r="CN278" s="359"/>
      <c r="CO278" s="359"/>
      <c r="CP278" s="359"/>
      <c r="CQ278" s="359"/>
      <c r="CR278" s="359"/>
      <c r="CS278" s="359"/>
      <c r="CT278" s="359"/>
      <c r="CU278" s="359"/>
      <c r="CV278" s="359"/>
      <c r="CW278" s="359"/>
      <c r="CX278" s="359"/>
      <c r="CY278" s="359"/>
      <c r="CZ278" s="359"/>
      <c r="DA278" s="359"/>
      <c r="DB278" s="359"/>
      <c r="DC278" s="359"/>
      <c r="DD278" s="359"/>
      <c r="DE278" s="359"/>
      <c r="DF278" s="359"/>
      <c r="DG278" s="359"/>
      <c r="DH278" s="359"/>
      <c r="DI278" s="359"/>
      <c r="DJ278" s="359"/>
      <c r="DK278" s="359"/>
      <c r="DL278" s="359"/>
      <c r="DM278" s="359"/>
      <c r="DN278" s="359"/>
      <c r="DO278" s="359"/>
      <c r="DP278" s="359"/>
      <c r="DQ278" s="359"/>
      <c r="DR278" s="359"/>
      <c r="DS278" s="359"/>
      <c r="DT278" s="359"/>
      <c r="DU278" s="359"/>
      <c r="DV278" s="359"/>
      <c r="DW278" s="359"/>
      <c r="DX278" s="359"/>
      <c r="DY278" s="359"/>
      <c r="DZ278" s="359"/>
      <c r="EA278" s="359"/>
      <c r="EB278" s="359"/>
      <c r="EC278" s="359"/>
      <c r="ED278" s="359"/>
      <c r="EE278" s="359"/>
      <c r="EF278" s="359"/>
    </row>
    <row r="279" spans="1:136" x14ac:dyDescent="0.25">
      <c r="A279" s="376"/>
      <c r="B279" s="118" t="s">
        <v>514</v>
      </c>
      <c r="C279" s="119" t="s">
        <v>515</v>
      </c>
      <c r="D279" s="118" t="s">
        <v>512</v>
      </c>
      <c r="E279" s="376" t="s">
        <v>513</v>
      </c>
      <c r="F279" s="459">
        <v>79</v>
      </c>
      <c r="G279" s="459">
        <v>186.59800000000001</v>
      </c>
      <c r="H279" s="459">
        <v>5000</v>
      </c>
      <c r="I279" s="459">
        <v>15000</v>
      </c>
      <c r="J279" s="457">
        <v>63700</v>
      </c>
      <c r="K279" s="457">
        <v>318500</v>
      </c>
      <c r="L279" s="457">
        <v>1000</v>
      </c>
      <c r="M279" s="457">
        <v>5000</v>
      </c>
      <c r="N279" s="457">
        <v>3500</v>
      </c>
      <c r="O279" s="457">
        <v>13237</v>
      </c>
      <c r="P279" s="457">
        <v>1000</v>
      </c>
      <c r="Q279" s="457">
        <v>4000</v>
      </c>
      <c r="R279" s="457"/>
      <c r="S279" s="457"/>
      <c r="T279" s="457"/>
      <c r="U279" s="457"/>
      <c r="V279" s="457"/>
      <c r="W279" s="457">
        <v>1189</v>
      </c>
      <c r="X279" s="457"/>
      <c r="Y279" s="457">
        <v>240</v>
      </c>
      <c r="Z279" s="457">
        <v>3000</v>
      </c>
      <c r="AA279" s="457">
        <v>5820</v>
      </c>
      <c r="AB279" s="570">
        <v>2500</v>
      </c>
      <c r="AC279" s="570">
        <v>4850</v>
      </c>
      <c r="AD279" s="457">
        <v>9210</v>
      </c>
      <c r="AE279" s="457">
        <v>23314</v>
      </c>
      <c r="AF279" s="457"/>
      <c r="AG279" s="457"/>
      <c r="AH279" s="457"/>
      <c r="AI279" s="457"/>
      <c r="AJ279" s="459"/>
      <c r="AK279" s="459"/>
      <c r="AL279" s="87">
        <v>49271</v>
      </c>
      <c r="AM279" s="87">
        <v>118250.4</v>
      </c>
      <c r="AN279" s="87">
        <v>5000</v>
      </c>
      <c r="AO279" s="87">
        <v>15000</v>
      </c>
      <c r="AP279" s="571">
        <f>AL279+AH279+AD279+Z279+V279+R279+N279+J279+F279</f>
        <v>128760</v>
      </c>
      <c r="AQ279" s="571">
        <f>AM279+AI279+AE279+AA279+W279+S279+O279+K279+G279</f>
        <v>480496.99800000002</v>
      </c>
      <c r="AR279" s="571">
        <f>AN279+AJ279+AF279+AB279+X279+T279+P279+L279+H279</f>
        <v>14500</v>
      </c>
      <c r="AS279" s="571">
        <f>AO279+AK279+AG279+AC279+Y279+U279+Q279+M279+I279</f>
        <v>44090</v>
      </c>
      <c r="AT279" s="359"/>
      <c r="AU279" s="359"/>
      <c r="AV279" s="359"/>
      <c r="AW279" s="359"/>
      <c r="AX279" s="359"/>
      <c r="AY279" s="359"/>
      <c r="AZ279" s="359"/>
      <c r="BA279" s="359"/>
      <c r="BB279" s="359"/>
      <c r="BC279" s="359"/>
      <c r="BD279" s="359"/>
      <c r="BE279" s="359"/>
      <c r="BF279" s="359"/>
      <c r="BG279" s="359"/>
      <c r="BH279" s="359"/>
      <c r="BI279" s="359"/>
      <c r="BJ279" s="359"/>
      <c r="BK279" s="359"/>
      <c r="BL279" s="359"/>
      <c r="BM279" s="359"/>
      <c r="BN279" s="359"/>
      <c r="BO279" s="359"/>
      <c r="BP279" s="359"/>
      <c r="BQ279" s="359"/>
      <c r="BR279" s="359"/>
      <c r="BS279" s="359"/>
      <c r="BT279" s="359"/>
      <c r="BU279" s="359"/>
      <c r="BV279" s="359"/>
      <c r="BW279" s="359"/>
      <c r="BX279" s="359"/>
      <c r="BY279" s="359"/>
      <c r="BZ279" s="359"/>
      <c r="CA279" s="359"/>
      <c r="CB279" s="359"/>
      <c r="CC279" s="359"/>
      <c r="CD279" s="359"/>
      <c r="CE279" s="359"/>
      <c r="CF279" s="359"/>
      <c r="CG279" s="359"/>
      <c r="CH279" s="359"/>
      <c r="CI279" s="359"/>
      <c r="CJ279" s="359"/>
      <c r="CK279" s="359"/>
      <c r="CL279" s="359"/>
      <c r="CM279" s="359"/>
      <c r="CN279" s="359"/>
      <c r="CO279" s="359"/>
      <c r="CP279" s="359"/>
      <c r="CQ279" s="359"/>
      <c r="CR279" s="359"/>
      <c r="CS279" s="359"/>
      <c r="CT279" s="359"/>
      <c r="CU279" s="359"/>
      <c r="CV279" s="359"/>
      <c r="CW279" s="359"/>
      <c r="CX279" s="359"/>
      <c r="CY279" s="359"/>
      <c r="CZ279" s="359"/>
      <c r="DA279" s="359"/>
      <c r="DB279" s="359"/>
      <c r="DC279" s="359"/>
      <c r="DD279" s="359"/>
      <c r="DE279" s="359"/>
      <c r="DF279" s="359"/>
      <c r="DG279" s="359"/>
      <c r="DH279" s="359"/>
      <c r="DI279" s="359"/>
      <c r="DJ279" s="359"/>
      <c r="DK279" s="359"/>
      <c r="DL279" s="359"/>
      <c r="DM279" s="359"/>
      <c r="DN279" s="359"/>
      <c r="DO279" s="359"/>
      <c r="DP279" s="359"/>
      <c r="DQ279" s="359"/>
      <c r="DR279" s="359"/>
      <c r="DS279" s="359"/>
      <c r="DT279" s="359"/>
      <c r="DU279" s="359"/>
      <c r="DV279" s="359"/>
      <c r="DW279" s="359"/>
      <c r="DX279" s="359"/>
      <c r="DY279" s="359"/>
      <c r="DZ279" s="359"/>
      <c r="EA279" s="359"/>
      <c r="EB279" s="359"/>
      <c r="EC279" s="359"/>
      <c r="ED279" s="359"/>
      <c r="EE279" s="359"/>
      <c r="EF279" s="359"/>
    </row>
    <row r="280" spans="1:136" x14ac:dyDescent="0.25">
      <c r="A280" s="376"/>
      <c r="B280" s="118" t="s">
        <v>514</v>
      </c>
      <c r="C280" s="119">
        <v>5</v>
      </c>
      <c r="D280" s="118" t="s">
        <v>512</v>
      </c>
      <c r="E280" s="376" t="s">
        <v>513</v>
      </c>
      <c r="F280" s="459">
        <v>39614</v>
      </c>
      <c r="G280" s="459">
        <v>70512.92</v>
      </c>
      <c r="H280" s="459">
        <v>3000</v>
      </c>
      <c r="I280" s="459">
        <v>15000</v>
      </c>
      <c r="J280" s="457">
        <v>24544</v>
      </c>
      <c r="K280" s="457">
        <v>61360</v>
      </c>
      <c r="L280" s="457">
        <v>10000</v>
      </c>
      <c r="M280" s="457">
        <v>25000</v>
      </c>
      <c r="N280" s="457">
        <v>10500</v>
      </c>
      <c r="O280" s="457">
        <v>19979</v>
      </c>
      <c r="P280" s="457"/>
      <c r="Q280" s="457"/>
      <c r="R280" s="457">
        <v>5300</v>
      </c>
      <c r="S280" s="457">
        <v>11130</v>
      </c>
      <c r="T280" s="457"/>
      <c r="U280" s="457"/>
      <c r="V280" s="457"/>
      <c r="W280" s="457">
        <v>48160</v>
      </c>
      <c r="X280" s="457"/>
      <c r="Y280" s="457">
        <v>4760</v>
      </c>
      <c r="Z280" s="457">
        <v>3500</v>
      </c>
      <c r="AA280" s="457">
        <v>11095</v>
      </c>
      <c r="AB280" s="570">
        <v>2200</v>
      </c>
      <c r="AC280" s="570">
        <v>6974</v>
      </c>
      <c r="AD280" s="457">
        <v>7755</v>
      </c>
      <c r="AE280" s="457">
        <v>35564</v>
      </c>
      <c r="AF280" s="457"/>
      <c r="AG280" s="457"/>
      <c r="AH280" s="457">
        <v>14302</v>
      </c>
      <c r="AI280" s="457">
        <v>31719</v>
      </c>
      <c r="AJ280" s="459">
        <v>2400</v>
      </c>
      <c r="AK280" s="459">
        <v>5808</v>
      </c>
      <c r="AL280" s="87">
        <v>45000</v>
      </c>
      <c r="AM280" s="87">
        <v>102600</v>
      </c>
      <c r="AN280" s="87">
        <v>3000</v>
      </c>
      <c r="AO280" s="87">
        <v>15000</v>
      </c>
      <c r="AP280" s="571">
        <f>AL280+AH280+AD280+Z280+V280+R280+N280+J280+F280</f>
        <v>150515</v>
      </c>
      <c r="AQ280" s="571">
        <f>AM280+AI280+AE280+AA280+W280+S280+O280+K280+G280</f>
        <v>392119.92</v>
      </c>
      <c r="AR280" s="571">
        <f>AN280+AJ280+AF280+AB280+X280+T280+P280+L280+H280</f>
        <v>20600</v>
      </c>
      <c r="AS280" s="571">
        <f>AO280+AK280+AG280+AC280+Y280+U280+Q280+M280+I280</f>
        <v>72542</v>
      </c>
      <c r="AT280" s="359"/>
      <c r="AU280" s="359"/>
      <c r="AW280" s="359"/>
      <c r="AX280" s="359"/>
      <c r="AY280" s="359"/>
      <c r="AZ280" s="359"/>
      <c r="BA280" s="359"/>
      <c r="BB280" s="359"/>
      <c r="BC280" s="359"/>
      <c r="BD280" s="359"/>
      <c r="BE280" s="359"/>
      <c r="BF280" s="359"/>
      <c r="BG280" s="359"/>
      <c r="BH280" s="359"/>
      <c r="BI280" s="359"/>
      <c r="BJ280" s="359"/>
      <c r="BK280" s="359"/>
      <c r="BL280" s="359"/>
      <c r="BM280" s="359"/>
      <c r="BN280" s="359"/>
      <c r="BO280" s="359"/>
      <c r="BP280" s="359"/>
      <c r="BQ280" s="359"/>
      <c r="BR280" s="359"/>
      <c r="BS280" s="359"/>
      <c r="BT280" s="359"/>
      <c r="BU280" s="359"/>
      <c r="BV280" s="359"/>
      <c r="BW280" s="359"/>
      <c r="BX280" s="359"/>
      <c r="BY280" s="359"/>
      <c r="BZ280" s="359"/>
      <c r="CA280" s="359"/>
      <c r="CB280" s="359"/>
      <c r="CC280" s="359"/>
      <c r="CD280" s="359"/>
      <c r="CE280" s="359"/>
      <c r="CF280" s="359"/>
      <c r="CG280" s="359"/>
      <c r="CH280" s="359"/>
      <c r="CI280" s="359"/>
      <c r="CJ280" s="359"/>
      <c r="CK280" s="359"/>
      <c r="CL280" s="359"/>
      <c r="CM280" s="359"/>
      <c r="CN280" s="359"/>
      <c r="CO280" s="359"/>
      <c r="CP280" s="359"/>
      <c r="CQ280" s="359"/>
      <c r="CR280" s="359"/>
      <c r="CS280" s="359"/>
      <c r="CT280" s="359"/>
      <c r="CU280" s="359"/>
      <c r="CV280" s="359"/>
      <c r="CW280" s="359"/>
      <c r="CX280" s="359"/>
      <c r="CY280" s="359"/>
      <c r="CZ280" s="359"/>
      <c r="DA280" s="359"/>
      <c r="DB280" s="359"/>
      <c r="DC280" s="359"/>
      <c r="DD280" s="359"/>
      <c r="DE280" s="359"/>
      <c r="DF280" s="359"/>
      <c r="DG280" s="359"/>
      <c r="DH280" s="359"/>
      <c r="DI280" s="359"/>
      <c r="DJ280" s="359"/>
      <c r="DK280" s="359"/>
      <c r="DL280" s="359"/>
      <c r="DM280" s="359"/>
      <c r="DN280" s="359"/>
      <c r="DO280" s="359"/>
      <c r="DP280" s="359"/>
      <c r="DQ280" s="359"/>
      <c r="DR280" s="359"/>
      <c r="DS280" s="359"/>
      <c r="DT280" s="359"/>
      <c r="DU280" s="359"/>
      <c r="DV280" s="359"/>
      <c r="DW280" s="359"/>
      <c r="DX280" s="359"/>
      <c r="DY280" s="359"/>
      <c r="DZ280" s="359"/>
      <c r="EA280" s="359"/>
      <c r="EB280" s="359"/>
      <c r="EC280" s="359"/>
      <c r="ED280" s="359"/>
      <c r="EE280" s="359"/>
      <c r="EF280" s="359"/>
    </row>
    <row r="281" spans="1:136" x14ac:dyDescent="0.25">
      <c r="A281" s="376"/>
      <c r="B281" s="118" t="s">
        <v>516</v>
      </c>
      <c r="C281" s="119">
        <v>10</v>
      </c>
      <c r="D281" s="118" t="s">
        <v>512</v>
      </c>
      <c r="E281" s="376" t="s">
        <v>513</v>
      </c>
      <c r="F281" s="459">
        <v>10692</v>
      </c>
      <c r="G281" s="459">
        <v>38811.96</v>
      </c>
      <c r="H281" s="459">
        <v>1000</v>
      </c>
      <c r="I281" s="459">
        <v>8000</v>
      </c>
      <c r="J281" s="457">
        <v>10332</v>
      </c>
      <c r="K281" s="457">
        <v>30996</v>
      </c>
      <c r="L281" s="457">
        <v>8000</v>
      </c>
      <c r="M281" s="457">
        <v>24000</v>
      </c>
      <c r="N281" s="457">
        <v>16300</v>
      </c>
      <c r="O281" s="457">
        <v>43254</v>
      </c>
      <c r="P281" s="457">
        <v>12000</v>
      </c>
      <c r="Q281" s="457">
        <v>36000</v>
      </c>
      <c r="R281" s="457">
        <v>9200</v>
      </c>
      <c r="S281" s="457">
        <v>27416</v>
      </c>
      <c r="T281" s="457"/>
      <c r="U281" s="457"/>
      <c r="V281" s="457"/>
      <c r="W281" s="457">
        <v>15388</v>
      </c>
      <c r="X281" s="457"/>
      <c r="Y281" s="457">
        <v>5510</v>
      </c>
      <c r="Z281" s="457">
        <v>595</v>
      </c>
      <c r="AA281" s="457">
        <v>2433</v>
      </c>
      <c r="AB281" s="570">
        <v>180</v>
      </c>
      <c r="AC281" s="570">
        <v>736</v>
      </c>
      <c r="AD281" s="457">
        <v>20007</v>
      </c>
      <c r="AE281" s="457">
        <v>77066</v>
      </c>
      <c r="AF281" s="457"/>
      <c r="AG281" s="457"/>
      <c r="AH281" s="457">
        <v>9910</v>
      </c>
      <c r="AI281" s="457">
        <v>32006</v>
      </c>
      <c r="AJ281" s="459">
        <v>2600</v>
      </c>
      <c r="AK281" s="459">
        <v>9126</v>
      </c>
      <c r="AL281" s="87">
        <v>11895</v>
      </c>
      <c r="AM281" s="87">
        <v>39729.300000000003</v>
      </c>
      <c r="AN281" s="87">
        <v>1000</v>
      </c>
      <c r="AO281" s="87">
        <v>8000</v>
      </c>
      <c r="AP281" s="571">
        <f>AL281+AH281+AD281+Z281+V281+R281+N281+J281+F281</f>
        <v>88931</v>
      </c>
      <c r="AQ281" s="571">
        <f>AM281+AI281+AE281+AA281+W281+S281+O281+K281+G281</f>
        <v>307100.26</v>
      </c>
      <c r="AR281" s="571">
        <f>AN281+AJ281+AF281+AB281+X281+T281+P281+L281+H281</f>
        <v>24780</v>
      </c>
      <c r="AS281" s="571">
        <f>AO281+AK281+AG281+AC281+Y281+U281+Q281+M281+I281</f>
        <v>91372</v>
      </c>
      <c r="EC281" s="359"/>
      <c r="ED281" s="359"/>
      <c r="EE281" s="359"/>
      <c r="EF281" s="359"/>
    </row>
    <row r="282" spans="1:136" x14ac:dyDescent="0.25">
      <c r="A282" s="376"/>
      <c r="B282" s="118" t="s">
        <v>535</v>
      </c>
      <c r="C282" s="119">
        <v>20</v>
      </c>
      <c r="D282" s="118" t="s">
        <v>512</v>
      </c>
      <c r="E282" s="376" t="s">
        <v>513</v>
      </c>
      <c r="F282" s="459">
        <v>700</v>
      </c>
      <c r="G282" s="459">
        <v>6160.0000000000009</v>
      </c>
      <c r="H282" s="459">
        <v>0</v>
      </c>
      <c r="I282" s="459">
        <v>0</v>
      </c>
      <c r="J282" s="457">
        <v>704</v>
      </c>
      <c r="K282" s="457">
        <v>3520</v>
      </c>
      <c r="L282" s="457">
        <v>500</v>
      </c>
      <c r="M282" s="457">
        <v>2500</v>
      </c>
      <c r="N282" s="457"/>
      <c r="O282" s="457"/>
      <c r="P282" s="457">
        <v>200</v>
      </c>
      <c r="Q282" s="457">
        <v>800</v>
      </c>
      <c r="R282" s="457">
        <v>1900</v>
      </c>
      <c r="S282" s="457">
        <v>3743</v>
      </c>
      <c r="T282" s="457"/>
      <c r="U282" s="457"/>
      <c r="V282" s="457"/>
      <c r="W282" s="457">
        <v>2009</v>
      </c>
      <c r="X282" s="457"/>
      <c r="Y282" s="457">
        <v>800</v>
      </c>
      <c r="Z282" s="457">
        <v>12700</v>
      </c>
      <c r="AA282" s="457">
        <v>122768</v>
      </c>
      <c r="AB282" s="570">
        <v>3050</v>
      </c>
      <c r="AC282" s="570">
        <v>27450</v>
      </c>
      <c r="AD282" s="457">
        <v>6925</v>
      </c>
      <c r="AE282" s="457">
        <v>33010</v>
      </c>
      <c r="AF282" s="457">
        <v>500</v>
      </c>
      <c r="AG282" s="457">
        <v>4075</v>
      </c>
      <c r="AH282" s="457">
        <v>880</v>
      </c>
      <c r="AI282" s="457">
        <v>3551</v>
      </c>
      <c r="AJ282" s="459">
        <v>180</v>
      </c>
      <c r="AK282" s="459">
        <v>720</v>
      </c>
      <c r="AL282" s="87">
        <v>0</v>
      </c>
      <c r="AM282" s="87">
        <v>0</v>
      </c>
      <c r="AN282" s="87">
        <v>0</v>
      </c>
      <c r="AO282" s="87">
        <v>0</v>
      </c>
      <c r="AP282" s="571">
        <f>AL282+AH282+AD282+Z282+V282+R282+N282+J282+F282</f>
        <v>23809</v>
      </c>
      <c r="AQ282" s="571">
        <f>AM282+AI282+AE282+AA282+W282+S282+O282+K282+G282</f>
        <v>174761</v>
      </c>
      <c r="AR282" s="571">
        <f>AN282+AJ282+AF282+AB282+X282+T282+P282+L282+H282</f>
        <v>4430</v>
      </c>
      <c r="AS282" s="571">
        <f>AO282+AK282+AG282+AC282+Y282+U282+Q282+M282+I282</f>
        <v>36345</v>
      </c>
      <c r="EC282" s="359"/>
      <c r="ED282" s="359"/>
      <c r="EE282" s="359"/>
      <c r="EF282" s="359"/>
    </row>
    <row r="283" spans="1:136" x14ac:dyDescent="0.25">
      <c r="A283" s="376"/>
      <c r="B283" s="118" t="s">
        <v>517</v>
      </c>
      <c r="C283" s="119" t="s">
        <v>518</v>
      </c>
      <c r="D283" s="118" t="s">
        <v>512</v>
      </c>
      <c r="E283" s="376" t="s">
        <v>513</v>
      </c>
      <c r="F283" s="459">
        <v>13517</v>
      </c>
      <c r="G283" s="459">
        <v>324408</v>
      </c>
      <c r="H283" s="459">
        <v>0</v>
      </c>
      <c r="I283" s="459">
        <v>0</v>
      </c>
      <c r="J283" s="457">
        <v>21555</v>
      </c>
      <c r="K283" s="457">
        <v>215550</v>
      </c>
      <c r="L283" s="457">
        <v>3000</v>
      </c>
      <c r="M283" s="457">
        <v>30000</v>
      </c>
      <c r="N283" s="457">
        <v>16120</v>
      </c>
      <c r="O283" s="457">
        <v>135843</v>
      </c>
      <c r="P283" s="457">
        <v>9000</v>
      </c>
      <c r="Q283" s="457">
        <v>72000</v>
      </c>
      <c r="R283" s="457">
        <v>18500</v>
      </c>
      <c r="S283" s="457">
        <v>162000</v>
      </c>
      <c r="T283" s="457"/>
      <c r="U283" s="457"/>
      <c r="V283" s="457"/>
      <c r="W283" s="457">
        <v>63466</v>
      </c>
      <c r="X283" s="457"/>
      <c r="Y283" s="457">
        <v>1665</v>
      </c>
      <c r="Z283" s="457">
        <v>10</v>
      </c>
      <c r="AA283" s="457">
        <v>140</v>
      </c>
      <c r="AB283" s="570">
        <v>40</v>
      </c>
      <c r="AC283" s="570">
        <v>560</v>
      </c>
      <c r="AD283" s="457">
        <v>201</v>
      </c>
      <c r="AE283" s="457">
        <v>1778</v>
      </c>
      <c r="AF283" s="457"/>
      <c r="AG283" s="457"/>
      <c r="AH283" s="457">
        <v>5322</v>
      </c>
      <c r="AI283" s="457">
        <v>50476</v>
      </c>
      <c r="AJ283" s="459">
        <v>1200</v>
      </c>
      <c r="AK283" s="459">
        <v>10488</v>
      </c>
      <c r="AL283" s="87">
        <v>14000</v>
      </c>
      <c r="AM283" s="87">
        <v>120960</v>
      </c>
      <c r="AN283" s="87">
        <v>1500</v>
      </c>
      <c r="AO283" s="87">
        <v>12960</v>
      </c>
      <c r="AP283" s="571">
        <f>AL283+AH283+AD283+Z283+V283+R283+N283+J283+F283</f>
        <v>89225</v>
      </c>
      <c r="AQ283" s="571">
        <f>AM283+AI283+AE283+AA283+W283+S283+O283+K283+G283</f>
        <v>1074621</v>
      </c>
      <c r="AR283" s="571">
        <f>AN283+AJ283+AF283+AB283+X283+T283+P283+L283+H283</f>
        <v>14740</v>
      </c>
      <c r="AS283" s="571">
        <f>AO283+AK283+AG283+AC283+Y283+U283+Q283+M283+I283</f>
        <v>127673</v>
      </c>
      <c r="EC283" s="359"/>
      <c r="ED283" s="359"/>
      <c r="EE283" s="359"/>
      <c r="EF283" s="359"/>
    </row>
    <row r="284" spans="1:136" x14ac:dyDescent="0.25">
      <c r="A284" s="376"/>
      <c r="B284" s="118" t="s">
        <v>519</v>
      </c>
      <c r="C284" s="119" t="s">
        <v>520</v>
      </c>
      <c r="D284" s="118" t="s">
        <v>512</v>
      </c>
      <c r="E284" s="376" t="s">
        <v>513</v>
      </c>
      <c r="F284" s="459"/>
      <c r="G284" s="459">
        <v>0</v>
      </c>
      <c r="H284" s="459">
        <v>0</v>
      </c>
      <c r="I284" s="459">
        <v>0</v>
      </c>
      <c r="J284" s="457">
        <v>4229</v>
      </c>
      <c r="K284" s="457">
        <v>101496</v>
      </c>
      <c r="L284" s="457">
        <v>1000</v>
      </c>
      <c r="M284" s="457">
        <v>24000</v>
      </c>
      <c r="N284" s="457">
        <v>160</v>
      </c>
      <c r="O284" s="457">
        <v>5796</v>
      </c>
      <c r="P284" s="457">
        <v>30</v>
      </c>
      <c r="Q284" s="457">
        <v>1086</v>
      </c>
      <c r="R284" s="457">
        <v>4000</v>
      </c>
      <c r="S284" s="457">
        <v>49000</v>
      </c>
      <c r="T284" s="457">
        <v>500</v>
      </c>
      <c r="U284" s="457">
        <v>7500</v>
      </c>
      <c r="V284" s="457"/>
      <c r="W284" s="457">
        <v>28662</v>
      </c>
      <c r="X284" s="457"/>
      <c r="Y284" s="457">
        <v>3178.8</v>
      </c>
      <c r="Z284" s="457"/>
      <c r="AA284" s="457"/>
      <c r="AB284" s="570"/>
      <c r="AC284" s="570"/>
      <c r="AD284" s="457"/>
      <c r="AE284" s="457"/>
      <c r="AF284" s="457"/>
      <c r="AG284" s="457"/>
      <c r="AH284" s="457">
        <v>452</v>
      </c>
      <c r="AI284" s="457">
        <v>9168</v>
      </c>
      <c r="AJ284" s="459">
        <v>117</v>
      </c>
      <c r="AK284" s="459">
        <v>2515.5</v>
      </c>
      <c r="AL284" s="87">
        <v>600</v>
      </c>
      <c r="AM284" s="87">
        <v>4800</v>
      </c>
      <c r="AN284" s="87">
        <v>300</v>
      </c>
      <c r="AO284" s="87">
        <v>5844</v>
      </c>
      <c r="AP284" s="571">
        <f>AL284+AH284+AD284+Z284+V284+R284+N284+J284+F284</f>
        <v>9441</v>
      </c>
      <c r="AQ284" s="571">
        <f>AM284+AI284+AE284+AA284+W284+S284+O284+K284+G284</f>
        <v>198922</v>
      </c>
      <c r="AR284" s="571">
        <f>AN284+AJ284+AF284+AB284+X284+T284+P284+L284+H284</f>
        <v>1947</v>
      </c>
      <c r="AS284" s="571">
        <f>AO284+AK284+AG284+AC284+Y284+U284+Q284+M284+I284</f>
        <v>44124.3</v>
      </c>
      <c r="EC284" s="359"/>
      <c r="ED284" s="359"/>
      <c r="EE284" s="359"/>
      <c r="EF284" s="359"/>
    </row>
    <row r="285" spans="1:136" x14ac:dyDescent="0.25">
      <c r="A285" s="376"/>
      <c r="B285" s="118" t="s">
        <v>521</v>
      </c>
      <c r="C285" s="119" t="s">
        <v>522</v>
      </c>
      <c r="D285" s="118" t="s">
        <v>512</v>
      </c>
      <c r="E285" s="376" t="s">
        <v>513</v>
      </c>
      <c r="F285" s="459"/>
      <c r="G285" s="459"/>
      <c r="H285" s="459">
        <v>0</v>
      </c>
      <c r="I285" s="459">
        <v>0</v>
      </c>
      <c r="J285" s="457">
        <v>80</v>
      </c>
      <c r="K285" s="457">
        <v>56000</v>
      </c>
      <c r="L285" s="457">
        <v>5</v>
      </c>
      <c r="M285" s="457">
        <v>3500</v>
      </c>
      <c r="N285" s="457">
        <v>2031</v>
      </c>
      <c r="O285" s="457">
        <v>60637</v>
      </c>
      <c r="P285" s="457">
        <v>600</v>
      </c>
      <c r="Q285" s="457">
        <v>7200</v>
      </c>
      <c r="R285" s="457"/>
      <c r="S285" s="457"/>
      <c r="T285" s="457"/>
      <c r="U285" s="457"/>
      <c r="V285" s="457"/>
      <c r="W285" s="457"/>
      <c r="X285" s="457"/>
      <c r="Y285" s="457"/>
      <c r="Z285" s="457"/>
      <c r="AA285" s="457"/>
      <c r="AB285" s="570"/>
      <c r="AC285" s="570"/>
      <c r="AD285" s="457"/>
      <c r="AE285" s="457"/>
      <c r="AF285" s="457"/>
      <c r="AG285" s="457"/>
      <c r="AH285" s="459">
        <v>2</v>
      </c>
      <c r="AI285" s="459">
        <v>700</v>
      </c>
      <c r="AJ285" s="459"/>
      <c r="AK285" s="459"/>
      <c r="AL285" s="87">
        <v>0</v>
      </c>
      <c r="AM285" s="87">
        <v>0</v>
      </c>
      <c r="AN285" s="87">
        <v>0</v>
      </c>
      <c r="AO285" s="87"/>
      <c r="AP285" s="571">
        <f>AL285+AH285+AD285+Z285+V285+R285+N285+J285+F285</f>
        <v>2113</v>
      </c>
      <c r="AQ285" s="571">
        <f>AM285+AI285+AE285+AA285+W285+S285+O285+K285+G285</f>
        <v>117337</v>
      </c>
      <c r="AR285" s="571">
        <f>AN285+AJ285+AF285+AB285+X285+T285+P285+L285+H285</f>
        <v>605</v>
      </c>
      <c r="AS285" s="571">
        <f>AO285+AK285+AG285+AC285+Y285+U285+Q285+M285+I285</f>
        <v>10700</v>
      </c>
      <c r="EC285" s="359"/>
      <c r="ED285" s="359"/>
      <c r="EE285" s="359"/>
      <c r="EF285" s="359"/>
    </row>
    <row r="286" spans="1:136" x14ac:dyDescent="0.25">
      <c r="A286" s="376"/>
      <c r="B286" s="118" t="s">
        <v>523</v>
      </c>
      <c r="C286" s="119" t="s">
        <v>524</v>
      </c>
      <c r="D286" s="118" t="s">
        <v>512</v>
      </c>
      <c r="E286" s="376" t="s">
        <v>513</v>
      </c>
      <c r="F286" s="459">
        <v>1063</v>
      </c>
      <c r="G286" s="459">
        <v>53150</v>
      </c>
      <c r="H286" s="459">
        <v>0</v>
      </c>
      <c r="I286" s="459">
        <v>0</v>
      </c>
      <c r="J286" s="457">
        <v>237</v>
      </c>
      <c r="K286" s="457">
        <v>16590</v>
      </c>
      <c r="L286" s="457">
        <v>50</v>
      </c>
      <c r="M286" s="457">
        <v>3500</v>
      </c>
      <c r="N286" s="457">
        <v>1753</v>
      </c>
      <c r="O286" s="457">
        <v>45829</v>
      </c>
      <c r="P286" s="457">
        <v>100</v>
      </c>
      <c r="Q286" s="457">
        <v>5160</v>
      </c>
      <c r="R286" s="457"/>
      <c r="S286" s="457"/>
      <c r="T286" s="457"/>
      <c r="U286" s="457"/>
      <c r="V286" s="457"/>
      <c r="W286" s="457">
        <v>9446</v>
      </c>
      <c r="X286" s="457"/>
      <c r="Y286" s="457">
        <v>700</v>
      </c>
      <c r="Z286" s="457">
        <v>49</v>
      </c>
      <c r="AA286" s="457">
        <v>3185</v>
      </c>
      <c r="AB286" s="570">
        <v>3</v>
      </c>
      <c r="AC286" s="570">
        <v>195</v>
      </c>
      <c r="AD286" s="457"/>
      <c r="AE286" s="457"/>
      <c r="AF286" s="457"/>
      <c r="AG286" s="457"/>
      <c r="AH286" s="459">
        <v>23</v>
      </c>
      <c r="AI286" s="459">
        <v>1415</v>
      </c>
      <c r="AJ286" s="459"/>
      <c r="AK286" s="459"/>
      <c r="AL286" s="87">
        <v>731</v>
      </c>
      <c r="AM286" s="87">
        <v>36550</v>
      </c>
      <c r="AN286" s="87">
        <v>0</v>
      </c>
      <c r="AO286" s="87">
        <v>0</v>
      </c>
      <c r="AP286" s="571">
        <f>AL286+AH286+AD286+Z286+V286+R286+N286+J286+F286</f>
        <v>3856</v>
      </c>
      <c r="AQ286" s="571">
        <f>AM286+AI286+AE286+AA286+W286+S286+O286+K286+G286</f>
        <v>166165</v>
      </c>
      <c r="AR286" s="571">
        <f>AN286+AJ286+AF286+AB286+X286+T286+P286+L286+H286</f>
        <v>153</v>
      </c>
      <c r="AS286" s="571">
        <f>AO286+AK286+AG286+AC286+Y286+U286+Q286+M286+I286</f>
        <v>9555</v>
      </c>
      <c r="EC286" s="359"/>
      <c r="ED286" s="359"/>
      <c r="EE286" s="359"/>
      <c r="EF286" s="359"/>
    </row>
    <row r="287" spans="1:136" x14ac:dyDescent="0.25">
      <c r="A287" s="376"/>
      <c r="B287" s="118" t="s">
        <v>523</v>
      </c>
      <c r="C287" s="119" t="s">
        <v>525</v>
      </c>
      <c r="D287" s="118" t="s">
        <v>512</v>
      </c>
      <c r="E287" s="376" t="s">
        <v>513</v>
      </c>
      <c r="F287" s="459"/>
      <c r="G287" s="459"/>
      <c r="H287" s="459">
        <v>0</v>
      </c>
      <c r="I287" s="459">
        <v>0</v>
      </c>
      <c r="J287" s="457">
        <v>0</v>
      </c>
      <c r="K287" s="457">
        <v>0</v>
      </c>
      <c r="L287" s="457">
        <v>5</v>
      </c>
      <c r="M287" s="457">
        <v>3500</v>
      </c>
      <c r="N287" s="457"/>
      <c r="O287" s="457"/>
      <c r="P287" s="457">
        <v>100</v>
      </c>
      <c r="Q287" s="457">
        <v>10000</v>
      </c>
      <c r="R287" s="457">
        <v>10</v>
      </c>
      <c r="S287" s="457">
        <v>480</v>
      </c>
      <c r="T287" s="457">
        <v>30</v>
      </c>
      <c r="U287" s="457">
        <v>1930</v>
      </c>
      <c r="V287" s="457"/>
      <c r="W287" s="457"/>
      <c r="X287" s="457"/>
      <c r="Y287" s="457"/>
      <c r="Z287" s="457"/>
      <c r="AA287" s="457"/>
      <c r="AB287" s="570"/>
      <c r="AC287" s="570"/>
      <c r="AD287" s="457"/>
      <c r="AE287" s="457"/>
      <c r="AF287" s="457"/>
      <c r="AG287" s="457"/>
      <c r="AH287" s="459">
        <v>6</v>
      </c>
      <c r="AI287" s="459">
        <v>474</v>
      </c>
      <c r="AJ287" s="459"/>
      <c r="AK287" s="459"/>
      <c r="AL287" s="87">
        <v>0</v>
      </c>
      <c r="AM287" s="87">
        <v>0</v>
      </c>
      <c r="AN287" s="87">
        <v>0</v>
      </c>
      <c r="AO287" s="87">
        <v>0</v>
      </c>
      <c r="AP287" s="571">
        <f>AL287+AH287+AD287+Z287+V287+R287+N287+J287+F287</f>
        <v>16</v>
      </c>
      <c r="AQ287" s="571">
        <f>AM287+AI287+AE287+AA287+W287+S287+O287+K287+G287</f>
        <v>954</v>
      </c>
      <c r="AR287" s="571">
        <f>AN287+AJ287+AF287+AB287+X287+T287+P287+L287+H287</f>
        <v>135</v>
      </c>
      <c r="AS287" s="571">
        <f>AO287+AK287+AG287+AC287+Y287+U287+Q287+M287+I287</f>
        <v>15430</v>
      </c>
      <c r="EC287" s="359"/>
      <c r="ED287" s="359"/>
      <c r="EE287" s="359"/>
      <c r="EF287" s="359"/>
    </row>
    <row r="288" spans="1:136" x14ac:dyDescent="0.25">
      <c r="A288" s="376"/>
      <c r="B288" s="378" t="s">
        <v>678</v>
      </c>
      <c r="C288" s="379"/>
      <c r="D288" s="379"/>
      <c r="E288" s="379"/>
      <c r="F288" s="576">
        <f>SUM(F278:F287)</f>
        <v>67645</v>
      </c>
      <c r="G288" s="577">
        <f>SUM(G278:G287)</f>
        <v>562529.478</v>
      </c>
      <c r="H288" s="577">
        <f t="shared" ref="H288:AS288" si="3">SUM(H278:H287)</f>
        <v>9500</v>
      </c>
      <c r="I288" s="577">
        <f t="shared" si="3"/>
        <v>40500</v>
      </c>
      <c r="J288" s="577">
        <f t="shared" si="3"/>
        <v>125674</v>
      </c>
      <c r="K288" s="577">
        <f t="shared" si="3"/>
        <v>815732</v>
      </c>
      <c r="L288" s="577">
        <f t="shared" si="3"/>
        <v>23710</v>
      </c>
      <c r="M288" s="577">
        <f t="shared" si="3"/>
        <v>127000</v>
      </c>
      <c r="N288" s="577">
        <f t="shared" si="3"/>
        <v>50704</v>
      </c>
      <c r="O288" s="577">
        <f t="shared" si="3"/>
        <v>345929</v>
      </c>
      <c r="P288" s="577">
        <f t="shared" si="3"/>
        <v>23130</v>
      </c>
      <c r="Q288" s="577">
        <f t="shared" si="3"/>
        <v>142608</v>
      </c>
      <c r="R288" s="577">
        <f t="shared" si="3"/>
        <v>41170</v>
      </c>
      <c r="S288" s="577">
        <f t="shared" si="3"/>
        <v>355769</v>
      </c>
      <c r="T288" s="577">
        <f t="shared" si="3"/>
        <v>530</v>
      </c>
      <c r="U288" s="577">
        <f t="shared" si="3"/>
        <v>9430</v>
      </c>
      <c r="V288" s="577">
        <f t="shared" si="3"/>
        <v>0</v>
      </c>
      <c r="W288" s="577">
        <f t="shared" si="3"/>
        <v>240280</v>
      </c>
      <c r="X288" s="577">
        <f t="shared" si="3"/>
        <v>0</v>
      </c>
      <c r="Y288" s="577">
        <f t="shared" si="3"/>
        <v>23573.8</v>
      </c>
      <c r="Z288" s="577">
        <f t="shared" si="3"/>
        <v>21284</v>
      </c>
      <c r="AA288" s="577">
        <f t="shared" si="3"/>
        <v>151346</v>
      </c>
      <c r="AB288" s="577">
        <f t="shared" si="3"/>
        <v>8273</v>
      </c>
      <c r="AC288" s="577">
        <f t="shared" si="3"/>
        <v>41997</v>
      </c>
      <c r="AD288" s="577">
        <f t="shared" si="3"/>
        <v>57260</v>
      </c>
      <c r="AE288" s="577">
        <f t="shared" si="3"/>
        <v>209435</v>
      </c>
      <c r="AF288" s="577">
        <f t="shared" si="3"/>
        <v>500</v>
      </c>
      <c r="AG288" s="577">
        <f t="shared" si="3"/>
        <v>4075</v>
      </c>
      <c r="AH288" s="577">
        <f t="shared" si="3"/>
        <v>31005</v>
      </c>
      <c r="AI288" s="577">
        <f t="shared" si="3"/>
        <v>136538</v>
      </c>
      <c r="AJ288" s="577">
        <f t="shared" si="3"/>
        <v>6497</v>
      </c>
      <c r="AK288" s="577">
        <f t="shared" si="3"/>
        <v>28657.5</v>
      </c>
      <c r="AL288" s="577">
        <f t="shared" si="3"/>
        <v>121587</v>
      </c>
      <c r="AM288" s="577">
        <f t="shared" si="3"/>
        <v>423093.1</v>
      </c>
      <c r="AN288" s="577">
        <f t="shared" si="3"/>
        <v>11300</v>
      </c>
      <c r="AO288" s="577">
        <f t="shared" si="3"/>
        <v>59304</v>
      </c>
      <c r="AP288" s="577">
        <f t="shared" si="3"/>
        <v>516329</v>
      </c>
      <c r="AQ288" s="578">
        <f t="shared" si="3"/>
        <v>3240651.5779999997</v>
      </c>
      <c r="AR288" s="576">
        <f t="shared" si="3"/>
        <v>83440</v>
      </c>
      <c r="AS288" s="576">
        <f t="shared" si="3"/>
        <v>477145.3</v>
      </c>
      <c r="EC288" s="359"/>
      <c r="ED288" s="359"/>
      <c r="EE288" s="359"/>
      <c r="EF288" s="359"/>
    </row>
    <row r="289" spans="1:136" x14ac:dyDescent="0.25">
      <c r="A289" s="282"/>
      <c r="B289" s="380" t="s">
        <v>679</v>
      </c>
      <c r="C289" s="379"/>
      <c r="D289" s="379"/>
      <c r="E289" s="379"/>
      <c r="F289" s="579">
        <f>F288+F276</f>
        <v>156069</v>
      </c>
      <c r="G289" s="580">
        <f>G288+G276</f>
        <v>10410434.677999999</v>
      </c>
      <c r="H289" s="580">
        <f t="shared" ref="H289:AS289" si="4">H288+H276</f>
        <v>25476</v>
      </c>
      <c r="I289" s="580">
        <f t="shared" si="4"/>
        <v>804467</v>
      </c>
      <c r="J289" s="580">
        <f t="shared" si="4"/>
        <v>209979</v>
      </c>
      <c r="K289" s="580">
        <f t="shared" si="4"/>
        <v>4571152</v>
      </c>
      <c r="L289" s="580">
        <f t="shared" si="4"/>
        <v>43353</v>
      </c>
      <c r="M289" s="580">
        <f t="shared" si="4"/>
        <v>1023474</v>
      </c>
      <c r="N289" s="580">
        <f t="shared" si="4"/>
        <v>178143</v>
      </c>
      <c r="O289" s="580">
        <f t="shared" si="4"/>
        <v>5233012.97</v>
      </c>
      <c r="P289" s="580">
        <f t="shared" si="4"/>
        <v>51360</v>
      </c>
      <c r="Q289" s="580">
        <f t="shared" si="4"/>
        <v>694315</v>
      </c>
      <c r="R289" s="580">
        <f t="shared" si="4"/>
        <v>81044</v>
      </c>
      <c r="S289" s="580">
        <f t="shared" si="4"/>
        <v>3506273.35</v>
      </c>
      <c r="T289" s="580">
        <f t="shared" si="4"/>
        <v>6590</v>
      </c>
      <c r="U289" s="580">
        <f t="shared" si="4"/>
        <v>165976.96000000002</v>
      </c>
      <c r="V289" s="580">
        <f t="shared" si="4"/>
        <v>24354</v>
      </c>
      <c r="W289" s="580">
        <f t="shared" si="4"/>
        <v>711015.11</v>
      </c>
      <c r="X289" s="580">
        <f t="shared" si="4"/>
        <v>3647</v>
      </c>
      <c r="Y289" s="580">
        <f t="shared" si="4"/>
        <v>3073208.38</v>
      </c>
      <c r="Z289" s="580">
        <f t="shared" si="4"/>
        <v>121972.23000000001</v>
      </c>
      <c r="AA289" s="580">
        <f t="shared" si="4"/>
        <v>2039975.8</v>
      </c>
      <c r="AB289" s="580">
        <f t="shared" si="4"/>
        <v>36830.85</v>
      </c>
      <c r="AC289" s="580">
        <f t="shared" si="4"/>
        <v>440780.05999999994</v>
      </c>
      <c r="AD289" s="580">
        <f t="shared" si="4"/>
        <v>97132</v>
      </c>
      <c r="AE289" s="580">
        <f t="shared" si="4"/>
        <v>521019.57999999996</v>
      </c>
      <c r="AF289" s="580">
        <f t="shared" si="4"/>
        <v>3822</v>
      </c>
      <c r="AG289" s="580">
        <f t="shared" si="4"/>
        <v>56265.15</v>
      </c>
      <c r="AH289" s="580">
        <f t="shared" si="4"/>
        <v>91400</v>
      </c>
      <c r="AI289" s="580">
        <f t="shared" si="4"/>
        <v>1980963.71</v>
      </c>
      <c r="AJ289" s="580">
        <f t="shared" si="4"/>
        <v>13468</v>
      </c>
      <c r="AK289" s="580">
        <f t="shared" si="4"/>
        <v>280984.05</v>
      </c>
      <c r="AL289" s="580">
        <f t="shared" si="4"/>
        <v>149432</v>
      </c>
      <c r="AM289" s="580">
        <f t="shared" si="4"/>
        <v>2071192.4500000002</v>
      </c>
      <c r="AN289" s="580">
        <f t="shared" si="4"/>
        <v>23645</v>
      </c>
      <c r="AO289" s="580">
        <f t="shared" si="4"/>
        <v>460501.5</v>
      </c>
      <c r="AP289" s="580">
        <f t="shared" si="4"/>
        <v>1109525.23</v>
      </c>
      <c r="AQ289" s="578">
        <f t="shared" si="4"/>
        <v>31045039.648000002</v>
      </c>
      <c r="AR289" s="579">
        <f t="shared" si="4"/>
        <v>208191.85</v>
      </c>
      <c r="AS289" s="579">
        <f t="shared" si="4"/>
        <v>6999972.0999999987</v>
      </c>
    </row>
    <row r="290" spans="1:136" x14ac:dyDescent="0.25">
      <c r="A290" s="359"/>
      <c r="B290" s="358"/>
      <c r="C290" s="358"/>
      <c r="D290" s="381" t="s">
        <v>595</v>
      </c>
      <c r="E290" s="358"/>
      <c r="F290" s="358"/>
      <c r="G290" s="358"/>
      <c r="H290" s="358"/>
      <c r="I290" s="358" t="s">
        <v>595</v>
      </c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9"/>
      <c r="AE290" s="359"/>
      <c r="AF290" s="359"/>
      <c r="AG290" s="359"/>
      <c r="AH290" s="359"/>
      <c r="AI290" s="359"/>
      <c r="AJ290" s="359"/>
      <c r="AK290" s="359"/>
      <c r="AL290" s="359"/>
      <c r="AM290" s="359"/>
      <c r="AN290" s="359"/>
      <c r="AO290" s="359"/>
      <c r="AP290" s="359"/>
      <c r="AQ290" s="359"/>
      <c r="AR290" s="359"/>
      <c r="AS290" s="359"/>
    </row>
    <row r="291" spans="1:136" x14ac:dyDescent="0.25">
      <c r="A291" s="359"/>
      <c r="B291" s="358"/>
      <c r="C291" s="358"/>
      <c r="D291" s="358"/>
      <c r="E291" s="358"/>
      <c r="F291" s="358"/>
      <c r="G291" s="358" t="s">
        <v>595</v>
      </c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9"/>
      <c r="AE291" s="359"/>
      <c r="AF291" s="359"/>
      <c r="AG291" s="359"/>
      <c r="AH291" s="359"/>
      <c r="AI291" s="359"/>
      <c r="AJ291" s="359"/>
      <c r="AK291" s="359"/>
      <c r="AL291" s="359"/>
      <c r="AM291" s="359"/>
      <c r="AN291" s="359"/>
      <c r="AO291" s="359"/>
      <c r="AP291" s="359"/>
      <c r="AQ291" s="359"/>
      <c r="AR291" s="359"/>
      <c r="AS291" s="359"/>
    </row>
    <row r="292" spans="1:136" x14ac:dyDescent="0.25">
      <c r="A292" s="359"/>
      <c r="B292" s="358" t="s">
        <v>596</v>
      </c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9"/>
      <c r="AE292" s="359"/>
      <c r="AF292" s="359"/>
      <c r="AG292" s="359"/>
      <c r="AH292" s="359"/>
      <c r="AI292" s="359"/>
      <c r="AJ292" s="359"/>
      <c r="AK292" s="359"/>
      <c r="AL292" s="359"/>
      <c r="AM292" s="359"/>
      <c r="AN292" s="359"/>
      <c r="AO292" s="359"/>
      <c r="AP292" s="359"/>
      <c r="AQ292" s="359"/>
      <c r="AR292" s="359"/>
      <c r="AS292" s="359"/>
    </row>
    <row r="293" spans="1:136" x14ac:dyDescent="0.25">
      <c r="A293" s="359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EC293" s="359"/>
      <c r="ED293" s="359"/>
      <c r="EE293" s="359"/>
      <c r="EF293" s="359"/>
    </row>
    <row r="294" spans="1:136" x14ac:dyDescent="0.25">
      <c r="A294" s="359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  <c r="AK294" s="359"/>
      <c r="AL294" s="359"/>
      <c r="AM294" s="359"/>
      <c r="AN294" s="359"/>
      <c r="AO294" s="359"/>
      <c r="AP294" s="359"/>
      <c r="AQ294" s="359"/>
      <c r="AR294" s="359"/>
      <c r="AS294" s="359"/>
      <c r="EC294" s="359"/>
      <c r="ED294" s="359"/>
      <c r="EE294" s="359"/>
      <c r="EF294" s="359"/>
    </row>
    <row r="295" spans="1:136" x14ac:dyDescent="0.25">
      <c r="A295" s="359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  <c r="AK295" s="359"/>
      <c r="AL295" s="359"/>
      <c r="AM295" s="359"/>
      <c r="AN295" s="359"/>
      <c r="AO295" s="359"/>
      <c r="AP295" s="359"/>
      <c r="AQ295" s="359"/>
      <c r="AR295" s="359"/>
      <c r="AS295" s="359"/>
      <c r="EC295" s="359"/>
      <c r="ED295" s="359"/>
      <c r="EE295" s="359"/>
      <c r="EF295" s="359"/>
    </row>
    <row r="296" spans="1:136" x14ac:dyDescent="0.25">
      <c r="A296" s="359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  <c r="AK296" s="359"/>
      <c r="AL296" s="359"/>
      <c r="AM296" s="359"/>
      <c r="AN296" s="359"/>
      <c r="AO296" s="359"/>
      <c r="AP296" s="359"/>
      <c r="AQ296" s="359"/>
      <c r="AR296" s="359"/>
      <c r="AS296" s="359"/>
      <c r="EC296" s="359"/>
      <c r="ED296" s="359"/>
      <c r="EE296" s="359"/>
      <c r="EF296" s="359"/>
    </row>
    <row r="297" spans="1:136" x14ac:dyDescent="0.25">
      <c r="A297" s="359"/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9"/>
      <c r="AI297" s="359"/>
      <c r="AJ297" s="359"/>
      <c r="AK297" s="359"/>
      <c r="AL297" s="359"/>
      <c r="AM297" s="359"/>
      <c r="AN297" s="359"/>
      <c r="AO297" s="359"/>
      <c r="AP297" s="359"/>
      <c r="AQ297" s="359"/>
      <c r="AR297" s="359"/>
      <c r="AS297" s="359"/>
      <c r="EC297" s="359"/>
      <c r="ED297" s="359"/>
      <c r="EE297" s="359"/>
      <c r="EF297" s="359"/>
    </row>
  </sheetData>
  <autoFilter ref="B1:B297"/>
  <mergeCells count="104">
    <mergeCell ref="A5:A8"/>
    <mergeCell ref="A9:A10"/>
    <mergeCell ref="A11:A14"/>
    <mergeCell ref="A15:A21"/>
    <mergeCell ref="A22:A23"/>
    <mergeCell ref="A24:A28"/>
    <mergeCell ref="AJ3:AK3"/>
    <mergeCell ref="AL3:AM3"/>
    <mergeCell ref="AN3:AO3"/>
    <mergeCell ref="AP3:AQ3"/>
    <mergeCell ref="AR3:AS3"/>
    <mergeCell ref="A3:A4"/>
    <mergeCell ref="B3:B4"/>
    <mergeCell ref="C3:C4"/>
    <mergeCell ref="D3:D4"/>
    <mergeCell ref="E3:E4"/>
    <mergeCell ref="A68:A71"/>
    <mergeCell ref="A72:A75"/>
    <mergeCell ref="A30:A32"/>
    <mergeCell ref="A33:A36"/>
    <mergeCell ref="A39:A40"/>
    <mergeCell ref="A43:A46"/>
    <mergeCell ref="A47:A49"/>
    <mergeCell ref="A51:A57"/>
    <mergeCell ref="A98:A100"/>
    <mergeCell ref="A59:A60"/>
    <mergeCell ref="A61:A63"/>
    <mergeCell ref="A64:A65"/>
    <mergeCell ref="A66:A67"/>
    <mergeCell ref="A101:A105"/>
    <mergeCell ref="A106:A107"/>
    <mergeCell ref="A108:A112"/>
    <mergeCell ref="A114:A115"/>
    <mergeCell ref="A116:A117"/>
    <mergeCell ref="A76:A78"/>
    <mergeCell ref="A79:A81"/>
    <mergeCell ref="A83:A85"/>
    <mergeCell ref="A86:A88"/>
    <mergeCell ref="A90:A92"/>
    <mergeCell ref="A95:A97"/>
    <mergeCell ref="A146:A147"/>
    <mergeCell ref="A148:A156"/>
    <mergeCell ref="A157:A159"/>
    <mergeCell ref="A160:A163"/>
    <mergeCell ref="A164:A172"/>
    <mergeCell ref="A173:A175"/>
    <mergeCell ref="A118:A119"/>
    <mergeCell ref="A120:A123"/>
    <mergeCell ref="A124:A130"/>
    <mergeCell ref="A132:A138"/>
    <mergeCell ref="A139:A140"/>
    <mergeCell ref="A141:A145"/>
    <mergeCell ref="A206:A207"/>
    <mergeCell ref="A209:A211"/>
    <mergeCell ref="A214:A216"/>
    <mergeCell ref="A217:A222"/>
    <mergeCell ref="A223:A225"/>
    <mergeCell ref="A226:A227"/>
    <mergeCell ref="A176:A179"/>
    <mergeCell ref="A180:A183"/>
    <mergeCell ref="A184:A185"/>
    <mergeCell ref="A186:A187"/>
    <mergeCell ref="A190:A195"/>
    <mergeCell ref="A199:A205"/>
    <mergeCell ref="A270:A273"/>
    <mergeCell ref="A274:A275"/>
    <mergeCell ref="A247:A248"/>
    <mergeCell ref="A249:A252"/>
    <mergeCell ref="A253:A256"/>
    <mergeCell ref="A258:A259"/>
    <mergeCell ref="A260:A263"/>
    <mergeCell ref="A267:A269"/>
    <mergeCell ref="A228:A230"/>
    <mergeCell ref="A231:A234"/>
    <mergeCell ref="A236:A237"/>
    <mergeCell ref="A238:A240"/>
    <mergeCell ref="A242:A244"/>
    <mergeCell ref="A245:A246"/>
    <mergeCell ref="B1:J1"/>
    <mergeCell ref="F2:I2"/>
    <mergeCell ref="J2:M2"/>
    <mergeCell ref="N2:Q2"/>
    <mergeCell ref="R2:U2"/>
    <mergeCell ref="V2:Y2"/>
    <mergeCell ref="Z2:AC2"/>
    <mergeCell ref="AD2:AG2"/>
    <mergeCell ref="AH2:AK2"/>
    <mergeCell ref="AL2:AO2"/>
    <mergeCell ref="AP2:AS2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546"/>
  <sheetViews>
    <sheetView workbookViewId="0">
      <selection activeCell="AD1" sqref="AD1:AE1048576"/>
    </sheetView>
  </sheetViews>
  <sheetFormatPr defaultRowHeight="15.75" x14ac:dyDescent="0.25"/>
  <cols>
    <col min="1" max="1" width="4.25" style="180" customWidth="1"/>
    <col min="2" max="2" width="16.25" style="180" customWidth="1"/>
    <col min="3" max="3" width="29.5" style="216" customWidth="1"/>
    <col min="4" max="4" width="19.5" style="180" customWidth="1"/>
    <col min="5" max="5" width="8.625" style="180" customWidth="1"/>
    <col min="6" max="6" width="8.375" style="31" customWidth="1"/>
    <col min="7" max="7" width="10.375" style="31" customWidth="1"/>
    <col min="8" max="23" width="8.375" style="31" customWidth="1"/>
    <col min="24" max="26" width="9.375" style="180" customWidth="1"/>
    <col min="27" max="27" width="16" style="180" customWidth="1"/>
    <col min="28" max="28" width="9.375" style="180" customWidth="1"/>
    <col min="29" max="29" width="16" style="180" customWidth="1"/>
    <col min="30" max="92" width="12.875" style="180" customWidth="1"/>
    <col min="93" max="16384" width="9" style="180"/>
  </cols>
  <sheetData>
    <row r="1" spans="1:92" s="178" customFormat="1" x14ac:dyDescent="0.25">
      <c r="A1" s="839" t="s">
        <v>697</v>
      </c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177"/>
      <c r="O1" s="177"/>
      <c r="P1" s="177"/>
      <c r="Q1" s="177"/>
      <c r="R1" s="177"/>
      <c r="S1" s="177"/>
      <c r="T1" s="177"/>
      <c r="U1" s="177"/>
      <c r="V1" s="177"/>
      <c r="W1" s="177"/>
    </row>
    <row r="2" spans="1:92" s="178" customFormat="1" x14ac:dyDescent="0.25">
      <c r="A2" s="120"/>
      <c r="B2" s="120"/>
      <c r="C2" s="207"/>
      <c r="D2" s="120"/>
      <c r="E2" s="120"/>
      <c r="F2" s="840" t="s">
        <v>528</v>
      </c>
      <c r="G2" s="841"/>
      <c r="H2" s="841"/>
      <c r="I2" s="841"/>
      <c r="J2" s="840" t="s">
        <v>529</v>
      </c>
      <c r="K2" s="841"/>
      <c r="L2" s="841"/>
      <c r="M2" s="841"/>
      <c r="N2" s="840" t="s">
        <v>530</v>
      </c>
      <c r="O2" s="841"/>
      <c r="P2" s="841"/>
      <c r="Q2" s="841"/>
      <c r="R2" s="840" t="s">
        <v>531</v>
      </c>
      <c r="S2" s="841"/>
      <c r="T2" s="841"/>
      <c r="U2" s="841"/>
      <c r="V2" s="842" t="s">
        <v>532</v>
      </c>
      <c r="W2" s="843"/>
      <c r="X2" s="843"/>
      <c r="Y2" s="843"/>
      <c r="Z2" s="842" t="s">
        <v>533</v>
      </c>
      <c r="AA2" s="843"/>
      <c r="AB2" s="843"/>
      <c r="AC2" s="843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</row>
    <row r="3" spans="1:92" s="178" customFormat="1" ht="65.25" customHeight="1" x14ac:dyDescent="0.25">
      <c r="A3" s="844" t="s">
        <v>9</v>
      </c>
      <c r="B3" s="844" t="s">
        <v>10</v>
      </c>
      <c r="C3" s="846" t="s">
        <v>11</v>
      </c>
      <c r="D3" s="848" t="s">
        <v>12</v>
      </c>
      <c r="E3" s="844" t="s">
        <v>13</v>
      </c>
      <c r="F3" s="777" t="s">
        <v>14</v>
      </c>
      <c r="G3" s="778"/>
      <c r="H3" s="777" t="s">
        <v>16</v>
      </c>
      <c r="I3" s="778"/>
      <c r="J3" s="777" t="s">
        <v>14</v>
      </c>
      <c r="K3" s="778"/>
      <c r="L3" s="777" t="s">
        <v>16</v>
      </c>
      <c r="M3" s="778"/>
      <c r="N3" s="777" t="s">
        <v>14</v>
      </c>
      <c r="O3" s="778"/>
      <c r="P3" s="777" t="s">
        <v>16</v>
      </c>
      <c r="Q3" s="778"/>
      <c r="R3" s="855" t="s">
        <v>14</v>
      </c>
      <c r="S3" s="856"/>
      <c r="T3" s="855" t="s">
        <v>16</v>
      </c>
      <c r="U3" s="856"/>
      <c r="V3" s="777" t="s">
        <v>14</v>
      </c>
      <c r="W3" s="778"/>
      <c r="X3" s="850" t="s">
        <v>16</v>
      </c>
      <c r="Y3" s="851"/>
      <c r="Z3" s="850" t="s">
        <v>14</v>
      </c>
      <c r="AA3" s="851"/>
      <c r="AB3" s="850" t="s">
        <v>16</v>
      </c>
      <c r="AC3" s="85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</row>
    <row r="4" spans="1:92" s="178" customFormat="1" ht="48" customHeight="1" x14ac:dyDescent="0.25">
      <c r="A4" s="845"/>
      <c r="B4" s="845"/>
      <c r="C4" s="847"/>
      <c r="D4" s="849"/>
      <c r="E4" s="845"/>
      <c r="F4" s="7" t="s">
        <v>19</v>
      </c>
      <c r="G4" s="7" t="s">
        <v>20</v>
      </c>
      <c r="H4" s="7" t="s">
        <v>21</v>
      </c>
      <c r="I4" s="7" t="s">
        <v>20</v>
      </c>
      <c r="J4" s="7" t="s">
        <v>19</v>
      </c>
      <c r="K4" s="7" t="s">
        <v>20</v>
      </c>
      <c r="L4" s="7" t="s">
        <v>21</v>
      </c>
      <c r="M4" s="7" t="s">
        <v>20</v>
      </c>
      <c r="N4" s="7" t="s">
        <v>19</v>
      </c>
      <c r="O4" s="7" t="s">
        <v>20</v>
      </c>
      <c r="P4" s="7" t="s">
        <v>21</v>
      </c>
      <c r="Q4" s="7" t="s">
        <v>20</v>
      </c>
      <c r="R4" s="122" t="s">
        <v>19</v>
      </c>
      <c r="S4" s="122" t="s">
        <v>20</v>
      </c>
      <c r="T4" s="122" t="s">
        <v>21</v>
      </c>
      <c r="U4" s="122" t="s">
        <v>20</v>
      </c>
      <c r="V4" s="7" t="s">
        <v>19</v>
      </c>
      <c r="W4" s="7" t="s">
        <v>20</v>
      </c>
      <c r="X4" s="123" t="s">
        <v>21</v>
      </c>
      <c r="Y4" s="123" t="s">
        <v>20</v>
      </c>
      <c r="Z4" s="124" t="s">
        <v>19</v>
      </c>
      <c r="AA4" s="124" t="s">
        <v>20</v>
      </c>
      <c r="AB4" s="124" t="s">
        <v>21</v>
      </c>
      <c r="AC4" s="124" t="s">
        <v>20</v>
      </c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</row>
    <row r="5" spans="1:92" s="178" customFormat="1" ht="33.75" customHeight="1" x14ac:dyDescent="0.25">
      <c r="A5" s="852">
        <v>1</v>
      </c>
      <c r="B5" s="125" t="s">
        <v>22</v>
      </c>
      <c r="C5" s="208" t="s">
        <v>23</v>
      </c>
      <c r="D5" s="126" t="s">
        <v>24</v>
      </c>
      <c r="E5" s="126" t="s">
        <v>25</v>
      </c>
      <c r="F5" s="127">
        <v>64</v>
      </c>
      <c r="G5" s="127">
        <v>642</v>
      </c>
      <c r="H5" s="128">
        <v>200</v>
      </c>
      <c r="I5" s="128">
        <v>1991.96</v>
      </c>
      <c r="J5" s="127">
        <v>1980</v>
      </c>
      <c r="K5" s="127">
        <v>22440</v>
      </c>
      <c r="L5" s="128"/>
      <c r="M5" s="128"/>
      <c r="N5" s="127">
        <v>100</v>
      </c>
      <c r="O5" s="127">
        <v>230</v>
      </c>
      <c r="P5" s="128">
        <v>200</v>
      </c>
      <c r="Q5" s="128">
        <v>2300</v>
      </c>
      <c r="R5" s="129"/>
      <c r="S5" s="129"/>
      <c r="T5" s="128"/>
      <c r="U5" s="128"/>
      <c r="V5" s="127">
        <v>1755</v>
      </c>
      <c r="W5" s="127">
        <v>22008</v>
      </c>
      <c r="X5" s="43"/>
      <c r="Y5" s="43"/>
      <c r="Z5" s="130">
        <f>F5+J5+N5+R5+V5</f>
        <v>3899</v>
      </c>
      <c r="AA5" s="131">
        <f>G5+K5+O5+S5+W5</f>
        <v>45320</v>
      </c>
      <c r="AB5" s="130">
        <f>H5+L5+P5+T5+X5</f>
        <v>400</v>
      </c>
      <c r="AC5" s="131">
        <f>I5+M5+Q5+U5+Y5</f>
        <v>4291.96</v>
      </c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</row>
    <row r="6" spans="1:92" s="178" customFormat="1" ht="24.75" customHeight="1" x14ac:dyDescent="0.25">
      <c r="A6" s="853"/>
      <c r="B6" s="125" t="s">
        <v>26</v>
      </c>
      <c r="C6" s="208" t="s">
        <v>27</v>
      </c>
      <c r="D6" s="126" t="s">
        <v>24</v>
      </c>
      <c r="E6" s="126" t="s">
        <v>25</v>
      </c>
      <c r="F6" s="127">
        <v>246</v>
      </c>
      <c r="G6" s="127">
        <v>7619</v>
      </c>
      <c r="H6" s="128">
        <v>200</v>
      </c>
      <c r="I6" s="128"/>
      <c r="J6" s="127"/>
      <c r="K6" s="127"/>
      <c r="L6" s="128"/>
      <c r="M6" s="128"/>
      <c r="N6" s="127">
        <v>200</v>
      </c>
      <c r="O6" s="127">
        <v>7600</v>
      </c>
      <c r="P6" s="128">
        <v>100</v>
      </c>
      <c r="Q6" s="128">
        <v>3800</v>
      </c>
      <c r="R6" s="129">
        <v>540</v>
      </c>
      <c r="S6" s="129">
        <v>17280</v>
      </c>
      <c r="T6" s="128">
        <v>50</v>
      </c>
      <c r="U6" s="128">
        <v>2100</v>
      </c>
      <c r="V6" s="127">
        <v>6950</v>
      </c>
      <c r="W6" s="127">
        <v>291900</v>
      </c>
      <c r="X6" s="43"/>
      <c r="Y6" s="43"/>
      <c r="Z6" s="130">
        <f>F6+J6+N6+R6+V6</f>
        <v>7936</v>
      </c>
      <c r="AA6" s="130">
        <f>G6+K6+O6+S6+W6</f>
        <v>324399</v>
      </c>
      <c r="AB6" s="130">
        <f>H6+L6+P6+T6+X6</f>
        <v>350</v>
      </c>
      <c r="AC6" s="131">
        <f>I6+M6+Q6+U6+Y6</f>
        <v>5900</v>
      </c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</row>
    <row r="7" spans="1:92" s="178" customFormat="1" ht="44.25" customHeight="1" x14ac:dyDescent="0.25">
      <c r="A7" s="853"/>
      <c r="B7" s="125" t="s">
        <v>26</v>
      </c>
      <c r="C7" s="208" t="s">
        <v>28</v>
      </c>
      <c r="D7" s="126" t="s">
        <v>24</v>
      </c>
      <c r="E7" s="126" t="s">
        <v>29</v>
      </c>
      <c r="F7" s="127"/>
      <c r="G7" s="127"/>
      <c r="H7" s="128"/>
      <c r="I7" s="128"/>
      <c r="J7" s="127"/>
      <c r="K7" s="127"/>
      <c r="L7" s="128"/>
      <c r="M7" s="128"/>
      <c r="N7" s="127"/>
      <c r="O7" s="127"/>
      <c r="P7" s="128"/>
      <c r="Q7" s="128"/>
      <c r="R7" s="129"/>
      <c r="S7" s="129"/>
      <c r="T7" s="128">
        <v>50</v>
      </c>
      <c r="U7" s="128">
        <v>9000</v>
      </c>
      <c r="V7" s="127"/>
      <c r="W7" s="127"/>
      <c r="X7" s="43"/>
      <c r="Y7" s="43"/>
      <c r="Z7" s="130">
        <f>F7+J7+N7+R7+V7</f>
        <v>0</v>
      </c>
      <c r="AA7" s="130">
        <f>G7+K7+O7+S7+W7</f>
        <v>0</v>
      </c>
      <c r="AB7" s="130">
        <f>H7+L7+P7+T7+X7</f>
        <v>50</v>
      </c>
      <c r="AC7" s="131">
        <f>I7+M7+Q7+U7+Y7</f>
        <v>9000</v>
      </c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</row>
    <row r="8" spans="1:92" s="178" customFormat="1" ht="44.25" customHeight="1" x14ac:dyDescent="0.25">
      <c r="A8" s="854"/>
      <c r="B8" s="125" t="s">
        <v>26</v>
      </c>
      <c r="C8" s="208" t="s">
        <v>30</v>
      </c>
      <c r="D8" s="126" t="s">
        <v>24</v>
      </c>
      <c r="E8" s="126" t="s">
        <v>29</v>
      </c>
      <c r="F8" s="127">
        <v>25</v>
      </c>
      <c r="G8" s="127">
        <v>5040</v>
      </c>
      <c r="H8" s="128">
        <v>20</v>
      </c>
      <c r="I8" s="128">
        <v>3600</v>
      </c>
      <c r="J8" s="127"/>
      <c r="K8" s="127"/>
      <c r="L8" s="128"/>
      <c r="M8" s="128"/>
      <c r="N8" s="127"/>
      <c r="O8" s="127"/>
      <c r="P8" s="128"/>
      <c r="Q8" s="128"/>
      <c r="R8" s="129">
        <v>10</v>
      </c>
      <c r="S8" s="129">
        <v>1800</v>
      </c>
      <c r="T8" s="128">
        <v>20</v>
      </c>
      <c r="U8" s="128">
        <v>3600</v>
      </c>
      <c r="V8" s="127"/>
      <c r="W8" s="127"/>
      <c r="X8" s="43"/>
      <c r="Y8" s="43"/>
      <c r="Z8" s="130">
        <f>F8+J8+N8+R8+V8</f>
        <v>35</v>
      </c>
      <c r="AA8" s="130">
        <f>G8+K8+O8+S8+W8</f>
        <v>6840</v>
      </c>
      <c r="AB8" s="130">
        <f>H8+L8+P8+T8+X8</f>
        <v>40</v>
      </c>
      <c r="AC8" s="131">
        <f>I8+M8+Q8+U8+Y8</f>
        <v>7200</v>
      </c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</row>
    <row r="9" spans="1:92" s="178" customFormat="1" ht="44.25" customHeight="1" x14ac:dyDescent="0.25">
      <c r="A9" s="852">
        <v>2</v>
      </c>
      <c r="B9" s="125" t="s">
        <v>31</v>
      </c>
      <c r="C9" s="208" t="s">
        <v>32</v>
      </c>
      <c r="D9" s="126" t="s">
        <v>33</v>
      </c>
      <c r="E9" s="126" t="s">
        <v>29</v>
      </c>
      <c r="F9" s="127"/>
      <c r="G9" s="127">
        <v>4500</v>
      </c>
      <c r="H9" s="135"/>
      <c r="I9" s="128"/>
      <c r="J9" s="127"/>
      <c r="K9" s="127"/>
      <c r="L9" s="135"/>
      <c r="M9" s="128"/>
      <c r="N9" s="127">
        <v>9</v>
      </c>
      <c r="O9" s="127">
        <v>19800</v>
      </c>
      <c r="P9" s="133">
        <v>5</v>
      </c>
      <c r="Q9" s="128">
        <v>11000</v>
      </c>
      <c r="R9" s="129">
        <v>10</v>
      </c>
      <c r="S9" s="129">
        <v>31752</v>
      </c>
      <c r="T9" s="128">
        <v>5</v>
      </c>
      <c r="U9" s="128">
        <v>15875</v>
      </c>
      <c r="V9" s="127"/>
      <c r="W9" s="127"/>
      <c r="X9" s="134">
        <v>5</v>
      </c>
      <c r="Y9" s="43">
        <v>12500</v>
      </c>
      <c r="Z9" s="130">
        <f>F9+J9+N9+R9+V9</f>
        <v>19</v>
      </c>
      <c r="AA9" s="130">
        <f>G9+K9+O9+S9+W9</f>
        <v>56052</v>
      </c>
      <c r="AB9" s="130">
        <f>H9+L9+P9+T9+X9</f>
        <v>15</v>
      </c>
      <c r="AC9" s="131">
        <f>I9+M9+Q9+U9+Y9</f>
        <v>39375</v>
      </c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</row>
    <row r="10" spans="1:92" s="178" customFormat="1" ht="44.25" customHeight="1" x14ac:dyDescent="0.25">
      <c r="A10" s="854"/>
      <c r="B10" s="125" t="s">
        <v>34</v>
      </c>
      <c r="C10" s="208" t="s">
        <v>35</v>
      </c>
      <c r="D10" s="126" t="s">
        <v>33</v>
      </c>
      <c r="E10" s="126" t="s">
        <v>29</v>
      </c>
      <c r="F10" s="127">
        <v>8</v>
      </c>
      <c r="G10" s="127">
        <v>36788</v>
      </c>
      <c r="H10" s="128">
        <v>5</v>
      </c>
      <c r="I10" s="128">
        <v>22992</v>
      </c>
      <c r="J10" s="136">
        <v>0.8</v>
      </c>
      <c r="K10" s="136">
        <v>3628.8</v>
      </c>
      <c r="L10" s="135"/>
      <c r="M10" s="128"/>
      <c r="N10" s="127"/>
      <c r="O10" s="127"/>
      <c r="P10" s="135"/>
      <c r="Q10" s="128"/>
      <c r="R10" s="129"/>
      <c r="S10" s="129"/>
      <c r="T10" s="128">
        <v>5</v>
      </c>
      <c r="U10" s="128">
        <v>16375</v>
      </c>
      <c r="V10" s="127"/>
      <c r="W10" s="127"/>
      <c r="X10" s="137"/>
      <c r="Y10" s="43"/>
      <c r="Z10" s="131">
        <f>F10+J10+N10+R10+V10</f>
        <v>8.8000000000000007</v>
      </c>
      <c r="AA10" s="131">
        <f>G10+K10+O10+S10+W10</f>
        <v>40416.800000000003</v>
      </c>
      <c r="AB10" s="130">
        <f>H10+L10+P10+T10+X10</f>
        <v>10</v>
      </c>
      <c r="AC10" s="131">
        <f>I10+M10+Q10+U10+Y10</f>
        <v>39367</v>
      </c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</row>
    <row r="11" spans="1:92" s="178" customFormat="1" ht="44.25" customHeight="1" x14ac:dyDescent="0.25">
      <c r="A11" s="852">
        <v>3</v>
      </c>
      <c r="B11" s="125" t="s">
        <v>36</v>
      </c>
      <c r="C11" s="208" t="s">
        <v>37</v>
      </c>
      <c r="D11" s="126" t="s">
        <v>38</v>
      </c>
      <c r="E11" s="126" t="s">
        <v>29</v>
      </c>
      <c r="F11" s="127"/>
      <c r="G11" s="127"/>
      <c r="H11" s="128"/>
      <c r="I11" s="128"/>
      <c r="J11" s="127"/>
      <c r="K11" s="127"/>
      <c r="L11" s="128"/>
      <c r="M11" s="128"/>
      <c r="N11" s="127"/>
      <c r="O11" s="127"/>
      <c r="P11" s="128"/>
      <c r="Q11" s="128"/>
      <c r="R11" s="129">
        <v>100</v>
      </c>
      <c r="S11" s="129">
        <v>16000</v>
      </c>
      <c r="T11" s="128">
        <v>30</v>
      </c>
      <c r="U11" s="128">
        <v>6551</v>
      </c>
      <c r="V11" s="127">
        <v>27</v>
      </c>
      <c r="W11" s="127">
        <v>5724</v>
      </c>
      <c r="X11" s="43"/>
      <c r="Y11" s="43"/>
      <c r="Z11" s="130">
        <f>F11+J11+N11+R11+V11</f>
        <v>127</v>
      </c>
      <c r="AA11" s="130">
        <f>G11+K11+O11+S11+W11</f>
        <v>21724</v>
      </c>
      <c r="AB11" s="130">
        <f>H11+L11+P11+T11+X11</f>
        <v>30</v>
      </c>
      <c r="AC11" s="131">
        <f>I11+M11+Q11+U11+Y11</f>
        <v>6551</v>
      </c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</row>
    <row r="12" spans="1:92" s="178" customFormat="1" ht="44.25" customHeight="1" x14ac:dyDescent="0.25">
      <c r="A12" s="853"/>
      <c r="B12" s="125" t="s">
        <v>39</v>
      </c>
      <c r="C12" s="208" t="s">
        <v>40</v>
      </c>
      <c r="D12" s="126" t="s">
        <v>38</v>
      </c>
      <c r="E12" s="126" t="s">
        <v>29</v>
      </c>
      <c r="F12" s="127"/>
      <c r="G12" s="127"/>
      <c r="H12" s="128"/>
      <c r="I12" s="128"/>
      <c r="J12" s="127"/>
      <c r="K12" s="127"/>
      <c r="L12" s="128"/>
      <c r="M12" s="128"/>
      <c r="N12" s="127"/>
      <c r="O12" s="127"/>
      <c r="P12" s="128"/>
      <c r="Q12" s="128"/>
      <c r="R12" s="129"/>
      <c r="S12" s="129"/>
      <c r="T12" s="128">
        <v>20</v>
      </c>
      <c r="U12" s="128">
        <v>4407</v>
      </c>
      <c r="V12" s="127"/>
      <c r="W12" s="127"/>
      <c r="X12" s="43"/>
      <c r="Y12" s="43"/>
      <c r="Z12" s="130">
        <f>F12+J12+N12+R12+V12</f>
        <v>0</v>
      </c>
      <c r="AA12" s="130">
        <f>G12+K12+O12+S12+W12</f>
        <v>0</v>
      </c>
      <c r="AB12" s="130">
        <f>H12+L12+P12+T12+X12</f>
        <v>20</v>
      </c>
      <c r="AC12" s="131">
        <f>I12+M12+Q12+U12+Y12</f>
        <v>4407</v>
      </c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</row>
    <row r="13" spans="1:92" s="178" customFormat="1" ht="44.25" customHeight="1" x14ac:dyDescent="0.25">
      <c r="A13" s="853"/>
      <c r="B13" s="125" t="s">
        <v>39</v>
      </c>
      <c r="C13" s="208" t="s">
        <v>41</v>
      </c>
      <c r="D13" s="126" t="s">
        <v>38</v>
      </c>
      <c r="E13" s="126" t="s">
        <v>42</v>
      </c>
      <c r="F13" s="127">
        <v>1780</v>
      </c>
      <c r="G13" s="127">
        <v>4512</v>
      </c>
      <c r="H13" s="128">
        <v>0</v>
      </c>
      <c r="I13" s="128">
        <v>0</v>
      </c>
      <c r="J13" s="127"/>
      <c r="K13" s="127"/>
      <c r="L13" s="128"/>
      <c r="M13" s="128"/>
      <c r="N13" s="127">
        <v>20</v>
      </c>
      <c r="O13" s="136">
        <v>40.200000000000003</v>
      </c>
      <c r="P13" s="128">
        <v>100</v>
      </c>
      <c r="Q13" s="128">
        <v>200</v>
      </c>
      <c r="R13" s="129">
        <v>260</v>
      </c>
      <c r="S13" s="129">
        <v>907.40000000000009</v>
      </c>
      <c r="T13" s="128">
        <v>50</v>
      </c>
      <c r="U13" s="128">
        <v>200</v>
      </c>
      <c r="V13" s="127"/>
      <c r="W13" s="127"/>
      <c r="X13" s="43"/>
      <c r="Y13" s="43"/>
      <c r="Z13" s="130">
        <f>F13+J13+N13+R13+V13</f>
        <v>2060</v>
      </c>
      <c r="AA13" s="131">
        <f>G13+K13+O13+S13+W13</f>
        <v>5459.6</v>
      </c>
      <c r="AB13" s="130">
        <f>H13+L13+P13+T13+X13</f>
        <v>150</v>
      </c>
      <c r="AC13" s="131">
        <f>I13+M13+Q13+U13+Y13</f>
        <v>400</v>
      </c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</row>
    <row r="14" spans="1:92" s="178" customFormat="1" ht="44.25" customHeight="1" x14ac:dyDescent="0.25">
      <c r="A14" s="854"/>
      <c r="B14" s="125" t="s">
        <v>39</v>
      </c>
      <c r="C14" s="208" t="s">
        <v>43</v>
      </c>
      <c r="D14" s="126" t="s">
        <v>38</v>
      </c>
      <c r="E14" s="126" t="s">
        <v>42</v>
      </c>
      <c r="F14" s="127">
        <v>160</v>
      </c>
      <c r="G14" s="127">
        <v>515</v>
      </c>
      <c r="H14" s="128">
        <v>0</v>
      </c>
      <c r="I14" s="128">
        <v>0</v>
      </c>
      <c r="J14" s="127">
        <v>2700</v>
      </c>
      <c r="K14" s="136">
        <v>9430.36</v>
      </c>
      <c r="L14" s="128"/>
      <c r="M14" s="128"/>
      <c r="N14" s="127">
        <v>60</v>
      </c>
      <c r="O14" s="136">
        <v>300</v>
      </c>
      <c r="P14" s="128">
        <v>100</v>
      </c>
      <c r="Q14" s="128">
        <v>469</v>
      </c>
      <c r="R14" s="129">
        <v>1260</v>
      </c>
      <c r="S14" s="129">
        <v>8795</v>
      </c>
      <c r="T14" s="128">
        <v>100</v>
      </c>
      <c r="U14" s="128">
        <v>457</v>
      </c>
      <c r="V14" s="127">
        <v>220</v>
      </c>
      <c r="W14" s="138">
        <v>550</v>
      </c>
      <c r="X14" s="43">
        <v>1000</v>
      </c>
      <c r="Y14" s="43">
        <v>5000</v>
      </c>
      <c r="Z14" s="130">
        <f>F14+J14+N14+R14+V14</f>
        <v>4400</v>
      </c>
      <c r="AA14" s="131">
        <f>G14+K14+O14+S14+W14</f>
        <v>19590.36</v>
      </c>
      <c r="AB14" s="130">
        <f>H14+L14+P14+T14+X14</f>
        <v>1200</v>
      </c>
      <c r="AC14" s="131">
        <f>I14+M14+Q14+U14+Y14</f>
        <v>5926</v>
      </c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</row>
    <row r="15" spans="1:92" s="178" customFormat="1" ht="44.25" customHeight="1" x14ac:dyDescent="0.25">
      <c r="A15" s="852">
        <v>4</v>
      </c>
      <c r="B15" s="125" t="s">
        <v>44</v>
      </c>
      <c r="C15" s="208" t="s">
        <v>45</v>
      </c>
      <c r="D15" s="126" t="s">
        <v>46</v>
      </c>
      <c r="E15" s="126" t="s">
        <v>29</v>
      </c>
      <c r="F15" s="127">
        <v>9</v>
      </c>
      <c r="G15" s="127">
        <v>1471</v>
      </c>
      <c r="H15" s="128">
        <v>20</v>
      </c>
      <c r="I15" s="128">
        <v>3443</v>
      </c>
      <c r="J15" s="127">
        <v>0</v>
      </c>
      <c r="K15" s="136">
        <v>0</v>
      </c>
      <c r="L15" s="128"/>
      <c r="M15" s="128"/>
      <c r="N15" s="127"/>
      <c r="O15" s="127"/>
      <c r="P15" s="128"/>
      <c r="Q15" s="128"/>
      <c r="R15" s="129"/>
      <c r="S15" s="129"/>
      <c r="T15" s="128">
        <v>50</v>
      </c>
      <c r="U15" s="128">
        <v>10918</v>
      </c>
      <c r="V15" s="127"/>
      <c r="W15" s="127"/>
      <c r="X15" s="43"/>
      <c r="Y15" s="43"/>
      <c r="Z15" s="130">
        <f>F15+J15+N15+R15+V15</f>
        <v>9</v>
      </c>
      <c r="AA15" s="131">
        <f>G15+K15+O15+S15+W15</f>
        <v>1471</v>
      </c>
      <c r="AB15" s="130">
        <f>H15+L15+P15+T15+X15</f>
        <v>70</v>
      </c>
      <c r="AC15" s="131">
        <f>I15+M15+Q15+U15+Y15</f>
        <v>14361</v>
      </c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</row>
    <row r="16" spans="1:92" s="178" customFormat="1" ht="44.25" customHeight="1" x14ac:dyDescent="0.25">
      <c r="A16" s="853"/>
      <c r="B16" s="125" t="s">
        <v>47</v>
      </c>
      <c r="C16" s="208" t="s">
        <v>48</v>
      </c>
      <c r="D16" s="126" t="s">
        <v>46</v>
      </c>
      <c r="E16" s="126" t="s">
        <v>153</v>
      </c>
      <c r="F16" s="127"/>
      <c r="G16" s="127"/>
      <c r="H16" s="128"/>
      <c r="I16" s="128"/>
      <c r="J16" s="127">
        <v>100</v>
      </c>
      <c r="K16" s="136">
        <v>3000</v>
      </c>
      <c r="L16" s="128"/>
      <c r="M16" s="128"/>
      <c r="N16" s="127"/>
      <c r="O16" s="127"/>
      <c r="P16" s="128"/>
      <c r="Q16" s="128"/>
      <c r="R16" s="129"/>
      <c r="S16" s="129"/>
      <c r="T16" s="128">
        <v>50</v>
      </c>
      <c r="U16" s="128">
        <v>500</v>
      </c>
      <c r="V16" s="127"/>
      <c r="W16" s="127"/>
      <c r="X16" s="43"/>
      <c r="Y16" s="43"/>
      <c r="Z16" s="130">
        <f>F16+J16+N16+R16+V16</f>
        <v>100</v>
      </c>
      <c r="AA16" s="131">
        <f>G16+K16+O16+S16+W16</f>
        <v>3000</v>
      </c>
      <c r="AB16" s="130">
        <f>H16+L16+P16+T16+X16</f>
        <v>50</v>
      </c>
      <c r="AC16" s="131">
        <f>I16+M16+Q16+U16+Y16</f>
        <v>500</v>
      </c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</row>
    <row r="17" spans="1:92" s="178" customFormat="1" ht="44.25" customHeight="1" x14ac:dyDescent="0.25">
      <c r="A17" s="853"/>
      <c r="B17" s="125" t="s">
        <v>47</v>
      </c>
      <c r="C17" s="208" t="s">
        <v>49</v>
      </c>
      <c r="D17" s="126" t="s">
        <v>46</v>
      </c>
      <c r="E17" s="126" t="s">
        <v>29</v>
      </c>
      <c r="F17" s="127"/>
      <c r="G17" s="127"/>
      <c r="H17" s="128"/>
      <c r="I17" s="128"/>
      <c r="J17" s="127"/>
      <c r="K17" s="127"/>
      <c r="L17" s="128"/>
      <c r="M17" s="128"/>
      <c r="N17" s="127"/>
      <c r="O17" s="127"/>
      <c r="P17" s="128"/>
      <c r="Q17" s="128"/>
      <c r="R17" s="129"/>
      <c r="S17" s="129"/>
      <c r="T17" s="128">
        <v>50</v>
      </c>
      <c r="U17" s="128">
        <v>17500</v>
      </c>
      <c r="V17" s="127"/>
      <c r="W17" s="127"/>
      <c r="X17" s="43"/>
      <c r="Y17" s="43"/>
      <c r="Z17" s="130">
        <f>F17+J17+N17+R17+V17</f>
        <v>0</v>
      </c>
      <c r="AA17" s="130">
        <f>G17+K17+O17+S17+W17</f>
        <v>0</v>
      </c>
      <c r="AB17" s="130">
        <f>H17+L17+P17+T17+X17</f>
        <v>50</v>
      </c>
      <c r="AC17" s="131">
        <f>I17+M17+Q17+U17+Y17</f>
        <v>17500</v>
      </c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</row>
    <row r="18" spans="1:92" s="178" customFormat="1" ht="44.25" customHeight="1" x14ac:dyDescent="0.25">
      <c r="A18" s="853"/>
      <c r="B18" s="125" t="s">
        <v>47</v>
      </c>
      <c r="C18" s="208" t="s">
        <v>50</v>
      </c>
      <c r="D18" s="126" t="s">
        <v>46</v>
      </c>
      <c r="E18" s="126" t="s">
        <v>29</v>
      </c>
      <c r="F18" s="127"/>
      <c r="G18" s="127"/>
      <c r="H18" s="128"/>
      <c r="I18" s="128"/>
      <c r="J18" s="129">
        <v>25</v>
      </c>
      <c r="K18" s="129">
        <v>2800</v>
      </c>
      <c r="L18" s="128"/>
      <c r="M18" s="128"/>
      <c r="N18" s="127">
        <v>355</v>
      </c>
      <c r="O18" s="136">
        <v>38282.160000000003</v>
      </c>
      <c r="P18" s="128">
        <v>100</v>
      </c>
      <c r="Q18" s="128">
        <v>26498</v>
      </c>
      <c r="R18" s="129">
        <v>1811</v>
      </c>
      <c r="S18" s="129">
        <v>179760</v>
      </c>
      <c r="T18" s="128">
        <v>50</v>
      </c>
      <c r="U18" s="128">
        <v>4963</v>
      </c>
      <c r="V18" s="127">
        <v>1806</v>
      </c>
      <c r="W18" s="127">
        <v>179594</v>
      </c>
      <c r="X18" s="43"/>
      <c r="Y18" s="43"/>
      <c r="Z18" s="130">
        <f>F18+J18+N18+R18+V18</f>
        <v>3997</v>
      </c>
      <c r="AA18" s="131">
        <f>G18+K18+O18+S18+W18</f>
        <v>400436.16000000003</v>
      </c>
      <c r="AB18" s="130">
        <f>H18+L18+P18+T18+X18</f>
        <v>150</v>
      </c>
      <c r="AC18" s="131">
        <f>I18+M18+Q18+U18+Y18</f>
        <v>31461</v>
      </c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</row>
    <row r="19" spans="1:92" s="178" customFormat="1" ht="44.25" customHeight="1" x14ac:dyDescent="0.25">
      <c r="A19" s="853"/>
      <c r="B19" s="125" t="s">
        <v>47</v>
      </c>
      <c r="C19" s="208" t="s">
        <v>51</v>
      </c>
      <c r="D19" s="126" t="s">
        <v>46</v>
      </c>
      <c r="E19" s="126" t="s">
        <v>42</v>
      </c>
      <c r="F19" s="127"/>
      <c r="G19" s="127"/>
      <c r="H19" s="135"/>
      <c r="I19" s="128"/>
      <c r="J19" s="127"/>
      <c r="K19" s="127"/>
      <c r="L19" s="135"/>
      <c r="M19" s="128"/>
      <c r="N19" s="127"/>
      <c r="O19" s="127"/>
      <c r="P19" s="135"/>
      <c r="Q19" s="128"/>
      <c r="R19" s="129"/>
      <c r="S19" s="129"/>
      <c r="T19" s="128">
        <v>100</v>
      </c>
      <c r="U19" s="128">
        <v>4000</v>
      </c>
      <c r="V19" s="127"/>
      <c r="W19" s="127"/>
      <c r="X19" s="137"/>
      <c r="Y19" s="43"/>
      <c r="Z19" s="130">
        <f>F19+J19+N19+R19+V19</f>
        <v>0</v>
      </c>
      <c r="AA19" s="130">
        <f>G19+K19+O19+S19+W19</f>
        <v>0</v>
      </c>
      <c r="AB19" s="130">
        <f>H19+L19+P19+T19+X19</f>
        <v>100</v>
      </c>
      <c r="AC19" s="131">
        <f>I19+M19+Q19+U19+Y19</f>
        <v>4000</v>
      </c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</row>
    <row r="20" spans="1:92" s="178" customFormat="1" ht="44.25" customHeight="1" x14ac:dyDescent="0.25">
      <c r="A20" s="853"/>
      <c r="B20" s="125" t="s">
        <v>47</v>
      </c>
      <c r="C20" s="208" t="s">
        <v>52</v>
      </c>
      <c r="D20" s="126" t="s">
        <v>46</v>
      </c>
      <c r="E20" s="126" t="s">
        <v>42</v>
      </c>
      <c r="F20" s="127"/>
      <c r="G20" s="127"/>
      <c r="H20" s="128"/>
      <c r="I20" s="128"/>
      <c r="J20" s="127"/>
      <c r="K20" s="127"/>
      <c r="L20" s="128"/>
      <c r="M20" s="128"/>
      <c r="N20" s="127"/>
      <c r="O20" s="127"/>
      <c r="P20" s="128"/>
      <c r="Q20" s="128"/>
      <c r="R20" s="129"/>
      <c r="S20" s="129"/>
      <c r="T20" s="128">
        <v>100</v>
      </c>
      <c r="U20" s="128">
        <v>6000</v>
      </c>
      <c r="V20" s="127">
        <v>3900</v>
      </c>
      <c r="W20" s="127">
        <v>32184</v>
      </c>
      <c r="X20" s="43"/>
      <c r="Y20" s="43"/>
      <c r="Z20" s="130">
        <f>F20+J20+N20+R20+V20</f>
        <v>3900</v>
      </c>
      <c r="AA20" s="130">
        <f>G20+K20+O20+S20+W20</f>
        <v>32184</v>
      </c>
      <c r="AB20" s="130">
        <f>H20+L20+P20+T20+X20</f>
        <v>100</v>
      </c>
      <c r="AC20" s="131">
        <f>I20+M20+Q20+U20+Y20</f>
        <v>6000</v>
      </c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</row>
    <row r="21" spans="1:92" s="178" customFormat="1" ht="44.25" customHeight="1" x14ac:dyDescent="0.25">
      <c r="A21" s="854"/>
      <c r="B21" s="125" t="s">
        <v>47</v>
      </c>
      <c r="C21" s="208" t="s">
        <v>53</v>
      </c>
      <c r="D21" s="126" t="s">
        <v>46</v>
      </c>
      <c r="E21" s="126" t="s">
        <v>42</v>
      </c>
      <c r="F21" s="127"/>
      <c r="G21" s="127"/>
      <c r="H21" s="129"/>
      <c r="I21" s="128"/>
      <c r="J21" s="127"/>
      <c r="K21" s="127"/>
      <c r="L21" s="129"/>
      <c r="M21" s="128"/>
      <c r="N21" s="127"/>
      <c r="O21" s="127"/>
      <c r="P21" s="129"/>
      <c r="Q21" s="128"/>
      <c r="R21" s="129"/>
      <c r="S21" s="129"/>
      <c r="T21" s="129">
        <v>50</v>
      </c>
      <c r="U21" s="128">
        <v>9000</v>
      </c>
      <c r="V21" s="127">
        <v>510</v>
      </c>
      <c r="W21" s="127">
        <v>7078</v>
      </c>
      <c r="X21" s="43"/>
      <c r="Y21" s="43"/>
      <c r="Z21" s="130">
        <f>F21+J21+N21+R21+V21</f>
        <v>510</v>
      </c>
      <c r="AA21" s="130">
        <f>G21+K21+O21+S21+W21</f>
        <v>7078</v>
      </c>
      <c r="AB21" s="130">
        <f>H21+L21+P21+T21+X21</f>
        <v>50</v>
      </c>
      <c r="AC21" s="131">
        <f>I21+M21+Q21+U21+Y21</f>
        <v>9000</v>
      </c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</row>
    <row r="22" spans="1:92" s="178" customFormat="1" ht="44.25" customHeight="1" x14ac:dyDescent="0.25">
      <c r="A22" s="852">
        <v>5</v>
      </c>
      <c r="B22" s="44" t="s">
        <v>54</v>
      </c>
      <c r="C22" s="208" t="s">
        <v>55</v>
      </c>
      <c r="D22" s="126" t="s">
        <v>38</v>
      </c>
      <c r="E22" s="126" t="s">
        <v>29</v>
      </c>
      <c r="F22" s="127">
        <v>200</v>
      </c>
      <c r="G22" s="127">
        <v>2180</v>
      </c>
      <c r="H22" s="128">
        <v>300</v>
      </c>
      <c r="I22" s="128">
        <v>3300</v>
      </c>
      <c r="J22" s="127">
        <v>800</v>
      </c>
      <c r="K22" s="127">
        <v>11200</v>
      </c>
      <c r="L22" s="128">
        <v>500</v>
      </c>
      <c r="M22" s="128">
        <v>7000</v>
      </c>
      <c r="N22" s="127"/>
      <c r="O22" s="127"/>
      <c r="P22" s="128"/>
      <c r="Q22" s="128"/>
      <c r="R22" s="129">
        <v>2155</v>
      </c>
      <c r="S22" s="129">
        <v>25623</v>
      </c>
      <c r="T22" s="128">
        <v>1000</v>
      </c>
      <c r="U22" s="128">
        <v>13400</v>
      </c>
      <c r="V22" s="127"/>
      <c r="W22" s="127"/>
      <c r="X22" s="43"/>
      <c r="Y22" s="43"/>
      <c r="Z22" s="130">
        <f>F22+J22+N22+R22+V22</f>
        <v>3155</v>
      </c>
      <c r="AA22" s="130">
        <f>G22+K22+O22+S22+W22</f>
        <v>39003</v>
      </c>
      <c r="AB22" s="130">
        <f>H22+L22+P22+T22+X22</f>
        <v>1800</v>
      </c>
      <c r="AC22" s="131">
        <f>I22+M22+Q22+U22+Y22</f>
        <v>23700</v>
      </c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</row>
    <row r="23" spans="1:92" s="178" customFormat="1" ht="44.25" customHeight="1" x14ac:dyDescent="0.25">
      <c r="A23" s="854"/>
      <c r="B23" s="44" t="s">
        <v>56</v>
      </c>
      <c r="C23" s="208" t="s">
        <v>57</v>
      </c>
      <c r="D23" s="126" t="s">
        <v>38</v>
      </c>
      <c r="E23" s="126" t="s">
        <v>29</v>
      </c>
      <c r="F23" s="127">
        <v>2400</v>
      </c>
      <c r="G23" s="127">
        <v>32223</v>
      </c>
      <c r="H23" s="128">
        <v>0</v>
      </c>
      <c r="I23" s="128">
        <v>0</v>
      </c>
      <c r="J23" s="127">
        <v>1670</v>
      </c>
      <c r="K23" s="136">
        <v>26074.959999999999</v>
      </c>
      <c r="L23" s="128"/>
      <c r="M23" s="128"/>
      <c r="N23" s="127">
        <v>2237</v>
      </c>
      <c r="O23" s="127">
        <v>43311.25</v>
      </c>
      <c r="P23" s="128">
        <v>500</v>
      </c>
      <c r="Q23" s="128">
        <v>8400</v>
      </c>
      <c r="R23" s="129"/>
      <c r="S23" s="129"/>
      <c r="T23" s="128">
        <v>200</v>
      </c>
      <c r="U23" s="128">
        <v>4000</v>
      </c>
      <c r="V23" s="127">
        <v>2900</v>
      </c>
      <c r="W23" s="127">
        <v>34655</v>
      </c>
      <c r="X23" s="43">
        <v>4000</v>
      </c>
      <c r="Y23" s="43">
        <v>627033</v>
      </c>
      <c r="Z23" s="130">
        <f>F23+J23+N23+R23+V23</f>
        <v>9207</v>
      </c>
      <c r="AA23" s="131">
        <f>G23+K23+O23+S23+W23</f>
        <v>136264.21</v>
      </c>
      <c r="AB23" s="130">
        <f>H23+L23+P23+T23+X23</f>
        <v>4700</v>
      </c>
      <c r="AC23" s="131">
        <f>I23+M23+Q23+U23+Y23</f>
        <v>639433</v>
      </c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</row>
    <row r="24" spans="1:92" s="178" customFormat="1" ht="44.25" customHeight="1" x14ac:dyDescent="0.25">
      <c r="A24" s="852">
        <v>6</v>
      </c>
      <c r="B24" s="125" t="s">
        <v>58</v>
      </c>
      <c r="C24" s="208" t="s">
        <v>59</v>
      </c>
      <c r="D24" s="126" t="s">
        <v>60</v>
      </c>
      <c r="E24" s="126" t="s">
        <v>42</v>
      </c>
      <c r="F24" s="127"/>
      <c r="G24" s="127"/>
      <c r="H24" s="128"/>
      <c r="I24" s="128"/>
      <c r="J24" s="127"/>
      <c r="K24" s="127"/>
      <c r="L24" s="128"/>
      <c r="M24" s="128"/>
      <c r="N24" s="127"/>
      <c r="O24" s="127"/>
      <c r="P24" s="128"/>
      <c r="Q24" s="128"/>
      <c r="R24" s="129"/>
      <c r="S24" s="129"/>
      <c r="T24" s="128">
        <v>100</v>
      </c>
      <c r="U24" s="128">
        <v>120</v>
      </c>
      <c r="V24" s="127"/>
      <c r="W24" s="127"/>
      <c r="X24" s="43"/>
      <c r="Y24" s="43"/>
      <c r="Z24" s="130">
        <f>F24+J24+N24+R24+V24</f>
        <v>0</v>
      </c>
      <c r="AA24" s="130">
        <f>G24+K24+O24+S24+W24</f>
        <v>0</v>
      </c>
      <c r="AB24" s="130">
        <f>H24+L24+P24+T24+X24</f>
        <v>100</v>
      </c>
      <c r="AC24" s="131">
        <f>I24+M24+Q24+U24+Y24</f>
        <v>120</v>
      </c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</row>
    <row r="25" spans="1:92" s="178" customFormat="1" ht="44.25" customHeight="1" x14ac:dyDescent="0.25">
      <c r="A25" s="853"/>
      <c r="B25" s="125" t="s">
        <v>61</v>
      </c>
      <c r="C25" s="208" t="s">
        <v>62</v>
      </c>
      <c r="D25" s="126" t="s">
        <v>60</v>
      </c>
      <c r="E25" s="126" t="s">
        <v>42</v>
      </c>
      <c r="F25" s="127"/>
      <c r="G25" s="127"/>
      <c r="H25" s="128"/>
      <c r="I25" s="128"/>
      <c r="J25" s="127"/>
      <c r="K25" s="127"/>
      <c r="L25" s="128"/>
      <c r="M25" s="128"/>
      <c r="N25" s="127"/>
      <c r="O25" s="127"/>
      <c r="P25" s="128"/>
      <c r="Q25" s="128"/>
      <c r="R25" s="129"/>
      <c r="S25" s="129"/>
      <c r="T25" s="128">
        <v>100</v>
      </c>
      <c r="U25" s="128">
        <v>150</v>
      </c>
      <c r="V25" s="127"/>
      <c r="W25" s="127"/>
      <c r="X25" s="43"/>
      <c r="Y25" s="43"/>
      <c r="Z25" s="130">
        <f>F25+J25+N25+R25+V25</f>
        <v>0</v>
      </c>
      <c r="AA25" s="130">
        <f>G25+K25+O25+S25+W25</f>
        <v>0</v>
      </c>
      <c r="AB25" s="130">
        <f>H25+L25+P25+T25+X25</f>
        <v>100</v>
      </c>
      <c r="AC25" s="131">
        <f>I25+M25+Q25+U25+Y25</f>
        <v>150</v>
      </c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</row>
    <row r="26" spans="1:92" s="178" customFormat="1" ht="44.25" customHeight="1" x14ac:dyDescent="0.25">
      <c r="A26" s="853"/>
      <c r="B26" s="125" t="s">
        <v>61</v>
      </c>
      <c r="C26" s="208" t="s">
        <v>63</v>
      </c>
      <c r="D26" s="126" t="s">
        <v>60</v>
      </c>
      <c r="E26" s="126" t="s">
        <v>42</v>
      </c>
      <c r="F26" s="127"/>
      <c r="G26" s="127"/>
      <c r="H26" s="128"/>
      <c r="I26" s="128"/>
      <c r="J26" s="127"/>
      <c r="K26" s="127"/>
      <c r="L26" s="128"/>
      <c r="M26" s="128"/>
      <c r="N26" s="127"/>
      <c r="O26" s="127"/>
      <c r="P26" s="128"/>
      <c r="Q26" s="128"/>
      <c r="R26" s="129">
        <v>570</v>
      </c>
      <c r="S26" s="129">
        <v>1072</v>
      </c>
      <c r="T26" s="128">
        <v>100</v>
      </c>
      <c r="U26" s="128">
        <v>188</v>
      </c>
      <c r="V26" s="127"/>
      <c r="W26" s="127"/>
      <c r="X26" s="43">
        <v>3000</v>
      </c>
      <c r="Y26" s="43">
        <v>5640</v>
      </c>
      <c r="Z26" s="130">
        <f>F26+J26+N26+R26+V26</f>
        <v>570</v>
      </c>
      <c r="AA26" s="130">
        <f>G26+K26+O26+S26+W26</f>
        <v>1072</v>
      </c>
      <c r="AB26" s="130">
        <f>H26+L26+P26+T26+X26</f>
        <v>3100</v>
      </c>
      <c r="AC26" s="131">
        <f>I26+M26+Q26+U26+Y26</f>
        <v>5828</v>
      </c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</row>
    <row r="27" spans="1:92" s="178" customFormat="1" ht="44.25" customHeight="1" x14ac:dyDescent="0.25">
      <c r="A27" s="853"/>
      <c r="B27" s="125" t="s">
        <v>61</v>
      </c>
      <c r="C27" s="208" t="s">
        <v>64</v>
      </c>
      <c r="D27" s="126" t="s">
        <v>60</v>
      </c>
      <c r="E27" s="126" t="s">
        <v>42</v>
      </c>
      <c r="F27" s="127"/>
      <c r="G27" s="127"/>
      <c r="H27" s="128"/>
      <c r="I27" s="128"/>
      <c r="J27" s="127"/>
      <c r="K27" s="127"/>
      <c r="L27" s="128"/>
      <c r="M27" s="128"/>
      <c r="N27" s="127"/>
      <c r="O27" s="127"/>
      <c r="P27" s="128"/>
      <c r="Q27" s="128"/>
      <c r="R27" s="129"/>
      <c r="S27" s="129"/>
      <c r="T27" s="128">
        <v>100</v>
      </c>
      <c r="U27" s="128">
        <v>250</v>
      </c>
      <c r="V27" s="127"/>
      <c r="W27" s="127"/>
      <c r="X27" s="43"/>
      <c r="Y27" s="43"/>
      <c r="Z27" s="130">
        <f>F27+J27+N27+R27+V27</f>
        <v>0</v>
      </c>
      <c r="AA27" s="130">
        <f>G27+K27+O27+S27+W27</f>
        <v>0</v>
      </c>
      <c r="AB27" s="130">
        <f>H27+L27+P27+T27+X27</f>
        <v>100</v>
      </c>
      <c r="AC27" s="131">
        <f>I27+M27+Q27+U27+Y27</f>
        <v>250</v>
      </c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</row>
    <row r="28" spans="1:92" s="178" customFormat="1" ht="44.25" customHeight="1" x14ac:dyDescent="0.25">
      <c r="A28" s="854"/>
      <c r="B28" s="125" t="s">
        <v>61</v>
      </c>
      <c r="C28" s="208" t="s">
        <v>65</v>
      </c>
      <c r="D28" s="126" t="s">
        <v>60</v>
      </c>
      <c r="E28" s="126" t="s">
        <v>42</v>
      </c>
      <c r="F28" s="127">
        <v>4260</v>
      </c>
      <c r="G28" s="127">
        <v>4481</v>
      </c>
      <c r="H28" s="128">
        <v>0</v>
      </c>
      <c r="I28" s="128">
        <v>0</v>
      </c>
      <c r="J28" s="127">
        <v>5750</v>
      </c>
      <c r="K28" s="127">
        <v>3765</v>
      </c>
      <c r="L28" s="128"/>
      <c r="M28" s="128"/>
      <c r="N28" s="127">
        <v>200</v>
      </c>
      <c r="O28" s="127">
        <v>100</v>
      </c>
      <c r="P28" s="128">
        <v>100</v>
      </c>
      <c r="Q28" s="128">
        <v>857</v>
      </c>
      <c r="R28" s="129">
        <v>3360</v>
      </c>
      <c r="S28" s="129">
        <v>1882</v>
      </c>
      <c r="T28" s="128"/>
      <c r="U28" s="128"/>
      <c r="V28" s="127">
        <v>6780</v>
      </c>
      <c r="W28" s="127">
        <v>6011</v>
      </c>
      <c r="X28" s="43"/>
      <c r="Y28" s="43"/>
      <c r="Z28" s="130">
        <f>F28+J28+N28+R28+V28</f>
        <v>20350</v>
      </c>
      <c r="AA28" s="131">
        <f>G28+K28+O28+S28+W28</f>
        <v>16239</v>
      </c>
      <c r="AB28" s="130">
        <f>H28+L28+P28+T28+X28</f>
        <v>100</v>
      </c>
      <c r="AC28" s="131">
        <f>I28+M28+Q28+U28+Y28</f>
        <v>857</v>
      </c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</row>
    <row r="29" spans="1:92" s="178" customFormat="1" ht="44.25" customHeight="1" x14ac:dyDescent="0.25">
      <c r="A29" s="120">
        <v>7</v>
      </c>
      <c r="B29" s="44" t="s">
        <v>66</v>
      </c>
      <c r="C29" s="208" t="s">
        <v>67</v>
      </c>
      <c r="D29" s="139" t="s">
        <v>68</v>
      </c>
      <c r="E29" s="126" t="s">
        <v>29</v>
      </c>
      <c r="F29" s="127">
        <v>325</v>
      </c>
      <c r="G29" s="127">
        <v>32550</v>
      </c>
      <c r="H29" s="128">
        <v>0</v>
      </c>
      <c r="I29" s="128">
        <v>0</v>
      </c>
      <c r="J29" s="127">
        <v>360</v>
      </c>
      <c r="K29" s="136">
        <v>34393.93</v>
      </c>
      <c r="L29" s="128"/>
      <c r="M29" s="128"/>
      <c r="N29" s="127">
        <v>125</v>
      </c>
      <c r="O29" s="127">
        <v>12050</v>
      </c>
      <c r="P29" s="128">
        <v>100</v>
      </c>
      <c r="Q29" s="128">
        <v>7700</v>
      </c>
      <c r="R29" s="129">
        <v>250</v>
      </c>
      <c r="S29" s="129">
        <v>24000</v>
      </c>
      <c r="T29" s="128">
        <v>50</v>
      </c>
      <c r="U29" s="128">
        <v>4800</v>
      </c>
      <c r="V29" s="127">
        <v>200</v>
      </c>
      <c r="W29" s="127">
        <v>19006</v>
      </c>
      <c r="X29" s="43">
        <v>150</v>
      </c>
      <c r="Y29" s="43">
        <v>14256</v>
      </c>
      <c r="Z29" s="130">
        <f>F29+J29+N29+R29+V29</f>
        <v>1260</v>
      </c>
      <c r="AA29" s="131">
        <f>G29+K29+O29+S29+W29</f>
        <v>121999.93</v>
      </c>
      <c r="AB29" s="130">
        <f>H29+L29+P29+T29+X29</f>
        <v>300</v>
      </c>
      <c r="AC29" s="131">
        <f>I29+M29+Q29+U29+Y29</f>
        <v>26756</v>
      </c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</row>
    <row r="30" spans="1:92" s="178" customFormat="1" ht="44.25" customHeight="1" x14ac:dyDescent="0.25">
      <c r="A30" s="852">
        <v>8</v>
      </c>
      <c r="B30" s="125" t="s">
        <v>69</v>
      </c>
      <c r="C30" s="208" t="s">
        <v>70</v>
      </c>
      <c r="D30" s="126" t="s">
        <v>71</v>
      </c>
      <c r="E30" s="126" t="s">
        <v>29</v>
      </c>
      <c r="F30" s="127"/>
      <c r="G30" s="127"/>
      <c r="H30" s="133"/>
      <c r="I30" s="128"/>
      <c r="J30" s="127"/>
      <c r="K30" s="127"/>
      <c r="L30" s="133"/>
      <c r="M30" s="128"/>
      <c r="N30" s="127"/>
      <c r="O30" s="127"/>
      <c r="P30" s="133"/>
      <c r="Q30" s="128"/>
      <c r="R30" s="129"/>
      <c r="S30" s="129"/>
      <c r="T30" s="128"/>
      <c r="U30" s="128"/>
      <c r="V30" s="127"/>
      <c r="W30" s="127"/>
      <c r="X30" s="134"/>
      <c r="Y30" s="43"/>
      <c r="Z30" s="130">
        <f>F30+J30+N30+R30+V30</f>
        <v>0</v>
      </c>
      <c r="AA30" s="130">
        <f>G30+K30+O30+S30+W30</f>
        <v>0</v>
      </c>
      <c r="AB30" s="130">
        <f>H30+L30+P30+T30+X30</f>
        <v>0</v>
      </c>
      <c r="AC30" s="131">
        <f>I30+M30+Q30+U30+Y30</f>
        <v>0</v>
      </c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</row>
    <row r="31" spans="1:92" s="178" customFormat="1" ht="44.25" customHeight="1" x14ac:dyDescent="0.25">
      <c r="A31" s="853"/>
      <c r="B31" s="125" t="s">
        <v>72</v>
      </c>
      <c r="C31" s="208" t="s">
        <v>73</v>
      </c>
      <c r="D31" s="126" t="s">
        <v>71</v>
      </c>
      <c r="E31" s="126" t="s">
        <v>29</v>
      </c>
      <c r="F31" s="127"/>
      <c r="G31" s="127"/>
      <c r="H31" s="133"/>
      <c r="I31" s="128"/>
      <c r="J31" s="127"/>
      <c r="K31" s="127"/>
      <c r="L31" s="133"/>
      <c r="M31" s="128"/>
      <c r="N31" s="127"/>
      <c r="O31" s="127"/>
      <c r="P31" s="133"/>
      <c r="Q31" s="128"/>
      <c r="R31" s="129"/>
      <c r="S31" s="129"/>
      <c r="T31" s="128">
        <v>20</v>
      </c>
      <c r="U31" s="128">
        <v>3600</v>
      </c>
      <c r="V31" s="127"/>
      <c r="W31" s="127"/>
      <c r="X31" s="134"/>
      <c r="Y31" s="43"/>
      <c r="Z31" s="130">
        <f>F31+J31+N31+R31+V31</f>
        <v>0</v>
      </c>
      <c r="AA31" s="130">
        <f>G31+K31+O31+S31+W31</f>
        <v>0</v>
      </c>
      <c r="AB31" s="130">
        <f>H31+L31+P31+T31+X31</f>
        <v>20</v>
      </c>
      <c r="AC31" s="131">
        <f>I31+M31+Q31+U31+Y31</f>
        <v>3600</v>
      </c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</row>
    <row r="32" spans="1:92" s="178" customFormat="1" ht="44.25" customHeight="1" x14ac:dyDescent="0.25">
      <c r="A32" s="854"/>
      <c r="B32" s="125" t="s">
        <v>72</v>
      </c>
      <c r="C32" s="208" t="s">
        <v>74</v>
      </c>
      <c r="D32" s="126" t="s">
        <v>71</v>
      </c>
      <c r="E32" s="126" t="s">
        <v>29</v>
      </c>
      <c r="F32" s="127">
        <v>90</v>
      </c>
      <c r="G32" s="127">
        <v>21961</v>
      </c>
      <c r="H32" s="133"/>
      <c r="I32" s="128"/>
      <c r="J32" s="127">
        <v>95</v>
      </c>
      <c r="K32" s="127">
        <v>32169</v>
      </c>
      <c r="L32" s="133"/>
      <c r="M32" s="128"/>
      <c r="N32" s="127">
        <v>135</v>
      </c>
      <c r="O32" s="127">
        <v>34125</v>
      </c>
      <c r="P32" s="133">
        <v>25</v>
      </c>
      <c r="Q32" s="128">
        <v>4500</v>
      </c>
      <c r="R32" s="129">
        <v>100</v>
      </c>
      <c r="S32" s="129">
        <v>17300</v>
      </c>
      <c r="T32" s="128">
        <v>20</v>
      </c>
      <c r="U32" s="128">
        <v>3460</v>
      </c>
      <c r="V32" s="127">
        <v>33</v>
      </c>
      <c r="W32" s="127">
        <v>6619</v>
      </c>
      <c r="X32" s="134"/>
      <c r="Y32" s="43"/>
      <c r="Z32" s="130">
        <f>F32+J32+N32+R32+V32</f>
        <v>453</v>
      </c>
      <c r="AA32" s="131">
        <f>G32+K32+O32+S32+W32</f>
        <v>112174</v>
      </c>
      <c r="AB32" s="130">
        <f>H32+L32+P32+T32+X32</f>
        <v>45</v>
      </c>
      <c r="AC32" s="131">
        <f>I32+M32+Q32+U32+Y32</f>
        <v>7960</v>
      </c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</row>
    <row r="33" spans="1:92" s="178" customFormat="1" ht="44.25" customHeight="1" x14ac:dyDescent="0.25">
      <c r="A33" s="852">
        <v>9</v>
      </c>
      <c r="B33" s="125" t="s">
        <v>75</v>
      </c>
      <c r="C33" s="208" t="s">
        <v>76</v>
      </c>
      <c r="D33" s="126" t="s">
        <v>77</v>
      </c>
      <c r="E33" s="126" t="s">
        <v>78</v>
      </c>
      <c r="F33" s="127">
        <v>100</v>
      </c>
      <c r="G33" s="127">
        <v>7644</v>
      </c>
      <c r="H33" s="128"/>
      <c r="I33" s="128"/>
      <c r="J33" s="127"/>
      <c r="K33" s="127"/>
      <c r="L33" s="128"/>
      <c r="M33" s="128"/>
      <c r="N33" s="127"/>
      <c r="O33" s="127"/>
      <c r="P33" s="128"/>
      <c r="Q33" s="128"/>
      <c r="R33" s="129"/>
      <c r="S33" s="129"/>
      <c r="T33" s="128">
        <v>50</v>
      </c>
      <c r="U33" s="128">
        <v>4000</v>
      </c>
      <c r="V33" s="127"/>
      <c r="W33" s="127"/>
      <c r="X33" s="43"/>
      <c r="Y33" s="43"/>
      <c r="Z33" s="130">
        <f>F33+J33+N33+R33+V33</f>
        <v>100</v>
      </c>
      <c r="AA33" s="130">
        <f>G33+K33+O33+S33+W33</f>
        <v>7644</v>
      </c>
      <c r="AB33" s="130">
        <f>H33+L33+P33+T33+X33</f>
        <v>50</v>
      </c>
      <c r="AC33" s="131">
        <f>I33+M33+Q33+U33+Y33</f>
        <v>4000</v>
      </c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</row>
    <row r="34" spans="1:92" s="178" customFormat="1" ht="44.25" customHeight="1" x14ac:dyDescent="0.25">
      <c r="A34" s="853"/>
      <c r="B34" s="125" t="s">
        <v>79</v>
      </c>
      <c r="C34" s="208" t="s">
        <v>80</v>
      </c>
      <c r="D34" s="126" t="s">
        <v>77</v>
      </c>
      <c r="E34" s="126" t="s">
        <v>78</v>
      </c>
      <c r="F34" s="127">
        <v>360</v>
      </c>
      <c r="G34" s="127">
        <v>121680</v>
      </c>
      <c r="H34" s="128"/>
      <c r="I34" s="128"/>
      <c r="J34" s="127">
        <v>0</v>
      </c>
      <c r="K34" s="127">
        <v>0</v>
      </c>
      <c r="L34" s="128"/>
      <c r="M34" s="128"/>
      <c r="N34" s="127"/>
      <c r="O34" s="127"/>
      <c r="P34" s="128"/>
      <c r="Q34" s="128"/>
      <c r="R34" s="129"/>
      <c r="S34" s="129"/>
      <c r="T34" s="128">
        <v>100</v>
      </c>
      <c r="U34" s="128">
        <v>8192</v>
      </c>
      <c r="V34" s="127">
        <v>325</v>
      </c>
      <c r="W34" s="127">
        <v>65000</v>
      </c>
      <c r="X34" s="43">
        <v>800</v>
      </c>
      <c r="Y34" s="43">
        <v>180000</v>
      </c>
      <c r="Z34" s="130">
        <f>F34+J34+N34+R34+V34</f>
        <v>685</v>
      </c>
      <c r="AA34" s="131">
        <f>G34+K34+O34+S34+W34</f>
        <v>186680</v>
      </c>
      <c r="AB34" s="130">
        <f>H34+L34+P34+T34+X34</f>
        <v>900</v>
      </c>
      <c r="AC34" s="131">
        <f>I34+M34+Q34+U34+Y34</f>
        <v>188192</v>
      </c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</row>
    <row r="35" spans="1:92" s="178" customFormat="1" ht="44.25" customHeight="1" x14ac:dyDescent="0.25">
      <c r="A35" s="853"/>
      <c r="B35" s="125" t="s">
        <v>79</v>
      </c>
      <c r="C35" s="208" t="s">
        <v>81</v>
      </c>
      <c r="D35" s="126" t="s">
        <v>77</v>
      </c>
      <c r="E35" s="126" t="s">
        <v>78</v>
      </c>
      <c r="F35" s="127"/>
      <c r="G35" s="127"/>
      <c r="H35" s="128"/>
      <c r="I35" s="128"/>
      <c r="J35" s="127"/>
      <c r="K35" s="127"/>
      <c r="L35" s="128"/>
      <c r="M35" s="128"/>
      <c r="N35" s="127"/>
      <c r="O35" s="127"/>
      <c r="P35" s="128"/>
      <c r="Q35" s="128"/>
      <c r="R35" s="129"/>
      <c r="S35" s="129"/>
      <c r="T35" s="128">
        <v>50</v>
      </c>
      <c r="U35" s="128">
        <v>5500</v>
      </c>
      <c r="V35" s="127"/>
      <c r="W35" s="127"/>
      <c r="X35" s="43"/>
      <c r="Y35" s="43"/>
      <c r="Z35" s="130">
        <f>F35+J35+N35+R35+V35</f>
        <v>0</v>
      </c>
      <c r="AA35" s="130">
        <f>G35+K35+O35+S35+W35</f>
        <v>0</v>
      </c>
      <c r="AB35" s="130">
        <f>H35+L35+P35+T35+X35</f>
        <v>50</v>
      </c>
      <c r="AC35" s="131">
        <f>I35+M35+Q35+U35+Y35</f>
        <v>5500</v>
      </c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</row>
    <row r="36" spans="1:92" s="178" customFormat="1" ht="44.25" customHeight="1" x14ac:dyDescent="0.25">
      <c r="A36" s="854"/>
      <c r="B36" s="125" t="s">
        <v>79</v>
      </c>
      <c r="C36" s="208" t="s">
        <v>82</v>
      </c>
      <c r="D36" s="126" t="s">
        <v>77</v>
      </c>
      <c r="E36" s="126" t="s">
        <v>78</v>
      </c>
      <c r="F36" s="127"/>
      <c r="G36" s="127"/>
      <c r="H36" s="128"/>
      <c r="I36" s="128"/>
      <c r="J36" s="127">
        <v>525</v>
      </c>
      <c r="K36" s="127">
        <v>104667.42</v>
      </c>
      <c r="L36" s="128"/>
      <c r="M36" s="128"/>
      <c r="N36" s="127">
        <v>59</v>
      </c>
      <c r="O36" s="127">
        <v>25915</v>
      </c>
      <c r="P36" s="128">
        <v>100</v>
      </c>
      <c r="Q36" s="128">
        <v>41300</v>
      </c>
      <c r="R36" s="129">
        <v>570</v>
      </c>
      <c r="S36" s="129">
        <v>153900</v>
      </c>
      <c r="T36" s="128">
        <v>100</v>
      </c>
      <c r="U36" s="128">
        <v>24840</v>
      </c>
      <c r="V36" s="127"/>
      <c r="W36" s="127"/>
      <c r="X36" s="43"/>
      <c r="Y36" s="43"/>
      <c r="Z36" s="130">
        <f>F36+J36+N36+R36+V36</f>
        <v>1154</v>
      </c>
      <c r="AA36" s="130">
        <f>G36+K36+O36+S36+W36</f>
        <v>284482.42</v>
      </c>
      <c r="AB36" s="130">
        <f>H36+L36+P36+T36+X36</f>
        <v>200</v>
      </c>
      <c r="AC36" s="131">
        <f>I36+M36+Q36+U36+Y36</f>
        <v>66140</v>
      </c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</row>
    <row r="37" spans="1:92" s="178" customFormat="1" ht="44.25" customHeight="1" x14ac:dyDescent="0.25">
      <c r="A37" s="120">
        <v>10</v>
      </c>
      <c r="B37" s="125" t="s">
        <v>83</v>
      </c>
      <c r="C37" s="208" t="s">
        <v>534</v>
      </c>
      <c r="D37" s="126" t="s">
        <v>85</v>
      </c>
      <c r="E37" s="126" t="s">
        <v>78</v>
      </c>
      <c r="F37" s="127">
        <v>0</v>
      </c>
      <c r="G37" s="127">
        <v>0</v>
      </c>
      <c r="H37" s="128">
        <v>0</v>
      </c>
      <c r="I37" s="128">
        <v>0</v>
      </c>
      <c r="J37" s="127">
        <v>180</v>
      </c>
      <c r="K37" s="136">
        <v>4512.45</v>
      </c>
      <c r="L37" s="128"/>
      <c r="M37" s="128"/>
      <c r="N37" s="127">
        <v>100</v>
      </c>
      <c r="O37" s="136">
        <v>2524.5</v>
      </c>
      <c r="P37" s="128">
        <v>10</v>
      </c>
      <c r="Q37" s="140">
        <v>252.4</v>
      </c>
      <c r="R37" s="129">
        <v>10</v>
      </c>
      <c r="S37" s="129">
        <v>252</v>
      </c>
      <c r="T37" s="128">
        <v>20</v>
      </c>
      <c r="U37" s="128">
        <v>505</v>
      </c>
      <c r="V37" s="127">
        <v>220</v>
      </c>
      <c r="W37" s="127">
        <v>5102</v>
      </c>
      <c r="X37" s="43">
        <v>100</v>
      </c>
      <c r="Y37" s="43">
        <v>2040</v>
      </c>
      <c r="Z37" s="130">
        <f>F37+J37+N37+R37+V37</f>
        <v>510</v>
      </c>
      <c r="AA37" s="131">
        <f>G37+K37+O37+S37+W37</f>
        <v>12390.95</v>
      </c>
      <c r="AB37" s="130">
        <f>H37+L37+P37+T37+X37</f>
        <v>130</v>
      </c>
      <c r="AC37" s="131">
        <f>I37+M37+Q37+U37+Y37</f>
        <v>2797.4</v>
      </c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</row>
    <row r="38" spans="1:92" s="178" customFormat="1" ht="44.25" customHeight="1" x14ac:dyDescent="0.25">
      <c r="A38" s="120">
        <v>11</v>
      </c>
      <c r="B38" s="44" t="s">
        <v>86</v>
      </c>
      <c r="C38" s="209" t="s">
        <v>87</v>
      </c>
      <c r="D38" s="126" t="s">
        <v>88</v>
      </c>
      <c r="E38" s="126" t="s">
        <v>78</v>
      </c>
      <c r="F38" s="127">
        <v>4230</v>
      </c>
      <c r="G38" s="127">
        <v>36553</v>
      </c>
      <c r="H38" s="128">
        <v>3000</v>
      </c>
      <c r="I38" s="128">
        <v>25924</v>
      </c>
      <c r="J38" s="127">
        <v>1900</v>
      </c>
      <c r="K38" s="136">
        <v>12160</v>
      </c>
      <c r="L38" s="128"/>
      <c r="M38" s="128"/>
      <c r="N38" s="127">
        <v>2790</v>
      </c>
      <c r="O38" s="136">
        <v>44409.32</v>
      </c>
      <c r="P38" s="128">
        <v>30</v>
      </c>
      <c r="Q38" s="128">
        <v>453</v>
      </c>
      <c r="R38" s="129">
        <v>1425</v>
      </c>
      <c r="S38" s="129">
        <v>9405</v>
      </c>
      <c r="T38" s="128">
        <v>500</v>
      </c>
      <c r="U38" s="128">
        <v>3300</v>
      </c>
      <c r="V38" s="127">
        <v>2280</v>
      </c>
      <c r="W38" s="127">
        <v>14752</v>
      </c>
      <c r="X38" s="134">
        <v>2000</v>
      </c>
      <c r="Y38" s="134">
        <v>12000</v>
      </c>
      <c r="Z38" s="130">
        <f>F38+J38+N38+R38+V38</f>
        <v>12625</v>
      </c>
      <c r="AA38" s="131">
        <f>G38+K38+O38+S38+W38</f>
        <v>117279.32</v>
      </c>
      <c r="AB38" s="130">
        <f>H38+L38+P38+T38+X38</f>
        <v>5530</v>
      </c>
      <c r="AC38" s="131">
        <f>I38+M38+Q38+U38+Y38</f>
        <v>41677</v>
      </c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</row>
    <row r="39" spans="1:92" s="178" customFormat="1" ht="44.25" customHeight="1" x14ac:dyDescent="0.25">
      <c r="A39" s="852">
        <v>12</v>
      </c>
      <c r="B39" s="44" t="s">
        <v>89</v>
      </c>
      <c r="C39" s="209" t="s">
        <v>90</v>
      </c>
      <c r="D39" s="41" t="s">
        <v>91</v>
      </c>
      <c r="E39" s="126" t="s">
        <v>29</v>
      </c>
      <c r="F39" s="127"/>
      <c r="G39" s="127"/>
      <c r="H39" s="128"/>
      <c r="I39" s="128"/>
      <c r="J39" s="127">
        <v>38</v>
      </c>
      <c r="K39" s="127">
        <v>15831</v>
      </c>
      <c r="L39" s="128"/>
      <c r="M39" s="128"/>
      <c r="N39" s="127">
        <v>40</v>
      </c>
      <c r="O39" s="136">
        <v>16664.8</v>
      </c>
      <c r="P39" s="128"/>
      <c r="Q39" s="128"/>
      <c r="R39" s="129">
        <v>30</v>
      </c>
      <c r="S39" s="129">
        <v>1250</v>
      </c>
      <c r="T39" s="128">
        <v>10</v>
      </c>
      <c r="U39" s="128">
        <v>417</v>
      </c>
      <c r="V39" s="127">
        <v>5</v>
      </c>
      <c r="W39" s="127">
        <v>2083</v>
      </c>
      <c r="X39" s="43"/>
      <c r="Y39" s="43"/>
      <c r="Z39" s="130">
        <f>F39+J39+N39+R39+V39</f>
        <v>113</v>
      </c>
      <c r="AA39" s="131">
        <f>G39+K39+O39+S39+W39</f>
        <v>35828.800000000003</v>
      </c>
      <c r="AB39" s="130">
        <f>H39+L39+P39+T39+X39</f>
        <v>10</v>
      </c>
      <c r="AC39" s="131">
        <f>I39+M39+Q39+U39+Y39</f>
        <v>417</v>
      </c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</row>
    <row r="40" spans="1:92" s="178" customFormat="1" ht="44.25" customHeight="1" x14ac:dyDescent="0.25">
      <c r="A40" s="854"/>
      <c r="B40" s="44" t="s">
        <v>92</v>
      </c>
      <c r="C40" s="209" t="s">
        <v>93</v>
      </c>
      <c r="D40" s="41" t="s">
        <v>91</v>
      </c>
      <c r="E40" s="126" t="s">
        <v>29</v>
      </c>
      <c r="F40" s="127">
        <v>40</v>
      </c>
      <c r="G40" s="136">
        <v>16664.8</v>
      </c>
      <c r="H40" s="128"/>
      <c r="I40" s="128"/>
      <c r="J40" s="127"/>
      <c r="K40" s="127"/>
      <c r="L40" s="128"/>
      <c r="M40" s="128"/>
      <c r="N40" s="127"/>
      <c r="O40" s="127"/>
      <c r="P40" s="128"/>
      <c r="Q40" s="128"/>
      <c r="R40" s="129"/>
      <c r="S40" s="129"/>
      <c r="T40" s="128">
        <v>10</v>
      </c>
      <c r="U40" s="128">
        <v>510</v>
      </c>
      <c r="V40" s="127"/>
      <c r="W40" s="127"/>
      <c r="X40" s="43"/>
      <c r="Y40" s="43"/>
      <c r="Z40" s="130">
        <f>F40+J40+N40+R40+V40</f>
        <v>40</v>
      </c>
      <c r="AA40" s="131">
        <f>G40+K40+O40+S40+W40</f>
        <v>16664.8</v>
      </c>
      <c r="AB40" s="130">
        <f>H40+L40+P40+T40+X40</f>
        <v>10</v>
      </c>
      <c r="AC40" s="131">
        <f>I40+M40+Q40+U40+Y40</f>
        <v>510</v>
      </c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</row>
    <row r="41" spans="1:92" s="178" customFormat="1" ht="44.25" customHeight="1" x14ac:dyDescent="0.25">
      <c r="A41" s="120">
        <v>13</v>
      </c>
      <c r="B41" s="44" t="s">
        <v>94</v>
      </c>
      <c r="C41" s="208" t="s">
        <v>95</v>
      </c>
      <c r="D41" s="139" t="s">
        <v>68</v>
      </c>
      <c r="E41" s="126" t="s">
        <v>78</v>
      </c>
      <c r="F41" s="127">
        <v>100</v>
      </c>
      <c r="G41" s="127">
        <v>3600</v>
      </c>
      <c r="H41" s="128"/>
      <c r="I41" s="128"/>
      <c r="J41" s="127">
        <v>50</v>
      </c>
      <c r="K41" s="127">
        <v>1900</v>
      </c>
      <c r="L41" s="128"/>
      <c r="M41" s="128"/>
      <c r="N41" s="127">
        <v>200</v>
      </c>
      <c r="O41" s="127">
        <v>6600</v>
      </c>
      <c r="P41" s="128">
        <v>40</v>
      </c>
      <c r="Q41" s="128">
        <v>1320</v>
      </c>
      <c r="R41" s="129">
        <v>100</v>
      </c>
      <c r="S41" s="129">
        <v>4000</v>
      </c>
      <c r="T41" s="128">
        <v>100</v>
      </c>
      <c r="U41" s="128">
        <v>4000</v>
      </c>
      <c r="V41" s="127">
        <v>270</v>
      </c>
      <c r="W41" s="127">
        <v>9990</v>
      </c>
      <c r="X41" s="43">
        <v>350</v>
      </c>
      <c r="Y41" s="43">
        <v>12950</v>
      </c>
      <c r="Z41" s="130">
        <f>F41+J41+N41+R41+V41</f>
        <v>720</v>
      </c>
      <c r="AA41" s="130">
        <f>G41+K41+O41+S41+W41</f>
        <v>26090</v>
      </c>
      <c r="AB41" s="130">
        <f>H41+L41+P41+T41+X41</f>
        <v>490</v>
      </c>
      <c r="AC41" s="131">
        <f>I41+M41+Q41+U41+Y41</f>
        <v>18270</v>
      </c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</row>
    <row r="42" spans="1:92" s="178" customFormat="1" ht="44.25" customHeight="1" x14ac:dyDescent="0.25">
      <c r="A42" s="120">
        <v>14</v>
      </c>
      <c r="B42" s="125" t="s">
        <v>96</v>
      </c>
      <c r="C42" s="208" t="s">
        <v>97</v>
      </c>
      <c r="D42" s="41" t="s">
        <v>91</v>
      </c>
      <c r="E42" s="126" t="s">
        <v>29</v>
      </c>
      <c r="F42" s="127">
        <v>300</v>
      </c>
      <c r="G42" s="127">
        <v>15230</v>
      </c>
      <c r="H42" s="128"/>
      <c r="I42" s="128"/>
      <c r="J42" s="127">
        <v>75</v>
      </c>
      <c r="K42" s="136">
        <v>2023.09</v>
      </c>
      <c r="L42" s="128"/>
      <c r="M42" s="128"/>
      <c r="N42" s="127"/>
      <c r="O42" s="127"/>
      <c r="P42" s="128"/>
      <c r="Q42" s="128"/>
      <c r="R42" s="129">
        <v>260</v>
      </c>
      <c r="S42" s="129">
        <v>9256</v>
      </c>
      <c r="T42" s="128">
        <v>30</v>
      </c>
      <c r="U42" s="128">
        <v>1068</v>
      </c>
      <c r="V42" s="127">
        <v>110</v>
      </c>
      <c r="W42" s="127">
        <v>2426</v>
      </c>
      <c r="X42" s="43">
        <v>300</v>
      </c>
      <c r="Y42" s="43">
        <v>9039</v>
      </c>
      <c r="Z42" s="130">
        <f>F42+J42+N42+R42+V42</f>
        <v>745</v>
      </c>
      <c r="AA42" s="131">
        <f>G42+K42+O42+S42+W42</f>
        <v>28935.09</v>
      </c>
      <c r="AB42" s="130">
        <f>H42+L42+P42+T42+X42</f>
        <v>330</v>
      </c>
      <c r="AC42" s="131">
        <f>I42+M42+Q42+U42+Y42</f>
        <v>10107</v>
      </c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</row>
    <row r="43" spans="1:92" s="178" customFormat="1" ht="44.25" customHeight="1" x14ac:dyDescent="0.25">
      <c r="A43" s="852">
        <v>15</v>
      </c>
      <c r="B43" s="125" t="s">
        <v>98</v>
      </c>
      <c r="C43" s="208" t="s">
        <v>99</v>
      </c>
      <c r="D43" s="126" t="s">
        <v>100</v>
      </c>
      <c r="E43" s="126" t="s">
        <v>29</v>
      </c>
      <c r="F43" s="127">
        <v>18</v>
      </c>
      <c r="G43" s="127">
        <v>2850</v>
      </c>
      <c r="H43" s="128"/>
      <c r="I43" s="128"/>
      <c r="J43" s="127"/>
      <c r="K43" s="127"/>
      <c r="L43" s="128"/>
      <c r="M43" s="128"/>
      <c r="N43" s="127"/>
      <c r="O43" s="127"/>
      <c r="P43" s="128"/>
      <c r="Q43" s="128"/>
      <c r="R43" s="129">
        <v>100</v>
      </c>
      <c r="S43" s="129">
        <v>8500</v>
      </c>
      <c r="T43" s="128">
        <v>30</v>
      </c>
      <c r="U43" s="128">
        <v>2550</v>
      </c>
      <c r="V43" s="127">
        <v>40</v>
      </c>
      <c r="W43" s="127">
        <v>6960</v>
      </c>
      <c r="X43" s="43"/>
      <c r="Y43" s="43"/>
      <c r="Z43" s="130">
        <f>F43+J43+N43+R43+V43</f>
        <v>158</v>
      </c>
      <c r="AA43" s="130">
        <f>G43+K43+O43+S43+W43</f>
        <v>18310</v>
      </c>
      <c r="AB43" s="130">
        <f>H43+L43+P43+T43+X43</f>
        <v>30</v>
      </c>
      <c r="AC43" s="131">
        <f>I43+M43+Q43+U43+Y43</f>
        <v>2550</v>
      </c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</row>
    <row r="44" spans="1:92" s="178" customFormat="1" ht="44.25" customHeight="1" x14ac:dyDescent="0.25">
      <c r="A44" s="853"/>
      <c r="B44" s="125" t="s">
        <v>101</v>
      </c>
      <c r="C44" s="208" t="s">
        <v>102</v>
      </c>
      <c r="D44" s="126" t="s">
        <v>100</v>
      </c>
      <c r="E44" s="126" t="s">
        <v>42</v>
      </c>
      <c r="F44" s="127">
        <v>4150</v>
      </c>
      <c r="G44" s="127">
        <v>5164</v>
      </c>
      <c r="H44" s="128"/>
      <c r="I44" s="128"/>
      <c r="J44" s="127">
        <v>380</v>
      </c>
      <c r="K44" s="136">
        <v>319.2</v>
      </c>
      <c r="L44" s="128"/>
      <c r="M44" s="128"/>
      <c r="N44" s="127">
        <v>840</v>
      </c>
      <c r="O44" s="136">
        <v>2132.4</v>
      </c>
      <c r="P44" s="128"/>
      <c r="Q44" s="128"/>
      <c r="R44" s="129"/>
      <c r="S44" s="129"/>
      <c r="T44" s="128">
        <v>100</v>
      </c>
      <c r="U44" s="128">
        <v>100</v>
      </c>
      <c r="V44" s="127">
        <v>2650</v>
      </c>
      <c r="W44" s="127">
        <v>2124</v>
      </c>
      <c r="X44" s="43"/>
      <c r="Y44" s="43"/>
      <c r="Z44" s="130">
        <f>F44+J44+N44+R44+V44</f>
        <v>8020</v>
      </c>
      <c r="AA44" s="131">
        <f>G44+K44+O44+S44+W44</f>
        <v>9739.6</v>
      </c>
      <c r="AB44" s="130">
        <f>H44+L44+P44+T44+X44</f>
        <v>100</v>
      </c>
      <c r="AC44" s="131">
        <f>I44+M44+Q44+U44+Y44</f>
        <v>100</v>
      </c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</row>
    <row r="45" spans="1:92" s="178" customFormat="1" ht="44.25" customHeight="1" x14ac:dyDescent="0.25">
      <c r="A45" s="853"/>
      <c r="B45" s="125" t="s">
        <v>101</v>
      </c>
      <c r="C45" s="208" t="s">
        <v>103</v>
      </c>
      <c r="D45" s="126" t="s">
        <v>100</v>
      </c>
      <c r="E45" s="126" t="s">
        <v>42</v>
      </c>
      <c r="F45" s="127"/>
      <c r="G45" s="127"/>
      <c r="H45" s="128"/>
      <c r="I45" s="128"/>
      <c r="J45" s="127"/>
      <c r="K45" s="127"/>
      <c r="L45" s="128"/>
      <c r="M45" s="128"/>
      <c r="N45" s="127"/>
      <c r="O45" s="127"/>
      <c r="P45" s="128"/>
      <c r="Q45" s="128"/>
      <c r="R45" s="129"/>
      <c r="S45" s="129"/>
      <c r="T45" s="128">
        <v>100</v>
      </c>
      <c r="U45" s="128">
        <v>150</v>
      </c>
      <c r="V45" s="127"/>
      <c r="W45" s="127"/>
      <c r="X45" s="43"/>
      <c r="Y45" s="43"/>
      <c r="Z45" s="130">
        <f>F45+J45+N45+R45+V45</f>
        <v>0</v>
      </c>
      <c r="AA45" s="130">
        <f>G45+K45+O45+S45+W45</f>
        <v>0</v>
      </c>
      <c r="AB45" s="130">
        <f>H45+L45+P45+T45+X45</f>
        <v>100</v>
      </c>
      <c r="AC45" s="131">
        <f>I45+M45+Q45+U45+Y45</f>
        <v>150</v>
      </c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</row>
    <row r="46" spans="1:92" s="178" customFormat="1" ht="44.25" customHeight="1" x14ac:dyDescent="0.25">
      <c r="A46" s="854"/>
      <c r="B46" s="125" t="s">
        <v>101</v>
      </c>
      <c r="C46" s="208" t="s">
        <v>104</v>
      </c>
      <c r="D46" s="126" t="s">
        <v>100</v>
      </c>
      <c r="E46" s="126" t="s">
        <v>42</v>
      </c>
      <c r="F46" s="127"/>
      <c r="G46" s="127"/>
      <c r="H46" s="128"/>
      <c r="I46" s="128"/>
      <c r="J46" s="127"/>
      <c r="K46" s="127"/>
      <c r="L46" s="128"/>
      <c r="M46" s="128"/>
      <c r="N46" s="127">
        <v>100</v>
      </c>
      <c r="O46" s="127">
        <v>200</v>
      </c>
      <c r="P46" s="128"/>
      <c r="Q46" s="128"/>
      <c r="R46" s="129"/>
      <c r="S46" s="129"/>
      <c r="T46" s="128">
        <v>50</v>
      </c>
      <c r="U46" s="128">
        <v>100</v>
      </c>
      <c r="V46" s="127"/>
      <c r="W46" s="127"/>
      <c r="X46" s="43"/>
      <c r="Y46" s="43"/>
      <c r="Z46" s="130">
        <f>F46+J46+N46+R46+V46</f>
        <v>100</v>
      </c>
      <c r="AA46" s="130">
        <f>G46+K46+O46+S46+W46</f>
        <v>200</v>
      </c>
      <c r="AB46" s="130">
        <f>H46+L46+P46+T46+X46</f>
        <v>50</v>
      </c>
      <c r="AC46" s="131">
        <f>I46+M46+Q46+U46+Y46</f>
        <v>100</v>
      </c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</row>
    <row r="47" spans="1:92" s="177" customFormat="1" ht="44.25" customHeight="1" x14ac:dyDescent="0.25">
      <c r="A47" s="857">
        <v>16</v>
      </c>
      <c r="B47" s="16" t="s">
        <v>105</v>
      </c>
      <c r="C47" s="184" t="s">
        <v>106</v>
      </c>
      <c r="D47" s="35" t="s">
        <v>107</v>
      </c>
      <c r="E47" s="35" t="s">
        <v>29</v>
      </c>
      <c r="F47" s="127"/>
      <c r="G47" s="127"/>
      <c r="H47" s="128"/>
      <c r="I47" s="128"/>
      <c r="J47" s="127"/>
      <c r="K47" s="127"/>
      <c r="L47" s="128"/>
      <c r="M47" s="128"/>
      <c r="N47" s="127"/>
      <c r="O47" s="127"/>
      <c r="P47" s="128"/>
      <c r="Q47" s="128"/>
      <c r="R47" s="129"/>
      <c r="S47" s="129"/>
      <c r="T47" s="128">
        <v>20</v>
      </c>
      <c r="U47" s="128">
        <v>4020</v>
      </c>
      <c r="V47" s="127"/>
      <c r="W47" s="127"/>
      <c r="X47" s="129"/>
      <c r="Y47" s="129"/>
      <c r="Z47" s="142">
        <f>F47+J47+N47+R47+V47</f>
        <v>0</v>
      </c>
      <c r="AA47" s="142">
        <f>G47+K47+O47+S47+W47</f>
        <v>0</v>
      </c>
      <c r="AB47" s="142">
        <f>H47+L47+P47+T47+X47</f>
        <v>20</v>
      </c>
      <c r="AC47" s="143">
        <f>I47+M47+Q47+U47+Y47</f>
        <v>4020</v>
      </c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</row>
    <row r="48" spans="1:92" s="177" customFormat="1" ht="44.25" customHeight="1" x14ac:dyDescent="0.25">
      <c r="A48" s="858"/>
      <c r="B48" s="16" t="s">
        <v>108</v>
      </c>
      <c r="C48" s="184" t="s">
        <v>109</v>
      </c>
      <c r="D48" s="35" t="s">
        <v>107</v>
      </c>
      <c r="E48" s="35" t="s">
        <v>29</v>
      </c>
      <c r="F48" s="127">
        <v>100</v>
      </c>
      <c r="G48" s="127">
        <v>34000</v>
      </c>
      <c r="H48" s="135"/>
      <c r="I48" s="145"/>
      <c r="J48" s="129">
        <v>313</v>
      </c>
      <c r="K48" s="129">
        <v>156500</v>
      </c>
      <c r="L48" s="135"/>
      <c r="M48" s="145"/>
      <c r="N48" s="127"/>
      <c r="O48" s="127"/>
      <c r="P48" s="135"/>
      <c r="Q48" s="145"/>
      <c r="R48" s="129">
        <v>20</v>
      </c>
      <c r="S48" s="129">
        <v>4117</v>
      </c>
      <c r="T48" s="128">
        <v>50</v>
      </c>
      <c r="U48" s="129">
        <v>10293</v>
      </c>
      <c r="V48" s="127">
        <v>568</v>
      </c>
      <c r="W48" s="127">
        <v>157586</v>
      </c>
      <c r="X48" s="145"/>
      <c r="Y48" s="145"/>
      <c r="Z48" s="142">
        <f>F48+J48+N48+R48+V48</f>
        <v>1001</v>
      </c>
      <c r="AA48" s="142">
        <f>G48+K48+O48+S48+W48</f>
        <v>352203</v>
      </c>
      <c r="AB48" s="142">
        <f>H48+L48+P48+T48+X48</f>
        <v>50</v>
      </c>
      <c r="AC48" s="143">
        <f>I48+M48+Q48+U48+Y48</f>
        <v>10293</v>
      </c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144"/>
      <c r="CH48" s="144"/>
      <c r="CI48" s="144"/>
      <c r="CJ48" s="144"/>
      <c r="CK48" s="144"/>
      <c r="CL48" s="144"/>
      <c r="CM48" s="144"/>
      <c r="CN48" s="144"/>
    </row>
    <row r="49" spans="1:92" s="177" customFormat="1" ht="44.25" customHeight="1" x14ac:dyDescent="0.25">
      <c r="A49" s="859"/>
      <c r="B49" s="16" t="s">
        <v>110</v>
      </c>
      <c r="C49" s="184" t="s">
        <v>111</v>
      </c>
      <c r="D49" s="35" t="s">
        <v>107</v>
      </c>
      <c r="E49" s="35" t="s">
        <v>29</v>
      </c>
      <c r="F49" s="127"/>
      <c r="G49" s="127"/>
      <c r="H49" s="135"/>
      <c r="I49" s="129"/>
      <c r="J49" s="127">
        <v>500</v>
      </c>
      <c r="K49" s="127">
        <v>102938</v>
      </c>
      <c r="L49" s="135"/>
      <c r="M49" s="129"/>
      <c r="N49" s="127"/>
      <c r="O49" s="127"/>
      <c r="P49" s="135"/>
      <c r="Q49" s="129"/>
      <c r="R49" s="129"/>
      <c r="S49" s="129"/>
      <c r="T49" s="128">
        <v>50</v>
      </c>
      <c r="U49" s="129">
        <v>2500</v>
      </c>
      <c r="V49" s="127"/>
      <c r="W49" s="127"/>
      <c r="X49" s="145"/>
      <c r="Y49" s="129"/>
      <c r="Z49" s="142">
        <f>F49+J49+N49+R49+V49</f>
        <v>500</v>
      </c>
      <c r="AA49" s="142">
        <f>G49+K49+O49+S49+W49</f>
        <v>102938</v>
      </c>
      <c r="AB49" s="142">
        <f>H49+L49+P49+T49+X49</f>
        <v>50</v>
      </c>
      <c r="AC49" s="143">
        <f>I49+M49+Q49+U49+Y49</f>
        <v>2500</v>
      </c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</row>
    <row r="50" spans="1:92" s="177" customFormat="1" ht="44.25" customHeight="1" x14ac:dyDescent="0.25">
      <c r="A50" s="146">
        <v>17</v>
      </c>
      <c r="B50" s="16" t="s">
        <v>112</v>
      </c>
      <c r="C50" s="184" t="s">
        <v>113</v>
      </c>
      <c r="D50" s="35" t="s">
        <v>114</v>
      </c>
      <c r="E50" s="35" t="s">
        <v>115</v>
      </c>
      <c r="F50" s="127"/>
      <c r="G50" s="127"/>
      <c r="H50" s="128"/>
      <c r="I50" s="128"/>
      <c r="J50" s="127">
        <v>40</v>
      </c>
      <c r="K50" s="127"/>
      <c r="L50" s="128"/>
      <c r="M50" s="128"/>
      <c r="N50" s="127">
        <v>5</v>
      </c>
      <c r="O50" s="127"/>
      <c r="P50" s="128"/>
      <c r="Q50" s="128"/>
      <c r="R50" s="129">
        <v>2</v>
      </c>
      <c r="S50" s="129">
        <v>3000</v>
      </c>
      <c r="T50" s="128">
        <v>10</v>
      </c>
      <c r="U50" s="128">
        <v>15000</v>
      </c>
      <c r="V50" s="127"/>
      <c r="W50" s="127"/>
      <c r="X50" s="129"/>
      <c r="Y50" s="129"/>
      <c r="Z50" s="142">
        <f>F50+J50+N50+R50+V50</f>
        <v>47</v>
      </c>
      <c r="AA50" s="142">
        <f>G50+K50+O50+S50+W50</f>
        <v>3000</v>
      </c>
      <c r="AB50" s="142">
        <f>H50+L50+P50+T50+X50</f>
        <v>10</v>
      </c>
      <c r="AC50" s="143">
        <f>I50+M50+Q50+U50+Y50</f>
        <v>15000</v>
      </c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44"/>
      <c r="BH50" s="144"/>
      <c r="BI50" s="144"/>
      <c r="BJ50" s="144"/>
      <c r="BK50" s="144"/>
      <c r="BL50" s="144"/>
      <c r="BM50" s="144"/>
      <c r="BN50" s="144"/>
      <c r="BO50" s="144"/>
      <c r="BP50" s="144"/>
      <c r="BQ50" s="144"/>
      <c r="BR50" s="144"/>
      <c r="BS50" s="144"/>
      <c r="BT50" s="144"/>
      <c r="BU50" s="144"/>
      <c r="BV50" s="144"/>
      <c r="BW50" s="144"/>
      <c r="BX50" s="144"/>
      <c r="BY50" s="144"/>
      <c r="BZ50" s="144"/>
      <c r="CA50" s="144"/>
      <c r="CB50" s="144"/>
      <c r="CC50" s="144"/>
      <c r="CD50" s="144"/>
      <c r="CE50" s="144"/>
      <c r="CF50" s="144"/>
      <c r="CG50" s="144"/>
      <c r="CH50" s="144"/>
      <c r="CI50" s="144"/>
      <c r="CJ50" s="144"/>
      <c r="CK50" s="144"/>
      <c r="CL50" s="144"/>
      <c r="CM50" s="144"/>
      <c r="CN50" s="144"/>
    </row>
    <row r="51" spans="1:92" s="178" customFormat="1" ht="44.25" customHeight="1" x14ac:dyDescent="0.25">
      <c r="A51" s="852">
        <v>18</v>
      </c>
      <c r="B51" s="125" t="s">
        <v>116</v>
      </c>
      <c r="C51" s="208" t="s">
        <v>117</v>
      </c>
      <c r="D51" s="126" t="s">
        <v>24</v>
      </c>
      <c r="E51" s="126" t="s">
        <v>29</v>
      </c>
      <c r="F51" s="127"/>
      <c r="G51" s="127"/>
      <c r="H51" s="129"/>
      <c r="I51" s="128"/>
      <c r="J51" s="127"/>
      <c r="K51" s="127"/>
      <c r="L51" s="129"/>
      <c r="M51" s="128"/>
      <c r="N51" s="127"/>
      <c r="O51" s="127"/>
      <c r="P51" s="129"/>
      <c r="Q51" s="128"/>
      <c r="R51" s="129"/>
      <c r="S51" s="129"/>
      <c r="T51" s="129">
        <v>20</v>
      </c>
      <c r="U51" s="128">
        <v>800</v>
      </c>
      <c r="V51" s="127"/>
      <c r="W51" s="127"/>
      <c r="X51" s="43"/>
      <c r="Y51" s="43"/>
      <c r="Z51" s="130">
        <f>F51+J51+N51+R51+V51</f>
        <v>0</v>
      </c>
      <c r="AA51" s="130">
        <f>G51+K51+O51+S51+W51</f>
        <v>0</v>
      </c>
      <c r="AB51" s="130">
        <f>H51+L51+P51+T51+X51</f>
        <v>20</v>
      </c>
      <c r="AC51" s="131">
        <f>I51+M51+Q51+U51+Y51</f>
        <v>800</v>
      </c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</row>
    <row r="52" spans="1:92" s="178" customFormat="1" ht="44.25" customHeight="1" x14ac:dyDescent="0.25">
      <c r="A52" s="853"/>
      <c r="B52" s="125" t="s">
        <v>118</v>
      </c>
      <c r="C52" s="208" t="s">
        <v>119</v>
      </c>
      <c r="D52" s="126" t="s">
        <v>24</v>
      </c>
      <c r="E52" s="126" t="s">
        <v>29</v>
      </c>
      <c r="F52" s="127"/>
      <c r="G52" s="127"/>
      <c r="H52" s="128"/>
      <c r="I52" s="128"/>
      <c r="J52" s="127"/>
      <c r="K52" s="127"/>
      <c r="L52" s="128"/>
      <c r="M52" s="128"/>
      <c r="N52" s="127"/>
      <c r="O52" s="127"/>
      <c r="P52" s="128"/>
      <c r="Q52" s="128"/>
      <c r="R52" s="129"/>
      <c r="S52" s="129"/>
      <c r="T52" s="128">
        <v>20</v>
      </c>
      <c r="U52" s="128">
        <v>900</v>
      </c>
      <c r="V52" s="127"/>
      <c r="W52" s="127"/>
      <c r="X52" s="43"/>
      <c r="Y52" s="43"/>
      <c r="Z52" s="130">
        <f>F52+J52+N52+R52+V52</f>
        <v>0</v>
      </c>
      <c r="AA52" s="130">
        <f>G52+K52+O52+S52+W52</f>
        <v>0</v>
      </c>
      <c r="AB52" s="130">
        <f>H52+L52+P52+T52+X52</f>
        <v>20</v>
      </c>
      <c r="AC52" s="131">
        <f>I52+M52+Q52+U52+Y52</f>
        <v>900</v>
      </c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</row>
    <row r="53" spans="1:92" s="178" customFormat="1" ht="44.25" customHeight="1" x14ac:dyDescent="0.25">
      <c r="A53" s="853"/>
      <c r="B53" s="125" t="s">
        <v>118</v>
      </c>
      <c r="C53" s="208" t="s">
        <v>120</v>
      </c>
      <c r="D53" s="126" t="s">
        <v>24</v>
      </c>
      <c r="E53" s="126" t="s">
        <v>29</v>
      </c>
      <c r="F53" s="127"/>
      <c r="G53" s="127"/>
      <c r="H53" s="128"/>
      <c r="I53" s="128"/>
      <c r="J53" s="127"/>
      <c r="K53" s="127"/>
      <c r="L53" s="128"/>
      <c r="M53" s="128"/>
      <c r="N53" s="127"/>
      <c r="O53" s="127"/>
      <c r="P53" s="128"/>
      <c r="Q53" s="128"/>
      <c r="R53" s="129"/>
      <c r="S53" s="129"/>
      <c r="T53" s="128">
        <v>20</v>
      </c>
      <c r="U53" s="128">
        <v>1000</v>
      </c>
      <c r="V53" s="127"/>
      <c r="W53" s="127"/>
      <c r="X53" s="43"/>
      <c r="Y53" s="43"/>
      <c r="Z53" s="130">
        <f>F53+J53+N53+R53+V53</f>
        <v>0</v>
      </c>
      <c r="AA53" s="130">
        <f>G53+K53+O53+S53+W53</f>
        <v>0</v>
      </c>
      <c r="AB53" s="130">
        <f>H53+L53+P53+T53+X53</f>
        <v>20</v>
      </c>
      <c r="AC53" s="131">
        <f>I53+M53+Q53+U53+Y53</f>
        <v>1000</v>
      </c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</row>
    <row r="54" spans="1:92" s="178" customFormat="1" ht="44.25" customHeight="1" x14ac:dyDescent="0.25">
      <c r="A54" s="853"/>
      <c r="B54" s="125" t="s">
        <v>118</v>
      </c>
      <c r="C54" s="208" t="s">
        <v>121</v>
      </c>
      <c r="D54" s="126" t="s">
        <v>24</v>
      </c>
      <c r="E54" s="126" t="s">
        <v>29</v>
      </c>
      <c r="F54" s="127"/>
      <c r="G54" s="127"/>
      <c r="H54" s="128"/>
      <c r="I54" s="128"/>
      <c r="J54" s="127"/>
      <c r="K54" s="127"/>
      <c r="L54" s="128"/>
      <c r="M54" s="128"/>
      <c r="N54" s="127"/>
      <c r="O54" s="127"/>
      <c r="P54" s="128"/>
      <c r="Q54" s="128"/>
      <c r="R54" s="129"/>
      <c r="S54" s="129"/>
      <c r="T54" s="128">
        <v>20</v>
      </c>
      <c r="U54" s="128">
        <v>1100</v>
      </c>
      <c r="V54" s="127"/>
      <c r="W54" s="127"/>
      <c r="X54" s="43"/>
      <c r="Y54" s="43"/>
      <c r="Z54" s="130">
        <f>F54+J54+N54+R54+V54</f>
        <v>0</v>
      </c>
      <c r="AA54" s="130">
        <f>G54+K54+O54+S54+W54</f>
        <v>0</v>
      </c>
      <c r="AB54" s="130">
        <f>H54+L54+P54+T54+X54</f>
        <v>20</v>
      </c>
      <c r="AC54" s="131">
        <f>I54+M54+Q54+U54+Y54</f>
        <v>1100</v>
      </c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</row>
    <row r="55" spans="1:92" s="178" customFormat="1" ht="44.25" customHeight="1" x14ac:dyDescent="0.25">
      <c r="A55" s="853"/>
      <c r="B55" s="125" t="s">
        <v>118</v>
      </c>
      <c r="C55" s="208" t="s">
        <v>122</v>
      </c>
      <c r="D55" s="126" t="s">
        <v>24</v>
      </c>
      <c r="E55" s="126" t="s">
        <v>42</v>
      </c>
      <c r="F55" s="127"/>
      <c r="G55" s="127"/>
      <c r="H55" s="128"/>
      <c r="I55" s="128"/>
      <c r="J55" s="127"/>
      <c r="K55" s="127"/>
      <c r="L55" s="128"/>
      <c r="M55" s="128"/>
      <c r="N55" s="127">
        <v>0</v>
      </c>
      <c r="O55" s="127">
        <v>0</v>
      </c>
      <c r="P55" s="128"/>
      <c r="Q55" s="128"/>
      <c r="R55" s="129"/>
      <c r="S55" s="129"/>
      <c r="T55" s="128">
        <v>50</v>
      </c>
      <c r="U55" s="128">
        <v>2500</v>
      </c>
      <c r="V55" s="127"/>
      <c r="W55" s="127"/>
      <c r="X55" s="43"/>
      <c r="Y55" s="43"/>
      <c r="Z55" s="130">
        <f>F55+J55+N55+R55+V55</f>
        <v>0</v>
      </c>
      <c r="AA55" s="130">
        <f>G55+K55+O55+S55+W55</f>
        <v>0</v>
      </c>
      <c r="AB55" s="130">
        <f>H55+L55+P55+T55+X55</f>
        <v>50</v>
      </c>
      <c r="AC55" s="131">
        <f>I55+M55+Q55+U55+Y55</f>
        <v>2500</v>
      </c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</row>
    <row r="56" spans="1:92" s="178" customFormat="1" ht="44.25" customHeight="1" x14ac:dyDescent="0.25">
      <c r="A56" s="853"/>
      <c r="B56" s="125" t="s">
        <v>118</v>
      </c>
      <c r="C56" s="208" t="s">
        <v>123</v>
      </c>
      <c r="D56" s="126" t="s">
        <v>24</v>
      </c>
      <c r="E56" s="126" t="s">
        <v>42</v>
      </c>
      <c r="F56" s="127">
        <v>0</v>
      </c>
      <c r="G56" s="127">
        <v>0</v>
      </c>
      <c r="H56" s="128"/>
      <c r="I56" s="128"/>
      <c r="J56" s="127">
        <v>100</v>
      </c>
      <c r="K56" s="127">
        <v>4300</v>
      </c>
      <c r="L56" s="128">
        <v>50</v>
      </c>
      <c r="M56" s="128">
        <v>2200</v>
      </c>
      <c r="N56" s="127"/>
      <c r="O56" s="127"/>
      <c r="P56" s="128"/>
      <c r="Q56" s="128"/>
      <c r="R56" s="129">
        <v>240</v>
      </c>
      <c r="S56" s="129">
        <v>10248</v>
      </c>
      <c r="T56" s="128">
        <v>50</v>
      </c>
      <c r="U56" s="128">
        <v>3000</v>
      </c>
      <c r="V56" s="127"/>
      <c r="W56" s="127"/>
      <c r="X56" s="43">
        <v>200</v>
      </c>
      <c r="Y56" s="43">
        <v>8400</v>
      </c>
      <c r="Z56" s="130">
        <f>F56+J56+N56+R56+V56</f>
        <v>340</v>
      </c>
      <c r="AA56" s="130">
        <f>G56+K56+O56+S56+W56</f>
        <v>14548</v>
      </c>
      <c r="AB56" s="130">
        <f>H56+L56+P56+T56+X56</f>
        <v>300</v>
      </c>
      <c r="AC56" s="131">
        <f>I56+M56+Q56+U56+Y56</f>
        <v>13600</v>
      </c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</row>
    <row r="57" spans="1:92" s="178" customFormat="1" ht="44.25" customHeight="1" x14ac:dyDescent="0.25">
      <c r="A57" s="854"/>
      <c r="B57" s="125" t="s">
        <v>118</v>
      </c>
      <c r="C57" s="208" t="s">
        <v>124</v>
      </c>
      <c r="D57" s="126" t="s">
        <v>24</v>
      </c>
      <c r="E57" s="126" t="s">
        <v>29</v>
      </c>
      <c r="F57" s="127"/>
      <c r="G57" s="127"/>
      <c r="H57" s="128"/>
      <c r="I57" s="128"/>
      <c r="J57" s="127"/>
      <c r="K57" s="127"/>
      <c r="L57" s="128"/>
      <c r="M57" s="128"/>
      <c r="N57" s="127"/>
      <c r="O57" s="127"/>
      <c r="P57" s="128"/>
      <c r="Q57" s="128"/>
      <c r="R57" s="129"/>
      <c r="S57" s="129"/>
      <c r="T57" s="128">
        <v>50</v>
      </c>
      <c r="U57" s="128">
        <v>12500</v>
      </c>
      <c r="V57" s="127"/>
      <c r="W57" s="127"/>
      <c r="X57" s="43"/>
      <c r="Y57" s="43"/>
      <c r="Z57" s="130">
        <f>F57+J57+N57+R57+V57</f>
        <v>0</v>
      </c>
      <c r="AA57" s="130">
        <f>G57+K57+O57+S57+W57</f>
        <v>0</v>
      </c>
      <c r="AB57" s="130">
        <f>H57+L57+P57+T57+X57</f>
        <v>50</v>
      </c>
      <c r="AC57" s="131">
        <f>I57+M57+Q57+U57+Y57</f>
        <v>12500</v>
      </c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</row>
    <row r="58" spans="1:92" s="178" customFormat="1" ht="44.25" customHeight="1" x14ac:dyDescent="0.25">
      <c r="A58" s="120">
        <v>19</v>
      </c>
      <c r="B58" s="125" t="s">
        <v>125</v>
      </c>
      <c r="C58" s="208" t="s">
        <v>126</v>
      </c>
      <c r="D58" s="126" t="s">
        <v>127</v>
      </c>
      <c r="E58" s="126" t="s">
        <v>42</v>
      </c>
      <c r="F58" s="127"/>
      <c r="G58" s="127"/>
      <c r="H58" s="128">
        <v>60</v>
      </c>
      <c r="I58" s="128">
        <v>1000</v>
      </c>
      <c r="J58" s="127"/>
      <c r="K58" s="127"/>
      <c r="L58" s="135"/>
      <c r="M58" s="135"/>
      <c r="N58" s="127"/>
      <c r="O58" s="127"/>
      <c r="P58" s="135"/>
      <c r="Q58" s="135"/>
      <c r="R58" s="129"/>
      <c r="S58" s="129"/>
      <c r="T58" s="128">
        <v>20</v>
      </c>
      <c r="U58" s="128">
        <v>1200</v>
      </c>
      <c r="V58" s="127"/>
      <c r="W58" s="127"/>
      <c r="X58" s="137"/>
      <c r="Y58" s="137"/>
      <c r="Z58" s="130">
        <f>F58+J58+N58+R58+V58</f>
        <v>0</v>
      </c>
      <c r="AA58" s="130">
        <f>G58+K58+O58+S58+W58</f>
        <v>0</v>
      </c>
      <c r="AB58" s="130">
        <f>H58+L58+P58+T58+X58</f>
        <v>80</v>
      </c>
      <c r="AC58" s="131">
        <f>I58+M58+Q58+U58+Y58</f>
        <v>2200</v>
      </c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</row>
    <row r="59" spans="1:92" s="178" customFormat="1" ht="44.25" customHeight="1" x14ac:dyDescent="0.25">
      <c r="A59" s="852">
        <v>20</v>
      </c>
      <c r="B59" s="125" t="s">
        <v>128</v>
      </c>
      <c r="C59" s="208" t="s">
        <v>129</v>
      </c>
      <c r="D59" s="126" t="s">
        <v>130</v>
      </c>
      <c r="E59" s="126" t="s">
        <v>42</v>
      </c>
      <c r="F59" s="127"/>
      <c r="G59" s="127"/>
      <c r="H59" s="128"/>
      <c r="I59" s="128"/>
      <c r="J59" s="127"/>
      <c r="K59" s="127"/>
      <c r="L59" s="128"/>
      <c r="M59" s="128"/>
      <c r="N59" s="127"/>
      <c r="O59" s="127"/>
      <c r="P59" s="128"/>
      <c r="Q59" s="128"/>
      <c r="R59" s="129"/>
      <c r="S59" s="129"/>
      <c r="T59" s="128">
        <v>100</v>
      </c>
      <c r="U59" s="128">
        <v>500</v>
      </c>
      <c r="V59" s="127"/>
      <c r="W59" s="127"/>
      <c r="X59" s="43"/>
      <c r="Y59" s="43"/>
      <c r="Z59" s="130">
        <f>F59+J59+N59+R59+V59</f>
        <v>0</v>
      </c>
      <c r="AA59" s="130">
        <f>G59+K59+O59+S59+W59</f>
        <v>0</v>
      </c>
      <c r="AB59" s="130">
        <f>H59+L59+P59+T59+X59</f>
        <v>100</v>
      </c>
      <c r="AC59" s="131">
        <f>I59+M59+Q59+U59+Y59</f>
        <v>500</v>
      </c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</row>
    <row r="60" spans="1:92" s="178" customFormat="1" ht="44.25" customHeight="1" x14ac:dyDescent="0.25">
      <c r="A60" s="854"/>
      <c r="B60" s="125" t="s">
        <v>128</v>
      </c>
      <c r="C60" s="208" t="s">
        <v>131</v>
      </c>
      <c r="D60" s="126" t="s">
        <v>130</v>
      </c>
      <c r="E60" s="126" t="s">
        <v>29</v>
      </c>
      <c r="F60" s="127">
        <v>50</v>
      </c>
      <c r="G60" s="127">
        <v>134500</v>
      </c>
      <c r="H60" s="129"/>
      <c r="I60" s="128"/>
      <c r="J60" s="129">
        <v>495</v>
      </c>
      <c r="K60" s="129">
        <v>720720</v>
      </c>
      <c r="L60" s="129"/>
      <c r="M60" s="128"/>
      <c r="N60" s="127"/>
      <c r="O60" s="127"/>
      <c r="P60" s="129"/>
      <c r="Q60" s="128"/>
      <c r="R60" s="129">
        <v>20</v>
      </c>
      <c r="S60" s="129">
        <v>27000</v>
      </c>
      <c r="T60" s="129">
        <v>20</v>
      </c>
      <c r="U60" s="128">
        <v>27000</v>
      </c>
      <c r="V60" s="127">
        <v>220</v>
      </c>
      <c r="W60" s="127">
        <v>320320</v>
      </c>
      <c r="X60" s="43"/>
      <c r="Y60" s="43"/>
      <c r="Z60" s="130">
        <f>F60+J60+N60+R60+V60</f>
        <v>785</v>
      </c>
      <c r="AA60" s="130">
        <f>G60+K60+O60+S60+W60</f>
        <v>1202540</v>
      </c>
      <c r="AB60" s="130">
        <f>H60+L60+P60+T60+X60</f>
        <v>20</v>
      </c>
      <c r="AC60" s="131">
        <f>I60+M60+Q60+U60+Y60</f>
        <v>27000</v>
      </c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</row>
    <row r="61" spans="1:92" s="178" customFormat="1" ht="44.25" customHeight="1" x14ac:dyDescent="0.25">
      <c r="A61" s="852">
        <v>21</v>
      </c>
      <c r="B61" s="125" t="s">
        <v>132</v>
      </c>
      <c r="C61" s="208" t="s">
        <v>133</v>
      </c>
      <c r="D61" s="139" t="s">
        <v>134</v>
      </c>
      <c r="E61" s="126" t="s">
        <v>42</v>
      </c>
      <c r="F61" s="127"/>
      <c r="G61" s="127"/>
      <c r="H61" s="129"/>
      <c r="I61" s="128"/>
      <c r="J61" s="127"/>
      <c r="K61" s="127"/>
      <c r="L61" s="129"/>
      <c r="M61" s="128"/>
      <c r="N61" s="127"/>
      <c r="O61" s="127"/>
      <c r="P61" s="129"/>
      <c r="Q61" s="128"/>
      <c r="R61" s="129"/>
      <c r="S61" s="129"/>
      <c r="T61" s="129">
        <v>50</v>
      </c>
      <c r="U61" s="128">
        <v>1250</v>
      </c>
      <c r="V61" s="127"/>
      <c r="W61" s="127"/>
      <c r="X61" s="43"/>
      <c r="Y61" s="43"/>
      <c r="Z61" s="130">
        <f>F61+J61+N61+R61+V61</f>
        <v>0</v>
      </c>
      <c r="AA61" s="130">
        <f>G61+K61+O61+S61+W61</f>
        <v>0</v>
      </c>
      <c r="AB61" s="130">
        <f>H61+L61+P61+T61+X61</f>
        <v>50</v>
      </c>
      <c r="AC61" s="131">
        <f>I61+M61+Q61+U61+Y61</f>
        <v>1250</v>
      </c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</row>
    <row r="62" spans="1:92" s="178" customFormat="1" ht="44.25" customHeight="1" x14ac:dyDescent="0.25">
      <c r="A62" s="853"/>
      <c r="B62" s="125" t="s">
        <v>135</v>
      </c>
      <c r="C62" s="208" t="s">
        <v>136</v>
      </c>
      <c r="D62" s="139" t="s">
        <v>134</v>
      </c>
      <c r="E62" s="126" t="s">
        <v>42</v>
      </c>
      <c r="F62" s="127"/>
      <c r="G62" s="127"/>
      <c r="H62" s="129">
        <v>10</v>
      </c>
      <c r="I62" s="128">
        <v>1200</v>
      </c>
      <c r="J62" s="127"/>
      <c r="K62" s="127"/>
      <c r="L62" s="129"/>
      <c r="M62" s="128"/>
      <c r="N62" s="127"/>
      <c r="O62" s="127"/>
      <c r="P62" s="129"/>
      <c r="Q62" s="128"/>
      <c r="R62" s="129"/>
      <c r="S62" s="129"/>
      <c r="T62" s="129">
        <v>50</v>
      </c>
      <c r="U62" s="128">
        <v>900</v>
      </c>
      <c r="V62" s="127">
        <v>30</v>
      </c>
      <c r="W62" s="127">
        <v>502</v>
      </c>
      <c r="X62" s="43">
        <v>500</v>
      </c>
      <c r="Y62" s="43">
        <v>2000</v>
      </c>
      <c r="Z62" s="130">
        <f>F62+J62+N62+R62+V62</f>
        <v>30</v>
      </c>
      <c r="AA62" s="130">
        <f>G62+K62+O62+S62+W62</f>
        <v>502</v>
      </c>
      <c r="AB62" s="130">
        <f>H62+L62+P62+T62+X62</f>
        <v>560</v>
      </c>
      <c r="AC62" s="131">
        <f>I62+M62+Q62+U62+Y62</f>
        <v>4100</v>
      </c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</row>
    <row r="63" spans="1:92" s="178" customFormat="1" ht="44.25" customHeight="1" x14ac:dyDescent="0.25">
      <c r="A63" s="854"/>
      <c r="B63" s="125" t="s">
        <v>135</v>
      </c>
      <c r="C63" s="208"/>
      <c r="D63" s="139" t="s">
        <v>134</v>
      </c>
      <c r="E63" s="126" t="s">
        <v>78</v>
      </c>
      <c r="F63" s="127"/>
      <c r="G63" s="127"/>
      <c r="H63" s="128"/>
      <c r="I63" s="128"/>
      <c r="J63" s="127"/>
      <c r="K63" s="127"/>
      <c r="L63" s="128"/>
      <c r="M63" s="128"/>
      <c r="N63" s="127"/>
      <c r="O63" s="127"/>
      <c r="P63" s="128"/>
      <c r="Q63" s="128"/>
      <c r="R63" s="129"/>
      <c r="S63" s="129"/>
      <c r="T63" s="128">
        <v>30</v>
      </c>
      <c r="U63" s="128">
        <v>1500</v>
      </c>
      <c r="V63" s="127"/>
      <c r="W63" s="127"/>
      <c r="X63" s="43"/>
      <c r="Y63" s="43"/>
      <c r="Z63" s="130">
        <f>F63+J63+N63+R63+V63</f>
        <v>0</v>
      </c>
      <c r="AA63" s="130">
        <f>G63+K63+O63+S63+W63</f>
        <v>0</v>
      </c>
      <c r="AB63" s="130">
        <f>H63+L63+P63+T63+X63</f>
        <v>30</v>
      </c>
      <c r="AC63" s="131">
        <f>I63+M63+Q63+U63+Y63</f>
        <v>1500</v>
      </c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</row>
    <row r="64" spans="1:92" s="177" customFormat="1" ht="44.25" customHeight="1" x14ac:dyDescent="0.25">
      <c r="A64" s="857">
        <v>22</v>
      </c>
      <c r="B64" s="16" t="s">
        <v>137</v>
      </c>
      <c r="C64" s="184" t="s">
        <v>138</v>
      </c>
      <c r="D64" s="35" t="s">
        <v>139</v>
      </c>
      <c r="E64" s="35" t="s">
        <v>29</v>
      </c>
      <c r="F64" s="127">
        <v>200</v>
      </c>
      <c r="G64" s="127">
        <v>77584</v>
      </c>
      <c r="H64" s="128">
        <v>0</v>
      </c>
      <c r="I64" s="128">
        <v>0</v>
      </c>
      <c r="J64" s="127">
        <v>15</v>
      </c>
      <c r="K64" s="127">
        <v>3868.8</v>
      </c>
      <c r="L64" s="135">
        <v>100</v>
      </c>
      <c r="M64" s="135">
        <v>25700</v>
      </c>
      <c r="N64" s="127"/>
      <c r="O64" s="127"/>
      <c r="P64" s="135"/>
      <c r="Q64" s="135"/>
      <c r="R64" s="129"/>
      <c r="S64" s="129"/>
      <c r="T64" s="128">
        <v>20</v>
      </c>
      <c r="U64" s="128">
        <v>9000</v>
      </c>
      <c r="V64" s="127">
        <v>200</v>
      </c>
      <c r="W64" s="127">
        <v>51584</v>
      </c>
      <c r="X64" s="145"/>
      <c r="Y64" s="145"/>
      <c r="Z64" s="142">
        <f>F64+J64+N64+R64+V64</f>
        <v>415</v>
      </c>
      <c r="AA64" s="142">
        <f>G64+K64+O64+S64+W64</f>
        <v>133036.79999999999</v>
      </c>
      <c r="AB64" s="142">
        <f>H64+L64+P64+T64+X64</f>
        <v>120</v>
      </c>
      <c r="AC64" s="143">
        <f>I64+M64+Q64+U64+Y64</f>
        <v>34700</v>
      </c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</row>
    <row r="65" spans="1:92" s="177" customFormat="1" ht="44.25" customHeight="1" x14ac:dyDescent="0.25">
      <c r="A65" s="859"/>
      <c r="B65" s="16" t="s">
        <v>140</v>
      </c>
      <c r="C65" s="184" t="s">
        <v>141</v>
      </c>
      <c r="D65" s="35"/>
      <c r="E65" s="35" t="s">
        <v>29</v>
      </c>
      <c r="F65" s="127"/>
      <c r="G65" s="127"/>
      <c r="H65" s="135"/>
      <c r="I65" s="135"/>
      <c r="J65" s="127"/>
      <c r="K65" s="127"/>
      <c r="L65" s="135"/>
      <c r="M65" s="135"/>
      <c r="N65" s="127">
        <v>50</v>
      </c>
      <c r="O65" s="127">
        <v>21350</v>
      </c>
      <c r="P65" s="135"/>
      <c r="Q65" s="135"/>
      <c r="R65" s="129">
        <v>100</v>
      </c>
      <c r="S65" s="129">
        <v>25790</v>
      </c>
      <c r="T65" s="128">
        <v>50</v>
      </c>
      <c r="U65" s="128">
        <v>12896</v>
      </c>
      <c r="V65" s="127"/>
      <c r="W65" s="127"/>
      <c r="X65" s="145"/>
      <c r="Y65" s="145"/>
      <c r="Z65" s="142">
        <f>F65+J65+N65+R65+V65</f>
        <v>150</v>
      </c>
      <c r="AA65" s="142">
        <f>G65+K65+O65+S65+W65</f>
        <v>47140</v>
      </c>
      <c r="AB65" s="142">
        <f>H65+L65+P65+T65+X65</f>
        <v>50</v>
      </c>
      <c r="AC65" s="143">
        <f>I65+M65+Q65+U65+Y65</f>
        <v>12896</v>
      </c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144"/>
      <c r="CF65" s="144"/>
      <c r="CG65" s="144"/>
      <c r="CH65" s="144"/>
      <c r="CI65" s="144"/>
      <c r="CJ65" s="144"/>
      <c r="CK65" s="144"/>
      <c r="CL65" s="144"/>
      <c r="CM65" s="144"/>
      <c r="CN65" s="144"/>
    </row>
    <row r="66" spans="1:92" s="178" customFormat="1" ht="44.25" customHeight="1" x14ac:dyDescent="0.25">
      <c r="A66" s="852">
        <v>23</v>
      </c>
      <c r="B66" s="125" t="s">
        <v>142</v>
      </c>
      <c r="C66" s="208" t="s">
        <v>143</v>
      </c>
      <c r="D66" s="126" t="s">
        <v>144</v>
      </c>
      <c r="E66" s="126" t="s">
        <v>78</v>
      </c>
      <c r="F66" s="127"/>
      <c r="G66" s="127"/>
      <c r="H66" s="128"/>
      <c r="I66" s="128"/>
      <c r="J66" s="127"/>
      <c r="K66" s="127"/>
      <c r="L66" s="128"/>
      <c r="M66" s="128"/>
      <c r="N66" s="127">
        <v>150</v>
      </c>
      <c r="O66" s="136">
        <v>12672.9</v>
      </c>
      <c r="P66" s="128"/>
      <c r="Q66" s="128"/>
      <c r="R66" s="129">
        <v>190</v>
      </c>
      <c r="S66" s="129">
        <v>16051</v>
      </c>
      <c r="T66" s="128">
        <v>30</v>
      </c>
      <c r="U66" s="128">
        <v>2534</v>
      </c>
      <c r="V66" s="127"/>
      <c r="W66" s="127"/>
      <c r="X66" s="43"/>
      <c r="Y66" s="43"/>
      <c r="Z66" s="130">
        <f>F66+J66+N66+R66+V66</f>
        <v>340</v>
      </c>
      <c r="AA66" s="131">
        <f>G66+K66+O66+S66+W66</f>
        <v>28723.9</v>
      </c>
      <c r="AB66" s="130">
        <f>H66+L66+P66+T66+X66</f>
        <v>30</v>
      </c>
      <c r="AC66" s="131">
        <f>I66+M66+Q66+U66+Y66</f>
        <v>2534</v>
      </c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</row>
    <row r="67" spans="1:92" s="178" customFormat="1" ht="44.25" customHeight="1" x14ac:dyDescent="0.25">
      <c r="A67" s="854"/>
      <c r="B67" s="125" t="s">
        <v>145</v>
      </c>
      <c r="C67" s="208" t="s">
        <v>146</v>
      </c>
      <c r="D67" s="126" t="s">
        <v>144</v>
      </c>
      <c r="E67" s="126" t="s">
        <v>78</v>
      </c>
      <c r="F67" s="127">
        <v>30</v>
      </c>
      <c r="G67" s="127">
        <v>12672.9</v>
      </c>
      <c r="H67" s="128">
        <v>0</v>
      </c>
      <c r="I67" s="128">
        <v>0</v>
      </c>
      <c r="J67" s="127">
        <v>170</v>
      </c>
      <c r="K67" s="127">
        <v>14362.62</v>
      </c>
      <c r="L67" s="128"/>
      <c r="M67" s="128"/>
      <c r="N67" s="127"/>
      <c r="O67" s="127"/>
      <c r="P67" s="128"/>
      <c r="Q67" s="128"/>
      <c r="R67" s="129"/>
      <c r="S67" s="129"/>
      <c r="T67" s="128">
        <v>30</v>
      </c>
      <c r="U67" s="128">
        <v>3360</v>
      </c>
      <c r="V67" s="127">
        <v>280</v>
      </c>
      <c r="W67" s="127">
        <v>23656</v>
      </c>
      <c r="X67" s="43"/>
      <c r="Y67" s="43"/>
      <c r="Z67" s="130">
        <f>F67+J67+N67+R67+V67</f>
        <v>480</v>
      </c>
      <c r="AA67" s="131">
        <f>G67+K67+O67+S67+W67</f>
        <v>50691.520000000004</v>
      </c>
      <c r="AB67" s="130">
        <f>H67+L67+P67+T67+X67</f>
        <v>30</v>
      </c>
      <c r="AC67" s="131">
        <f>I67+M67+Q67+U67+Y67</f>
        <v>3360</v>
      </c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</row>
    <row r="68" spans="1:92" s="178" customFormat="1" ht="44.25" customHeight="1" x14ac:dyDescent="0.25">
      <c r="A68" s="852">
        <v>24</v>
      </c>
      <c r="B68" s="125" t="s">
        <v>147</v>
      </c>
      <c r="C68" s="208" t="s">
        <v>148</v>
      </c>
      <c r="D68" s="126" t="s">
        <v>149</v>
      </c>
      <c r="E68" s="126" t="s">
        <v>78</v>
      </c>
      <c r="F68" s="127">
        <v>137</v>
      </c>
      <c r="G68" s="127">
        <v>3255</v>
      </c>
      <c r="H68" s="128">
        <v>0</v>
      </c>
      <c r="I68" s="128">
        <v>0</v>
      </c>
      <c r="J68" s="127">
        <v>30</v>
      </c>
      <c r="K68" s="127">
        <v>750</v>
      </c>
      <c r="L68" s="128"/>
      <c r="M68" s="128"/>
      <c r="N68" s="127">
        <v>240</v>
      </c>
      <c r="O68" s="127">
        <v>5400</v>
      </c>
      <c r="P68" s="128">
        <v>100</v>
      </c>
      <c r="Q68" s="128">
        <v>2446</v>
      </c>
      <c r="R68" s="129">
        <v>10</v>
      </c>
      <c r="S68" s="129">
        <v>250</v>
      </c>
      <c r="T68" s="128">
        <v>50</v>
      </c>
      <c r="U68" s="128">
        <v>1250</v>
      </c>
      <c r="V68" s="127">
        <v>25</v>
      </c>
      <c r="W68" s="127">
        <v>625</v>
      </c>
      <c r="X68" s="43"/>
      <c r="Y68" s="43"/>
      <c r="Z68" s="130">
        <f>F68+J68+N68+R68+V68</f>
        <v>442</v>
      </c>
      <c r="AA68" s="130">
        <f>G68+K68+O68+S68+W68</f>
        <v>10280</v>
      </c>
      <c r="AB68" s="130">
        <f>H68+L68+P68+T68+X68</f>
        <v>150</v>
      </c>
      <c r="AC68" s="131">
        <f>I68+M68+Q68+U68+Y68</f>
        <v>3696</v>
      </c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</row>
    <row r="69" spans="1:92" s="178" customFormat="1" ht="44.25" customHeight="1" x14ac:dyDescent="0.25">
      <c r="A69" s="853"/>
      <c r="B69" s="147" t="s">
        <v>150</v>
      </c>
      <c r="C69" s="210" t="s">
        <v>151</v>
      </c>
      <c r="D69" s="126" t="s">
        <v>152</v>
      </c>
      <c r="E69" s="148" t="s">
        <v>153</v>
      </c>
      <c r="F69" s="127"/>
      <c r="G69" s="127"/>
      <c r="H69" s="128"/>
      <c r="I69" s="128"/>
      <c r="J69" s="127"/>
      <c r="K69" s="127"/>
      <c r="L69" s="128"/>
      <c r="M69" s="128"/>
      <c r="N69" s="127"/>
      <c r="O69" s="127"/>
      <c r="P69" s="128"/>
      <c r="Q69" s="128"/>
      <c r="R69" s="129"/>
      <c r="S69" s="129"/>
      <c r="T69" s="128">
        <v>30</v>
      </c>
      <c r="U69" s="128">
        <v>480</v>
      </c>
      <c r="V69" s="127"/>
      <c r="W69" s="127"/>
      <c r="X69" s="43"/>
      <c r="Y69" s="43"/>
      <c r="Z69" s="130">
        <f>F69+J69+N69+R69+V69</f>
        <v>0</v>
      </c>
      <c r="AA69" s="130">
        <f>G69+K69+O69+S69+W69</f>
        <v>0</v>
      </c>
      <c r="AB69" s="130">
        <f>H69+L69+P69+T69+X69</f>
        <v>30</v>
      </c>
      <c r="AC69" s="131">
        <f>I69+M69+Q69+U69+Y69</f>
        <v>480</v>
      </c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</row>
    <row r="70" spans="1:92" s="178" customFormat="1" ht="44.25" customHeight="1" x14ac:dyDescent="0.25">
      <c r="A70" s="853"/>
      <c r="B70" s="147" t="s">
        <v>150</v>
      </c>
      <c r="C70" s="210" t="s">
        <v>154</v>
      </c>
      <c r="D70" s="126" t="s">
        <v>152</v>
      </c>
      <c r="E70" s="148" t="s">
        <v>153</v>
      </c>
      <c r="F70" s="127"/>
      <c r="G70" s="127"/>
      <c r="H70" s="135"/>
      <c r="I70" s="128"/>
      <c r="J70" s="127"/>
      <c r="K70" s="127"/>
      <c r="L70" s="135"/>
      <c r="M70" s="128"/>
      <c r="N70" s="127">
        <v>500</v>
      </c>
      <c r="O70" s="127">
        <v>10000</v>
      </c>
      <c r="P70" s="128"/>
      <c r="Q70" s="128"/>
      <c r="R70" s="129"/>
      <c r="S70" s="129"/>
      <c r="T70" s="128">
        <v>30</v>
      </c>
      <c r="U70" s="128">
        <v>540</v>
      </c>
      <c r="V70" s="127"/>
      <c r="W70" s="127"/>
      <c r="X70" s="137"/>
      <c r="Y70" s="43"/>
      <c r="Z70" s="130">
        <f>F70+J70+N70+R70+V70</f>
        <v>500</v>
      </c>
      <c r="AA70" s="130">
        <f>G70+K70+O70+S70+W70</f>
        <v>10000</v>
      </c>
      <c r="AB70" s="130">
        <f>H70+L70+P70+T70+X70</f>
        <v>30</v>
      </c>
      <c r="AC70" s="131">
        <f>I70+M70+Q70+U70+Y70</f>
        <v>540</v>
      </c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</row>
    <row r="71" spans="1:92" s="178" customFormat="1" ht="44.25" customHeight="1" x14ac:dyDescent="0.25">
      <c r="A71" s="853"/>
      <c r="B71" s="147" t="s">
        <v>155</v>
      </c>
      <c r="C71" s="210" t="s">
        <v>156</v>
      </c>
      <c r="D71" s="126" t="s">
        <v>152</v>
      </c>
      <c r="E71" s="148" t="s">
        <v>25</v>
      </c>
      <c r="F71" s="127"/>
      <c r="G71" s="127"/>
      <c r="H71" s="135"/>
      <c r="I71" s="128"/>
      <c r="J71" s="127"/>
      <c r="K71" s="127"/>
      <c r="L71" s="135"/>
      <c r="M71" s="128"/>
      <c r="N71" s="127"/>
      <c r="O71" s="127"/>
      <c r="P71" s="135"/>
      <c r="Q71" s="128"/>
      <c r="R71" s="129"/>
      <c r="S71" s="129"/>
      <c r="T71" s="128">
        <v>30</v>
      </c>
      <c r="U71" s="128">
        <v>600</v>
      </c>
      <c r="V71" s="127"/>
      <c r="W71" s="127"/>
      <c r="X71" s="137"/>
      <c r="Y71" s="43"/>
      <c r="Z71" s="130">
        <f>F71+J71+N71+R71+V71</f>
        <v>0</v>
      </c>
      <c r="AA71" s="130">
        <f>G71+K71+O71+S71+W71</f>
        <v>0</v>
      </c>
      <c r="AB71" s="130">
        <f>H71+L71+P71+T71+X71</f>
        <v>30</v>
      </c>
      <c r="AC71" s="131">
        <f>I71+M71+Q71+U71+Y71</f>
        <v>600</v>
      </c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</row>
    <row r="72" spans="1:92" s="178" customFormat="1" ht="44.25" customHeight="1" x14ac:dyDescent="0.25">
      <c r="A72" s="853">
        <v>25</v>
      </c>
      <c r="B72" s="125" t="s">
        <v>157</v>
      </c>
      <c r="C72" s="208" t="s">
        <v>158</v>
      </c>
      <c r="D72" s="126" t="s">
        <v>77</v>
      </c>
      <c r="E72" s="126" t="s">
        <v>78</v>
      </c>
      <c r="F72" s="127">
        <v>400</v>
      </c>
      <c r="G72" s="127">
        <v>120000</v>
      </c>
      <c r="H72" s="128">
        <v>0</v>
      </c>
      <c r="I72" s="128">
        <v>0</v>
      </c>
      <c r="J72" s="127">
        <v>700</v>
      </c>
      <c r="K72" s="127">
        <v>257500</v>
      </c>
      <c r="L72" s="135"/>
      <c r="M72" s="128"/>
      <c r="N72" s="127">
        <v>30</v>
      </c>
      <c r="O72" s="127">
        <v>5400</v>
      </c>
      <c r="P72" s="135"/>
      <c r="Q72" s="128"/>
      <c r="R72" s="129">
        <v>20</v>
      </c>
      <c r="S72" s="129">
        <v>6000</v>
      </c>
      <c r="T72" s="128">
        <v>100</v>
      </c>
      <c r="U72" s="128">
        <v>30000</v>
      </c>
      <c r="V72" s="127">
        <v>200</v>
      </c>
      <c r="W72" s="127">
        <v>60000</v>
      </c>
      <c r="X72" s="137"/>
      <c r="Y72" s="43"/>
      <c r="Z72" s="130">
        <f>F72+J72+N72+R72+V72</f>
        <v>1350</v>
      </c>
      <c r="AA72" s="130">
        <f>G72+K72+O72+S72+W72</f>
        <v>448900</v>
      </c>
      <c r="AB72" s="130">
        <f>H72+L72+P72+T72+X72</f>
        <v>100</v>
      </c>
      <c r="AC72" s="131">
        <f>I72+M72+Q72+U72+Y72</f>
        <v>30000</v>
      </c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</row>
    <row r="73" spans="1:92" s="178" customFormat="1" ht="44.25" customHeight="1" x14ac:dyDescent="0.25">
      <c r="A73" s="853"/>
      <c r="B73" s="125" t="s">
        <v>159</v>
      </c>
      <c r="C73" s="208" t="s">
        <v>160</v>
      </c>
      <c r="D73" s="126" t="s">
        <v>77</v>
      </c>
      <c r="E73" s="126" t="s">
        <v>78</v>
      </c>
      <c r="F73" s="127"/>
      <c r="G73" s="127"/>
      <c r="H73" s="135"/>
      <c r="I73" s="128"/>
      <c r="J73" s="127"/>
      <c r="K73" s="127"/>
      <c r="L73" s="135"/>
      <c r="M73" s="128"/>
      <c r="N73" s="127"/>
      <c r="O73" s="127"/>
      <c r="P73" s="135"/>
      <c r="Q73" s="128"/>
      <c r="R73" s="129"/>
      <c r="S73" s="129"/>
      <c r="T73" s="128">
        <v>50</v>
      </c>
      <c r="U73" s="128">
        <v>15500</v>
      </c>
      <c r="V73" s="127"/>
      <c r="W73" s="127"/>
      <c r="X73" s="137"/>
      <c r="Y73" s="43"/>
      <c r="Z73" s="130">
        <f>F73+J73+N73+R73+V73</f>
        <v>0</v>
      </c>
      <c r="AA73" s="130">
        <f>G73+K73+O73+S73+W73</f>
        <v>0</v>
      </c>
      <c r="AB73" s="130">
        <f>H73+L73+P73+T73+X73</f>
        <v>50</v>
      </c>
      <c r="AC73" s="131">
        <f>I73+M73+Q73+U73+Y73</f>
        <v>15500</v>
      </c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</row>
    <row r="74" spans="1:92" s="178" customFormat="1" ht="44.25" customHeight="1" x14ac:dyDescent="0.25">
      <c r="A74" s="853"/>
      <c r="B74" s="125" t="s">
        <v>157</v>
      </c>
      <c r="C74" s="208" t="s">
        <v>161</v>
      </c>
      <c r="D74" s="126" t="s">
        <v>77</v>
      </c>
      <c r="E74" s="126" t="s">
        <v>78</v>
      </c>
      <c r="F74" s="127"/>
      <c r="G74" s="127"/>
      <c r="H74" s="135"/>
      <c r="I74" s="135"/>
      <c r="J74" s="127"/>
      <c r="K74" s="127"/>
      <c r="L74" s="135"/>
      <c r="M74" s="135"/>
      <c r="N74" s="127"/>
      <c r="O74" s="127"/>
      <c r="P74" s="135"/>
      <c r="Q74" s="135"/>
      <c r="R74" s="129"/>
      <c r="S74" s="129"/>
      <c r="T74" s="128">
        <v>50</v>
      </c>
      <c r="U74" s="128">
        <v>16250</v>
      </c>
      <c r="V74" s="127"/>
      <c r="W74" s="127"/>
      <c r="X74" s="137"/>
      <c r="Y74" s="137"/>
      <c r="Z74" s="130">
        <f>F74+J74+N74+R74+V74</f>
        <v>0</v>
      </c>
      <c r="AA74" s="130">
        <f>G74+K74+O74+S74+W74</f>
        <v>0</v>
      </c>
      <c r="AB74" s="130">
        <f>H74+L74+P74+T74+X74</f>
        <v>50</v>
      </c>
      <c r="AC74" s="131">
        <f>I74+M74+Q74+U74+Y74</f>
        <v>16250</v>
      </c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</row>
    <row r="75" spans="1:92" s="178" customFormat="1" ht="44.25" customHeight="1" x14ac:dyDescent="0.25">
      <c r="A75" s="854"/>
      <c r="B75" s="125" t="s">
        <v>157</v>
      </c>
      <c r="C75" s="208" t="s">
        <v>162</v>
      </c>
      <c r="D75" s="126" t="s">
        <v>77</v>
      </c>
      <c r="E75" s="126" t="s">
        <v>78</v>
      </c>
      <c r="F75" s="127"/>
      <c r="G75" s="127"/>
      <c r="H75" s="135"/>
      <c r="I75" s="135"/>
      <c r="J75" s="127"/>
      <c r="K75" s="127"/>
      <c r="L75" s="135"/>
      <c r="M75" s="135"/>
      <c r="N75" s="127"/>
      <c r="O75" s="127"/>
      <c r="P75" s="135"/>
      <c r="Q75" s="135"/>
      <c r="R75" s="129"/>
      <c r="S75" s="129"/>
      <c r="T75" s="128">
        <v>50</v>
      </c>
      <c r="U75" s="128">
        <v>17500</v>
      </c>
      <c r="V75" s="127"/>
      <c r="W75" s="127"/>
      <c r="X75" s="137"/>
      <c r="Y75" s="137"/>
      <c r="Z75" s="130">
        <f>F75+J75+N75+R75+V75</f>
        <v>0</v>
      </c>
      <c r="AA75" s="130">
        <f>G75+K75+O75+S75+W75</f>
        <v>0</v>
      </c>
      <c r="AB75" s="130">
        <f>H75+L75+P75+T75+X75</f>
        <v>50</v>
      </c>
      <c r="AC75" s="131">
        <f>I75+M75+Q75+U75+Y75</f>
        <v>17500</v>
      </c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</row>
    <row r="76" spans="1:92" s="178" customFormat="1" ht="44.25" customHeight="1" x14ac:dyDescent="0.25">
      <c r="A76" s="852">
        <v>26</v>
      </c>
      <c r="B76" s="125" t="s">
        <v>163</v>
      </c>
      <c r="C76" s="208" t="s">
        <v>164</v>
      </c>
      <c r="D76" s="126" t="s">
        <v>165</v>
      </c>
      <c r="E76" s="126" t="s">
        <v>78</v>
      </c>
      <c r="F76" s="127">
        <v>400</v>
      </c>
      <c r="G76" s="136">
        <v>31371.599999999999</v>
      </c>
      <c r="H76" s="135"/>
      <c r="I76" s="135"/>
      <c r="J76" s="127"/>
      <c r="K76" s="127"/>
      <c r="L76" s="135"/>
      <c r="M76" s="135"/>
      <c r="N76" s="127"/>
      <c r="O76" s="127"/>
      <c r="P76" s="135"/>
      <c r="Q76" s="135"/>
      <c r="R76" s="129"/>
      <c r="S76" s="129"/>
      <c r="T76" s="128">
        <v>50</v>
      </c>
      <c r="U76" s="128">
        <v>3000</v>
      </c>
      <c r="V76" s="127"/>
      <c r="W76" s="127"/>
      <c r="X76" s="137"/>
      <c r="Y76" s="137"/>
      <c r="Z76" s="130">
        <f>F76+J76+N76+R76+V76</f>
        <v>400</v>
      </c>
      <c r="AA76" s="131">
        <f>G76+K76+O76+S76+W76</f>
        <v>31371.599999999999</v>
      </c>
      <c r="AB76" s="130">
        <f>H76+L76+P76+T76+X76</f>
        <v>50</v>
      </c>
      <c r="AC76" s="131">
        <f>I76+M76+Q76+U76+Y76</f>
        <v>3000</v>
      </c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</row>
    <row r="77" spans="1:92" s="178" customFormat="1" ht="44.25" customHeight="1" x14ac:dyDescent="0.25">
      <c r="A77" s="853"/>
      <c r="B77" s="125" t="s">
        <v>166</v>
      </c>
      <c r="C77" s="208" t="s">
        <v>167</v>
      </c>
      <c r="D77" s="126" t="s">
        <v>165</v>
      </c>
      <c r="E77" s="126" t="s">
        <v>78</v>
      </c>
      <c r="F77" s="127"/>
      <c r="G77" s="127"/>
      <c r="H77" s="135"/>
      <c r="I77" s="135"/>
      <c r="J77" s="127">
        <v>380</v>
      </c>
      <c r="K77" s="127">
        <v>29803</v>
      </c>
      <c r="L77" s="135"/>
      <c r="M77" s="135"/>
      <c r="N77" s="127">
        <v>400</v>
      </c>
      <c r="O77" s="136">
        <v>31371.599999999999</v>
      </c>
      <c r="P77" s="135"/>
      <c r="Q77" s="135"/>
      <c r="R77" s="129">
        <v>310</v>
      </c>
      <c r="S77" s="129">
        <v>24307</v>
      </c>
      <c r="T77" s="128"/>
      <c r="U77" s="128"/>
      <c r="V77" s="127">
        <v>400</v>
      </c>
      <c r="W77" s="127">
        <v>31371</v>
      </c>
      <c r="X77" s="137"/>
      <c r="Y77" s="137"/>
      <c r="Z77" s="130">
        <f>F77+J77+N77+R77+V77</f>
        <v>1490</v>
      </c>
      <c r="AA77" s="131">
        <f>G77+K77+O77+S77+W77</f>
        <v>116852.6</v>
      </c>
      <c r="AB77" s="130">
        <f>H77+L77+P77+T77+X77</f>
        <v>0</v>
      </c>
      <c r="AC77" s="131">
        <f>I77+M77+Q77+U77+Y77</f>
        <v>0</v>
      </c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</row>
    <row r="78" spans="1:92" s="178" customFormat="1" ht="44.25" customHeight="1" x14ac:dyDescent="0.25">
      <c r="A78" s="854"/>
      <c r="B78" s="125" t="s">
        <v>166</v>
      </c>
      <c r="C78" s="208" t="s">
        <v>168</v>
      </c>
      <c r="D78" s="126" t="s">
        <v>165</v>
      </c>
      <c r="E78" s="126" t="s">
        <v>78</v>
      </c>
      <c r="F78" s="127"/>
      <c r="G78" s="127"/>
      <c r="H78" s="135"/>
      <c r="I78" s="135"/>
      <c r="J78" s="127"/>
      <c r="K78" s="127"/>
      <c r="L78" s="135"/>
      <c r="M78" s="135"/>
      <c r="N78" s="127"/>
      <c r="O78" s="127"/>
      <c r="P78" s="135"/>
      <c r="Q78" s="135"/>
      <c r="R78" s="129"/>
      <c r="S78" s="129"/>
      <c r="T78" s="128">
        <v>50</v>
      </c>
      <c r="U78" s="128">
        <v>6000</v>
      </c>
      <c r="V78" s="127"/>
      <c r="W78" s="127"/>
      <c r="X78" s="137"/>
      <c r="Y78" s="137"/>
      <c r="Z78" s="130">
        <f>F78+J78+N78+R78+V78</f>
        <v>0</v>
      </c>
      <c r="AA78" s="130">
        <f>G78+K78+O78+S78+W78</f>
        <v>0</v>
      </c>
      <c r="AB78" s="130">
        <f>H78+L78+P78+T78+X78</f>
        <v>50</v>
      </c>
      <c r="AC78" s="131">
        <f>I78+M78+Q78+U78+Y78</f>
        <v>6000</v>
      </c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</row>
    <row r="79" spans="1:92" s="178" customFormat="1" ht="44.25" customHeight="1" x14ac:dyDescent="0.25">
      <c r="A79" s="852">
        <v>27</v>
      </c>
      <c r="B79" s="125" t="s">
        <v>169</v>
      </c>
      <c r="C79" s="208" t="s">
        <v>170</v>
      </c>
      <c r="D79" s="126" t="s">
        <v>171</v>
      </c>
      <c r="E79" s="126" t="s">
        <v>42</v>
      </c>
      <c r="F79" s="127">
        <v>0</v>
      </c>
      <c r="G79" s="127">
        <v>0</v>
      </c>
      <c r="H79" s="128">
        <v>500</v>
      </c>
      <c r="I79" s="128">
        <v>718</v>
      </c>
      <c r="J79" s="127"/>
      <c r="K79" s="127"/>
      <c r="L79" s="128">
        <v>50</v>
      </c>
      <c r="M79" s="128">
        <v>85.2</v>
      </c>
      <c r="N79" s="127">
        <v>30</v>
      </c>
      <c r="O79" s="127">
        <v>53.91</v>
      </c>
      <c r="P79" s="128"/>
      <c r="Q79" s="128"/>
      <c r="R79" s="129"/>
      <c r="S79" s="129"/>
      <c r="T79" s="128">
        <v>100</v>
      </c>
      <c r="U79" s="128">
        <v>163</v>
      </c>
      <c r="V79" s="127"/>
      <c r="W79" s="127"/>
      <c r="X79" s="43"/>
      <c r="Y79" s="43"/>
      <c r="Z79" s="130">
        <f>F79+J79+N79+R79+V79</f>
        <v>30</v>
      </c>
      <c r="AA79" s="131">
        <f>G79+K79+O79+S79+W79</f>
        <v>53.91</v>
      </c>
      <c r="AB79" s="130">
        <f>H79+L79+P79+T79+X79</f>
        <v>650</v>
      </c>
      <c r="AC79" s="131">
        <f>I79+M79+Q79+U79+Y79</f>
        <v>966.2</v>
      </c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</row>
    <row r="80" spans="1:92" s="178" customFormat="1" ht="44.25" customHeight="1" x14ac:dyDescent="0.25">
      <c r="A80" s="853"/>
      <c r="B80" s="125" t="s">
        <v>172</v>
      </c>
      <c r="C80" s="208" t="s">
        <v>173</v>
      </c>
      <c r="D80" s="126" t="s">
        <v>171</v>
      </c>
      <c r="E80" s="126" t="s">
        <v>42</v>
      </c>
      <c r="F80" s="127"/>
      <c r="G80" s="127"/>
      <c r="H80" s="128"/>
      <c r="I80" s="128"/>
      <c r="J80" s="127"/>
      <c r="K80" s="127"/>
      <c r="L80" s="128"/>
      <c r="M80" s="128"/>
      <c r="N80" s="127"/>
      <c r="O80" s="127"/>
      <c r="P80" s="128"/>
      <c r="Q80" s="128"/>
      <c r="R80" s="129"/>
      <c r="S80" s="129"/>
      <c r="T80" s="128">
        <v>100</v>
      </c>
      <c r="U80" s="128">
        <v>250</v>
      </c>
      <c r="V80" s="127">
        <v>990</v>
      </c>
      <c r="W80" s="127">
        <v>1452</v>
      </c>
      <c r="X80" s="43">
        <v>1000</v>
      </c>
      <c r="Y80" s="43">
        <v>5700</v>
      </c>
      <c r="Z80" s="130">
        <f>F80+J80+N80+R80+V80</f>
        <v>990</v>
      </c>
      <c r="AA80" s="130">
        <f>G80+K80+O80+S80+W80</f>
        <v>1452</v>
      </c>
      <c r="AB80" s="130">
        <f>H80+L80+P80+T80+X80</f>
        <v>1100</v>
      </c>
      <c r="AC80" s="131">
        <f>I80+M80+Q80+U80+Y80</f>
        <v>5950</v>
      </c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</row>
    <row r="81" spans="1:92" s="178" customFormat="1" ht="44.25" customHeight="1" x14ac:dyDescent="0.25">
      <c r="A81" s="854"/>
      <c r="B81" s="125" t="s">
        <v>172</v>
      </c>
      <c r="C81" s="208" t="s">
        <v>174</v>
      </c>
      <c r="D81" s="126" t="s">
        <v>171</v>
      </c>
      <c r="E81" s="126" t="s">
        <v>29</v>
      </c>
      <c r="F81" s="127"/>
      <c r="G81" s="127"/>
      <c r="H81" s="128"/>
      <c r="I81" s="128"/>
      <c r="J81" s="127"/>
      <c r="K81" s="127"/>
      <c r="L81" s="128"/>
      <c r="M81" s="128"/>
      <c r="N81" s="127"/>
      <c r="O81" s="127"/>
      <c r="P81" s="128"/>
      <c r="Q81" s="128"/>
      <c r="R81" s="129"/>
      <c r="S81" s="129"/>
      <c r="T81" s="128">
        <v>100</v>
      </c>
      <c r="U81" s="128">
        <v>11000</v>
      </c>
      <c r="V81" s="127"/>
      <c r="W81" s="127"/>
      <c r="X81" s="43"/>
      <c r="Y81" s="43"/>
      <c r="Z81" s="130">
        <f>F81+J81+N81+R81+V81</f>
        <v>0</v>
      </c>
      <c r="AA81" s="130">
        <f>G81+K81+O81+S81+W81</f>
        <v>0</v>
      </c>
      <c r="AB81" s="130">
        <f>H81+L81+P81+T81+X81</f>
        <v>100</v>
      </c>
      <c r="AC81" s="131">
        <f>I81+M81+Q81+U81+Y81</f>
        <v>11000</v>
      </c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</row>
    <row r="82" spans="1:92" s="178" customFormat="1" ht="44.25" customHeight="1" x14ac:dyDescent="0.25">
      <c r="A82" s="120">
        <v>28</v>
      </c>
      <c r="B82" s="125" t="s">
        <v>175</v>
      </c>
      <c r="C82" s="208" t="s">
        <v>176</v>
      </c>
      <c r="D82" s="126" t="s">
        <v>171</v>
      </c>
      <c r="E82" s="126" t="s">
        <v>42</v>
      </c>
      <c r="F82" s="127"/>
      <c r="G82" s="127"/>
      <c r="H82" s="128">
        <v>10</v>
      </c>
      <c r="I82" s="128">
        <v>1000</v>
      </c>
      <c r="J82" s="127"/>
      <c r="K82" s="127"/>
      <c r="L82" s="128"/>
      <c r="M82" s="128"/>
      <c r="N82" s="127"/>
      <c r="O82" s="127"/>
      <c r="P82" s="128"/>
      <c r="Q82" s="128"/>
      <c r="R82" s="129">
        <v>112</v>
      </c>
      <c r="S82" s="129">
        <v>904</v>
      </c>
      <c r="T82" s="128">
        <v>100</v>
      </c>
      <c r="U82" s="128">
        <v>1500</v>
      </c>
      <c r="V82" s="127"/>
      <c r="W82" s="127"/>
      <c r="X82" s="43"/>
      <c r="Y82" s="43"/>
      <c r="Z82" s="130">
        <f>F82+J82+N82+R82+V82</f>
        <v>112</v>
      </c>
      <c r="AA82" s="130">
        <f>G82+K82+O82+S82+W82</f>
        <v>904</v>
      </c>
      <c r="AB82" s="130">
        <f>H82+L82+P82+T82+X82</f>
        <v>110</v>
      </c>
      <c r="AC82" s="131">
        <f>I82+M82+Q82+U82+Y82</f>
        <v>2500</v>
      </c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</row>
    <row r="83" spans="1:92" s="178" customFormat="1" ht="44.25" customHeight="1" x14ac:dyDescent="0.25">
      <c r="A83" s="852">
        <v>29</v>
      </c>
      <c r="B83" s="125" t="s">
        <v>177</v>
      </c>
      <c r="C83" s="208" t="s">
        <v>178</v>
      </c>
      <c r="D83" s="126" t="s">
        <v>100</v>
      </c>
      <c r="E83" s="126" t="s">
        <v>29</v>
      </c>
      <c r="F83" s="127">
        <v>20</v>
      </c>
      <c r="G83" s="127">
        <v>1000</v>
      </c>
      <c r="H83" s="128"/>
      <c r="I83" s="128"/>
      <c r="J83" s="127"/>
      <c r="K83" s="127"/>
      <c r="L83" s="128"/>
      <c r="M83" s="128"/>
      <c r="N83" s="127"/>
      <c r="O83" s="127"/>
      <c r="P83" s="128"/>
      <c r="Q83" s="128"/>
      <c r="R83" s="129"/>
      <c r="S83" s="129"/>
      <c r="T83" s="128">
        <v>50</v>
      </c>
      <c r="U83" s="128">
        <v>3000</v>
      </c>
      <c r="V83" s="127"/>
      <c r="W83" s="127"/>
      <c r="X83" s="43"/>
      <c r="Y83" s="43"/>
      <c r="Z83" s="130">
        <f>F83+J83+N83+R83+V83</f>
        <v>20</v>
      </c>
      <c r="AA83" s="130">
        <f>G83+K83+O83+S83+W83</f>
        <v>1000</v>
      </c>
      <c r="AB83" s="130">
        <f>H83+L83+P83+T83+X83</f>
        <v>50</v>
      </c>
      <c r="AC83" s="131">
        <f>I83+M83+Q83+U83+Y83</f>
        <v>3000</v>
      </c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</row>
    <row r="84" spans="1:92" s="178" customFormat="1" ht="44.25" customHeight="1" x14ac:dyDescent="0.25">
      <c r="A84" s="853"/>
      <c r="B84" s="125" t="s">
        <v>179</v>
      </c>
      <c r="C84" s="208" t="s">
        <v>102</v>
      </c>
      <c r="D84" s="126" t="s">
        <v>100</v>
      </c>
      <c r="E84" s="126" t="s">
        <v>42</v>
      </c>
      <c r="F84" s="127"/>
      <c r="G84" s="127"/>
      <c r="H84" s="128"/>
      <c r="I84" s="128"/>
      <c r="J84" s="127"/>
      <c r="K84" s="127"/>
      <c r="L84" s="128"/>
      <c r="M84" s="128"/>
      <c r="N84" s="127">
        <v>2210</v>
      </c>
      <c r="O84" s="136">
        <v>1392</v>
      </c>
      <c r="P84" s="128"/>
      <c r="Q84" s="128"/>
      <c r="R84" s="129">
        <v>200</v>
      </c>
      <c r="S84" s="129">
        <v>56</v>
      </c>
      <c r="T84" s="128"/>
      <c r="U84" s="128"/>
      <c r="V84" s="127"/>
      <c r="W84" s="127"/>
      <c r="X84" s="43"/>
      <c r="Y84" s="43"/>
      <c r="Z84" s="130">
        <f>F84+J84+N84+R84+V84</f>
        <v>2410</v>
      </c>
      <c r="AA84" s="131">
        <f>G84+K84+O84+S84+W84</f>
        <v>1448</v>
      </c>
      <c r="AB84" s="130">
        <f>H84+L84+P84+T84+X84</f>
        <v>0</v>
      </c>
      <c r="AC84" s="131">
        <f>I84+M84+Q84+U84+Y84</f>
        <v>0</v>
      </c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</row>
    <row r="85" spans="1:92" s="178" customFormat="1" ht="44.25" customHeight="1" x14ac:dyDescent="0.25">
      <c r="A85" s="854"/>
      <c r="B85" s="125" t="s">
        <v>179</v>
      </c>
      <c r="C85" s="208" t="s">
        <v>180</v>
      </c>
      <c r="D85" s="126" t="s">
        <v>100</v>
      </c>
      <c r="E85" s="126" t="s">
        <v>42</v>
      </c>
      <c r="F85" s="127">
        <v>5130</v>
      </c>
      <c r="G85" s="127">
        <v>4626</v>
      </c>
      <c r="H85" s="128"/>
      <c r="I85" s="128"/>
      <c r="J85" s="127">
        <v>1010</v>
      </c>
      <c r="K85" s="136">
        <v>705.6</v>
      </c>
      <c r="L85" s="128"/>
      <c r="M85" s="128"/>
      <c r="N85" s="127">
        <v>2300</v>
      </c>
      <c r="O85" s="127">
        <v>1819.6</v>
      </c>
      <c r="P85" s="128">
        <v>100</v>
      </c>
      <c r="Q85" s="128">
        <v>78</v>
      </c>
      <c r="R85" s="129">
        <v>2370</v>
      </c>
      <c r="S85" s="129">
        <v>1517</v>
      </c>
      <c r="T85" s="128"/>
      <c r="U85" s="128"/>
      <c r="V85" s="127">
        <v>12200</v>
      </c>
      <c r="W85" s="127">
        <v>9392</v>
      </c>
      <c r="X85" s="43"/>
      <c r="Y85" s="43"/>
      <c r="Z85" s="130">
        <f>F85+J85+N85+R85+V85</f>
        <v>23010</v>
      </c>
      <c r="AA85" s="131">
        <f>G85+K85+O85+S85+W85</f>
        <v>18060.2</v>
      </c>
      <c r="AB85" s="130">
        <f>H85+L85+P85+T85+X85</f>
        <v>100</v>
      </c>
      <c r="AC85" s="131">
        <f>I85+M85+Q85+U85+Y85</f>
        <v>78</v>
      </c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</row>
    <row r="86" spans="1:92" s="178" customFormat="1" ht="44.25" customHeight="1" x14ac:dyDescent="0.25">
      <c r="A86" s="852">
        <v>30</v>
      </c>
      <c r="B86" s="125" t="s">
        <v>181</v>
      </c>
      <c r="C86" s="208" t="s">
        <v>182</v>
      </c>
      <c r="D86" s="126" t="s">
        <v>183</v>
      </c>
      <c r="E86" s="126" t="s">
        <v>29</v>
      </c>
      <c r="F86" s="127"/>
      <c r="G86" s="127"/>
      <c r="H86" s="128"/>
      <c r="I86" s="128"/>
      <c r="J86" s="127"/>
      <c r="K86" s="127"/>
      <c r="L86" s="128"/>
      <c r="M86" s="128"/>
      <c r="N86" s="127"/>
      <c r="O86" s="127"/>
      <c r="P86" s="128"/>
      <c r="Q86" s="128"/>
      <c r="R86" s="129"/>
      <c r="S86" s="129"/>
      <c r="T86" s="128">
        <v>50</v>
      </c>
      <c r="U86" s="128">
        <v>24750</v>
      </c>
      <c r="V86" s="127"/>
      <c r="W86" s="127"/>
      <c r="X86" s="43"/>
      <c r="Y86" s="43"/>
      <c r="Z86" s="130">
        <f>F86+J86+N86+R86+V86</f>
        <v>0</v>
      </c>
      <c r="AA86" s="130">
        <f>G86+K86+O86+S86+W86</f>
        <v>0</v>
      </c>
      <c r="AB86" s="130">
        <f>H86+L86+P86+T86+X86</f>
        <v>50</v>
      </c>
      <c r="AC86" s="131">
        <f>I86+M86+Q86+U86+Y86</f>
        <v>24750</v>
      </c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</row>
    <row r="87" spans="1:92" s="178" customFormat="1" ht="44.25" customHeight="1" x14ac:dyDescent="0.25">
      <c r="A87" s="853"/>
      <c r="B87" s="125" t="s">
        <v>184</v>
      </c>
      <c r="C87" s="208" t="s">
        <v>185</v>
      </c>
      <c r="D87" s="126" t="s">
        <v>183</v>
      </c>
      <c r="E87" s="126" t="s">
        <v>29</v>
      </c>
      <c r="F87" s="127"/>
      <c r="G87" s="127"/>
      <c r="H87" s="128"/>
      <c r="I87" s="128"/>
      <c r="J87" s="127"/>
      <c r="K87" s="127"/>
      <c r="L87" s="128"/>
      <c r="M87" s="128"/>
      <c r="N87" s="127"/>
      <c r="O87" s="127"/>
      <c r="P87" s="128"/>
      <c r="Q87" s="128"/>
      <c r="R87" s="129">
        <v>50</v>
      </c>
      <c r="S87" s="129">
        <v>17350</v>
      </c>
      <c r="T87" s="128">
        <v>50</v>
      </c>
      <c r="U87" s="128">
        <v>25000</v>
      </c>
      <c r="V87" s="127">
        <v>10</v>
      </c>
      <c r="W87" s="127">
        <v>5600</v>
      </c>
      <c r="X87" s="43">
        <v>20</v>
      </c>
      <c r="Y87" s="43">
        <v>11200</v>
      </c>
      <c r="Z87" s="130">
        <f>F87+J87+N87+R87+V87</f>
        <v>60</v>
      </c>
      <c r="AA87" s="130">
        <f>G87+K87+O87+S87+W87</f>
        <v>22950</v>
      </c>
      <c r="AB87" s="130">
        <f>H87+L87+P87+T87+X87</f>
        <v>70</v>
      </c>
      <c r="AC87" s="131">
        <f>I87+M87+Q87+U87+Y87</f>
        <v>36200</v>
      </c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</row>
    <row r="88" spans="1:92" s="178" customFormat="1" ht="44.25" customHeight="1" x14ac:dyDescent="0.25">
      <c r="A88" s="854"/>
      <c r="B88" s="125" t="s">
        <v>184</v>
      </c>
      <c r="C88" s="208" t="s">
        <v>186</v>
      </c>
      <c r="D88" s="126" t="s">
        <v>183</v>
      </c>
      <c r="E88" s="126" t="s">
        <v>29</v>
      </c>
      <c r="F88" s="127"/>
      <c r="G88" s="127"/>
      <c r="H88" s="128">
        <v>10</v>
      </c>
      <c r="I88" s="128">
        <v>1500</v>
      </c>
      <c r="J88" s="127"/>
      <c r="K88" s="127"/>
      <c r="L88" s="128"/>
      <c r="M88" s="128"/>
      <c r="N88" s="127"/>
      <c r="O88" s="127"/>
      <c r="P88" s="128"/>
      <c r="Q88" s="128"/>
      <c r="R88" s="129"/>
      <c r="S88" s="129"/>
      <c r="T88" s="128">
        <v>50</v>
      </c>
      <c r="U88" s="128">
        <v>25500</v>
      </c>
      <c r="V88" s="127"/>
      <c r="W88" s="127"/>
      <c r="X88" s="43"/>
      <c r="Y88" s="43"/>
      <c r="Z88" s="130">
        <f>F88+J88+N88+R88+V88</f>
        <v>0</v>
      </c>
      <c r="AA88" s="130">
        <f>G88+K88+O88+S88+W88</f>
        <v>0</v>
      </c>
      <c r="AB88" s="130">
        <f>H88+L88+P88+T88+X88</f>
        <v>60</v>
      </c>
      <c r="AC88" s="131">
        <f>I88+M88+Q88+U88+Y88</f>
        <v>27000</v>
      </c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</row>
    <row r="89" spans="1:92" s="178" customFormat="1" ht="44.25" customHeight="1" x14ac:dyDescent="0.25">
      <c r="A89" s="120">
        <v>31</v>
      </c>
      <c r="B89" s="44" t="s">
        <v>187</v>
      </c>
      <c r="C89" s="208" t="s">
        <v>188</v>
      </c>
      <c r="D89" s="126" t="s">
        <v>189</v>
      </c>
      <c r="E89" s="126" t="s">
        <v>42</v>
      </c>
      <c r="F89" s="127">
        <v>15960</v>
      </c>
      <c r="G89" s="127">
        <v>15561</v>
      </c>
      <c r="H89" s="128"/>
      <c r="I89" s="128"/>
      <c r="J89" s="127">
        <v>0</v>
      </c>
      <c r="K89" s="127">
        <v>0</v>
      </c>
      <c r="L89" s="128">
        <v>300</v>
      </c>
      <c r="M89" s="128">
        <v>2925</v>
      </c>
      <c r="N89" s="127"/>
      <c r="O89" s="127"/>
      <c r="P89" s="128">
        <v>300</v>
      </c>
      <c r="Q89" s="128">
        <v>2925</v>
      </c>
      <c r="R89" s="129"/>
      <c r="S89" s="129"/>
      <c r="T89" s="128">
        <v>200</v>
      </c>
      <c r="U89" s="128">
        <v>1950</v>
      </c>
      <c r="V89" s="127"/>
      <c r="W89" s="127"/>
      <c r="X89" s="43">
        <v>500</v>
      </c>
      <c r="Y89" s="43">
        <v>4207</v>
      </c>
      <c r="Z89" s="130">
        <f>F89+J89+N89+R89+V89</f>
        <v>15960</v>
      </c>
      <c r="AA89" s="130">
        <f>G89+K89+O89+S89+W89</f>
        <v>15561</v>
      </c>
      <c r="AB89" s="130">
        <f>H89+L89+P89+T89+X89</f>
        <v>1300</v>
      </c>
      <c r="AC89" s="131">
        <f>I89+M89+Q89+U89+Y89</f>
        <v>12007</v>
      </c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</row>
    <row r="90" spans="1:92" s="178" customFormat="1" ht="44.25" customHeight="1" x14ac:dyDescent="0.25">
      <c r="A90" s="852">
        <v>32</v>
      </c>
      <c r="B90" s="44" t="s">
        <v>190</v>
      </c>
      <c r="C90" s="208" t="s">
        <v>191</v>
      </c>
      <c r="D90" s="126" t="s">
        <v>192</v>
      </c>
      <c r="E90" s="126" t="s">
        <v>29</v>
      </c>
      <c r="F90" s="127">
        <v>51</v>
      </c>
      <c r="G90" s="127">
        <v>1578</v>
      </c>
      <c r="H90" s="128"/>
      <c r="I90" s="128"/>
      <c r="J90" s="127">
        <v>420</v>
      </c>
      <c r="K90" s="136">
        <v>8400</v>
      </c>
      <c r="L90" s="128">
        <v>100</v>
      </c>
      <c r="M90" s="128">
        <v>2200</v>
      </c>
      <c r="N90" s="127">
        <v>920</v>
      </c>
      <c r="O90" s="127">
        <v>20148</v>
      </c>
      <c r="P90" s="128">
        <v>100</v>
      </c>
      <c r="Q90" s="128">
        <v>2300</v>
      </c>
      <c r="R90" s="129">
        <v>210</v>
      </c>
      <c r="S90" s="129">
        <v>4200</v>
      </c>
      <c r="T90" s="128"/>
      <c r="U90" s="128"/>
      <c r="V90" s="127"/>
      <c r="W90" s="127"/>
      <c r="X90" s="43">
        <v>500</v>
      </c>
      <c r="Y90" s="43">
        <v>15000</v>
      </c>
      <c r="Z90" s="130">
        <f>F90+J90+N90+R90+V90</f>
        <v>1601</v>
      </c>
      <c r="AA90" s="131">
        <f>G90+K90+O90+S90+W90</f>
        <v>34326</v>
      </c>
      <c r="AB90" s="130">
        <f>H90+L90+P90+T90+X90</f>
        <v>700</v>
      </c>
      <c r="AC90" s="131">
        <f>I90+M90+Q90+U90+Y90</f>
        <v>19500</v>
      </c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</row>
    <row r="91" spans="1:92" s="178" customFormat="1" ht="44.25" customHeight="1" x14ac:dyDescent="0.25">
      <c r="A91" s="853"/>
      <c r="B91" s="44" t="s">
        <v>193</v>
      </c>
      <c r="C91" s="208" t="s">
        <v>194</v>
      </c>
      <c r="D91" s="126" t="s">
        <v>192</v>
      </c>
      <c r="E91" s="126" t="s">
        <v>29</v>
      </c>
      <c r="F91" s="127">
        <v>52</v>
      </c>
      <c r="G91" s="127">
        <v>2056</v>
      </c>
      <c r="H91" s="128"/>
      <c r="I91" s="128"/>
      <c r="J91" s="127">
        <v>0</v>
      </c>
      <c r="K91" s="136">
        <v>0</v>
      </c>
      <c r="L91" s="128">
        <v>200</v>
      </c>
      <c r="M91" s="128">
        <v>7600</v>
      </c>
      <c r="N91" s="127">
        <v>592</v>
      </c>
      <c r="O91" s="127">
        <v>24318</v>
      </c>
      <c r="P91" s="128">
        <v>100</v>
      </c>
      <c r="Q91" s="128">
        <v>1700</v>
      </c>
      <c r="R91" s="129">
        <v>50</v>
      </c>
      <c r="S91" s="129">
        <v>1575</v>
      </c>
      <c r="T91" s="128">
        <v>100</v>
      </c>
      <c r="U91" s="128">
        <v>3150</v>
      </c>
      <c r="V91" s="127"/>
      <c r="W91" s="127"/>
      <c r="X91" s="43">
        <v>200</v>
      </c>
      <c r="Y91" s="43">
        <v>7316</v>
      </c>
      <c r="Z91" s="130">
        <f>F91+J91+N91+R91+V91</f>
        <v>694</v>
      </c>
      <c r="AA91" s="131">
        <f>G91+K91+O91+S91+W91</f>
        <v>27949</v>
      </c>
      <c r="AB91" s="130">
        <f>H91+L91+P91+T91+X91</f>
        <v>600</v>
      </c>
      <c r="AC91" s="131">
        <f>I91+M91+Q91+U91+Y91</f>
        <v>19766</v>
      </c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</row>
    <row r="92" spans="1:92" s="178" customFormat="1" ht="44.25" customHeight="1" x14ac:dyDescent="0.25">
      <c r="A92" s="854"/>
      <c r="B92" s="44" t="s">
        <v>193</v>
      </c>
      <c r="C92" s="208" t="s">
        <v>195</v>
      </c>
      <c r="D92" s="126" t="s">
        <v>192</v>
      </c>
      <c r="E92" s="126" t="s">
        <v>29</v>
      </c>
      <c r="F92" s="127"/>
      <c r="G92" s="127"/>
      <c r="H92" s="128">
        <v>50</v>
      </c>
      <c r="I92" s="128">
        <v>2500</v>
      </c>
      <c r="J92" s="127"/>
      <c r="K92" s="127"/>
      <c r="L92" s="128"/>
      <c r="M92" s="128"/>
      <c r="N92" s="127"/>
      <c r="O92" s="127"/>
      <c r="P92" s="128"/>
      <c r="Q92" s="128"/>
      <c r="R92" s="129"/>
      <c r="S92" s="129"/>
      <c r="T92" s="128"/>
      <c r="U92" s="128"/>
      <c r="V92" s="127"/>
      <c r="W92" s="127"/>
      <c r="X92" s="43"/>
      <c r="Y92" s="43"/>
      <c r="Z92" s="130">
        <f>F92+J92+N92+R92+V92</f>
        <v>0</v>
      </c>
      <c r="AA92" s="130">
        <f>G92+K92+O92+S92+W92</f>
        <v>0</v>
      </c>
      <c r="AB92" s="130">
        <f>H92+L92+P92+T92+X92</f>
        <v>50</v>
      </c>
      <c r="AC92" s="131">
        <f>I92+M92+Q92+U92+Y92</f>
        <v>2500</v>
      </c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</row>
    <row r="93" spans="1:92" s="178" customFormat="1" ht="44.25" customHeight="1" x14ac:dyDescent="0.25">
      <c r="A93" s="120">
        <v>33</v>
      </c>
      <c r="B93" s="125" t="s">
        <v>196</v>
      </c>
      <c r="C93" s="208" t="s">
        <v>197</v>
      </c>
      <c r="D93" s="126" t="s">
        <v>198</v>
      </c>
      <c r="E93" s="126" t="s">
        <v>199</v>
      </c>
      <c r="F93" s="127">
        <v>230</v>
      </c>
      <c r="G93" s="127">
        <v>17902</v>
      </c>
      <c r="H93" s="128">
        <v>0</v>
      </c>
      <c r="I93" s="128">
        <v>0</v>
      </c>
      <c r="J93" s="127">
        <v>120</v>
      </c>
      <c r="K93" s="136">
        <v>11924.75</v>
      </c>
      <c r="L93" s="128"/>
      <c r="M93" s="128"/>
      <c r="N93" s="127">
        <v>213</v>
      </c>
      <c r="O93" s="136">
        <v>23235.119999999999</v>
      </c>
      <c r="P93" s="128">
        <v>40</v>
      </c>
      <c r="Q93" s="128">
        <v>4000</v>
      </c>
      <c r="R93" s="129">
        <v>99</v>
      </c>
      <c r="S93" s="129">
        <v>9405</v>
      </c>
      <c r="T93" s="128">
        <v>50</v>
      </c>
      <c r="U93" s="128">
        <v>4750</v>
      </c>
      <c r="V93" s="127">
        <v>377</v>
      </c>
      <c r="W93" s="127">
        <v>44304</v>
      </c>
      <c r="X93" s="43"/>
      <c r="Y93" s="43"/>
      <c r="Z93" s="130">
        <f>F93+J93+N93+R93+V93</f>
        <v>1039</v>
      </c>
      <c r="AA93" s="131">
        <f>G93+K93+O93+S93+W93</f>
        <v>106770.87</v>
      </c>
      <c r="AB93" s="130">
        <f>H93+L93+P93+T93+X93</f>
        <v>90</v>
      </c>
      <c r="AC93" s="131">
        <f>I93+M93+Q93+U93+Y93</f>
        <v>8750</v>
      </c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</row>
    <row r="94" spans="1:92" s="178" customFormat="1" ht="44.25" customHeight="1" x14ac:dyDescent="0.25">
      <c r="A94" s="120">
        <v>34</v>
      </c>
      <c r="B94" s="125" t="s">
        <v>200</v>
      </c>
      <c r="C94" s="208"/>
      <c r="D94" s="126" t="s">
        <v>201</v>
      </c>
      <c r="E94" s="126" t="s">
        <v>29</v>
      </c>
      <c r="F94" s="127">
        <v>17</v>
      </c>
      <c r="G94" s="127">
        <v>101830</v>
      </c>
      <c r="H94" s="135"/>
      <c r="I94" s="135"/>
      <c r="J94" s="127">
        <v>7.7249999999999996</v>
      </c>
      <c r="K94" s="136">
        <v>43754.400000000001</v>
      </c>
      <c r="L94" s="135"/>
      <c r="M94" s="135"/>
      <c r="N94" s="127"/>
      <c r="O94" s="127"/>
      <c r="P94" s="135"/>
      <c r="Q94" s="135"/>
      <c r="R94" s="129">
        <v>50</v>
      </c>
      <c r="S94" s="129"/>
      <c r="T94" s="128"/>
      <c r="U94" s="128"/>
      <c r="V94" s="127"/>
      <c r="W94" s="127"/>
      <c r="X94" s="137"/>
      <c r="Y94" s="137"/>
      <c r="Z94" s="130">
        <f>F94+J94+N94+R94+V94</f>
        <v>74.724999999999994</v>
      </c>
      <c r="AA94" s="131">
        <f>G94+K94+O94+S94+W94</f>
        <v>145584.4</v>
      </c>
      <c r="AB94" s="130">
        <f>H94+L94+P94+T94+X94</f>
        <v>0</v>
      </c>
      <c r="AC94" s="131">
        <f>I94+M94+Q94+U94+Y94</f>
        <v>0</v>
      </c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</row>
    <row r="95" spans="1:92" s="178" customFormat="1" ht="44.25" customHeight="1" x14ac:dyDescent="0.25">
      <c r="A95" s="852">
        <v>35</v>
      </c>
      <c r="B95" s="125" t="s">
        <v>202</v>
      </c>
      <c r="C95" s="208" t="s">
        <v>203</v>
      </c>
      <c r="D95" s="126" t="s">
        <v>204</v>
      </c>
      <c r="E95" s="126" t="s">
        <v>205</v>
      </c>
      <c r="F95" s="127"/>
      <c r="G95" s="127"/>
      <c r="H95" s="128"/>
      <c r="I95" s="135"/>
      <c r="J95" s="127"/>
      <c r="K95" s="127"/>
      <c r="L95" s="128"/>
      <c r="M95" s="135"/>
      <c r="N95" s="127"/>
      <c r="O95" s="127"/>
      <c r="P95" s="128"/>
      <c r="Q95" s="135"/>
      <c r="R95" s="129"/>
      <c r="S95" s="129"/>
      <c r="T95" s="128">
        <v>100</v>
      </c>
      <c r="U95" s="128">
        <v>1000</v>
      </c>
      <c r="V95" s="127">
        <v>220</v>
      </c>
      <c r="W95" s="127">
        <v>2420</v>
      </c>
      <c r="X95" s="43"/>
      <c r="Y95" s="137"/>
      <c r="Z95" s="130">
        <f>F95+J95+N95+R95+V95</f>
        <v>220</v>
      </c>
      <c r="AA95" s="131">
        <f>G95+K95+O95+S95+W95</f>
        <v>2420</v>
      </c>
      <c r="AB95" s="130">
        <f>H95+L95+P95+T95+X95</f>
        <v>100</v>
      </c>
      <c r="AC95" s="131">
        <f>I95+M95+Q95+U95+Y95</f>
        <v>1000</v>
      </c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</row>
    <row r="96" spans="1:92" s="178" customFormat="1" ht="44.25" customHeight="1" x14ac:dyDescent="0.25">
      <c r="A96" s="853"/>
      <c r="B96" s="125" t="s">
        <v>206</v>
      </c>
      <c r="C96" s="208" t="s">
        <v>207</v>
      </c>
      <c r="D96" s="126" t="s">
        <v>204</v>
      </c>
      <c r="E96" s="126" t="s">
        <v>205</v>
      </c>
      <c r="F96" s="127"/>
      <c r="G96" s="127"/>
      <c r="H96" s="128"/>
      <c r="I96" s="135"/>
      <c r="J96" s="127">
        <v>19960</v>
      </c>
      <c r="K96" s="127">
        <v>17365.2</v>
      </c>
      <c r="L96" s="128"/>
      <c r="M96" s="128"/>
      <c r="N96" s="127">
        <v>0</v>
      </c>
      <c r="O96" s="127">
        <v>0</v>
      </c>
      <c r="P96" s="128">
        <v>50</v>
      </c>
      <c r="Q96" s="135">
        <v>750</v>
      </c>
      <c r="R96" s="129">
        <v>660</v>
      </c>
      <c r="S96" s="129">
        <v>8547</v>
      </c>
      <c r="T96" s="128">
        <v>100</v>
      </c>
      <c r="U96" s="128">
        <v>1575</v>
      </c>
      <c r="V96" s="127"/>
      <c r="W96" s="127"/>
      <c r="X96" s="43"/>
      <c r="Y96" s="137"/>
      <c r="Z96" s="130">
        <f>F96+J96+N96+R96+V96</f>
        <v>20620</v>
      </c>
      <c r="AA96" s="131">
        <f>G96+K96+O96+S96+W96</f>
        <v>25912.2</v>
      </c>
      <c r="AB96" s="130">
        <f>H96+L96+P96+T96+X96</f>
        <v>150</v>
      </c>
      <c r="AC96" s="131">
        <f>I96+M96+Q96+U96+Y96</f>
        <v>2325</v>
      </c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</row>
    <row r="97" spans="1:92" s="178" customFormat="1" ht="44.25" customHeight="1" x14ac:dyDescent="0.25">
      <c r="A97" s="854"/>
      <c r="B97" s="125" t="s">
        <v>206</v>
      </c>
      <c r="C97" s="208" t="s">
        <v>208</v>
      </c>
      <c r="D97" s="126" t="s">
        <v>204</v>
      </c>
      <c r="E97" s="126" t="s">
        <v>205</v>
      </c>
      <c r="F97" s="127">
        <v>598</v>
      </c>
      <c r="G97" s="127">
        <v>11196</v>
      </c>
      <c r="H97" s="128"/>
      <c r="I97" s="135"/>
      <c r="J97" s="127"/>
      <c r="K97" s="127"/>
      <c r="L97" s="128"/>
      <c r="M97" s="135"/>
      <c r="N97" s="127"/>
      <c r="O97" s="127"/>
      <c r="P97" s="128"/>
      <c r="Q97" s="135"/>
      <c r="R97" s="129"/>
      <c r="S97" s="129"/>
      <c r="T97" s="128">
        <v>100</v>
      </c>
      <c r="U97" s="128">
        <v>1600</v>
      </c>
      <c r="V97" s="127"/>
      <c r="W97" s="127"/>
      <c r="X97" s="43">
        <v>100</v>
      </c>
      <c r="Y97" s="134">
        <v>1100</v>
      </c>
      <c r="Z97" s="130">
        <f>F97+J97+N97+R97+V97</f>
        <v>598</v>
      </c>
      <c r="AA97" s="130">
        <f>G97+K97+O97+S97+W97</f>
        <v>11196</v>
      </c>
      <c r="AB97" s="130">
        <f>H97+L97+P97+T97+X97</f>
        <v>200</v>
      </c>
      <c r="AC97" s="131">
        <f>I97+M97+Q97+U97+Y97</f>
        <v>2700</v>
      </c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</row>
    <row r="98" spans="1:92" s="178" customFormat="1" ht="44.25" customHeight="1" x14ac:dyDescent="0.25">
      <c r="A98" s="852">
        <v>36</v>
      </c>
      <c r="B98" s="125" t="s">
        <v>209</v>
      </c>
      <c r="C98" s="208" t="s">
        <v>210</v>
      </c>
      <c r="D98" s="126" t="s">
        <v>171</v>
      </c>
      <c r="E98" s="126" t="s">
        <v>42</v>
      </c>
      <c r="F98" s="127">
        <v>896</v>
      </c>
      <c r="G98" s="127">
        <v>7898</v>
      </c>
      <c r="H98" s="128"/>
      <c r="I98" s="128"/>
      <c r="J98" s="127"/>
      <c r="K98" s="127"/>
      <c r="L98" s="128"/>
      <c r="M98" s="128"/>
      <c r="N98" s="127">
        <v>40</v>
      </c>
      <c r="O98" s="127">
        <v>40</v>
      </c>
      <c r="P98" s="128"/>
      <c r="Q98" s="128"/>
      <c r="R98" s="129"/>
      <c r="S98" s="129"/>
      <c r="T98" s="128">
        <v>56</v>
      </c>
      <c r="U98" s="128">
        <v>375</v>
      </c>
      <c r="V98" s="127"/>
      <c r="W98" s="127"/>
      <c r="X98" s="43"/>
      <c r="Y98" s="43"/>
      <c r="Z98" s="130">
        <f>F98+J98+N98+R98+V98</f>
        <v>936</v>
      </c>
      <c r="AA98" s="130">
        <f>G98+K98+O98+S98+W98</f>
        <v>7938</v>
      </c>
      <c r="AB98" s="130">
        <f>H98+L98+P98+T98+X98</f>
        <v>56</v>
      </c>
      <c r="AC98" s="131">
        <f>I98+M98+Q98+U98+Y98</f>
        <v>375</v>
      </c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</row>
    <row r="99" spans="1:92" s="178" customFormat="1" ht="44.25" customHeight="1" x14ac:dyDescent="0.25">
      <c r="A99" s="853"/>
      <c r="B99" s="125" t="s">
        <v>211</v>
      </c>
      <c r="C99" s="208" t="s">
        <v>212</v>
      </c>
      <c r="D99" s="126" t="s">
        <v>171</v>
      </c>
      <c r="E99" s="126" t="s">
        <v>42</v>
      </c>
      <c r="F99" s="127"/>
      <c r="G99" s="127"/>
      <c r="H99" s="128"/>
      <c r="I99" s="128"/>
      <c r="J99" s="127"/>
      <c r="K99" s="127"/>
      <c r="L99" s="128"/>
      <c r="M99" s="128"/>
      <c r="N99" s="127"/>
      <c r="O99" s="127"/>
      <c r="P99" s="128"/>
      <c r="Q99" s="128"/>
      <c r="R99" s="129"/>
      <c r="S99" s="129"/>
      <c r="T99" s="128">
        <v>56</v>
      </c>
      <c r="U99" s="128">
        <v>420</v>
      </c>
      <c r="V99" s="127">
        <v>448</v>
      </c>
      <c r="W99" s="127">
        <v>4670</v>
      </c>
      <c r="X99" s="43">
        <v>1400</v>
      </c>
      <c r="Y99" s="43">
        <v>14000</v>
      </c>
      <c r="Z99" s="130">
        <f>F99+J99+N99+R99+V99</f>
        <v>448</v>
      </c>
      <c r="AA99" s="130">
        <f>G99+K99+O99+S99+W99</f>
        <v>4670</v>
      </c>
      <c r="AB99" s="130">
        <f>H99+L99+P99+T99+X99</f>
        <v>1456</v>
      </c>
      <c r="AC99" s="131">
        <f>I99+M99+Q99+U99+Y99</f>
        <v>14420</v>
      </c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</row>
    <row r="100" spans="1:92" s="178" customFormat="1" ht="44.25" customHeight="1" x14ac:dyDescent="0.25">
      <c r="A100" s="854"/>
      <c r="B100" s="125" t="s">
        <v>211</v>
      </c>
      <c r="C100" s="208" t="s">
        <v>213</v>
      </c>
      <c r="D100" s="126" t="s">
        <v>171</v>
      </c>
      <c r="E100" s="126" t="s">
        <v>78</v>
      </c>
      <c r="F100" s="127"/>
      <c r="G100" s="127">
        <v>0</v>
      </c>
      <c r="H100" s="128">
        <v>300</v>
      </c>
      <c r="I100" s="128">
        <v>34000</v>
      </c>
      <c r="J100" s="127">
        <v>305</v>
      </c>
      <c r="K100" s="136">
        <v>30734.62</v>
      </c>
      <c r="L100" s="128"/>
      <c r="M100" s="128"/>
      <c r="N100" s="127">
        <v>240</v>
      </c>
      <c r="O100" s="127">
        <v>27936</v>
      </c>
      <c r="P100" s="128"/>
      <c r="Q100" s="128"/>
      <c r="R100" s="129">
        <v>174</v>
      </c>
      <c r="S100" s="129">
        <v>20252</v>
      </c>
      <c r="T100" s="128">
        <v>50</v>
      </c>
      <c r="U100" s="128">
        <v>5820</v>
      </c>
      <c r="V100" s="127">
        <v>60</v>
      </c>
      <c r="W100" s="127">
        <v>5346</v>
      </c>
      <c r="X100" s="43">
        <v>50</v>
      </c>
      <c r="Y100" s="43">
        <v>4900</v>
      </c>
      <c r="Z100" s="130">
        <f>F100+J100+N100+R100+V100</f>
        <v>779</v>
      </c>
      <c r="AA100" s="131">
        <f>G100+K100+O100+S100+W100</f>
        <v>84268.62</v>
      </c>
      <c r="AB100" s="130">
        <f>H100+L100+P100+T100+X100</f>
        <v>400</v>
      </c>
      <c r="AC100" s="131">
        <f>I100+M100+Q100+U100+Y100</f>
        <v>44720</v>
      </c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</row>
    <row r="101" spans="1:92" s="178" customFormat="1" ht="44.25" customHeight="1" x14ac:dyDescent="0.25">
      <c r="A101" s="852">
        <v>37</v>
      </c>
      <c r="B101" s="125" t="s">
        <v>214</v>
      </c>
      <c r="C101" s="208" t="s">
        <v>215</v>
      </c>
      <c r="D101" s="126" t="s">
        <v>216</v>
      </c>
      <c r="E101" s="126" t="s">
        <v>42</v>
      </c>
      <c r="F101" s="127"/>
      <c r="G101" s="127"/>
      <c r="H101" s="128"/>
      <c r="I101" s="128"/>
      <c r="J101" s="127"/>
      <c r="K101" s="127"/>
      <c r="L101" s="128"/>
      <c r="M101" s="128"/>
      <c r="N101" s="127"/>
      <c r="O101" s="127"/>
      <c r="P101" s="128"/>
      <c r="Q101" s="128"/>
      <c r="R101" s="129"/>
      <c r="S101" s="129"/>
      <c r="T101" s="128">
        <v>30</v>
      </c>
      <c r="U101" s="128">
        <v>750</v>
      </c>
      <c r="V101" s="127">
        <v>21</v>
      </c>
      <c r="W101" s="127">
        <v>165</v>
      </c>
      <c r="X101" s="43">
        <v>50</v>
      </c>
      <c r="Y101" s="43">
        <v>400</v>
      </c>
      <c r="Z101" s="130">
        <f>F101+J101+N101+R101+V101</f>
        <v>21</v>
      </c>
      <c r="AA101" s="130">
        <f>G101+K101+O101+S101+W101</f>
        <v>165</v>
      </c>
      <c r="AB101" s="130">
        <f>H101+L101+P101+T101+X101</f>
        <v>80</v>
      </c>
      <c r="AC101" s="131">
        <f>I101+M101+Q101+U101+Y101</f>
        <v>1150</v>
      </c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</row>
    <row r="102" spans="1:92" s="178" customFormat="1" ht="44.25" customHeight="1" x14ac:dyDescent="0.25">
      <c r="A102" s="853"/>
      <c r="B102" s="125" t="s">
        <v>217</v>
      </c>
      <c r="C102" s="208" t="s">
        <v>218</v>
      </c>
      <c r="D102" s="126" t="s">
        <v>216</v>
      </c>
      <c r="E102" s="126" t="s">
        <v>42</v>
      </c>
      <c r="F102" s="127"/>
      <c r="G102" s="127"/>
      <c r="H102" s="128"/>
      <c r="I102" s="128"/>
      <c r="J102" s="127"/>
      <c r="K102" s="127"/>
      <c r="L102" s="128"/>
      <c r="M102" s="128"/>
      <c r="N102" s="127"/>
      <c r="O102" s="127"/>
      <c r="P102" s="128"/>
      <c r="Q102" s="128"/>
      <c r="R102" s="129"/>
      <c r="S102" s="129"/>
      <c r="T102" s="128">
        <v>10</v>
      </c>
      <c r="U102" s="128">
        <v>200</v>
      </c>
      <c r="V102" s="127"/>
      <c r="W102" s="127"/>
      <c r="X102" s="43"/>
      <c r="Y102" s="43"/>
      <c r="Z102" s="130">
        <f>F102+J102+N102+R102+V102</f>
        <v>0</v>
      </c>
      <c r="AA102" s="130">
        <f>G102+K102+O102+S102+W102</f>
        <v>0</v>
      </c>
      <c r="AB102" s="130">
        <f>H102+L102+P102+T102+X102</f>
        <v>10</v>
      </c>
      <c r="AC102" s="131">
        <f>I102+M102+Q102+U102+Y102</f>
        <v>200</v>
      </c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</row>
    <row r="103" spans="1:92" s="178" customFormat="1" ht="44.25" customHeight="1" x14ac:dyDescent="0.25">
      <c r="A103" s="853"/>
      <c r="B103" s="125" t="s">
        <v>217</v>
      </c>
      <c r="C103" s="208" t="s">
        <v>219</v>
      </c>
      <c r="D103" s="126" t="s">
        <v>216</v>
      </c>
      <c r="E103" s="126" t="s">
        <v>42</v>
      </c>
      <c r="F103" s="127">
        <v>121</v>
      </c>
      <c r="G103" s="127">
        <v>2060</v>
      </c>
      <c r="H103" s="128"/>
      <c r="I103" s="128"/>
      <c r="J103" s="127"/>
      <c r="K103" s="127"/>
      <c r="L103" s="128"/>
      <c r="M103" s="128"/>
      <c r="N103" s="127"/>
      <c r="O103" s="127"/>
      <c r="P103" s="128"/>
      <c r="Q103" s="128"/>
      <c r="R103" s="129"/>
      <c r="S103" s="129"/>
      <c r="T103" s="128">
        <v>10</v>
      </c>
      <c r="U103" s="128">
        <v>300</v>
      </c>
      <c r="V103" s="127">
        <v>68</v>
      </c>
      <c r="W103" s="127">
        <v>911</v>
      </c>
      <c r="X103" s="43">
        <v>50</v>
      </c>
      <c r="Y103" s="43">
        <v>650</v>
      </c>
      <c r="Z103" s="130">
        <f>F103+J103+N103+R103+V103</f>
        <v>189</v>
      </c>
      <c r="AA103" s="130">
        <f>G103+K103+O103+S103+W103</f>
        <v>2971</v>
      </c>
      <c r="AB103" s="130">
        <f>H103+L103+P103+T103+X103</f>
        <v>60</v>
      </c>
      <c r="AC103" s="131">
        <f>I103+M103+Q103+U103+Y103</f>
        <v>950</v>
      </c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</row>
    <row r="104" spans="1:92" s="178" customFormat="1" ht="44.25" customHeight="1" x14ac:dyDescent="0.25">
      <c r="A104" s="853"/>
      <c r="B104" s="125" t="s">
        <v>217</v>
      </c>
      <c r="C104" s="208" t="s">
        <v>220</v>
      </c>
      <c r="D104" s="126" t="s">
        <v>216</v>
      </c>
      <c r="E104" s="126" t="s">
        <v>78</v>
      </c>
      <c r="F104" s="127"/>
      <c r="G104" s="145"/>
      <c r="H104" s="128">
        <v>50</v>
      </c>
      <c r="I104" s="128">
        <v>2500</v>
      </c>
      <c r="J104" s="127"/>
      <c r="K104" s="145"/>
      <c r="L104" s="128"/>
      <c r="M104" s="128"/>
      <c r="N104" s="127"/>
      <c r="O104" s="145"/>
      <c r="P104" s="128"/>
      <c r="Q104" s="128"/>
      <c r="R104" s="129"/>
      <c r="S104" s="129"/>
      <c r="T104" s="128">
        <v>10</v>
      </c>
      <c r="U104" s="128">
        <v>1100</v>
      </c>
      <c r="V104" s="127"/>
      <c r="W104" s="127"/>
      <c r="X104" s="43">
        <v>10</v>
      </c>
      <c r="Y104" s="43">
        <v>1200</v>
      </c>
      <c r="Z104" s="130">
        <f>F104+J104+N104+R104+V104</f>
        <v>0</v>
      </c>
      <c r="AA104" s="130">
        <f>G104+K104+O104+S104+W104</f>
        <v>0</v>
      </c>
      <c r="AB104" s="130">
        <f>H104+L104+P104+T104+X104</f>
        <v>70</v>
      </c>
      <c r="AC104" s="131">
        <f>I104+M104+Q104+U104+Y104</f>
        <v>4800</v>
      </c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</row>
    <row r="105" spans="1:92" s="178" customFormat="1" ht="44.25" customHeight="1" x14ac:dyDescent="0.25">
      <c r="A105" s="854"/>
      <c r="B105" s="125" t="s">
        <v>217</v>
      </c>
      <c r="C105" s="208" t="s">
        <v>221</v>
      </c>
      <c r="D105" s="126" t="s">
        <v>216</v>
      </c>
      <c r="E105" s="126" t="s">
        <v>29</v>
      </c>
      <c r="F105" s="127"/>
      <c r="G105" s="127"/>
      <c r="H105" s="128"/>
      <c r="I105" s="128"/>
      <c r="J105" s="127">
        <v>100</v>
      </c>
      <c r="K105" s="127">
        <v>9814.82</v>
      </c>
      <c r="L105" s="128"/>
      <c r="M105" s="128"/>
      <c r="N105" s="127"/>
      <c r="O105" s="127"/>
      <c r="P105" s="128">
        <v>10</v>
      </c>
      <c r="Q105" s="128">
        <v>1000</v>
      </c>
      <c r="R105" s="129">
        <v>108</v>
      </c>
      <c r="S105" s="129">
        <v>10044</v>
      </c>
      <c r="T105" s="128">
        <v>20</v>
      </c>
      <c r="U105" s="128">
        <v>1860</v>
      </c>
      <c r="V105" s="127"/>
      <c r="W105" s="127"/>
      <c r="X105" s="43"/>
      <c r="Y105" s="43"/>
      <c r="Z105" s="130">
        <f>F105+J105+N105+R105+V105</f>
        <v>208</v>
      </c>
      <c r="AA105" s="131">
        <f>G105+K105+O105+S105+W105</f>
        <v>19858.82</v>
      </c>
      <c r="AB105" s="130">
        <f>H105+L105+P105+T105+X105</f>
        <v>30</v>
      </c>
      <c r="AC105" s="131">
        <f>I105+M105+Q105+U105+Y105</f>
        <v>2860</v>
      </c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</row>
    <row r="106" spans="1:92" s="178" customFormat="1" ht="44.25" customHeight="1" x14ac:dyDescent="0.25">
      <c r="A106" s="852">
        <v>38</v>
      </c>
      <c r="B106" s="125" t="s">
        <v>222</v>
      </c>
      <c r="C106" s="208" t="s">
        <v>223</v>
      </c>
      <c r="D106" s="126" t="s">
        <v>224</v>
      </c>
      <c r="E106" s="126" t="s">
        <v>78</v>
      </c>
      <c r="F106" s="127">
        <v>550</v>
      </c>
      <c r="G106" s="127">
        <v>1567</v>
      </c>
      <c r="H106" s="128">
        <v>200</v>
      </c>
      <c r="I106" s="128">
        <v>1000</v>
      </c>
      <c r="J106" s="127">
        <v>320</v>
      </c>
      <c r="K106" s="136">
        <v>1214.25</v>
      </c>
      <c r="L106" s="128"/>
      <c r="M106" s="128"/>
      <c r="N106" s="127">
        <v>140</v>
      </c>
      <c r="O106" s="136">
        <v>559.72</v>
      </c>
      <c r="P106" s="128">
        <v>20</v>
      </c>
      <c r="Q106" s="128">
        <v>760</v>
      </c>
      <c r="R106" s="129">
        <v>190</v>
      </c>
      <c r="S106" s="129">
        <v>733</v>
      </c>
      <c r="T106" s="128">
        <v>10</v>
      </c>
      <c r="U106" s="128">
        <v>1200</v>
      </c>
      <c r="V106" s="127">
        <v>770</v>
      </c>
      <c r="W106" s="127">
        <v>2974</v>
      </c>
      <c r="X106" s="43">
        <v>300</v>
      </c>
      <c r="Y106" s="43">
        <v>948</v>
      </c>
      <c r="Z106" s="130">
        <f>F106+J106+N106+R106+V106</f>
        <v>1970</v>
      </c>
      <c r="AA106" s="131">
        <f>G106+K106+O106+S106+W106</f>
        <v>7047.97</v>
      </c>
      <c r="AB106" s="130">
        <f>H106+L106+P106+T106+X106</f>
        <v>530</v>
      </c>
      <c r="AC106" s="131">
        <f>I106+M106+Q106+U106+Y106</f>
        <v>3908</v>
      </c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</row>
    <row r="107" spans="1:92" s="178" customFormat="1" ht="44.25" customHeight="1" x14ac:dyDescent="0.25">
      <c r="A107" s="854"/>
      <c r="B107" s="125" t="s">
        <v>225</v>
      </c>
      <c r="C107" s="208" t="s">
        <v>226</v>
      </c>
      <c r="D107" s="126" t="s">
        <v>224</v>
      </c>
      <c r="E107" s="126" t="s">
        <v>42</v>
      </c>
      <c r="F107" s="127">
        <v>0</v>
      </c>
      <c r="G107" s="127">
        <v>0</v>
      </c>
      <c r="H107" s="128">
        <v>0</v>
      </c>
      <c r="I107" s="128">
        <v>0</v>
      </c>
      <c r="J107" s="127"/>
      <c r="K107" s="127"/>
      <c r="L107" s="128"/>
      <c r="M107" s="135"/>
      <c r="N107" s="127"/>
      <c r="O107" s="127"/>
      <c r="P107" s="128"/>
      <c r="Q107" s="135"/>
      <c r="R107" s="129">
        <v>270</v>
      </c>
      <c r="S107" s="129">
        <v>146</v>
      </c>
      <c r="T107" s="128">
        <v>100</v>
      </c>
      <c r="U107" s="128">
        <v>100</v>
      </c>
      <c r="V107" s="127"/>
      <c r="W107" s="127"/>
      <c r="X107" s="43"/>
      <c r="Y107" s="137"/>
      <c r="Z107" s="130">
        <f>F107+J107+N107+R107+V107</f>
        <v>270</v>
      </c>
      <c r="AA107" s="130">
        <f>G107+K107+O107+S107+W107</f>
        <v>146</v>
      </c>
      <c r="AB107" s="130">
        <f>H107+L107+P107+T107+X107</f>
        <v>100</v>
      </c>
      <c r="AC107" s="131">
        <f>I107+M107+Q107+U107+Y107</f>
        <v>100</v>
      </c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</row>
    <row r="108" spans="1:92" s="178" customFormat="1" ht="44.25" customHeight="1" x14ac:dyDescent="0.25">
      <c r="A108" s="852">
        <v>39</v>
      </c>
      <c r="B108" s="125" t="s">
        <v>227</v>
      </c>
      <c r="C108" s="208" t="s">
        <v>228</v>
      </c>
      <c r="D108" s="126"/>
      <c r="E108" s="126" t="s">
        <v>78</v>
      </c>
      <c r="F108" s="127">
        <v>1300</v>
      </c>
      <c r="G108" s="127">
        <v>6540</v>
      </c>
      <c r="H108" s="128"/>
      <c r="I108" s="135"/>
      <c r="J108" s="127"/>
      <c r="K108" s="127"/>
      <c r="L108" s="128"/>
      <c r="M108" s="135"/>
      <c r="N108" s="127"/>
      <c r="O108" s="127"/>
      <c r="P108" s="128"/>
      <c r="Q108" s="135"/>
      <c r="R108" s="129"/>
      <c r="S108" s="129"/>
      <c r="T108" s="128">
        <v>100</v>
      </c>
      <c r="U108" s="128">
        <v>200</v>
      </c>
      <c r="V108" s="127"/>
      <c r="W108" s="127"/>
      <c r="X108" s="43"/>
      <c r="Y108" s="137"/>
      <c r="Z108" s="130">
        <f>F108+J108+N108+R108+V108</f>
        <v>1300</v>
      </c>
      <c r="AA108" s="130">
        <f>G108+K108+O108+S108+W108</f>
        <v>6540</v>
      </c>
      <c r="AB108" s="130">
        <f>H108+L108+P108+T108+X108</f>
        <v>100</v>
      </c>
      <c r="AC108" s="131">
        <f>I108+M108+Q108+U108+Y108</f>
        <v>200</v>
      </c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</row>
    <row r="109" spans="1:92" s="178" customFormat="1" ht="44.25" customHeight="1" x14ac:dyDescent="0.25">
      <c r="A109" s="853"/>
      <c r="B109" s="125" t="s">
        <v>229</v>
      </c>
      <c r="C109" s="208" t="s">
        <v>230</v>
      </c>
      <c r="D109" s="126"/>
      <c r="E109" s="126" t="s">
        <v>78</v>
      </c>
      <c r="F109" s="127"/>
      <c r="G109" s="127"/>
      <c r="H109" s="128"/>
      <c r="I109" s="135"/>
      <c r="J109" s="127"/>
      <c r="K109" s="127"/>
      <c r="L109" s="128"/>
      <c r="M109" s="135"/>
      <c r="N109" s="127">
        <v>20</v>
      </c>
      <c r="O109" s="127">
        <v>52.28</v>
      </c>
      <c r="P109" s="128"/>
      <c r="Q109" s="135"/>
      <c r="R109" s="129">
        <v>70</v>
      </c>
      <c r="S109" s="129">
        <v>147</v>
      </c>
      <c r="T109" s="128">
        <v>100</v>
      </c>
      <c r="U109" s="128">
        <v>210</v>
      </c>
      <c r="V109" s="127"/>
      <c r="W109" s="127"/>
      <c r="X109" s="43"/>
      <c r="Y109" s="137"/>
      <c r="Z109" s="130">
        <f>F109+J109+N109+R109+V109</f>
        <v>90</v>
      </c>
      <c r="AA109" s="130">
        <f>G109+K109+O109+S109+W109</f>
        <v>199.28</v>
      </c>
      <c r="AB109" s="130">
        <f>H109+L109+P109+T109+X109</f>
        <v>100</v>
      </c>
      <c r="AC109" s="131">
        <f>I109+M109+Q109+U109+Y109</f>
        <v>210</v>
      </c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</row>
    <row r="110" spans="1:92" s="178" customFormat="1" ht="44.25" customHeight="1" x14ac:dyDescent="0.25">
      <c r="A110" s="853"/>
      <c r="B110" s="125" t="s">
        <v>229</v>
      </c>
      <c r="C110" s="208" t="s">
        <v>231</v>
      </c>
      <c r="D110" s="126"/>
      <c r="E110" s="126" t="s">
        <v>29</v>
      </c>
      <c r="F110" s="127">
        <v>3883</v>
      </c>
      <c r="G110" s="127">
        <v>51637</v>
      </c>
      <c r="H110" s="128">
        <v>1000</v>
      </c>
      <c r="I110" s="128">
        <v>15000</v>
      </c>
      <c r="J110" s="127">
        <v>14710</v>
      </c>
      <c r="K110" s="127">
        <v>192579.85</v>
      </c>
      <c r="L110" s="128"/>
      <c r="M110" s="128"/>
      <c r="N110" s="127"/>
      <c r="O110" s="127"/>
      <c r="P110" s="128">
        <v>100</v>
      </c>
      <c r="Q110" s="141">
        <v>162.30000000000001</v>
      </c>
      <c r="R110" s="129">
        <v>2122</v>
      </c>
      <c r="S110" s="129">
        <v>27862</v>
      </c>
      <c r="T110" s="128">
        <v>1000</v>
      </c>
      <c r="U110" s="128">
        <v>16500</v>
      </c>
      <c r="V110" s="127">
        <v>2880</v>
      </c>
      <c r="W110" s="127">
        <v>39061</v>
      </c>
      <c r="X110" s="43">
        <v>1000</v>
      </c>
      <c r="Y110" s="134">
        <v>11000</v>
      </c>
      <c r="Z110" s="130">
        <f>F110+J110+N110+R110+V110</f>
        <v>23595</v>
      </c>
      <c r="AA110" s="131">
        <f>G110+K110+O110+S110+W110</f>
        <v>311139.84999999998</v>
      </c>
      <c r="AB110" s="130">
        <f>H110+L110+P110+T110+X110</f>
        <v>3100</v>
      </c>
      <c r="AC110" s="131">
        <f>I110+M110+Q110+U110+Y110</f>
        <v>42662.3</v>
      </c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</row>
    <row r="111" spans="1:92" s="178" customFormat="1" ht="44.25" customHeight="1" x14ac:dyDescent="0.25">
      <c r="A111" s="853"/>
      <c r="B111" s="125" t="s">
        <v>229</v>
      </c>
      <c r="C111" s="208" t="s">
        <v>232</v>
      </c>
      <c r="D111" s="126"/>
      <c r="E111" s="126" t="s">
        <v>29</v>
      </c>
      <c r="F111" s="127">
        <v>1916</v>
      </c>
      <c r="G111" s="127">
        <v>28553</v>
      </c>
      <c r="H111" s="128">
        <v>0</v>
      </c>
      <c r="I111" s="128">
        <v>0</v>
      </c>
      <c r="J111" s="127">
        <v>2540</v>
      </c>
      <c r="K111" s="136">
        <v>38745.68</v>
      </c>
      <c r="L111" s="128"/>
      <c r="M111" s="128"/>
      <c r="N111" s="127"/>
      <c r="O111" s="136"/>
      <c r="P111" s="128">
        <v>100</v>
      </c>
      <c r="Q111" s="133">
        <v>1690</v>
      </c>
      <c r="R111" s="129">
        <v>371</v>
      </c>
      <c r="S111" s="129">
        <v>5936</v>
      </c>
      <c r="T111" s="128">
        <v>500</v>
      </c>
      <c r="U111" s="128">
        <v>8000</v>
      </c>
      <c r="V111" s="127">
        <v>3830</v>
      </c>
      <c r="W111" s="127">
        <v>57143</v>
      </c>
      <c r="X111" s="43">
        <v>2500</v>
      </c>
      <c r="Y111" s="134">
        <v>32500</v>
      </c>
      <c r="Z111" s="130">
        <f>F111+J111+N111+R111+V111</f>
        <v>8657</v>
      </c>
      <c r="AA111" s="131">
        <f>G111+K111+O111+S111+W111</f>
        <v>130377.68</v>
      </c>
      <c r="AB111" s="130">
        <f>H111+L111+P111+T111+X111</f>
        <v>3100</v>
      </c>
      <c r="AC111" s="131">
        <f>I111+M111+Q111+U111+Y111</f>
        <v>42190</v>
      </c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</row>
    <row r="112" spans="1:92" s="178" customFormat="1" ht="44.25" customHeight="1" x14ac:dyDescent="0.25">
      <c r="A112" s="854"/>
      <c r="B112" s="125" t="s">
        <v>229</v>
      </c>
      <c r="C112" s="208" t="s">
        <v>233</v>
      </c>
      <c r="D112" s="126"/>
      <c r="E112" s="126" t="s">
        <v>29</v>
      </c>
      <c r="F112" s="127">
        <v>283</v>
      </c>
      <c r="G112" s="127">
        <v>5041</v>
      </c>
      <c r="H112" s="128">
        <v>0</v>
      </c>
      <c r="I112" s="128">
        <v>0</v>
      </c>
      <c r="J112" s="127">
        <v>2145</v>
      </c>
      <c r="K112" s="136">
        <v>42780.3</v>
      </c>
      <c r="L112" s="128"/>
      <c r="M112" s="128"/>
      <c r="N112" s="127">
        <v>55</v>
      </c>
      <c r="O112" s="136">
        <v>1029.5999999999999</v>
      </c>
      <c r="P112" s="128">
        <v>100</v>
      </c>
      <c r="Q112" s="133">
        <v>2000</v>
      </c>
      <c r="R112" s="129">
        <v>293</v>
      </c>
      <c r="S112" s="129">
        <v>8497</v>
      </c>
      <c r="T112" s="128">
        <v>500</v>
      </c>
      <c r="U112" s="128">
        <v>14500</v>
      </c>
      <c r="V112" s="127">
        <v>1530</v>
      </c>
      <c r="W112" s="127">
        <v>28549</v>
      </c>
      <c r="X112" s="43">
        <v>3000</v>
      </c>
      <c r="Y112" s="134">
        <v>45000</v>
      </c>
      <c r="Z112" s="130">
        <f>F112+J112+N112+R112+V112</f>
        <v>4306</v>
      </c>
      <c r="AA112" s="131">
        <f>G112+K112+O112+S112+W112</f>
        <v>85896.9</v>
      </c>
      <c r="AB112" s="130">
        <f>H112+L112+P112+T112+X112</f>
        <v>3600</v>
      </c>
      <c r="AC112" s="131">
        <f>I112+M112+Q112+U112+Y112</f>
        <v>61500</v>
      </c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</row>
    <row r="113" spans="1:92" s="177" customFormat="1" ht="44.25" customHeight="1" x14ac:dyDescent="0.25">
      <c r="A113" s="149">
        <v>40</v>
      </c>
      <c r="B113" s="16" t="s">
        <v>234</v>
      </c>
      <c r="C113" s="184" t="s">
        <v>235</v>
      </c>
      <c r="D113" s="35" t="s">
        <v>236</v>
      </c>
      <c r="E113" s="35" t="s">
        <v>29</v>
      </c>
      <c r="F113" s="127">
        <v>365</v>
      </c>
      <c r="G113" s="127">
        <v>33023</v>
      </c>
      <c r="H113" s="128">
        <v>0</v>
      </c>
      <c r="I113" s="128">
        <v>0</v>
      </c>
      <c r="J113" s="127">
        <v>10</v>
      </c>
      <c r="K113" s="127">
        <v>886.16</v>
      </c>
      <c r="L113" s="128">
        <v>50</v>
      </c>
      <c r="M113" s="128">
        <v>4430.8</v>
      </c>
      <c r="N113" s="127">
        <v>300</v>
      </c>
      <c r="O113" s="127">
        <v>27000</v>
      </c>
      <c r="P113" s="135"/>
      <c r="Q113" s="135"/>
      <c r="R113" s="129">
        <v>605</v>
      </c>
      <c r="S113" s="129">
        <v>49610</v>
      </c>
      <c r="T113" s="128"/>
      <c r="U113" s="128"/>
      <c r="V113" s="127"/>
      <c r="W113" s="127"/>
      <c r="X113" s="145"/>
      <c r="Y113" s="145"/>
      <c r="Z113" s="142">
        <f>F113+J113+N113+R113+V113</f>
        <v>1280</v>
      </c>
      <c r="AA113" s="142">
        <f>G113+K113+O113+S113+W113</f>
        <v>110519.16</v>
      </c>
      <c r="AB113" s="142">
        <f>H113+L113+P113+T113+X113</f>
        <v>50</v>
      </c>
      <c r="AC113" s="143">
        <f>I113+M113+Q113+U113+Y113</f>
        <v>4430.8</v>
      </c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</row>
    <row r="114" spans="1:92" s="178" customFormat="1" ht="44.25" customHeight="1" x14ac:dyDescent="0.25">
      <c r="A114" s="852">
        <v>41</v>
      </c>
      <c r="B114" s="125" t="s">
        <v>237</v>
      </c>
      <c r="C114" s="208" t="s">
        <v>238</v>
      </c>
      <c r="D114" s="126" t="s">
        <v>236</v>
      </c>
      <c r="E114" s="126" t="s">
        <v>29</v>
      </c>
      <c r="F114" s="127">
        <v>500</v>
      </c>
      <c r="G114" s="127">
        <v>9750</v>
      </c>
      <c r="H114" s="128"/>
      <c r="I114" s="135"/>
      <c r="J114" s="127"/>
      <c r="K114" s="127"/>
      <c r="L114" s="128"/>
      <c r="M114" s="135"/>
      <c r="N114" s="127"/>
      <c r="O114" s="127"/>
      <c r="P114" s="128"/>
      <c r="Q114" s="135"/>
      <c r="R114" s="129"/>
      <c r="S114" s="129"/>
      <c r="T114" s="128">
        <v>200</v>
      </c>
      <c r="U114" s="128">
        <v>5800</v>
      </c>
      <c r="V114" s="127"/>
      <c r="W114" s="127"/>
      <c r="X114" s="43"/>
      <c r="Y114" s="137"/>
      <c r="Z114" s="130">
        <f>F114+J114+N114+R114+V114</f>
        <v>500</v>
      </c>
      <c r="AA114" s="130">
        <f>G114+K114+O114+S114+W114</f>
        <v>9750</v>
      </c>
      <c r="AB114" s="130">
        <f>H114+L114+P114+T114+X114</f>
        <v>200</v>
      </c>
      <c r="AC114" s="131">
        <f>I114+M114+Q114+U114+Y114</f>
        <v>5800</v>
      </c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</row>
    <row r="115" spans="1:92" s="178" customFormat="1" ht="44.25" customHeight="1" x14ac:dyDescent="0.25">
      <c r="A115" s="854"/>
      <c r="B115" s="125" t="s">
        <v>239</v>
      </c>
      <c r="C115" s="208" t="s">
        <v>240</v>
      </c>
      <c r="D115" s="126" t="s">
        <v>236</v>
      </c>
      <c r="E115" s="126" t="s">
        <v>29</v>
      </c>
      <c r="F115" s="127"/>
      <c r="G115" s="136"/>
      <c r="H115" s="128">
        <v>50</v>
      </c>
      <c r="I115" s="128">
        <v>1250</v>
      </c>
      <c r="J115" s="127">
        <v>640</v>
      </c>
      <c r="K115" s="127">
        <v>12472.35</v>
      </c>
      <c r="L115" s="128"/>
      <c r="M115" s="135"/>
      <c r="N115" s="127"/>
      <c r="O115" s="127"/>
      <c r="P115" s="128"/>
      <c r="Q115" s="135"/>
      <c r="R115" s="129">
        <v>500</v>
      </c>
      <c r="S115" s="129">
        <v>10000</v>
      </c>
      <c r="T115" s="128">
        <v>200</v>
      </c>
      <c r="U115" s="128">
        <v>6400</v>
      </c>
      <c r="V115" s="127">
        <v>100</v>
      </c>
      <c r="W115" s="127">
        <v>2038</v>
      </c>
      <c r="X115" s="43">
        <v>200</v>
      </c>
      <c r="Y115" s="137">
        <v>8000</v>
      </c>
      <c r="Z115" s="130">
        <f>F115+J115+N115+R115+V115</f>
        <v>1240</v>
      </c>
      <c r="AA115" s="131">
        <f>G115+K115+O115+S115+W115</f>
        <v>24510.35</v>
      </c>
      <c r="AB115" s="130">
        <f>H115+L115+P115+T115+X115</f>
        <v>450</v>
      </c>
      <c r="AC115" s="131">
        <f>I115+M115+Q115+U115+Y115</f>
        <v>15650</v>
      </c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</row>
    <row r="116" spans="1:92" s="178" customFormat="1" ht="44.25" customHeight="1" x14ac:dyDescent="0.25">
      <c r="A116" s="852">
        <v>42</v>
      </c>
      <c r="B116" s="125" t="s">
        <v>241</v>
      </c>
      <c r="C116" s="208" t="s">
        <v>240</v>
      </c>
      <c r="D116" s="126" t="s">
        <v>236</v>
      </c>
      <c r="E116" s="126" t="s">
        <v>29</v>
      </c>
      <c r="F116" s="127">
        <v>131</v>
      </c>
      <c r="G116" s="127">
        <v>42061</v>
      </c>
      <c r="H116" s="128">
        <v>0</v>
      </c>
      <c r="I116" s="128">
        <v>0</v>
      </c>
      <c r="J116" s="127">
        <v>690</v>
      </c>
      <c r="K116" s="136">
        <v>58393.120000000003</v>
      </c>
      <c r="L116" s="128"/>
      <c r="M116" s="135"/>
      <c r="N116" s="127"/>
      <c r="O116" s="127"/>
      <c r="P116" s="128">
        <v>500</v>
      </c>
      <c r="Q116" s="128">
        <v>4000</v>
      </c>
      <c r="R116" s="129">
        <v>3250</v>
      </c>
      <c r="S116" s="129">
        <v>292370</v>
      </c>
      <c r="T116" s="128"/>
      <c r="U116" s="128"/>
      <c r="V116" s="127">
        <v>750</v>
      </c>
      <c r="W116" s="127">
        <v>66836</v>
      </c>
      <c r="X116" s="43"/>
      <c r="Y116" s="137"/>
      <c r="Z116" s="130">
        <f>F116+J116+N116+R116+V116</f>
        <v>4821</v>
      </c>
      <c r="AA116" s="131">
        <f>G116+K116+O116+S116+W116</f>
        <v>459660.12</v>
      </c>
      <c r="AB116" s="130">
        <f>H116+L116+P116+T116+X116</f>
        <v>500</v>
      </c>
      <c r="AC116" s="131">
        <f>I116+M116+Q116+U116+Y116</f>
        <v>4000</v>
      </c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</row>
    <row r="117" spans="1:92" s="178" customFormat="1" ht="44.25" customHeight="1" x14ac:dyDescent="0.25">
      <c r="A117" s="854"/>
      <c r="B117" s="125" t="s">
        <v>242</v>
      </c>
      <c r="C117" s="208" t="s">
        <v>243</v>
      </c>
      <c r="D117" s="126" t="s">
        <v>236</v>
      </c>
      <c r="E117" s="126" t="s">
        <v>29</v>
      </c>
      <c r="F117" s="127"/>
      <c r="G117" s="127"/>
      <c r="H117" s="128"/>
      <c r="I117" s="135"/>
      <c r="J117" s="127"/>
      <c r="K117" s="127"/>
      <c r="L117" s="128"/>
      <c r="M117" s="135"/>
      <c r="N117" s="127"/>
      <c r="O117" s="127"/>
      <c r="P117" s="128"/>
      <c r="Q117" s="135"/>
      <c r="R117" s="129"/>
      <c r="S117" s="129"/>
      <c r="T117" s="128">
        <v>500</v>
      </c>
      <c r="U117" s="128">
        <v>39000</v>
      </c>
      <c r="V117" s="127"/>
      <c r="W117" s="127"/>
      <c r="X117" s="43"/>
      <c r="Y117" s="137"/>
      <c r="Z117" s="130">
        <f>F117+J117+N117+R117+V117</f>
        <v>0</v>
      </c>
      <c r="AA117" s="130">
        <f>G117+K117+O117+S117+W117</f>
        <v>0</v>
      </c>
      <c r="AB117" s="130">
        <f>H117+L117+P117+T117+X117</f>
        <v>500</v>
      </c>
      <c r="AC117" s="131">
        <f>I117+M117+Q117+U117+Y117</f>
        <v>39000</v>
      </c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</row>
    <row r="118" spans="1:92" s="178" customFormat="1" ht="44.25" customHeight="1" x14ac:dyDescent="0.25">
      <c r="A118" s="852">
        <v>43</v>
      </c>
      <c r="B118" s="125" t="s">
        <v>244</v>
      </c>
      <c r="C118" s="208" t="s">
        <v>245</v>
      </c>
      <c r="D118" s="126" t="s">
        <v>236</v>
      </c>
      <c r="E118" s="126" t="s">
        <v>29</v>
      </c>
      <c r="F118" s="127"/>
      <c r="G118" s="127"/>
      <c r="H118" s="128"/>
      <c r="I118" s="128"/>
      <c r="J118" s="127"/>
      <c r="K118" s="127"/>
      <c r="L118" s="128"/>
      <c r="M118" s="128"/>
      <c r="N118" s="127"/>
      <c r="O118" s="127"/>
      <c r="P118" s="128"/>
      <c r="Q118" s="128"/>
      <c r="R118" s="129"/>
      <c r="S118" s="129"/>
      <c r="T118" s="128">
        <v>500</v>
      </c>
      <c r="U118" s="128">
        <v>42500</v>
      </c>
      <c r="V118" s="127"/>
      <c r="W118" s="127"/>
      <c r="X118" s="43"/>
      <c r="Y118" s="43"/>
      <c r="Z118" s="130">
        <f>F118+J118+N118+R118+V118</f>
        <v>0</v>
      </c>
      <c r="AA118" s="130">
        <f>G118+K118+O118+S118+W118</f>
        <v>0</v>
      </c>
      <c r="AB118" s="130">
        <f>H118+L118+P118+T118+X118</f>
        <v>500</v>
      </c>
      <c r="AC118" s="131">
        <f>I118+M118+Q118+U118+Y118</f>
        <v>42500</v>
      </c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</row>
    <row r="119" spans="1:92" s="178" customFormat="1" ht="44.25" customHeight="1" x14ac:dyDescent="0.25">
      <c r="A119" s="854"/>
      <c r="B119" s="125" t="s">
        <v>246</v>
      </c>
      <c r="C119" s="208" t="s">
        <v>247</v>
      </c>
      <c r="D119" s="126" t="s">
        <v>236</v>
      </c>
      <c r="E119" s="126" t="s">
        <v>29</v>
      </c>
      <c r="F119" s="127">
        <v>2550</v>
      </c>
      <c r="G119" s="127">
        <v>49520</v>
      </c>
      <c r="H119" s="128">
        <v>1000</v>
      </c>
      <c r="I119" s="128">
        <v>25000</v>
      </c>
      <c r="J119" s="127">
        <v>3090</v>
      </c>
      <c r="K119" s="136">
        <v>58480.68</v>
      </c>
      <c r="L119" s="128"/>
      <c r="M119" s="128"/>
      <c r="N119" s="127">
        <v>450</v>
      </c>
      <c r="O119" s="127">
        <v>69300</v>
      </c>
      <c r="P119" s="128">
        <v>1000</v>
      </c>
      <c r="Q119" s="128">
        <v>13770</v>
      </c>
      <c r="R119" s="129">
        <v>2360</v>
      </c>
      <c r="S119" s="129">
        <v>47200</v>
      </c>
      <c r="T119" s="128">
        <v>1000</v>
      </c>
      <c r="U119" s="128">
        <v>15000</v>
      </c>
      <c r="V119" s="127">
        <v>1550</v>
      </c>
      <c r="W119" s="127">
        <v>28682</v>
      </c>
      <c r="X119" s="43">
        <v>2000</v>
      </c>
      <c r="Y119" s="43">
        <v>46000</v>
      </c>
      <c r="Z119" s="130">
        <f>F119+J119+N119+R119+V119</f>
        <v>10000</v>
      </c>
      <c r="AA119" s="131">
        <f>G119+K119+O119+S119+W119</f>
        <v>253182.68</v>
      </c>
      <c r="AB119" s="130">
        <f>H119+L119+P119+T119+X119</f>
        <v>5000</v>
      </c>
      <c r="AC119" s="131">
        <f>I119+M119+Q119+U119+Y119</f>
        <v>99770</v>
      </c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</row>
    <row r="120" spans="1:92" s="178" customFormat="1" ht="44.25" customHeight="1" x14ac:dyDescent="0.25">
      <c r="A120" s="852">
        <v>44</v>
      </c>
      <c r="B120" s="125" t="s">
        <v>248</v>
      </c>
      <c r="C120" s="208" t="s">
        <v>249</v>
      </c>
      <c r="D120" s="126" t="s">
        <v>250</v>
      </c>
      <c r="E120" s="126" t="s">
        <v>29</v>
      </c>
      <c r="F120" s="127"/>
      <c r="G120" s="127"/>
      <c r="H120" s="128"/>
      <c r="I120" s="128"/>
      <c r="J120" s="127"/>
      <c r="K120" s="136"/>
      <c r="L120" s="128"/>
      <c r="M120" s="128"/>
      <c r="N120" s="127"/>
      <c r="O120" s="127"/>
      <c r="P120" s="128"/>
      <c r="Q120" s="128"/>
      <c r="R120" s="129"/>
      <c r="S120" s="129"/>
      <c r="T120" s="128">
        <v>10</v>
      </c>
      <c r="U120" s="128">
        <v>600</v>
      </c>
      <c r="V120" s="127"/>
      <c r="W120" s="127"/>
      <c r="X120" s="43"/>
      <c r="Y120" s="43"/>
      <c r="Z120" s="130">
        <f>F120+J120+N120+R120+V120</f>
        <v>0</v>
      </c>
      <c r="AA120" s="130">
        <f>G120+K120+O120+S120+W120</f>
        <v>0</v>
      </c>
      <c r="AB120" s="130">
        <f>H120+L120+P120+T120+X120</f>
        <v>10</v>
      </c>
      <c r="AC120" s="131">
        <f>I120+M120+Q120+U120+Y120</f>
        <v>600</v>
      </c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</row>
    <row r="121" spans="1:92" s="178" customFormat="1" ht="44.25" customHeight="1" x14ac:dyDescent="0.25">
      <c r="A121" s="853"/>
      <c r="B121" s="125" t="s">
        <v>251</v>
      </c>
      <c r="C121" s="208" t="s">
        <v>252</v>
      </c>
      <c r="D121" s="126" t="s">
        <v>250</v>
      </c>
      <c r="E121" s="126" t="s">
        <v>29</v>
      </c>
      <c r="F121" s="127">
        <v>0</v>
      </c>
      <c r="G121" s="129">
        <v>0</v>
      </c>
      <c r="H121" s="128">
        <v>0</v>
      </c>
      <c r="I121" s="128">
        <v>0</v>
      </c>
      <c r="J121" s="127">
        <v>300</v>
      </c>
      <c r="K121" s="136">
        <v>7123.87</v>
      </c>
      <c r="L121" s="128">
        <v>0</v>
      </c>
      <c r="M121" s="128">
        <v>0</v>
      </c>
      <c r="N121" s="127">
        <v>306</v>
      </c>
      <c r="O121" s="150">
        <v>7145.1</v>
      </c>
      <c r="P121" s="128"/>
      <c r="Q121" s="128"/>
      <c r="R121" s="129">
        <v>1020</v>
      </c>
      <c r="S121" s="129">
        <v>23062</v>
      </c>
      <c r="T121" s="128">
        <v>200</v>
      </c>
      <c r="U121" s="128">
        <v>4568</v>
      </c>
      <c r="V121" s="127">
        <v>265</v>
      </c>
      <c r="W121" s="127">
        <v>7155</v>
      </c>
      <c r="X121" s="43"/>
      <c r="Y121" s="43"/>
      <c r="Z121" s="130">
        <f>F121+J121+N121+R121+V121</f>
        <v>1891</v>
      </c>
      <c r="AA121" s="131">
        <f>G121+K121+O121+S121+W121</f>
        <v>44485.97</v>
      </c>
      <c r="AB121" s="130">
        <f>H121+L121+P121+T121+X121</f>
        <v>200</v>
      </c>
      <c r="AC121" s="131">
        <f>I121+M121+Q121+U121+Y121</f>
        <v>4568</v>
      </c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</row>
    <row r="122" spans="1:92" s="178" customFormat="1" ht="44.25" customHeight="1" x14ac:dyDescent="0.25">
      <c r="A122" s="853"/>
      <c r="B122" s="125" t="s">
        <v>251</v>
      </c>
      <c r="C122" s="208" t="s">
        <v>180</v>
      </c>
      <c r="D122" s="126" t="s">
        <v>250</v>
      </c>
      <c r="E122" s="126" t="s">
        <v>42</v>
      </c>
      <c r="F122" s="127"/>
      <c r="G122" s="127"/>
      <c r="H122" s="135"/>
      <c r="I122" s="128"/>
      <c r="J122" s="127"/>
      <c r="K122" s="127"/>
      <c r="L122" s="135">
        <v>100</v>
      </c>
      <c r="M122" s="128">
        <v>171</v>
      </c>
      <c r="N122" s="127"/>
      <c r="O122" s="127"/>
      <c r="P122" s="135"/>
      <c r="Q122" s="128"/>
      <c r="R122" s="129">
        <v>260</v>
      </c>
      <c r="S122" s="129">
        <v>1196</v>
      </c>
      <c r="T122" s="128">
        <v>100</v>
      </c>
      <c r="U122" s="128">
        <v>250</v>
      </c>
      <c r="V122" s="127">
        <v>430</v>
      </c>
      <c r="W122" s="127">
        <v>1448</v>
      </c>
      <c r="X122" s="137"/>
      <c r="Y122" s="43"/>
      <c r="Z122" s="130">
        <f>F122+J122+N122+R122+V122</f>
        <v>690</v>
      </c>
      <c r="AA122" s="130">
        <f>G122+K122+O122+S122+W122</f>
        <v>2644</v>
      </c>
      <c r="AB122" s="130">
        <f>H122+L122+P122+T122+X122</f>
        <v>200</v>
      </c>
      <c r="AC122" s="131">
        <f>I122+M122+Q122+U122+Y122</f>
        <v>421</v>
      </c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</row>
    <row r="123" spans="1:92" s="178" customFormat="1" ht="44.25" customHeight="1" x14ac:dyDescent="0.25">
      <c r="A123" s="854"/>
      <c r="B123" s="125" t="s">
        <v>251</v>
      </c>
      <c r="C123" s="208" t="s">
        <v>253</v>
      </c>
      <c r="D123" s="126" t="s">
        <v>250</v>
      </c>
      <c r="E123" s="126" t="s">
        <v>42</v>
      </c>
      <c r="F123" s="127">
        <v>190</v>
      </c>
      <c r="G123" s="127">
        <v>406</v>
      </c>
      <c r="H123" s="128">
        <v>0</v>
      </c>
      <c r="I123" s="128">
        <v>0</v>
      </c>
      <c r="J123" s="127"/>
      <c r="K123" s="127"/>
      <c r="L123" s="128"/>
      <c r="M123" s="128"/>
      <c r="N123" s="127"/>
      <c r="O123" s="127"/>
      <c r="P123" s="128"/>
      <c r="Q123" s="128"/>
      <c r="R123" s="129">
        <v>260</v>
      </c>
      <c r="S123" s="129">
        <v>509.59999999999997</v>
      </c>
      <c r="T123" s="128"/>
      <c r="U123" s="128"/>
      <c r="V123" s="127"/>
      <c r="W123" s="127"/>
      <c r="X123" s="43"/>
      <c r="Y123" s="43"/>
      <c r="Z123" s="130">
        <f>F123+J123+N123+R123+V123</f>
        <v>450</v>
      </c>
      <c r="AA123" s="130">
        <f>G123+K123+O123+S123+W123</f>
        <v>915.59999999999991</v>
      </c>
      <c r="AB123" s="130">
        <f>H123+L123+P123+T123+X123</f>
        <v>0</v>
      </c>
      <c r="AC123" s="131">
        <f>I123+M123+Q123+U123+Y123</f>
        <v>0</v>
      </c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</row>
    <row r="124" spans="1:92" s="178" customFormat="1" ht="44.25" customHeight="1" x14ac:dyDescent="0.25">
      <c r="A124" s="852">
        <v>45</v>
      </c>
      <c r="B124" s="125" t="s">
        <v>254</v>
      </c>
      <c r="C124" s="208" t="s">
        <v>255</v>
      </c>
      <c r="D124" s="126" t="s">
        <v>77</v>
      </c>
      <c r="E124" s="126" t="s">
        <v>256</v>
      </c>
      <c r="F124" s="127"/>
      <c r="G124" s="127"/>
      <c r="H124" s="128"/>
      <c r="I124" s="128"/>
      <c r="J124" s="127"/>
      <c r="K124" s="127"/>
      <c r="L124" s="128"/>
      <c r="M124" s="128"/>
      <c r="N124" s="127"/>
      <c r="O124" s="127"/>
      <c r="P124" s="128"/>
      <c r="Q124" s="128"/>
      <c r="R124" s="129"/>
      <c r="S124" s="129"/>
      <c r="T124" s="128">
        <v>50</v>
      </c>
      <c r="U124" s="128">
        <v>8500</v>
      </c>
      <c r="V124" s="127"/>
      <c r="W124" s="127"/>
      <c r="X124" s="43"/>
      <c r="Y124" s="43"/>
      <c r="Z124" s="130">
        <f>F124+J124+N124+R124+V124</f>
        <v>0</v>
      </c>
      <c r="AA124" s="130">
        <f>G124+K124+O124+S124+W124</f>
        <v>0</v>
      </c>
      <c r="AB124" s="130">
        <f>H124+L124+P124+T124+X124</f>
        <v>50</v>
      </c>
      <c r="AC124" s="131">
        <f>I124+M124+Q124+U124+Y124</f>
        <v>8500</v>
      </c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</row>
    <row r="125" spans="1:92" s="178" customFormat="1" ht="44.25" customHeight="1" x14ac:dyDescent="0.25">
      <c r="A125" s="853"/>
      <c r="B125" s="125" t="s">
        <v>257</v>
      </c>
      <c r="C125" s="208" t="s">
        <v>258</v>
      </c>
      <c r="D125" s="126" t="s">
        <v>77</v>
      </c>
      <c r="E125" s="126" t="s">
        <v>256</v>
      </c>
      <c r="F125" s="127">
        <v>100</v>
      </c>
      <c r="G125" s="127">
        <v>19200</v>
      </c>
      <c r="H125" s="128"/>
      <c r="I125" s="128"/>
      <c r="J125" s="127">
        <v>60</v>
      </c>
      <c r="K125" s="127">
        <v>13800</v>
      </c>
      <c r="L125" s="128"/>
      <c r="M125" s="128"/>
      <c r="N125" s="127">
        <v>450</v>
      </c>
      <c r="O125" s="127">
        <v>110278</v>
      </c>
      <c r="P125" s="128">
        <v>100</v>
      </c>
      <c r="Q125" s="128">
        <v>25600</v>
      </c>
      <c r="R125" s="129">
        <v>470</v>
      </c>
      <c r="S125" s="129">
        <v>125912.99999999999</v>
      </c>
      <c r="T125" s="128">
        <v>100</v>
      </c>
      <c r="U125" s="128">
        <v>19200</v>
      </c>
      <c r="V125" s="127">
        <v>1390</v>
      </c>
      <c r="W125" s="127">
        <v>273135</v>
      </c>
      <c r="X125" s="43"/>
      <c r="Y125" s="43"/>
      <c r="Z125" s="130">
        <f>F125+J125+N125+R125+V125</f>
        <v>2470</v>
      </c>
      <c r="AA125" s="130">
        <f>G125+K125+O125+S125+W125</f>
        <v>542326</v>
      </c>
      <c r="AB125" s="130">
        <f>H125+L125+P125+T125+X125</f>
        <v>200</v>
      </c>
      <c r="AC125" s="131">
        <f>I125+M125+Q125+U125+Y125</f>
        <v>44800</v>
      </c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</row>
    <row r="126" spans="1:92" s="178" customFormat="1" ht="44.25" customHeight="1" x14ac:dyDescent="0.25">
      <c r="A126" s="853"/>
      <c r="B126" s="125" t="s">
        <v>257</v>
      </c>
      <c r="C126" s="208" t="s">
        <v>259</v>
      </c>
      <c r="D126" s="126" t="s">
        <v>77</v>
      </c>
      <c r="E126" s="126" t="s">
        <v>256</v>
      </c>
      <c r="F126" s="127"/>
      <c r="G126" s="127"/>
      <c r="H126" s="128"/>
      <c r="I126" s="128"/>
      <c r="J126" s="127"/>
      <c r="K126" s="127"/>
      <c r="L126" s="128"/>
      <c r="M126" s="128"/>
      <c r="N126" s="127"/>
      <c r="O126" s="127"/>
      <c r="P126" s="128"/>
      <c r="Q126" s="128"/>
      <c r="R126" s="129"/>
      <c r="S126" s="129"/>
      <c r="T126" s="128">
        <v>100</v>
      </c>
      <c r="U126" s="128">
        <v>27938</v>
      </c>
      <c r="V126" s="127">
        <v>72</v>
      </c>
      <c r="W126" s="127">
        <v>26460</v>
      </c>
      <c r="X126" s="43"/>
      <c r="Y126" s="43"/>
      <c r="Z126" s="130">
        <f>F126+J126+N126+R126+V126</f>
        <v>72</v>
      </c>
      <c r="AA126" s="130">
        <f>G126+K126+O126+S126+W126</f>
        <v>26460</v>
      </c>
      <c r="AB126" s="130">
        <f>H126+L126+P126+T126+X126</f>
        <v>100</v>
      </c>
      <c r="AC126" s="131">
        <f>I126+M126+Q126+U126+Y126</f>
        <v>27938</v>
      </c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</row>
    <row r="127" spans="1:92" s="178" customFormat="1" ht="44.25" customHeight="1" x14ac:dyDescent="0.25">
      <c r="A127" s="853"/>
      <c r="B127" s="125" t="s">
        <v>257</v>
      </c>
      <c r="C127" s="208" t="s">
        <v>260</v>
      </c>
      <c r="D127" s="126" t="s">
        <v>77</v>
      </c>
      <c r="E127" s="126" t="s">
        <v>256</v>
      </c>
      <c r="F127" s="127"/>
      <c r="G127" s="127"/>
      <c r="H127" s="128"/>
      <c r="I127" s="128"/>
      <c r="J127" s="127"/>
      <c r="K127" s="127"/>
      <c r="L127" s="128"/>
      <c r="M127" s="128"/>
      <c r="N127" s="127"/>
      <c r="O127" s="127"/>
      <c r="P127" s="128"/>
      <c r="Q127" s="128"/>
      <c r="R127" s="129">
        <v>60</v>
      </c>
      <c r="S127" s="129">
        <v>29106</v>
      </c>
      <c r="T127" s="128">
        <v>50</v>
      </c>
      <c r="U127" s="128">
        <v>24255</v>
      </c>
      <c r="V127" s="127"/>
      <c r="W127" s="127"/>
      <c r="X127" s="43"/>
      <c r="Y127" s="43"/>
      <c r="Z127" s="130">
        <f>F127+J127+N127+R127+V127</f>
        <v>60</v>
      </c>
      <c r="AA127" s="130">
        <f>G127+K127+O127+S127+W127</f>
        <v>29106</v>
      </c>
      <c r="AB127" s="130">
        <f>H127+L127+P127+T127+X127</f>
        <v>50</v>
      </c>
      <c r="AC127" s="131">
        <f>I127+M127+Q127+U127+Y127</f>
        <v>24255</v>
      </c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</row>
    <row r="128" spans="1:92" s="178" customFormat="1" ht="44.25" customHeight="1" x14ac:dyDescent="0.25">
      <c r="A128" s="853"/>
      <c r="B128" s="125" t="s">
        <v>257</v>
      </c>
      <c r="C128" s="208" t="s">
        <v>261</v>
      </c>
      <c r="D128" s="126" t="s">
        <v>77</v>
      </c>
      <c r="E128" s="126" t="s">
        <v>256</v>
      </c>
      <c r="F128" s="127"/>
      <c r="G128" s="127"/>
      <c r="H128" s="128"/>
      <c r="I128" s="128"/>
      <c r="J128" s="127"/>
      <c r="K128" s="127"/>
      <c r="L128" s="128"/>
      <c r="M128" s="128"/>
      <c r="N128" s="127"/>
      <c r="O128" s="127"/>
      <c r="P128" s="128"/>
      <c r="Q128" s="128"/>
      <c r="R128" s="129"/>
      <c r="S128" s="129"/>
      <c r="T128" s="128">
        <v>10</v>
      </c>
      <c r="U128" s="128">
        <v>2500</v>
      </c>
      <c r="V128" s="127"/>
      <c r="W128" s="127"/>
      <c r="X128" s="43"/>
      <c r="Y128" s="43"/>
      <c r="Z128" s="130">
        <f>F128+J128+N128+R128+V128</f>
        <v>0</v>
      </c>
      <c r="AA128" s="130">
        <f>G128+K128+O128+S128+W128</f>
        <v>0</v>
      </c>
      <c r="AB128" s="130">
        <f>H128+L128+P128+T128+X128</f>
        <v>10</v>
      </c>
      <c r="AC128" s="131">
        <f>I128+M128+Q128+U128+Y128</f>
        <v>2500</v>
      </c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</row>
    <row r="129" spans="1:92" s="178" customFormat="1" ht="44.25" customHeight="1" x14ac:dyDescent="0.25">
      <c r="A129" s="853"/>
      <c r="B129" s="125" t="s">
        <v>257</v>
      </c>
      <c r="C129" s="208" t="s">
        <v>262</v>
      </c>
      <c r="D129" s="126" t="s">
        <v>77</v>
      </c>
      <c r="E129" s="126" t="s">
        <v>256</v>
      </c>
      <c r="F129" s="127"/>
      <c r="G129" s="127"/>
      <c r="H129" s="128"/>
      <c r="I129" s="128"/>
      <c r="J129" s="127"/>
      <c r="K129" s="127"/>
      <c r="L129" s="128"/>
      <c r="M129" s="128"/>
      <c r="N129" s="127"/>
      <c r="O129" s="127"/>
      <c r="P129" s="128"/>
      <c r="Q129" s="128"/>
      <c r="R129" s="129"/>
      <c r="S129" s="129"/>
      <c r="T129" s="128">
        <v>10</v>
      </c>
      <c r="U129" s="128">
        <v>2750</v>
      </c>
      <c r="V129" s="127"/>
      <c r="W129" s="127"/>
      <c r="X129" s="43"/>
      <c r="Y129" s="43"/>
      <c r="Z129" s="130">
        <f>F129+J129+N129+R129+V129</f>
        <v>0</v>
      </c>
      <c r="AA129" s="130">
        <f>G129+K129+O129+S129+W129</f>
        <v>0</v>
      </c>
      <c r="AB129" s="130">
        <f>H129+L129+P129+T129+X129</f>
        <v>10</v>
      </c>
      <c r="AC129" s="131">
        <f>I129+M129+Q129+U129+Y129</f>
        <v>2750</v>
      </c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</row>
    <row r="130" spans="1:92" s="178" customFormat="1" ht="44.25" customHeight="1" x14ac:dyDescent="0.25">
      <c r="A130" s="854"/>
      <c r="B130" s="125" t="s">
        <v>257</v>
      </c>
      <c r="C130" s="208" t="s">
        <v>263</v>
      </c>
      <c r="D130" s="126" t="s">
        <v>77</v>
      </c>
      <c r="E130" s="126" t="s">
        <v>256</v>
      </c>
      <c r="F130" s="127"/>
      <c r="G130" s="127"/>
      <c r="H130" s="128">
        <v>20</v>
      </c>
      <c r="I130" s="128">
        <v>1000</v>
      </c>
      <c r="J130" s="127"/>
      <c r="K130" s="127"/>
      <c r="L130" s="128"/>
      <c r="M130" s="128"/>
      <c r="N130" s="127"/>
      <c r="O130" s="127"/>
      <c r="P130" s="128"/>
      <c r="Q130" s="128"/>
      <c r="R130" s="129"/>
      <c r="S130" s="129"/>
      <c r="T130" s="128">
        <v>10</v>
      </c>
      <c r="U130" s="128">
        <v>2900</v>
      </c>
      <c r="V130" s="127"/>
      <c r="W130" s="127"/>
      <c r="X130" s="43"/>
      <c r="Y130" s="43"/>
      <c r="Z130" s="130">
        <f>F130+J130+N130+R130+V130</f>
        <v>0</v>
      </c>
      <c r="AA130" s="130">
        <f>G130+K130+O130+S130+W130</f>
        <v>0</v>
      </c>
      <c r="AB130" s="130">
        <f>H130+L130+P130+T130+X130</f>
        <v>30</v>
      </c>
      <c r="AC130" s="131">
        <f>I130+M130+Q130+U130+Y130</f>
        <v>3900</v>
      </c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</row>
    <row r="131" spans="1:92" s="178" customFormat="1" ht="44.25" customHeight="1" x14ac:dyDescent="0.25">
      <c r="A131" s="120">
        <v>46</v>
      </c>
      <c r="B131" s="125" t="s">
        <v>264</v>
      </c>
      <c r="C131" s="208" t="s">
        <v>265</v>
      </c>
      <c r="D131" s="126" t="s">
        <v>266</v>
      </c>
      <c r="E131" s="126" t="s">
        <v>78</v>
      </c>
      <c r="F131" s="127">
        <v>370</v>
      </c>
      <c r="G131" s="127">
        <v>4904</v>
      </c>
      <c r="H131" s="128">
        <v>0</v>
      </c>
      <c r="I131" s="128">
        <v>0</v>
      </c>
      <c r="J131" s="127">
        <v>950</v>
      </c>
      <c r="K131" s="127">
        <v>11400</v>
      </c>
      <c r="L131" s="128"/>
      <c r="M131" s="128"/>
      <c r="N131" s="127">
        <v>420</v>
      </c>
      <c r="O131" s="127">
        <v>5398</v>
      </c>
      <c r="P131" s="128"/>
      <c r="Q131" s="128"/>
      <c r="R131" s="129">
        <v>538</v>
      </c>
      <c r="S131" s="129">
        <v>8823</v>
      </c>
      <c r="T131" s="128">
        <v>50</v>
      </c>
      <c r="U131" s="128">
        <v>625</v>
      </c>
      <c r="V131" s="127">
        <v>980</v>
      </c>
      <c r="W131" s="127">
        <v>14800</v>
      </c>
      <c r="X131" s="43">
        <v>500</v>
      </c>
      <c r="Y131" s="43">
        <v>5565</v>
      </c>
      <c r="Z131" s="130">
        <f>F131+J131+N131+R131+V131</f>
        <v>3258</v>
      </c>
      <c r="AA131" s="131">
        <f>G131+K131+O131+S131+W131</f>
        <v>45325</v>
      </c>
      <c r="AB131" s="130">
        <f>H131+L131+P131+T131+X131</f>
        <v>550</v>
      </c>
      <c r="AC131" s="131">
        <f>I131+M131+Q131+U131+Y131</f>
        <v>6190</v>
      </c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</row>
    <row r="132" spans="1:92" s="178" customFormat="1" ht="44.25" customHeight="1" x14ac:dyDescent="0.25">
      <c r="A132" s="852">
        <v>47</v>
      </c>
      <c r="B132" s="125" t="s">
        <v>267</v>
      </c>
      <c r="C132" s="208" t="s">
        <v>268</v>
      </c>
      <c r="D132" s="126" t="s">
        <v>77</v>
      </c>
      <c r="E132" s="126" t="s">
        <v>256</v>
      </c>
      <c r="F132" s="127"/>
      <c r="G132" s="127"/>
      <c r="H132" s="128"/>
      <c r="I132" s="128"/>
      <c r="J132" s="127"/>
      <c r="K132" s="127"/>
      <c r="L132" s="128"/>
      <c r="M132" s="128"/>
      <c r="N132" s="127"/>
      <c r="O132" s="127"/>
      <c r="P132" s="128"/>
      <c r="Q132" s="128"/>
      <c r="R132" s="129"/>
      <c r="S132" s="129"/>
      <c r="T132" s="128">
        <v>50</v>
      </c>
      <c r="U132" s="128">
        <v>12500</v>
      </c>
      <c r="V132" s="127">
        <v>10</v>
      </c>
      <c r="W132" s="127">
        <v>3773</v>
      </c>
      <c r="X132" s="43"/>
      <c r="Y132" s="43"/>
      <c r="Z132" s="130">
        <f>F132+J132+N132+R132+V132</f>
        <v>10</v>
      </c>
      <c r="AA132" s="130">
        <f>G132+K132+O132+S132+W132</f>
        <v>3773</v>
      </c>
      <c r="AB132" s="130">
        <f>H132+L132+P132+T132+X132</f>
        <v>50</v>
      </c>
      <c r="AC132" s="131">
        <f>I132+M132+Q132+U132+Y132</f>
        <v>12500</v>
      </c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</row>
    <row r="133" spans="1:92" s="178" customFormat="1" ht="44.25" customHeight="1" x14ac:dyDescent="0.25">
      <c r="A133" s="853"/>
      <c r="B133" s="125" t="s">
        <v>267</v>
      </c>
      <c r="C133" s="208" t="s">
        <v>269</v>
      </c>
      <c r="D133" s="126" t="s">
        <v>77</v>
      </c>
      <c r="E133" s="126" t="s">
        <v>256</v>
      </c>
      <c r="F133" s="127"/>
      <c r="G133" s="127"/>
      <c r="H133" s="128"/>
      <c r="I133" s="128"/>
      <c r="J133" s="127"/>
      <c r="K133" s="127"/>
      <c r="L133" s="128"/>
      <c r="M133" s="128"/>
      <c r="N133" s="127"/>
      <c r="O133" s="127"/>
      <c r="P133" s="128"/>
      <c r="Q133" s="128"/>
      <c r="R133" s="129"/>
      <c r="S133" s="129"/>
      <c r="T133" s="128">
        <v>30</v>
      </c>
      <c r="U133" s="128">
        <v>7800</v>
      </c>
      <c r="V133" s="127">
        <v>10</v>
      </c>
      <c r="W133" s="127">
        <v>3996</v>
      </c>
      <c r="X133" s="43"/>
      <c r="Y133" s="43"/>
      <c r="Z133" s="130">
        <f>F133+J133+N133+R133+V133</f>
        <v>10</v>
      </c>
      <c r="AA133" s="130">
        <f>G133+K133+O133+S133+W133</f>
        <v>3996</v>
      </c>
      <c r="AB133" s="130">
        <f>H133+L133+P133+T133+X133</f>
        <v>30</v>
      </c>
      <c r="AC133" s="131">
        <f>I133+M133+Q133+U133+Y133</f>
        <v>7800</v>
      </c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</row>
    <row r="134" spans="1:92" s="178" customFormat="1" ht="44.25" customHeight="1" x14ac:dyDescent="0.25">
      <c r="A134" s="853"/>
      <c r="B134" s="125" t="s">
        <v>267</v>
      </c>
      <c r="C134" s="208" t="s">
        <v>270</v>
      </c>
      <c r="D134" s="126" t="s">
        <v>77</v>
      </c>
      <c r="E134" s="126" t="s">
        <v>256</v>
      </c>
      <c r="F134" s="127"/>
      <c r="G134" s="127"/>
      <c r="H134" s="128"/>
      <c r="I134" s="128"/>
      <c r="J134" s="127"/>
      <c r="K134" s="127"/>
      <c r="L134" s="128"/>
      <c r="M134" s="128"/>
      <c r="N134" s="127"/>
      <c r="O134" s="127"/>
      <c r="P134" s="128"/>
      <c r="Q134" s="128"/>
      <c r="R134" s="129"/>
      <c r="S134" s="129"/>
      <c r="T134" s="128">
        <v>30</v>
      </c>
      <c r="U134" s="128">
        <v>8400</v>
      </c>
      <c r="V134" s="127"/>
      <c r="W134" s="127"/>
      <c r="X134" s="43"/>
      <c r="Y134" s="43"/>
      <c r="Z134" s="130">
        <f>F134+J134+N134+R134+V134</f>
        <v>0</v>
      </c>
      <c r="AA134" s="130">
        <f>G134+K134+O134+S134+W134</f>
        <v>0</v>
      </c>
      <c r="AB134" s="130">
        <f>H134+L134+P134+T134+X134</f>
        <v>30</v>
      </c>
      <c r="AC134" s="131">
        <f>I134+M134+Q134+U134+Y134</f>
        <v>8400</v>
      </c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</row>
    <row r="135" spans="1:92" s="178" customFormat="1" ht="44.25" customHeight="1" x14ac:dyDescent="0.25">
      <c r="A135" s="853"/>
      <c r="B135" s="125" t="s">
        <v>271</v>
      </c>
      <c r="C135" s="208" t="s">
        <v>272</v>
      </c>
      <c r="D135" s="126" t="s">
        <v>77</v>
      </c>
      <c r="E135" s="126" t="s">
        <v>256</v>
      </c>
      <c r="F135" s="127"/>
      <c r="G135" s="127"/>
      <c r="H135" s="128">
        <v>20</v>
      </c>
      <c r="I135" s="128">
        <v>12000</v>
      </c>
      <c r="J135" s="127"/>
      <c r="K135" s="127"/>
      <c r="L135" s="128"/>
      <c r="M135" s="128"/>
      <c r="N135" s="127"/>
      <c r="O135" s="127"/>
      <c r="P135" s="128"/>
      <c r="Q135" s="128"/>
      <c r="R135" s="129"/>
      <c r="S135" s="129"/>
      <c r="T135" s="128">
        <v>50</v>
      </c>
      <c r="U135" s="128">
        <v>14000</v>
      </c>
      <c r="V135" s="127"/>
      <c r="W135" s="127"/>
      <c r="X135" s="43"/>
      <c r="Y135" s="43"/>
      <c r="Z135" s="130">
        <f>F135+J135+N135+R135+V135</f>
        <v>0</v>
      </c>
      <c r="AA135" s="130">
        <f>G135+K135+O135+S135+W135</f>
        <v>0</v>
      </c>
      <c r="AB135" s="130">
        <f>H135+L135+P135+T135+X135</f>
        <v>70</v>
      </c>
      <c r="AC135" s="131">
        <f>I135+M135+Q135+U135+Y135</f>
        <v>26000</v>
      </c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</row>
    <row r="136" spans="1:92" s="178" customFormat="1" ht="44.25" customHeight="1" x14ac:dyDescent="0.25">
      <c r="A136" s="853"/>
      <c r="B136" s="125" t="s">
        <v>267</v>
      </c>
      <c r="C136" s="208" t="s">
        <v>273</v>
      </c>
      <c r="D136" s="126" t="s">
        <v>77</v>
      </c>
      <c r="E136" s="126" t="s">
        <v>256</v>
      </c>
      <c r="F136" s="127"/>
      <c r="G136" s="127"/>
      <c r="H136" s="128"/>
      <c r="I136" s="128"/>
      <c r="J136" s="127"/>
      <c r="K136" s="127"/>
      <c r="L136" s="128"/>
      <c r="M136" s="128"/>
      <c r="N136" s="127"/>
      <c r="O136" s="127"/>
      <c r="P136" s="128"/>
      <c r="Q136" s="128"/>
      <c r="R136" s="129"/>
      <c r="S136" s="129"/>
      <c r="T136" s="128">
        <v>30</v>
      </c>
      <c r="U136" s="128">
        <v>9600</v>
      </c>
      <c r="V136" s="127"/>
      <c r="W136" s="127"/>
      <c r="X136" s="43"/>
      <c r="Y136" s="43"/>
      <c r="Z136" s="130">
        <f>F136+J136+N136+R136+V136</f>
        <v>0</v>
      </c>
      <c r="AA136" s="130">
        <f>G136+K136+O136+S136+W136</f>
        <v>0</v>
      </c>
      <c r="AB136" s="130">
        <f>H136+L136+P136+T136+X136</f>
        <v>30</v>
      </c>
      <c r="AC136" s="131">
        <f>I136+M136+Q136+U136+Y136</f>
        <v>9600</v>
      </c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</row>
    <row r="137" spans="1:92" s="178" customFormat="1" ht="44.25" customHeight="1" x14ac:dyDescent="0.25">
      <c r="A137" s="853"/>
      <c r="B137" s="125" t="s">
        <v>267</v>
      </c>
      <c r="C137" s="208" t="s">
        <v>274</v>
      </c>
      <c r="D137" s="126" t="s">
        <v>77</v>
      </c>
      <c r="E137" s="126" t="s">
        <v>256</v>
      </c>
      <c r="F137" s="127"/>
      <c r="G137" s="127"/>
      <c r="H137" s="128"/>
      <c r="I137" s="128"/>
      <c r="J137" s="127"/>
      <c r="K137" s="127"/>
      <c r="L137" s="128"/>
      <c r="M137" s="128"/>
      <c r="N137" s="127"/>
      <c r="O137" s="127"/>
      <c r="P137" s="128"/>
      <c r="Q137" s="128"/>
      <c r="R137" s="129"/>
      <c r="S137" s="129"/>
      <c r="T137" s="128">
        <v>30</v>
      </c>
      <c r="U137" s="128">
        <v>10200</v>
      </c>
      <c r="V137" s="127"/>
      <c r="W137" s="127"/>
      <c r="X137" s="43"/>
      <c r="Y137" s="43"/>
      <c r="Z137" s="130">
        <f>F137+J137+N137+R137+V137</f>
        <v>0</v>
      </c>
      <c r="AA137" s="130">
        <f>G137+K137+O137+S137+W137</f>
        <v>0</v>
      </c>
      <c r="AB137" s="130">
        <f>H137+L137+P137+T137+X137</f>
        <v>30</v>
      </c>
      <c r="AC137" s="131">
        <f>I137+M137+Q137+U137+Y137</f>
        <v>10200</v>
      </c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</row>
    <row r="138" spans="1:92" s="178" customFormat="1" ht="44.25" customHeight="1" x14ac:dyDescent="0.25">
      <c r="A138" s="854"/>
      <c r="B138" s="125" t="s">
        <v>275</v>
      </c>
      <c r="C138" s="208" t="s">
        <v>276</v>
      </c>
      <c r="D138" s="126" t="s">
        <v>77</v>
      </c>
      <c r="E138" s="126" t="s">
        <v>256</v>
      </c>
      <c r="F138" s="127"/>
      <c r="G138" s="127"/>
      <c r="H138" s="128"/>
      <c r="I138" s="128"/>
      <c r="J138" s="127"/>
      <c r="K138" s="127"/>
      <c r="L138" s="128"/>
      <c r="M138" s="128"/>
      <c r="N138" s="127"/>
      <c r="O138" s="127"/>
      <c r="P138" s="128"/>
      <c r="Q138" s="128"/>
      <c r="R138" s="129"/>
      <c r="S138" s="129"/>
      <c r="T138" s="128">
        <v>30</v>
      </c>
      <c r="U138" s="128">
        <v>10800</v>
      </c>
      <c r="V138" s="127"/>
      <c r="W138" s="127"/>
      <c r="X138" s="43"/>
      <c r="Y138" s="43"/>
      <c r="Z138" s="130">
        <f>F138+J138+N138+R138+V138</f>
        <v>0</v>
      </c>
      <c r="AA138" s="130">
        <f>G138+K138+O138+S138+W138</f>
        <v>0</v>
      </c>
      <c r="AB138" s="130">
        <f>H138+L138+P138+T138+X138</f>
        <v>30</v>
      </c>
      <c r="AC138" s="131">
        <f>I138+M138+Q138+U138+Y138</f>
        <v>10800</v>
      </c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</row>
    <row r="139" spans="1:92" s="178" customFormat="1" ht="44.25" customHeight="1" x14ac:dyDescent="0.25">
      <c r="A139" s="852">
        <v>48</v>
      </c>
      <c r="B139" s="44" t="s">
        <v>277</v>
      </c>
      <c r="C139" s="208" t="s">
        <v>278</v>
      </c>
      <c r="D139" s="126" t="s">
        <v>77</v>
      </c>
      <c r="E139" s="126" t="s">
        <v>256</v>
      </c>
      <c r="F139" s="127"/>
      <c r="G139" s="129"/>
      <c r="H139" s="128">
        <v>20</v>
      </c>
      <c r="I139" s="128">
        <v>8000</v>
      </c>
      <c r="J139" s="127"/>
      <c r="K139" s="129"/>
      <c r="L139" s="135"/>
      <c r="M139" s="135"/>
      <c r="N139" s="127"/>
      <c r="O139" s="129"/>
      <c r="P139" s="135"/>
      <c r="Q139" s="135"/>
      <c r="R139" s="129"/>
      <c r="S139" s="129"/>
      <c r="T139" s="128">
        <v>50</v>
      </c>
      <c r="U139" s="128">
        <v>12500</v>
      </c>
      <c r="V139" s="127"/>
      <c r="W139" s="129"/>
      <c r="X139" s="137"/>
      <c r="Y139" s="137"/>
      <c r="Z139" s="130">
        <f>F139+J139+N139+R139+V139</f>
        <v>0</v>
      </c>
      <c r="AA139" s="130">
        <f>G139+K139+O139+S139+W139</f>
        <v>0</v>
      </c>
      <c r="AB139" s="130">
        <f>H139+L139+P139+T139+X139</f>
        <v>70</v>
      </c>
      <c r="AC139" s="131">
        <f>I139+M139+Q139+U139+Y139</f>
        <v>20500</v>
      </c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</row>
    <row r="140" spans="1:92" s="178" customFormat="1" ht="44.25" customHeight="1" x14ac:dyDescent="0.25">
      <c r="A140" s="854"/>
      <c r="B140" s="44" t="s">
        <v>277</v>
      </c>
      <c r="C140" s="208" t="s">
        <v>279</v>
      </c>
      <c r="D140" s="126" t="s">
        <v>77</v>
      </c>
      <c r="E140" s="126" t="s">
        <v>256</v>
      </c>
      <c r="F140" s="127"/>
      <c r="G140" s="129"/>
      <c r="H140" s="135"/>
      <c r="I140" s="135"/>
      <c r="J140" s="127"/>
      <c r="K140" s="129"/>
      <c r="L140" s="135"/>
      <c r="M140" s="135"/>
      <c r="N140" s="127"/>
      <c r="O140" s="129"/>
      <c r="P140" s="135"/>
      <c r="Q140" s="135"/>
      <c r="R140" s="129"/>
      <c r="S140" s="129"/>
      <c r="T140" s="128">
        <v>50</v>
      </c>
      <c r="U140" s="128">
        <v>15000</v>
      </c>
      <c r="V140" s="127"/>
      <c r="W140" s="129"/>
      <c r="X140" s="137"/>
      <c r="Y140" s="137"/>
      <c r="Z140" s="130">
        <f>F140+J140+N140+R140+V140</f>
        <v>0</v>
      </c>
      <c r="AA140" s="130">
        <f>G140+K140+O140+S140+W140</f>
        <v>0</v>
      </c>
      <c r="AB140" s="130">
        <f>H140+L140+P140+T140+X140</f>
        <v>50</v>
      </c>
      <c r="AC140" s="131">
        <f>I140+M140+Q140+U140+Y140</f>
        <v>15000</v>
      </c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</row>
    <row r="141" spans="1:92" s="178" customFormat="1" ht="44.25" customHeight="1" x14ac:dyDescent="0.25">
      <c r="A141" s="852">
        <v>49</v>
      </c>
      <c r="B141" s="44" t="s">
        <v>280</v>
      </c>
      <c r="C141" s="208" t="s">
        <v>281</v>
      </c>
      <c r="D141" s="126" t="s">
        <v>88</v>
      </c>
      <c r="E141" s="148" t="s">
        <v>29</v>
      </c>
      <c r="F141" s="133">
        <v>500</v>
      </c>
      <c r="G141" s="128">
        <v>172080</v>
      </c>
      <c r="H141" s="133">
        <v>0</v>
      </c>
      <c r="I141" s="133">
        <v>0</v>
      </c>
      <c r="J141" s="133">
        <v>935</v>
      </c>
      <c r="K141" s="128">
        <v>321789.59999999998</v>
      </c>
      <c r="L141" s="133"/>
      <c r="M141" s="133"/>
      <c r="N141" s="133">
        <v>1000</v>
      </c>
      <c r="O141" s="128">
        <v>344160</v>
      </c>
      <c r="P141" s="133"/>
      <c r="Q141" s="133"/>
      <c r="R141" s="129">
        <v>600</v>
      </c>
      <c r="S141" s="129">
        <v>206496.00000000003</v>
      </c>
      <c r="T141" s="128"/>
      <c r="U141" s="128"/>
      <c r="V141" s="127">
        <v>990</v>
      </c>
      <c r="W141" s="129">
        <v>340718</v>
      </c>
      <c r="X141" s="134"/>
      <c r="Y141" s="134"/>
      <c r="Z141" s="130">
        <f>F141+J141+N141+R141+V141</f>
        <v>4025</v>
      </c>
      <c r="AA141" s="131">
        <f>G141+K141+O141+S141+W141</f>
        <v>1385243.6</v>
      </c>
      <c r="AB141" s="130">
        <f>H141+L141+P141+T141+X141</f>
        <v>0</v>
      </c>
      <c r="AC141" s="131">
        <f>I141+M141+Q141+U141+Y141</f>
        <v>0</v>
      </c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</row>
    <row r="142" spans="1:92" s="178" customFormat="1" ht="44.25" customHeight="1" x14ac:dyDescent="0.25">
      <c r="A142" s="853"/>
      <c r="B142" s="44" t="s">
        <v>280</v>
      </c>
      <c r="C142" s="208" t="s">
        <v>282</v>
      </c>
      <c r="D142" s="126" t="s">
        <v>88</v>
      </c>
      <c r="E142" s="148" t="s">
        <v>29</v>
      </c>
      <c r="F142" s="133"/>
      <c r="G142" s="128"/>
      <c r="H142" s="133"/>
      <c r="I142" s="133"/>
      <c r="J142" s="133"/>
      <c r="K142" s="128"/>
      <c r="L142" s="133"/>
      <c r="M142" s="133"/>
      <c r="N142" s="133"/>
      <c r="O142" s="128"/>
      <c r="P142" s="133"/>
      <c r="Q142" s="133"/>
      <c r="R142" s="128"/>
      <c r="S142" s="128"/>
      <c r="T142" s="128">
        <v>100</v>
      </c>
      <c r="U142" s="128">
        <v>36000</v>
      </c>
      <c r="V142" s="127"/>
      <c r="W142" s="129"/>
      <c r="X142" s="134"/>
      <c r="Y142" s="134"/>
      <c r="Z142" s="130">
        <f>F142+J142+N142+R142+V142</f>
        <v>0</v>
      </c>
      <c r="AA142" s="130">
        <f>G142+K142+O142+S142+W142</f>
        <v>0</v>
      </c>
      <c r="AB142" s="130">
        <f>H142+L142+P142+T142+X142</f>
        <v>100</v>
      </c>
      <c r="AC142" s="131">
        <f>I142+M142+Q142+U142+Y142</f>
        <v>36000</v>
      </c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</row>
    <row r="143" spans="1:92" s="178" customFormat="1" ht="44.25" customHeight="1" x14ac:dyDescent="0.25">
      <c r="A143" s="853"/>
      <c r="B143" s="44" t="s">
        <v>280</v>
      </c>
      <c r="C143" s="208" t="s">
        <v>283</v>
      </c>
      <c r="D143" s="126" t="s">
        <v>88</v>
      </c>
      <c r="E143" s="148" t="s">
        <v>29</v>
      </c>
      <c r="F143" s="133"/>
      <c r="G143" s="128"/>
      <c r="H143" s="133"/>
      <c r="I143" s="133"/>
      <c r="J143" s="133"/>
      <c r="K143" s="128"/>
      <c r="L143" s="133"/>
      <c r="M143" s="133"/>
      <c r="N143" s="133"/>
      <c r="O143" s="128"/>
      <c r="P143" s="133"/>
      <c r="Q143" s="133"/>
      <c r="R143" s="128"/>
      <c r="S143" s="128"/>
      <c r="T143" s="128">
        <v>100</v>
      </c>
      <c r="U143" s="128">
        <v>1500</v>
      </c>
      <c r="V143" s="127"/>
      <c r="W143" s="129"/>
      <c r="X143" s="134"/>
      <c r="Y143" s="134"/>
      <c r="Z143" s="130">
        <f>F143+J143+N143+R143+V143</f>
        <v>0</v>
      </c>
      <c r="AA143" s="130">
        <f>G143+K143+O143+S143+W143</f>
        <v>0</v>
      </c>
      <c r="AB143" s="130">
        <f>H143+L143+P143+T143+X143</f>
        <v>100</v>
      </c>
      <c r="AC143" s="131">
        <f>I143+M143+Q143+U143+Y143</f>
        <v>1500</v>
      </c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</row>
    <row r="144" spans="1:92" s="178" customFormat="1" ht="44.25" customHeight="1" x14ac:dyDescent="0.25">
      <c r="A144" s="853"/>
      <c r="B144" s="44" t="s">
        <v>280</v>
      </c>
      <c r="C144" s="208" t="s">
        <v>284</v>
      </c>
      <c r="D144" s="126" t="s">
        <v>88</v>
      </c>
      <c r="E144" s="148" t="s">
        <v>153</v>
      </c>
      <c r="F144" s="133"/>
      <c r="G144" s="128"/>
      <c r="H144" s="133"/>
      <c r="I144" s="133"/>
      <c r="J144" s="133"/>
      <c r="K144" s="128"/>
      <c r="L144" s="133"/>
      <c r="M144" s="133"/>
      <c r="N144" s="133"/>
      <c r="O144" s="128"/>
      <c r="P144" s="133"/>
      <c r="Q144" s="133"/>
      <c r="R144" s="128"/>
      <c r="S144" s="128"/>
      <c r="T144" s="128">
        <v>50</v>
      </c>
      <c r="U144" s="128">
        <v>90</v>
      </c>
      <c r="V144" s="127"/>
      <c r="W144" s="129"/>
      <c r="X144" s="134"/>
      <c r="Y144" s="134"/>
      <c r="Z144" s="130">
        <f>F144+J144+N144+R144+V144</f>
        <v>0</v>
      </c>
      <c r="AA144" s="130">
        <f>G144+K144+O144+S144+W144</f>
        <v>0</v>
      </c>
      <c r="AB144" s="130">
        <f>H144+L144+P144+T144+X144</f>
        <v>50</v>
      </c>
      <c r="AC144" s="131">
        <f>I144+M144+Q144+U144+Y144</f>
        <v>90</v>
      </c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</row>
    <row r="145" spans="1:92" s="178" customFormat="1" ht="44.25" customHeight="1" x14ac:dyDescent="0.25">
      <c r="A145" s="854"/>
      <c r="B145" s="44" t="s">
        <v>280</v>
      </c>
      <c r="C145" s="208" t="s">
        <v>285</v>
      </c>
      <c r="D145" s="126" t="s">
        <v>88</v>
      </c>
      <c r="E145" s="148" t="s">
        <v>153</v>
      </c>
      <c r="F145" s="133"/>
      <c r="G145" s="128"/>
      <c r="H145" s="133"/>
      <c r="I145" s="133"/>
      <c r="J145" s="133"/>
      <c r="K145" s="128"/>
      <c r="L145" s="133"/>
      <c r="M145" s="133"/>
      <c r="N145" s="133"/>
      <c r="O145" s="128"/>
      <c r="P145" s="133"/>
      <c r="Q145" s="133"/>
      <c r="R145" s="128"/>
      <c r="S145" s="128"/>
      <c r="T145" s="128">
        <v>50</v>
      </c>
      <c r="U145" s="128">
        <v>60</v>
      </c>
      <c r="V145" s="127"/>
      <c r="W145" s="129"/>
      <c r="X145" s="134"/>
      <c r="Y145" s="134"/>
      <c r="Z145" s="130">
        <f>F145+J145+N145+R145+V145</f>
        <v>0</v>
      </c>
      <c r="AA145" s="130">
        <f>G145+K145+O145+S145+W145</f>
        <v>0</v>
      </c>
      <c r="AB145" s="130">
        <f>H145+L145+P145+T145+X145</f>
        <v>50</v>
      </c>
      <c r="AC145" s="131">
        <f>I145+M145+Q145+U145+Y145</f>
        <v>60</v>
      </c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</row>
    <row r="146" spans="1:92" s="178" customFormat="1" ht="44.25" customHeight="1" x14ac:dyDescent="0.25">
      <c r="A146" s="852">
        <v>50</v>
      </c>
      <c r="B146" s="44" t="s">
        <v>286</v>
      </c>
      <c r="C146" s="208" t="s">
        <v>287</v>
      </c>
      <c r="D146" s="126" t="s">
        <v>88</v>
      </c>
      <c r="E146" s="148" t="s">
        <v>153</v>
      </c>
      <c r="F146" s="133"/>
      <c r="G146" s="128"/>
      <c r="H146" s="133"/>
      <c r="I146" s="133"/>
      <c r="J146" s="133"/>
      <c r="K146" s="128"/>
      <c r="L146" s="133"/>
      <c r="M146" s="133"/>
      <c r="N146" s="133">
        <v>37</v>
      </c>
      <c r="O146" s="140">
        <v>41.41</v>
      </c>
      <c r="P146" s="133"/>
      <c r="Q146" s="133"/>
      <c r="R146" s="128">
        <v>600</v>
      </c>
      <c r="S146" s="128">
        <v>73800</v>
      </c>
      <c r="T146" s="128">
        <v>200</v>
      </c>
      <c r="U146" s="128">
        <v>270</v>
      </c>
      <c r="V146" s="127">
        <v>180</v>
      </c>
      <c r="W146" s="129">
        <v>218</v>
      </c>
      <c r="X146" s="134">
        <v>150</v>
      </c>
      <c r="Y146" s="134">
        <v>150</v>
      </c>
      <c r="Z146" s="130">
        <f>F146+J146+N146+R146+V146</f>
        <v>817</v>
      </c>
      <c r="AA146" s="131">
        <f>G146+K146+O146+S146+W146</f>
        <v>74059.41</v>
      </c>
      <c r="AB146" s="130">
        <f>H146+L146+P146+T146+X146</f>
        <v>350</v>
      </c>
      <c r="AC146" s="131">
        <f>I146+M146+Q146+U146+Y146</f>
        <v>420</v>
      </c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</row>
    <row r="147" spans="1:92" s="178" customFormat="1" ht="44.25" customHeight="1" x14ac:dyDescent="0.25">
      <c r="A147" s="854"/>
      <c r="B147" s="44" t="s">
        <v>288</v>
      </c>
      <c r="C147" s="208" t="s">
        <v>289</v>
      </c>
      <c r="D147" s="126" t="s">
        <v>88</v>
      </c>
      <c r="E147" s="148" t="s">
        <v>78</v>
      </c>
      <c r="F147" s="133">
        <v>311</v>
      </c>
      <c r="G147" s="128">
        <v>4514</v>
      </c>
      <c r="H147" s="133">
        <v>0</v>
      </c>
      <c r="I147" s="133">
        <v>0</v>
      </c>
      <c r="J147" s="133">
        <v>282</v>
      </c>
      <c r="K147" s="140">
        <v>3825.45</v>
      </c>
      <c r="L147" s="133"/>
      <c r="M147" s="133"/>
      <c r="N147" s="133">
        <v>333</v>
      </c>
      <c r="O147" s="140">
        <v>5905.95</v>
      </c>
      <c r="P147" s="133"/>
      <c r="Q147" s="133"/>
      <c r="R147" s="128">
        <v>409</v>
      </c>
      <c r="S147" s="128">
        <v>5043</v>
      </c>
      <c r="T147" s="128"/>
      <c r="U147" s="128"/>
      <c r="V147" s="127">
        <v>357</v>
      </c>
      <c r="W147" s="129">
        <v>4463</v>
      </c>
      <c r="X147" s="134"/>
      <c r="Y147" s="134"/>
      <c r="Z147" s="130">
        <f>F147+J147+N147+R147+V147</f>
        <v>1692</v>
      </c>
      <c r="AA147" s="131">
        <f>G147+K147+O147+S147+W147</f>
        <v>23751.4</v>
      </c>
      <c r="AB147" s="130">
        <f>H147+L147+P147+T147+X147</f>
        <v>0</v>
      </c>
      <c r="AC147" s="131">
        <f>I147+M147+Q147+U147+Y147</f>
        <v>0</v>
      </c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</row>
    <row r="148" spans="1:92" s="178" customFormat="1" ht="44.25" customHeight="1" x14ac:dyDescent="0.25">
      <c r="A148" s="852">
        <v>51</v>
      </c>
      <c r="B148" s="147" t="s">
        <v>290</v>
      </c>
      <c r="C148" s="208" t="s">
        <v>291</v>
      </c>
      <c r="D148" s="126" t="s">
        <v>292</v>
      </c>
      <c r="E148" s="148" t="s">
        <v>293</v>
      </c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28"/>
      <c r="S148" s="128"/>
      <c r="T148" s="128">
        <v>100</v>
      </c>
      <c r="U148" s="128">
        <v>2500</v>
      </c>
      <c r="V148" s="127"/>
      <c r="W148" s="127"/>
      <c r="X148" s="134"/>
      <c r="Y148" s="134"/>
      <c r="Z148" s="130">
        <f>F148+J148+N148+R148+V148</f>
        <v>0</v>
      </c>
      <c r="AA148" s="130">
        <f>G148+K148+O148+S148+W148</f>
        <v>0</v>
      </c>
      <c r="AB148" s="130">
        <f>H148+L148+P148+T148+X148</f>
        <v>100</v>
      </c>
      <c r="AC148" s="131">
        <f>I148+M148+Q148+U148+Y148</f>
        <v>2500</v>
      </c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</row>
    <row r="149" spans="1:92" s="178" customFormat="1" ht="44.25" customHeight="1" x14ac:dyDescent="0.25">
      <c r="A149" s="853"/>
      <c r="B149" s="147" t="s">
        <v>290</v>
      </c>
      <c r="C149" s="208" t="s">
        <v>294</v>
      </c>
      <c r="D149" s="126" t="s">
        <v>292</v>
      </c>
      <c r="E149" s="148" t="s">
        <v>295</v>
      </c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28">
        <v>800</v>
      </c>
      <c r="S149" s="128">
        <v>14304</v>
      </c>
      <c r="T149" s="128"/>
      <c r="U149" s="128"/>
      <c r="V149" s="127">
        <v>60</v>
      </c>
      <c r="W149" s="127">
        <v>1074</v>
      </c>
      <c r="X149" s="134">
        <v>400</v>
      </c>
      <c r="Y149" s="134">
        <v>7000</v>
      </c>
      <c r="Z149" s="130">
        <f>F149+J149+N149+R149+V149</f>
        <v>860</v>
      </c>
      <c r="AA149" s="130">
        <f>G149+K149+O149+S149+W149</f>
        <v>15378</v>
      </c>
      <c r="AB149" s="130">
        <f>H149+L149+P149+T149+X149</f>
        <v>400</v>
      </c>
      <c r="AC149" s="131">
        <f>I149+M149+Q149+U149+Y149</f>
        <v>7000</v>
      </c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</row>
    <row r="150" spans="1:92" s="178" customFormat="1" ht="44.25" customHeight="1" x14ac:dyDescent="0.25">
      <c r="A150" s="853"/>
      <c r="B150" s="147" t="s">
        <v>290</v>
      </c>
      <c r="C150" s="208" t="s">
        <v>296</v>
      </c>
      <c r="D150" s="126" t="s">
        <v>292</v>
      </c>
      <c r="E150" s="148" t="s">
        <v>293</v>
      </c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28"/>
      <c r="S150" s="128"/>
      <c r="T150" s="128">
        <v>50</v>
      </c>
      <c r="U150" s="128">
        <v>16000</v>
      </c>
      <c r="V150" s="127"/>
      <c r="W150" s="127"/>
      <c r="X150" s="134"/>
      <c r="Y150" s="134"/>
      <c r="Z150" s="130">
        <f>F150+J150+N150+R150+V150</f>
        <v>0</v>
      </c>
      <c r="AA150" s="130">
        <f>G150+K150+O150+S150+W150</f>
        <v>0</v>
      </c>
      <c r="AB150" s="130">
        <f>H150+L150+P150+T150+X150</f>
        <v>50</v>
      </c>
      <c r="AC150" s="131">
        <f>I150+M150+Q150+U150+Y150</f>
        <v>16000</v>
      </c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</row>
    <row r="151" spans="1:92" s="178" customFormat="1" ht="44.25" customHeight="1" x14ac:dyDescent="0.25">
      <c r="A151" s="853"/>
      <c r="B151" s="147" t="s">
        <v>290</v>
      </c>
      <c r="C151" s="208" t="s">
        <v>297</v>
      </c>
      <c r="D151" s="126" t="s">
        <v>292</v>
      </c>
      <c r="E151" s="148" t="s">
        <v>293</v>
      </c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28"/>
      <c r="S151" s="128"/>
      <c r="T151" s="128">
        <v>50</v>
      </c>
      <c r="U151" s="128">
        <v>16500</v>
      </c>
      <c r="V151" s="127"/>
      <c r="W151" s="127"/>
      <c r="X151" s="134"/>
      <c r="Y151" s="134"/>
      <c r="Z151" s="130">
        <f>F151+J151+N151+R151+V151</f>
        <v>0</v>
      </c>
      <c r="AA151" s="130">
        <f>G151+K151+O151+S151+W151</f>
        <v>0</v>
      </c>
      <c r="AB151" s="130">
        <f>H151+L151+P151+T151+X151</f>
        <v>50</v>
      </c>
      <c r="AC151" s="131">
        <f>I151+M151+Q151+U151+Y151</f>
        <v>16500</v>
      </c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32"/>
      <c r="CE151" s="132"/>
      <c r="CF151" s="132"/>
      <c r="CG151" s="132"/>
      <c r="CH151" s="132"/>
      <c r="CI151" s="132"/>
      <c r="CJ151" s="132"/>
      <c r="CK151" s="132"/>
      <c r="CL151" s="132"/>
      <c r="CM151" s="132"/>
      <c r="CN151" s="132"/>
    </row>
    <row r="152" spans="1:92" s="178" customFormat="1" ht="44.25" customHeight="1" x14ac:dyDescent="0.25">
      <c r="A152" s="853"/>
      <c r="B152" s="147" t="s">
        <v>290</v>
      </c>
      <c r="C152" s="208" t="s">
        <v>298</v>
      </c>
      <c r="D152" s="126" t="s">
        <v>292</v>
      </c>
      <c r="E152" s="148" t="s">
        <v>295</v>
      </c>
      <c r="F152" s="133">
        <v>610</v>
      </c>
      <c r="G152" s="133">
        <v>10815.3</v>
      </c>
      <c r="H152" s="133">
        <v>0</v>
      </c>
      <c r="I152" s="133">
        <v>0</v>
      </c>
      <c r="J152" s="133"/>
      <c r="K152" s="133"/>
      <c r="L152" s="133"/>
      <c r="M152" s="133"/>
      <c r="N152" s="133"/>
      <c r="O152" s="133"/>
      <c r="P152" s="133"/>
      <c r="Q152" s="133"/>
      <c r="R152" s="128"/>
      <c r="S152" s="128"/>
      <c r="T152" s="128">
        <v>30</v>
      </c>
      <c r="U152" s="128">
        <v>600</v>
      </c>
      <c r="V152" s="127"/>
      <c r="W152" s="127"/>
      <c r="X152" s="134"/>
      <c r="Y152" s="134"/>
      <c r="Z152" s="130">
        <f>F152+J152+N152+R152+V152</f>
        <v>610</v>
      </c>
      <c r="AA152" s="130">
        <f>G152+K152+O152+S152+W152</f>
        <v>10815.3</v>
      </c>
      <c r="AB152" s="130">
        <f>H152+L152+P152+T152+X152</f>
        <v>30</v>
      </c>
      <c r="AC152" s="131">
        <f>I152+M152+Q152+U152+Y152</f>
        <v>600</v>
      </c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32"/>
      <c r="BP152" s="132"/>
      <c r="BQ152" s="132"/>
      <c r="BR152" s="132"/>
      <c r="BS152" s="132"/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32"/>
      <c r="CE152" s="132"/>
      <c r="CF152" s="132"/>
      <c r="CG152" s="132"/>
      <c r="CH152" s="132"/>
      <c r="CI152" s="132"/>
      <c r="CJ152" s="132"/>
      <c r="CK152" s="132"/>
      <c r="CL152" s="132"/>
      <c r="CM152" s="132"/>
      <c r="CN152" s="132"/>
    </row>
    <row r="153" spans="1:92" s="178" customFormat="1" ht="44.25" customHeight="1" x14ac:dyDescent="0.25">
      <c r="A153" s="853"/>
      <c r="B153" s="147" t="s">
        <v>290</v>
      </c>
      <c r="C153" s="208" t="s">
        <v>299</v>
      </c>
      <c r="D153" s="126" t="s">
        <v>292</v>
      </c>
      <c r="E153" s="148" t="s">
        <v>29</v>
      </c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28"/>
      <c r="S153" s="128"/>
      <c r="T153" s="128">
        <v>100</v>
      </c>
      <c r="U153" s="128">
        <v>4000</v>
      </c>
      <c r="V153" s="127"/>
      <c r="W153" s="127"/>
      <c r="X153" s="134"/>
      <c r="Y153" s="134"/>
      <c r="Z153" s="130">
        <f>F153+J153+N153+R153+V153</f>
        <v>0</v>
      </c>
      <c r="AA153" s="130">
        <f>G153+K153+O153+S153+W153</f>
        <v>0</v>
      </c>
      <c r="AB153" s="130">
        <f>H153+L153+P153+T153+X153</f>
        <v>100</v>
      </c>
      <c r="AC153" s="131">
        <f>I153+M153+Q153+U153+Y153</f>
        <v>4000</v>
      </c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32"/>
      <c r="CE153" s="132"/>
      <c r="CF153" s="132"/>
      <c r="CG153" s="132"/>
      <c r="CH153" s="132"/>
      <c r="CI153" s="132"/>
      <c r="CJ153" s="132"/>
      <c r="CK153" s="132"/>
      <c r="CL153" s="132"/>
      <c r="CM153" s="132"/>
      <c r="CN153" s="132"/>
    </row>
    <row r="154" spans="1:92" s="178" customFormat="1" ht="44.25" customHeight="1" x14ac:dyDescent="0.25">
      <c r="A154" s="853"/>
      <c r="B154" s="147" t="s">
        <v>290</v>
      </c>
      <c r="C154" s="210" t="s">
        <v>300</v>
      </c>
      <c r="D154" s="126" t="s">
        <v>292</v>
      </c>
      <c r="E154" s="148" t="s">
        <v>153</v>
      </c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28"/>
      <c r="S154" s="128"/>
      <c r="T154" s="128">
        <v>30</v>
      </c>
      <c r="U154" s="128">
        <v>1350</v>
      </c>
      <c r="V154" s="127"/>
      <c r="W154" s="127"/>
      <c r="X154" s="134"/>
      <c r="Y154" s="134"/>
      <c r="Z154" s="130">
        <f>F154+J154+N154+R154+V154</f>
        <v>0</v>
      </c>
      <c r="AA154" s="130">
        <f>G154+K154+O154+S154+W154</f>
        <v>0</v>
      </c>
      <c r="AB154" s="130">
        <f>H154+L154+P154+T154+X154</f>
        <v>30</v>
      </c>
      <c r="AC154" s="131">
        <f>I154+M154+Q154+U154+Y154</f>
        <v>1350</v>
      </c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32"/>
      <c r="BP154" s="132"/>
      <c r="BQ154" s="132"/>
      <c r="BR154" s="132"/>
      <c r="BS154" s="132"/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32"/>
      <c r="CG154" s="132"/>
      <c r="CH154" s="132"/>
      <c r="CI154" s="132"/>
      <c r="CJ154" s="132"/>
      <c r="CK154" s="132"/>
      <c r="CL154" s="132"/>
      <c r="CM154" s="132"/>
      <c r="CN154" s="132"/>
    </row>
    <row r="155" spans="1:92" s="178" customFormat="1" ht="44.25" customHeight="1" x14ac:dyDescent="0.25">
      <c r="A155" s="853"/>
      <c r="B155" s="147" t="s">
        <v>290</v>
      </c>
      <c r="C155" s="210" t="s">
        <v>301</v>
      </c>
      <c r="D155" s="126" t="s">
        <v>292</v>
      </c>
      <c r="E155" s="148" t="s">
        <v>153</v>
      </c>
      <c r="F155" s="133"/>
      <c r="G155" s="133"/>
      <c r="H155" s="133"/>
      <c r="I155" s="133"/>
      <c r="J155" s="133">
        <v>0</v>
      </c>
      <c r="K155" s="133">
        <v>0</v>
      </c>
      <c r="L155" s="133">
        <v>500</v>
      </c>
      <c r="M155" s="133">
        <v>8950</v>
      </c>
      <c r="N155" s="133">
        <v>1400</v>
      </c>
      <c r="O155" s="133">
        <v>25059.3</v>
      </c>
      <c r="P155" s="133"/>
      <c r="Q155" s="133"/>
      <c r="R155" s="128"/>
      <c r="S155" s="128"/>
      <c r="T155" s="128">
        <v>30</v>
      </c>
      <c r="U155" s="128">
        <v>1500</v>
      </c>
      <c r="V155" s="127"/>
      <c r="W155" s="127"/>
      <c r="X155" s="134"/>
      <c r="Y155" s="134"/>
      <c r="Z155" s="130">
        <f>F155+J155+N155+R155+V155</f>
        <v>1400</v>
      </c>
      <c r="AA155" s="131">
        <f>G155+K155+O155+S155+W155</f>
        <v>25059.3</v>
      </c>
      <c r="AB155" s="130">
        <f>H155+L155+P155+T155+X155</f>
        <v>530</v>
      </c>
      <c r="AC155" s="131">
        <f>I155+M155+Q155+U155+Y155</f>
        <v>10450</v>
      </c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</row>
    <row r="156" spans="1:92" s="178" customFormat="1" ht="44.25" customHeight="1" x14ac:dyDescent="0.25">
      <c r="A156" s="854"/>
      <c r="B156" s="147" t="s">
        <v>290</v>
      </c>
      <c r="C156" s="210" t="s">
        <v>302</v>
      </c>
      <c r="D156" s="126" t="s">
        <v>292</v>
      </c>
      <c r="E156" s="148" t="s">
        <v>153</v>
      </c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28"/>
      <c r="S156" s="128"/>
      <c r="T156" s="128">
        <v>30</v>
      </c>
      <c r="U156" s="128">
        <v>1650</v>
      </c>
      <c r="V156" s="127"/>
      <c r="W156" s="127"/>
      <c r="X156" s="134"/>
      <c r="Y156" s="134"/>
      <c r="Z156" s="130">
        <f>F156+J156+N156+R156+V156</f>
        <v>0</v>
      </c>
      <c r="AA156" s="130">
        <f>G156+K156+O156+S156+W156</f>
        <v>0</v>
      </c>
      <c r="AB156" s="130">
        <f>H156+L156+P156+T156+X156</f>
        <v>30</v>
      </c>
      <c r="AC156" s="131">
        <f>I156+M156+Q156+U156+Y156</f>
        <v>1650</v>
      </c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32"/>
      <c r="BP156" s="132"/>
      <c r="BQ156" s="132"/>
      <c r="BR156" s="132"/>
      <c r="BS156" s="132"/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32"/>
      <c r="CE156" s="132"/>
      <c r="CF156" s="132"/>
      <c r="CG156" s="132"/>
      <c r="CH156" s="132"/>
      <c r="CI156" s="132"/>
      <c r="CJ156" s="132"/>
      <c r="CK156" s="132"/>
      <c r="CL156" s="132"/>
      <c r="CM156" s="132"/>
      <c r="CN156" s="132"/>
    </row>
    <row r="157" spans="1:92" s="178" customFormat="1" ht="44.25" customHeight="1" x14ac:dyDescent="0.25">
      <c r="A157" s="852">
        <v>52</v>
      </c>
      <c r="B157" s="147" t="s">
        <v>303</v>
      </c>
      <c r="C157" s="210" t="s">
        <v>304</v>
      </c>
      <c r="D157" s="126" t="s">
        <v>292</v>
      </c>
      <c r="E157" s="148" t="s">
        <v>153</v>
      </c>
      <c r="F157" s="133">
        <v>0</v>
      </c>
      <c r="G157" s="133">
        <v>0</v>
      </c>
      <c r="H157" s="133">
        <v>0</v>
      </c>
      <c r="I157" s="133">
        <v>0</v>
      </c>
      <c r="J157" s="133">
        <v>1500</v>
      </c>
      <c r="K157" s="133">
        <v>750</v>
      </c>
      <c r="L157" s="133"/>
      <c r="M157" s="133"/>
      <c r="N157" s="133"/>
      <c r="O157" s="133"/>
      <c r="P157" s="133"/>
      <c r="Q157" s="133"/>
      <c r="R157" s="128"/>
      <c r="S157" s="128"/>
      <c r="T157" s="128">
        <v>250</v>
      </c>
      <c r="U157" s="128">
        <v>150</v>
      </c>
      <c r="V157" s="127"/>
      <c r="W157" s="127"/>
      <c r="X157" s="134">
        <v>400</v>
      </c>
      <c r="Y157" s="134">
        <v>375</v>
      </c>
      <c r="Z157" s="130">
        <f>F157+J157+N157+R157+V157</f>
        <v>1500</v>
      </c>
      <c r="AA157" s="130">
        <f>G157+K157+O157+S157+W157</f>
        <v>750</v>
      </c>
      <c r="AB157" s="130">
        <f>H157+L157+P157+T157+X157</f>
        <v>650</v>
      </c>
      <c r="AC157" s="131">
        <f>I157+M157+Q157+U157+Y157</f>
        <v>525</v>
      </c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</row>
    <row r="158" spans="1:92" s="178" customFormat="1" ht="44.25" customHeight="1" x14ac:dyDescent="0.25">
      <c r="A158" s="853"/>
      <c r="B158" s="147" t="s">
        <v>303</v>
      </c>
      <c r="C158" s="210" t="s">
        <v>305</v>
      </c>
      <c r="D158" s="126" t="s">
        <v>292</v>
      </c>
      <c r="E158" s="148" t="s">
        <v>29</v>
      </c>
      <c r="F158" s="133"/>
      <c r="G158" s="133"/>
      <c r="H158" s="133">
        <v>20</v>
      </c>
      <c r="I158" s="133">
        <v>2000</v>
      </c>
      <c r="J158" s="133"/>
      <c r="K158" s="133"/>
      <c r="L158" s="133"/>
      <c r="M158" s="133"/>
      <c r="N158" s="133"/>
      <c r="O158" s="133"/>
      <c r="P158" s="133"/>
      <c r="Q158" s="133"/>
      <c r="R158" s="128">
        <v>15</v>
      </c>
      <c r="S158" s="128">
        <v>2700</v>
      </c>
      <c r="T158" s="128">
        <v>30</v>
      </c>
      <c r="U158" s="128">
        <v>5400</v>
      </c>
      <c r="V158" s="127"/>
      <c r="W158" s="127"/>
      <c r="X158" s="134"/>
      <c r="Y158" s="134"/>
      <c r="Z158" s="130">
        <f>F158+J158+N158+R158+V158</f>
        <v>15</v>
      </c>
      <c r="AA158" s="130">
        <f>G158+K158+O158+S158+W158</f>
        <v>2700</v>
      </c>
      <c r="AB158" s="130">
        <f>H158+L158+P158+T158+X158</f>
        <v>50</v>
      </c>
      <c r="AC158" s="131">
        <f>I158+M158+Q158+U158+Y158</f>
        <v>7400</v>
      </c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</row>
    <row r="159" spans="1:92" s="178" customFormat="1" ht="44.25" customHeight="1" x14ac:dyDescent="0.25">
      <c r="A159" s="854"/>
      <c r="B159" s="147" t="s">
        <v>303</v>
      </c>
      <c r="C159" s="210" t="s">
        <v>306</v>
      </c>
      <c r="D159" s="126"/>
      <c r="E159" s="148" t="s">
        <v>29</v>
      </c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28"/>
      <c r="S159" s="128"/>
      <c r="T159" s="128">
        <v>50</v>
      </c>
      <c r="U159" s="128">
        <v>10500</v>
      </c>
      <c r="V159" s="127"/>
      <c r="W159" s="127"/>
      <c r="X159" s="134"/>
      <c r="Y159" s="134"/>
      <c r="Z159" s="130">
        <f>F159+J159+N159+R159+V159</f>
        <v>0</v>
      </c>
      <c r="AA159" s="130">
        <f>G159+K159+O159+S159+W159</f>
        <v>0</v>
      </c>
      <c r="AB159" s="130">
        <f>H159+L159+P159+T159+X159</f>
        <v>50</v>
      </c>
      <c r="AC159" s="131">
        <f>I159+M159+Q159+U159+Y159</f>
        <v>10500</v>
      </c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32"/>
      <c r="BP159" s="132"/>
      <c r="BQ159" s="132"/>
      <c r="BR159" s="132"/>
      <c r="BS159" s="132"/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32"/>
      <c r="CG159" s="132"/>
      <c r="CH159" s="132"/>
      <c r="CI159" s="132"/>
      <c r="CJ159" s="132"/>
      <c r="CK159" s="132"/>
      <c r="CL159" s="132"/>
      <c r="CM159" s="132"/>
      <c r="CN159" s="132"/>
    </row>
    <row r="160" spans="1:92" s="178" customFormat="1" ht="44.25" customHeight="1" x14ac:dyDescent="0.25">
      <c r="A160" s="852">
        <v>53</v>
      </c>
      <c r="B160" s="147" t="s">
        <v>307</v>
      </c>
      <c r="C160" s="210" t="s">
        <v>308</v>
      </c>
      <c r="D160" s="126" t="s">
        <v>292</v>
      </c>
      <c r="E160" s="148" t="s">
        <v>153</v>
      </c>
      <c r="F160" s="133"/>
      <c r="G160" s="133"/>
      <c r="H160" s="133">
        <v>400</v>
      </c>
      <c r="I160" s="133">
        <v>600</v>
      </c>
      <c r="J160" s="133">
        <v>500</v>
      </c>
      <c r="K160" s="141">
        <v>820</v>
      </c>
      <c r="L160" s="133">
        <v>100</v>
      </c>
      <c r="M160" s="133">
        <v>2500</v>
      </c>
      <c r="N160" s="133"/>
      <c r="O160" s="133"/>
      <c r="P160" s="133"/>
      <c r="Q160" s="133"/>
      <c r="R160" s="128">
        <v>540</v>
      </c>
      <c r="S160" s="128">
        <v>810</v>
      </c>
      <c r="T160" s="128"/>
      <c r="U160" s="128"/>
      <c r="V160" s="127">
        <v>3060</v>
      </c>
      <c r="W160" s="127">
        <v>3672</v>
      </c>
      <c r="X160" s="134">
        <v>3000</v>
      </c>
      <c r="Y160" s="134">
        <v>3750</v>
      </c>
      <c r="Z160" s="130">
        <f>F160+J160+N160+R160+V160</f>
        <v>4100</v>
      </c>
      <c r="AA160" s="131">
        <f>G160+K160+O160+S160+W160</f>
        <v>5302</v>
      </c>
      <c r="AB160" s="130">
        <f>H160+L160+P160+T160+X160</f>
        <v>3500</v>
      </c>
      <c r="AC160" s="131">
        <f>I160+M160+Q160+U160+Y160</f>
        <v>6850</v>
      </c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32"/>
      <c r="BP160" s="132"/>
      <c r="BQ160" s="132"/>
      <c r="BR160" s="132"/>
      <c r="BS160" s="132"/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32"/>
      <c r="CE160" s="132"/>
      <c r="CF160" s="132"/>
      <c r="CG160" s="132"/>
      <c r="CH160" s="132"/>
      <c r="CI160" s="132"/>
      <c r="CJ160" s="132"/>
      <c r="CK160" s="132"/>
      <c r="CL160" s="132"/>
      <c r="CM160" s="132"/>
      <c r="CN160" s="132"/>
    </row>
    <row r="161" spans="1:92" s="178" customFormat="1" ht="44.25" customHeight="1" x14ac:dyDescent="0.25">
      <c r="A161" s="853"/>
      <c r="B161" s="147" t="s">
        <v>307</v>
      </c>
      <c r="C161" s="210" t="s">
        <v>309</v>
      </c>
      <c r="D161" s="126" t="s">
        <v>292</v>
      </c>
      <c r="E161" s="148" t="s">
        <v>29</v>
      </c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28">
        <v>60</v>
      </c>
      <c r="S161" s="128">
        <v>3029</v>
      </c>
      <c r="T161" s="128">
        <v>30</v>
      </c>
      <c r="U161" s="128">
        <v>1515</v>
      </c>
      <c r="V161" s="127"/>
      <c r="W161" s="127"/>
      <c r="X161" s="134"/>
      <c r="Y161" s="134"/>
      <c r="Z161" s="130">
        <f>F161+J161+N161+R161+V161</f>
        <v>60</v>
      </c>
      <c r="AA161" s="130">
        <f>G161+K161+O161+S161+W161</f>
        <v>3029</v>
      </c>
      <c r="AB161" s="130">
        <f>H161+L161+P161+T161+X161</f>
        <v>30</v>
      </c>
      <c r="AC161" s="131">
        <f>I161+M161+Q161+U161+Y161</f>
        <v>1515</v>
      </c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32"/>
      <c r="BP161" s="132"/>
      <c r="BQ161" s="132"/>
      <c r="BR161" s="132"/>
      <c r="BS161" s="132"/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32"/>
      <c r="CG161" s="132"/>
      <c r="CH161" s="132"/>
      <c r="CI161" s="132"/>
      <c r="CJ161" s="132"/>
      <c r="CK161" s="132"/>
      <c r="CL161" s="132"/>
      <c r="CM161" s="132"/>
      <c r="CN161" s="132"/>
    </row>
    <row r="162" spans="1:92" s="178" customFormat="1" ht="44.25" customHeight="1" x14ac:dyDescent="0.25">
      <c r="A162" s="853"/>
      <c r="B162" s="147" t="s">
        <v>307</v>
      </c>
      <c r="C162" s="210" t="s">
        <v>310</v>
      </c>
      <c r="D162" s="126" t="s">
        <v>292</v>
      </c>
      <c r="E162" s="148" t="s">
        <v>29</v>
      </c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28"/>
      <c r="S162" s="128"/>
      <c r="T162" s="128">
        <v>50</v>
      </c>
      <c r="U162" s="128">
        <v>4000</v>
      </c>
      <c r="V162" s="127"/>
      <c r="W162" s="127"/>
      <c r="X162" s="134"/>
      <c r="Y162" s="134"/>
      <c r="Z162" s="130">
        <f>F162+J162+N162+R162+V162</f>
        <v>0</v>
      </c>
      <c r="AA162" s="130">
        <f>G162+K162+O162+S162+W162</f>
        <v>0</v>
      </c>
      <c r="AB162" s="130">
        <f>H162+L162+P162+T162+X162</f>
        <v>50</v>
      </c>
      <c r="AC162" s="131">
        <f>I162+M162+Q162+U162+Y162</f>
        <v>4000</v>
      </c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32"/>
      <c r="BP162" s="132"/>
      <c r="BQ162" s="132"/>
      <c r="BR162" s="132"/>
      <c r="BS162" s="132"/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32"/>
      <c r="CE162" s="132"/>
      <c r="CF162" s="132"/>
      <c r="CG162" s="132"/>
      <c r="CH162" s="132"/>
      <c r="CI162" s="132"/>
      <c r="CJ162" s="132"/>
      <c r="CK162" s="132"/>
      <c r="CL162" s="132"/>
      <c r="CM162" s="132"/>
      <c r="CN162" s="132"/>
    </row>
    <row r="163" spans="1:92" s="178" customFormat="1" ht="44.25" customHeight="1" x14ac:dyDescent="0.25">
      <c r="A163" s="854"/>
      <c r="B163" s="147" t="s">
        <v>307</v>
      </c>
      <c r="C163" s="210" t="s">
        <v>311</v>
      </c>
      <c r="D163" s="126" t="s">
        <v>292</v>
      </c>
      <c r="E163" s="148" t="s">
        <v>29</v>
      </c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28"/>
      <c r="S163" s="128"/>
      <c r="T163" s="128">
        <v>50</v>
      </c>
      <c r="U163" s="128">
        <v>3000</v>
      </c>
      <c r="V163" s="127"/>
      <c r="W163" s="127"/>
      <c r="X163" s="134"/>
      <c r="Y163" s="134"/>
      <c r="Z163" s="130">
        <f>F163+J163+N163+R163+V163</f>
        <v>0</v>
      </c>
      <c r="AA163" s="130">
        <f>G163+K163+O163+S163+W163</f>
        <v>0</v>
      </c>
      <c r="AB163" s="130">
        <f>H163+L163+P163+T163+X163</f>
        <v>50</v>
      </c>
      <c r="AC163" s="131">
        <f>I163+M163+Q163+U163+Y163</f>
        <v>3000</v>
      </c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</row>
    <row r="164" spans="1:92" s="178" customFormat="1" ht="44.25" customHeight="1" x14ac:dyDescent="0.25">
      <c r="A164" s="852">
        <v>54</v>
      </c>
      <c r="B164" s="125" t="s">
        <v>312</v>
      </c>
      <c r="C164" s="210" t="s">
        <v>313</v>
      </c>
      <c r="D164" s="126" t="s">
        <v>314</v>
      </c>
      <c r="E164" s="148" t="s">
        <v>78</v>
      </c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28"/>
      <c r="S164" s="128"/>
      <c r="T164" s="128">
        <v>50</v>
      </c>
      <c r="U164" s="128">
        <v>200</v>
      </c>
      <c r="V164" s="127"/>
      <c r="W164" s="127"/>
      <c r="X164" s="134"/>
      <c r="Y164" s="134"/>
      <c r="Z164" s="130">
        <f>F164+J164+N164+R164+V164</f>
        <v>0</v>
      </c>
      <c r="AA164" s="130">
        <f>G164+K164+O164+S164+W164</f>
        <v>0</v>
      </c>
      <c r="AB164" s="130">
        <f>H164+L164+P164+T164+X164</f>
        <v>50</v>
      </c>
      <c r="AC164" s="131">
        <f>I164+M164+Q164+U164+Y164</f>
        <v>200</v>
      </c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32"/>
      <c r="BP164" s="132"/>
      <c r="BQ164" s="132"/>
      <c r="BR164" s="132"/>
      <c r="BS164" s="132"/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32"/>
      <c r="CE164" s="132"/>
      <c r="CF164" s="132"/>
      <c r="CG164" s="132"/>
      <c r="CH164" s="132"/>
      <c r="CI164" s="132"/>
      <c r="CJ164" s="132"/>
      <c r="CK164" s="132"/>
      <c r="CL164" s="132"/>
      <c r="CM164" s="132"/>
      <c r="CN164" s="132"/>
    </row>
    <row r="165" spans="1:92" s="178" customFormat="1" ht="44.25" customHeight="1" x14ac:dyDescent="0.25">
      <c r="A165" s="853"/>
      <c r="B165" s="147" t="s">
        <v>315</v>
      </c>
      <c r="C165" s="210" t="s">
        <v>316</v>
      </c>
      <c r="D165" s="126" t="s">
        <v>314</v>
      </c>
      <c r="E165" s="148" t="s">
        <v>78</v>
      </c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28"/>
      <c r="S165" s="128"/>
      <c r="T165" s="128">
        <v>30</v>
      </c>
      <c r="U165" s="128">
        <v>180</v>
      </c>
      <c r="V165" s="127"/>
      <c r="W165" s="127"/>
      <c r="X165" s="134"/>
      <c r="Y165" s="134"/>
      <c r="Z165" s="130">
        <f>F165+J165+N165+R165+V165</f>
        <v>0</v>
      </c>
      <c r="AA165" s="130">
        <f>G165+K165+O165+S165+W165</f>
        <v>0</v>
      </c>
      <c r="AB165" s="130">
        <f>H165+L165+P165+T165+X165</f>
        <v>30</v>
      </c>
      <c r="AC165" s="131">
        <f>I165+M165+Q165+U165+Y165</f>
        <v>180</v>
      </c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32"/>
      <c r="BP165" s="132"/>
      <c r="BQ165" s="132"/>
      <c r="BR165" s="132"/>
      <c r="BS165" s="132"/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</row>
    <row r="166" spans="1:92" s="178" customFormat="1" ht="44.25" customHeight="1" x14ac:dyDescent="0.25">
      <c r="A166" s="853"/>
      <c r="B166" s="147" t="s">
        <v>315</v>
      </c>
      <c r="C166" s="210" t="s">
        <v>317</v>
      </c>
      <c r="D166" s="126" t="s">
        <v>314</v>
      </c>
      <c r="E166" s="148" t="s">
        <v>78</v>
      </c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28">
        <v>20</v>
      </c>
      <c r="S166" s="128">
        <v>5000</v>
      </c>
      <c r="T166" s="128">
        <v>30</v>
      </c>
      <c r="U166" s="128">
        <v>7500</v>
      </c>
      <c r="V166" s="127">
        <v>100</v>
      </c>
      <c r="W166" s="127">
        <v>5270</v>
      </c>
      <c r="X166" s="134">
        <v>100</v>
      </c>
      <c r="Y166" s="134">
        <v>6000</v>
      </c>
      <c r="Z166" s="130">
        <f>F166+J166+N166+R166+V166</f>
        <v>120</v>
      </c>
      <c r="AA166" s="130">
        <f>G166+K166+O166+S166+W166</f>
        <v>10270</v>
      </c>
      <c r="AB166" s="130">
        <f>H166+L166+P166+T166+X166</f>
        <v>130</v>
      </c>
      <c r="AC166" s="131">
        <f>I166+M166+Q166+U166+Y166</f>
        <v>13500</v>
      </c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2"/>
      <c r="BP166" s="132"/>
      <c r="BQ166" s="132"/>
      <c r="BR166" s="132"/>
      <c r="BS166" s="132"/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</row>
    <row r="167" spans="1:92" s="178" customFormat="1" ht="44.25" customHeight="1" x14ac:dyDescent="0.25">
      <c r="A167" s="853"/>
      <c r="B167" s="147" t="s">
        <v>315</v>
      </c>
      <c r="C167" s="210" t="s">
        <v>318</v>
      </c>
      <c r="D167" s="126" t="s">
        <v>314</v>
      </c>
      <c r="E167" s="148" t="s">
        <v>78</v>
      </c>
      <c r="F167" s="133"/>
      <c r="G167" s="133"/>
      <c r="H167" s="133">
        <v>20</v>
      </c>
      <c r="I167" s="133">
        <v>1200</v>
      </c>
      <c r="J167" s="133"/>
      <c r="K167" s="133"/>
      <c r="L167" s="133"/>
      <c r="M167" s="133"/>
      <c r="N167" s="133"/>
      <c r="O167" s="133"/>
      <c r="P167" s="133"/>
      <c r="Q167" s="133"/>
      <c r="R167" s="128"/>
      <c r="S167" s="128"/>
      <c r="T167" s="128">
        <v>30</v>
      </c>
      <c r="U167" s="128">
        <v>1500</v>
      </c>
      <c r="V167" s="127"/>
      <c r="W167" s="127"/>
      <c r="X167" s="134"/>
      <c r="Y167" s="134"/>
      <c r="Z167" s="130">
        <f>F167+J167+N167+R167+V167</f>
        <v>0</v>
      </c>
      <c r="AA167" s="130">
        <f>G167+K167+O167+S167+W167</f>
        <v>0</v>
      </c>
      <c r="AB167" s="130">
        <f>H167+L167+P167+T167+X167</f>
        <v>50</v>
      </c>
      <c r="AC167" s="131">
        <f>I167+M167+Q167+U167+Y167</f>
        <v>2700</v>
      </c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</row>
    <row r="168" spans="1:92" s="178" customFormat="1" ht="44.25" customHeight="1" x14ac:dyDescent="0.25">
      <c r="A168" s="853"/>
      <c r="B168" s="147" t="s">
        <v>315</v>
      </c>
      <c r="C168" s="210" t="s">
        <v>319</v>
      </c>
      <c r="D168" s="126" t="s">
        <v>314</v>
      </c>
      <c r="E168" s="148" t="s">
        <v>78</v>
      </c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28"/>
      <c r="S168" s="128"/>
      <c r="T168" s="128">
        <v>30</v>
      </c>
      <c r="U168" s="128">
        <v>150</v>
      </c>
      <c r="V168" s="127"/>
      <c r="W168" s="127"/>
      <c r="X168" s="134"/>
      <c r="Y168" s="134"/>
      <c r="Z168" s="130">
        <f>F168+J168+N168+R168+V168</f>
        <v>0</v>
      </c>
      <c r="AA168" s="130">
        <f>G168+K168+O168+S168+W168</f>
        <v>0</v>
      </c>
      <c r="AB168" s="130">
        <f>H168+L168+P168+T168+X168</f>
        <v>30</v>
      </c>
      <c r="AC168" s="131">
        <f>I168+M168+Q168+U168+Y168</f>
        <v>150</v>
      </c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32"/>
      <c r="BP168" s="132"/>
      <c r="BQ168" s="132"/>
      <c r="BR168" s="132"/>
      <c r="BS168" s="132"/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32"/>
      <c r="CG168" s="132"/>
      <c r="CH168" s="132"/>
      <c r="CI168" s="132"/>
      <c r="CJ168" s="132"/>
      <c r="CK168" s="132"/>
      <c r="CL168" s="132"/>
      <c r="CM168" s="132"/>
      <c r="CN168" s="132"/>
    </row>
    <row r="169" spans="1:92" s="178" customFormat="1" ht="44.25" customHeight="1" x14ac:dyDescent="0.25">
      <c r="A169" s="853"/>
      <c r="B169" s="147" t="s">
        <v>315</v>
      </c>
      <c r="C169" s="210" t="s">
        <v>320</v>
      </c>
      <c r="D169" s="126" t="s">
        <v>314</v>
      </c>
      <c r="E169" s="148" t="s">
        <v>29</v>
      </c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28"/>
      <c r="S169" s="128"/>
      <c r="T169" s="128">
        <v>30</v>
      </c>
      <c r="U169" s="128">
        <v>165</v>
      </c>
      <c r="V169" s="127"/>
      <c r="W169" s="127"/>
      <c r="X169" s="134"/>
      <c r="Y169" s="134"/>
      <c r="Z169" s="130">
        <f>F169+J169+N169+R169+V169</f>
        <v>0</v>
      </c>
      <c r="AA169" s="130">
        <f>G169+K169+O169+S169+W169</f>
        <v>0</v>
      </c>
      <c r="AB169" s="130">
        <f>H169+L169+P169+T169+X169</f>
        <v>30</v>
      </c>
      <c r="AC169" s="131">
        <f>I169+M169+Q169+U169+Y169</f>
        <v>165</v>
      </c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32"/>
      <c r="BP169" s="132"/>
      <c r="BQ169" s="132"/>
      <c r="BR169" s="132"/>
      <c r="BS169" s="132"/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32"/>
      <c r="CG169" s="132"/>
      <c r="CH169" s="132"/>
      <c r="CI169" s="132"/>
      <c r="CJ169" s="132"/>
      <c r="CK169" s="132"/>
      <c r="CL169" s="132"/>
      <c r="CM169" s="132"/>
      <c r="CN169" s="132"/>
    </row>
    <row r="170" spans="1:92" s="178" customFormat="1" ht="44.25" customHeight="1" x14ac:dyDescent="0.25">
      <c r="A170" s="853"/>
      <c r="B170" s="147" t="s">
        <v>315</v>
      </c>
      <c r="C170" s="208" t="s">
        <v>321</v>
      </c>
      <c r="D170" s="126" t="s">
        <v>314</v>
      </c>
      <c r="E170" s="148" t="s">
        <v>153</v>
      </c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28"/>
      <c r="S170" s="128"/>
      <c r="T170" s="128">
        <v>30</v>
      </c>
      <c r="U170" s="128">
        <v>2700</v>
      </c>
      <c r="V170" s="127"/>
      <c r="W170" s="127"/>
      <c r="X170" s="134"/>
      <c r="Y170" s="134"/>
      <c r="Z170" s="130">
        <f>F170+J170+N170+R170+V170</f>
        <v>0</v>
      </c>
      <c r="AA170" s="130">
        <f>G170+K170+O170+S170+W170</f>
        <v>0</v>
      </c>
      <c r="AB170" s="130">
        <f>H170+L170+P170+T170+X170</f>
        <v>30</v>
      </c>
      <c r="AC170" s="131">
        <f>I170+M170+Q170+U170+Y170</f>
        <v>2700</v>
      </c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32"/>
      <c r="BP170" s="132"/>
      <c r="BQ170" s="132"/>
      <c r="BR170" s="132"/>
      <c r="BS170" s="132"/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32"/>
      <c r="CG170" s="132"/>
      <c r="CH170" s="132"/>
      <c r="CI170" s="132"/>
      <c r="CJ170" s="132"/>
      <c r="CK170" s="132"/>
      <c r="CL170" s="132"/>
      <c r="CM170" s="132"/>
      <c r="CN170" s="132"/>
    </row>
    <row r="171" spans="1:92" s="178" customFormat="1" ht="44.25" customHeight="1" x14ac:dyDescent="0.25">
      <c r="A171" s="853"/>
      <c r="B171" s="147" t="s">
        <v>315</v>
      </c>
      <c r="C171" s="210" t="s">
        <v>322</v>
      </c>
      <c r="D171" s="126" t="s">
        <v>314</v>
      </c>
      <c r="E171" s="148" t="s">
        <v>153</v>
      </c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28"/>
      <c r="S171" s="128"/>
      <c r="T171" s="128">
        <v>30</v>
      </c>
      <c r="U171" s="128">
        <v>2800</v>
      </c>
      <c r="V171" s="127"/>
      <c r="W171" s="127"/>
      <c r="X171" s="134"/>
      <c r="Y171" s="134"/>
      <c r="Z171" s="130">
        <f>F171+J171+N171+R171+V171</f>
        <v>0</v>
      </c>
      <c r="AA171" s="130">
        <f>G171+K171+O171+S171+W171</f>
        <v>0</v>
      </c>
      <c r="AB171" s="130">
        <f>H171+L171+P171+T171+X171</f>
        <v>30</v>
      </c>
      <c r="AC171" s="131">
        <f>I171+M171+Q171+U171+Y171</f>
        <v>2800</v>
      </c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32"/>
      <c r="BP171" s="132"/>
      <c r="BQ171" s="132"/>
      <c r="BR171" s="132"/>
      <c r="BS171" s="132"/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32"/>
      <c r="CE171" s="132"/>
      <c r="CF171" s="132"/>
      <c r="CG171" s="132"/>
      <c r="CH171" s="132"/>
      <c r="CI171" s="132"/>
      <c r="CJ171" s="132"/>
      <c r="CK171" s="132"/>
      <c r="CL171" s="132"/>
      <c r="CM171" s="132"/>
      <c r="CN171" s="132"/>
    </row>
    <row r="172" spans="1:92" s="178" customFormat="1" ht="44.25" customHeight="1" x14ac:dyDescent="0.25">
      <c r="A172" s="854"/>
      <c r="B172" s="147" t="s">
        <v>315</v>
      </c>
      <c r="C172" s="210" t="s">
        <v>323</v>
      </c>
      <c r="D172" s="126" t="s">
        <v>314</v>
      </c>
      <c r="E172" s="148" t="s">
        <v>29</v>
      </c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28">
        <v>30</v>
      </c>
      <c r="S172" s="128">
        <v>5610</v>
      </c>
      <c r="T172" s="128">
        <v>30</v>
      </c>
      <c r="U172" s="128">
        <v>5610</v>
      </c>
      <c r="V172" s="127"/>
      <c r="W172" s="127"/>
      <c r="X172" s="134"/>
      <c r="Y172" s="134"/>
      <c r="Z172" s="130">
        <f>F172+J172+N172+R172+V172</f>
        <v>30</v>
      </c>
      <c r="AA172" s="130">
        <f>G172+K172+O172+S172+W172</f>
        <v>5610</v>
      </c>
      <c r="AB172" s="130">
        <f>H172+L172+P172+T172+X172</f>
        <v>30</v>
      </c>
      <c r="AC172" s="131">
        <f>I172+M172+Q172+U172+Y172</f>
        <v>5610</v>
      </c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32"/>
      <c r="BP172" s="132"/>
      <c r="BQ172" s="132"/>
      <c r="BR172" s="132"/>
      <c r="BS172" s="132"/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32"/>
      <c r="CE172" s="132"/>
      <c r="CF172" s="132"/>
      <c r="CG172" s="132"/>
      <c r="CH172" s="132"/>
      <c r="CI172" s="132"/>
      <c r="CJ172" s="132"/>
      <c r="CK172" s="132"/>
      <c r="CL172" s="132"/>
      <c r="CM172" s="132"/>
      <c r="CN172" s="132"/>
    </row>
    <row r="173" spans="1:92" s="178" customFormat="1" ht="44.25" customHeight="1" x14ac:dyDescent="0.25">
      <c r="A173" s="852">
        <v>55</v>
      </c>
      <c r="B173" s="147" t="s">
        <v>324</v>
      </c>
      <c r="C173" s="210" t="s">
        <v>325</v>
      </c>
      <c r="D173" s="126" t="s">
        <v>314</v>
      </c>
      <c r="E173" s="148" t="s">
        <v>78</v>
      </c>
      <c r="F173" s="133">
        <v>90</v>
      </c>
      <c r="G173" s="133">
        <v>1140</v>
      </c>
      <c r="H173" s="133">
        <v>0</v>
      </c>
      <c r="I173" s="133">
        <v>0</v>
      </c>
      <c r="J173" s="133"/>
      <c r="K173" s="133"/>
      <c r="L173" s="133"/>
      <c r="M173" s="133"/>
      <c r="N173" s="133"/>
      <c r="O173" s="133"/>
      <c r="P173" s="133"/>
      <c r="Q173" s="133"/>
      <c r="R173" s="128"/>
      <c r="S173" s="128"/>
      <c r="T173" s="128">
        <v>100</v>
      </c>
      <c r="U173" s="128">
        <v>600</v>
      </c>
      <c r="V173" s="127"/>
      <c r="W173" s="127"/>
      <c r="X173" s="134"/>
      <c r="Y173" s="134"/>
      <c r="Z173" s="130">
        <f>F173+J173+N173+R173+V173</f>
        <v>90</v>
      </c>
      <c r="AA173" s="130">
        <f>G173+K173+O173+S173+W173</f>
        <v>1140</v>
      </c>
      <c r="AB173" s="130">
        <f>H173+L173+P173+T173+X173</f>
        <v>100</v>
      </c>
      <c r="AC173" s="131">
        <f>I173+M173+Q173+U173+Y173</f>
        <v>600</v>
      </c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32"/>
      <c r="BP173" s="132"/>
      <c r="BQ173" s="132"/>
      <c r="BR173" s="132"/>
      <c r="BS173" s="132"/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32"/>
      <c r="CE173" s="132"/>
      <c r="CF173" s="132"/>
      <c r="CG173" s="132"/>
      <c r="CH173" s="132"/>
      <c r="CI173" s="132"/>
      <c r="CJ173" s="132"/>
      <c r="CK173" s="132"/>
      <c r="CL173" s="132"/>
      <c r="CM173" s="132"/>
      <c r="CN173" s="132"/>
    </row>
    <row r="174" spans="1:92" s="178" customFormat="1" ht="44.25" customHeight="1" x14ac:dyDescent="0.25">
      <c r="A174" s="853"/>
      <c r="B174" s="147" t="s">
        <v>324</v>
      </c>
      <c r="C174" s="210" t="s">
        <v>326</v>
      </c>
      <c r="D174" s="126" t="s">
        <v>314</v>
      </c>
      <c r="E174" s="148" t="s">
        <v>78</v>
      </c>
      <c r="F174" s="133"/>
      <c r="G174" s="133"/>
      <c r="H174" s="133"/>
      <c r="I174" s="133"/>
      <c r="J174" s="133">
        <v>210</v>
      </c>
      <c r="K174" s="133">
        <v>1275.6400000000001</v>
      </c>
      <c r="L174" s="133"/>
      <c r="M174" s="133"/>
      <c r="N174" s="133">
        <v>450</v>
      </c>
      <c r="O174" s="133">
        <v>4851</v>
      </c>
      <c r="P174" s="133"/>
      <c r="Q174" s="133"/>
      <c r="R174" s="128">
        <v>310</v>
      </c>
      <c r="S174" s="128">
        <v>1736</v>
      </c>
      <c r="T174" s="128">
        <v>100</v>
      </c>
      <c r="U174" s="128">
        <v>550</v>
      </c>
      <c r="V174" s="127">
        <v>620</v>
      </c>
      <c r="W174" s="127">
        <v>3434</v>
      </c>
      <c r="X174" s="134">
        <v>600</v>
      </c>
      <c r="Y174" s="134">
        <v>3600</v>
      </c>
      <c r="Z174" s="130">
        <f>F174+J174+N174+R174+V174</f>
        <v>1590</v>
      </c>
      <c r="AA174" s="131">
        <f>G174+K174+O174+S174+W174</f>
        <v>11296.64</v>
      </c>
      <c r="AB174" s="130">
        <f>H174+L174+P174+T174+X174</f>
        <v>700</v>
      </c>
      <c r="AC174" s="131">
        <f>I174+M174+Q174+U174+Y174</f>
        <v>4150</v>
      </c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32"/>
      <c r="BP174" s="132"/>
      <c r="BQ174" s="132"/>
      <c r="BR174" s="132"/>
      <c r="BS174" s="132"/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32"/>
      <c r="CE174" s="132"/>
      <c r="CF174" s="132"/>
      <c r="CG174" s="132"/>
      <c r="CH174" s="132"/>
      <c r="CI174" s="132"/>
      <c r="CJ174" s="132"/>
      <c r="CK174" s="132"/>
      <c r="CL174" s="132"/>
      <c r="CM174" s="132"/>
      <c r="CN174" s="132"/>
    </row>
    <row r="175" spans="1:92" s="178" customFormat="1" ht="44.25" customHeight="1" x14ac:dyDescent="0.25">
      <c r="A175" s="854"/>
      <c r="B175" s="147" t="s">
        <v>324</v>
      </c>
      <c r="C175" s="210" t="s">
        <v>154</v>
      </c>
      <c r="D175" s="126" t="s">
        <v>314</v>
      </c>
      <c r="E175" s="148" t="s">
        <v>153</v>
      </c>
      <c r="F175" s="133"/>
      <c r="G175" s="133"/>
      <c r="H175" s="133"/>
      <c r="I175" s="133"/>
      <c r="J175" s="133"/>
      <c r="K175" s="133"/>
      <c r="L175" s="133"/>
      <c r="M175" s="133"/>
      <c r="N175" s="133">
        <v>80</v>
      </c>
      <c r="O175" s="133">
        <v>73.599999999999994</v>
      </c>
      <c r="P175" s="133"/>
      <c r="Q175" s="133"/>
      <c r="R175" s="128"/>
      <c r="S175" s="128"/>
      <c r="T175" s="128">
        <v>50</v>
      </c>
      <c r="U175" s="128">
        <v>100</v>
      </c>
      <c r="V175" s="127"/>
      <c r="W175" s="127"/>
      <c r="X175" s="134"/>
      <c r="Y175" s="134"/>
      <c r="Z175" s="130">
        <f>F175+J175+N175+R175+V175</f>
        <v>80</v>
      </c>
      <c r="AA175" s="130">
        <f>G175+K175+O175+S175+W175</f>
        <v>73.599999999999994</v>
      </c>
      <c r="AB175" s="130">
        <f>H175+L175+P175+T175+X175</f>
        <v>50</v>
      </c>
      <c r="AC175" s="131">
        <f>I175+M175+Q175+U175+Y175</f>
        <v>100</v>
      </c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32"/>
      <c r="BP175" s="132"/>
      <c r="BQ175" s="132"/>
      <c r="BR175" s="132"/>
      <c r="BS175" s="132"/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32"/>
      <c r="CE175" s="132"/>
      <c r="CF175" s="132"/>
      <c r="CG175" s="132"/>
      <c r="CH175" s="132"/>
      <c r="CI175" s="132"/>
      <c r="CJ175" s="132"/>
      <c r="CK175" s="132"/>
      <c r="CL175" s="132"/>
      <c r="CM175" s="132"/>
      <c r="CN175" s="132"/>
    </row>
    <row r="176" spans="1:92" s="178" customFormat="1" ht="44.25" customHeight="1" x14ac:dyDescent="0.25">
      <c r="A176" s="852">
        <v>56</v>
      </c>
      <c r="B176" s="147" t="s">
        <v>327</v>
      </c>
      <c r="C176" s="208" t="s">
        <v>328</v>
      </c>
      <c r="D176" s="126" t="s">
        <v>314</v>
      </c>
      <c r="E176" s="148" t="s">
        <v>153</v>
      </c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28"/>
      <c r="S176" s="128"/>
      <c r="T176" s="128">
        <v>50</v>
      </c>
      <c r="U176" s="128">
        <v>100</v>
      </c>
      <c r="V176" s="127"/>
      <c r="W176" s="127"/>
      <c r="X176" s="134"/>
      <c r="Y176" s="134"/>
      <c r="Z176" s="130">
        <f>F176+J176+N176+R176+V176</f>
        <v>0</v>
      </c>
      <c r="AA176" s="130">
        <f>G176+K176+O176+S176+W176</f>
        <v>0</v>
      </c>
      <c r="AB176" s="130">
        <f>H176+L176+P176+T176+X176</f>
        <v>50</v>
      </c>
      <c r="AC176" s="131">
        <f>I176+M176+Q176+U176+Y176</f>
        <v>100</v>
      </c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32"/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32"/>
      <c r="CL176" s="132"/>
      <c r="CM176" s="132"/>
      <c r="CN176" s="132"/>
    </row>
    <row r="177" spans="1:92" s="178" customFormat="1" ht="44.25" customHeight="1" x14ac:dyDescent="0.25">
      <c r="A177" s="853"/>
      <c r="B177" s="147" t="s">
        <v>329</v>
      </c>
      <c r="C177" s="210" t="s">
        <v>330</v>
      </c>
      <c r="D177" s="126" t="s">
        <v>314</v>
      </c>
      <c r="E177" s="148" t="s">
        <v>29</v>
      </c>
      <c r="F177" s="133"/>
      <c r="G177" s="133"/>
      <c r="H177" s="133">
        <v>10</v>
      </c>
      <c r="I177" s="133">
        <v>2000</v>
      </c>
      <c r="J177" s="133"/>
      <c r="K177" s="133"/>
      <c r="L177" s="133"/>
      <c r="M177" s="133"/>
      <c r="N177" s="133"/>
      <c r="O177" s="133"/>
      <c r="P177" s="133"/>
      <c r="Q177" s="133"/>
      <c r="R177" s="128"/>
      <c r="S177" s="128"/>
      <c r="T177" s="128">
        <v>30</v>
      </c>
      <c r="U177" s="128">
        <v>1500</v>
      </c>
      <c r="V177" s="127"/>
      <c r="W177" s="127"/>
      <c r="X177" s="134"/>
      <c r="Y177" s="134"/>
      <c r="Z177" s="130">
        <f>F177+J177+N177+R177+V177</f>
        <v>0</v>
      </c>
      <c r="AA177" s="130">
        <f>G177+K177+O177+S177+W177</f>
        <v>0</v>
      </c>
      <c r="AB177" s="130">
        <f>H177+L177+P177+T177+X177</f>
        <v>40</v>
      </c>
      <c r="AC177" s="131">
        <f>I177+M177+Q177+U177+Y177</f>
        <v>3500</v>
      </c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32"/>
      <c r="BP177" s="132"/>
      <c r="BQ177" s="132"/>
      <c r="BR177" s="132"/>
      <c r="BS177" s="132"/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32"/>
      <c r="CE177" s="132"/>
      <c r="CF177" s="132"/>
      <c r="CG177" s="132"/>
      <c r="CH177" s="132"/>
      <c r="CI177" s="132"/>
      <c r="CJ177" s="132"/>
      <c r="CK177" s="132"/>
      <c r="CL177" s="132"/>
      <c r="CM177" s="132"/>
      <c r="CN177" s="132"/>
    </row>
    <row r="178" spans="1:92" s="178" customFormat="1" ht="44.25" customHeight="1" x14ac:dyDescent="0.25">
      <c r="A178" s="853"/>
      <c r="B178" s="147" t="s">
        <v>327</v>
      </c>
      <c r="C178" s="210" t="s">
        <v>331</v>
      </c>
      <c r="D178" s="126" t="s">
        <v>314</v>
      </c>
      <c r="E178" s="148" t="s">
        <v>29</v>
      </c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28"/>
      <c r="S178" s="128"/>
      <c r="T178" s="128">
        <v>20</v>
      </c>
      <c r="U178" s="128">
        <v>2400</v>
      </c>
      <c r="V178" s="127"/>
      <c r="W178" s="127"/>
      <c r="X178" s="134"/>
      <c r="Y178" s="134"/>
      <c r="Z178" s="130">
        <f>F178+J178+N178+R178+V178</f>
        <v>0</v>
      </c>
      <c r="AA178" s="130">
        <f>G178+K178+O178+S178+W178</f>
        <v>0</v>
      </c>
      <c r="AB178" s="130">
        <f>H178+L178+P178+T178+X178</f>
        <v>20</v>
      </c>
      <c r="AC178" s="131">
        <f>I178+M178+Q178+U178+Y178</f>
        <v>2400</v>
      </c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</row>
    <row r="179" spans="1:92" s="178" customFormat="1" ht="44.25" customHeight="1" x14ac:dyDescent="0.25">
      <c r="A179" s="854"/>
      <c r="B179" s="147" t="s">
        <v>329</v>
      </c>
      <c r="C179" s="210" t="s">
        <v>332</v>
      </c>
      <c r="D179" s="126" t="s">
        <v>314</v>
      </c>
      <c r="E179" s="148" t="s">
        <v>29</v>
      </c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28"/>
      <c r="S179" s="128"/>
      <c r="T179" s="128">
        <v>20</v>
      </c>
      <c r="U179" s="128">
        <v>3000</v>
      </c>
      <c r="V179" s="127"/>
      <c r="W179" s="127"/>
      <c r="X179" s="134"/>
      <c r="Y179" s="134"/>
      <c r="Z179" s="130">
        <f>F179+J179+N179+R179+V179</f>
        <v>0</v>
      </c>
      <c r="AA179" s="130">
        <f>G179+K179+O179+S179+W179</f>
        <v>0</v>
      </c>
      <c r="AB179" s="130">
        <f>H179+L179+P179+T179+X179</f>
        <v>20</v>
      </c>
      <c r="AC179" s="131">
        <f>I179+M179+Q179+U179+Y179</f>
        <v>3000</v>
      </c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</row>
    <row r="180" spans="1:92" s="178" customFormat="1" ht="44.25" customHeight="1" x14ac:dyDescent="0.25">
      <c r="A180" s="852">
        <v>57</v>
      </c>
      <c r="B180" s="147" t="s">
        <v>333</v>
      </c>
      <c r="C180" s="210" t="s">
        <v>334</v>
      </c>
      <c r="D180" s="126" t="s">
        <v>335</v>
      </c>
      <c r="E180" s="148" t="s">
        <v>78</v>
      </c>
      <c r="F180" s="133">
        <v>1360</v>
      </c>
      <c r="G180" s="133">
        <v>5034</v>
      </c>
      <c r="H180" s="133">
        <v>0</v>
      </c>
      <c r="I180" s="133"/>
      <c r="J180" s="133">
        <v>3050</v>
      </c>
      <c r="K180" s="133">
        <v>8497</v>
      </c>
      <c r="L180" s="133"/>
      <c r="M180" s="133"/>
      <c r="N180" s="133">
        <v>200</v>
      </c>
      <c r="O180" s="133">
        <v>640</v>
      </c>
      <c r="P180" s="133"/>
      <c r="Q180" s="133"/>
      <c r="R180" s="128">
        <v>1680</v>
      </c>
      <c r="S180" s="128">
        <v>4015</v>
      </c>
      <c r="T180" s="128">
        <v>100</v>
      </c>
      <c r="U180" s="128">
        <v>239</v>
      </c>
      <c r="V180" s="127">
        <v>580</v>
      </c>
      <c r="W180" s="127">
        <v>1543</v>
      </c>
      <c r="X180" s="134">
        <v>1500</v>
      </c>
      <c r="Y180" s="134">
        <v>4500</v>
      </c>
      <c r="Z180" s="130">
        <f>F180+J180+N180+R180+V180</f>
        <v>6870</v>
      </c>
      <c r="AA180" s="131">
        <f>G180+K180+O180+S180+W180</f>
        <v>19729</v>
      </c>
      <c r="AB180" s="130">
        <f>H180+L180+P180+T180+X180</f>
        <v>1600</v>
      </c>
      <c r="AC180" s="131">
        <f>I180+M180+Q180+U180+Y180</f>
        <v>4739</v>
      </c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</row>
    <row r="181" spans="1:92" s="178" customFormat="1" ht="44.25" customHeight="1" x14ac:dyDescent="0.25">
      <c r="A181" s="853"/>
      <c r="B181" s="147" t="s">
        <v>336</v>
      </c>
      <c r="C181" s="210" t="s">
        <v>337</v>
      </c>
      <c r="D181" s="126" t="s">
        <v>335</v>
      </c>
      <c r="E181" s="148" t="s">
        <v>78</v>
      </c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28"/>
      <c r="S181" s="128"/>
      <c r="T181" s="128">
        <v>100</v>
      </c>
      <c r="U181" s="128">
        <v>1500</v>
      </c>
      <c r="V181" s="127"/>
      <c r="W181" s="127"/>
      <c r="X181" s="134"/>
      <c r="Y181" s="134"/>
      <c r="Z181" s="130">
        <f>F181+J181+N181+R181+V181</f>
        <v>0</v>
      </c>
      <c r="AA181" s="130">
        <f>G181+K181+O181+S181+W181</f>
        <v>0</v>
      </c>
      <c r="AB181" s="130">
        <f>H181+L181+P181+T181+X181</f>
        <v>100</v>
      </c>
      <c r="AC181" s="131">
        <f>I181+M181+Q181+U181+Y181</f>
        <v>1500</v>
      </c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32"/>
      <c r="BP181" s="132"/>
      <c r="BQ181" s="132"/>
      <c r="BR181" s="132"/>
      <c r="BS181" s="132"/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32"/>
      <c r="CE181" s="132"/>
      <c r="CF181" s="132"/>
      <c r="CG181" s="132"/>
      <c r="CH181" s="132"/>
      <c r="CI181" s="132"/>
      <c r="CJ181" s="132"/>
      <c r="CK181" s="132"/>
      <c r="CL181" s="132"/>
      <c r="CM181" s="132"/>
      <c r="CN181" s="132"/>
    </row>
    <row r="182" spans="1:92" s="178" customFormat="1" ht="44.25" customHeight="1" x14ac:dyDescent="0.25">
      <c r="A182" s="853"/>
      <c r="B182" s="147" t="s">
        <v>336</v>
      </c>
      <c r="C182" s="210" t="s">
        <v>338</v>
      </c>
      <c r="D182" s="126" t="s">
        <v>335</v>
      </c>
      <c r="E182" s="148" t="s">
        <v>153</v>
      </c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28"/>
      <c r="S182" s="128"/>
      <c r="T182" s="128">
        <v>30</v>
      </c>
      <c r="U182" s="128">
        <v>30</v>
      </c>
      <c r="V182" s="127"/>
      <c r="W182" s="127"/>
      <c r="X182" s="134"/>
      <c r="Y182" s="134"/>
      <c r="Z182" s="130">
        <f>F182+J182+N182+R182+V182</f>
        <v>0</v>
      </c>
      <c r="AA182" s="130">
        <f>G182+K182+O182+S182+W182</f>
        <v>0</v>
      </c>
      <c r="AB182" s="130">
        <f>H182+L182+P182+T182+X182</f>
        <v>30</v>
      </c>
      <c r="AC182" s="131">
        <f>I182+M182+Q182+U182+Y182</f>
        <v>30</v>
      </c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32"/>
      <c r="BP182" s="132"/>
      <c r="BQ182" s="132"/>
      <c r="BR182" s="132"/>
      <c r="BS182" s="132"/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32"/>
      <c r="CE182" s="132"/>
      <c r="CF182" s="132"/>
      <c r="CG182" s="132"/>
      <c r="CH182" s="132"/>
      <c r="CI182" s="132"/>
      <c r="CJ182" s="132"/>
      <c r="CK182" s="132"/>
      <c r="CL182" s="132"/>
      <c r="CM182" s="132"/>
      <c r="CN182" s="132"/>
    </row>
    <row r="183" spans="1:92" s="178" customFormat="1" ht="44.25" customHeight="1" x14ac:dyDescent="0.25">
      <c r="A183" s="854"/>
      <c r="B183" s="147" t="s">
        <v>336</v>
      </c>
      <c r="C183" s="210" t="s">
        <v>339</v>
      </c>
      <c r="D183" s="126" t="s">
        <v>335</v>
      </c>
      <c r="E183" s="148" t="s">
        <v>29</v>
      </c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28"/>
      <c r="S183" s="128"/>
      <c r="T183" s="128">
        <v>10</v>
      </c>
      <c r="U183" s="128">
        <v>500</v>
      </c>
      <c r="V183" s="127"/>
      <c r="W183" s="127"/>
      <c r="X183" s="134"/>
      <c r="Y183" s="134"/>
      <c r="Z183" s="130">
        <f>F183+J183+N183+R183+V183</f>
        <v>0</v>
      </c>
      <c r="AA183" s="130">
        <f>G183+K183+O183+S183+W183</f>
        <v>0</v>
      </c>
      <c r="AB183" s="130">
        <f>H183+L183+P183+T183+X183</f>
        <v>10</v>
      </c>
      <c r="AC183" s="131">
        <f>I183+M183+Q183+U183+Y183</f>
        <v>500</v>
      </c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32"/>
      <c r="BP183" s="132"/>
      <c r="BQ183" s="132"/>
      <c r="BR183" s="132"/>
      <c r="BS183" s="132"/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32"/>
      <c r="CE183" s="132"/>
      <c r="CF183" s="132"/>
      <c r="CG183" s="132"/>
      <c r="CH183" s="132"/>
      <c r="CI183" s="132"/>
      <c r="CJ183" s="132"/>
      <c r="CK183" s="132"/>
      <c r="CL183" s="132"/>
      <c r="CM183" s="132"/>
      <c r="CN183" s="132"/>
    </row>
    <row r="184" spans="1:92" s="178" customFormat="1" ht="44.25" customHeight="1" x14ac:dyDescent="0.25">
      <c r="A184" s="852">
        <v>58</v>
      </c>
      <c r="B184" s="147" t="s">
        <v>340</v>
      </c>
      <c r="C184" s="210" t="s">
        <v>341</v>
      </c>
      <c r="D184" s="126" t="s">
        <v>342</v>
      </c>
      <c r="E184" s="148" t="s">
        <v>153</v>
      </c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28">
        <v>100</v>
      </c>
      <c r="S184" s="128">
        <v>116</v>
      </c>
      <c r="T184" s="128">
        <v>200</v>
      </c>
      <c r="U184" s="128">
        <v>300</v>
      </c>
      <c r="V184" s="127"/>
      <c r="W184" s="136"/>
      <c r="X184" s="134">
        <v>400</v>
      </c>
      <c r="Y184" s="134">
        <v>500</v>
      </c>
      <c r="Z184" s="130">
        <f>F184+J184+N184+R184+V184</f>
        <v>100</v>
      </c>
      <c r="AA184" s="131">
        <f>G184+K184+O184+S184+W184</f>
        <v>116</v>
      </c>
      <c r="AB184" s="130">
        <f>H184+L184+P184+T184+X184</f>
        <v>600</v>
      </c>
      <c r="AC184" s="131">
        <f>I184+M184+Q184+U184+Y184</f>
        <v>800</v>
      </c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32"/>
      <c r="BP184" s="132"/>
      <c r="BQ184" s="132"/>
      <c r="BR184" s="132"/>
      <c r="BS184" s="132"/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32"/>
      <c r="CE184" s="132"/>
      <c r="CF184" s="132"/>
      <c r="CG184" s="132"/>
      <c r="CH184" s="132"/>
      <c r="CI184" s="132"/>
      <c r="CJ184" s="132"/>
      <c r="CK184" s="132"/>
      <c r="CL184" s="132"/>
      <c r="CM184" s="132"/>
      <c r="CN184" s="132"/>
    </row>
    <row r="185" spans="1:92" s="178" customFormat="1" ht="44.25" customHeight="1" x14ac:dyDescent="0.25">
      <c r="A185" s="854"/>
      <c r="B185" s="147" t="s">
        <v>340</v>
      </c>
      <c r="C185" s="210" t="s">
        <v>343</v>
      </c>
      <c r="D185" s="126" t="s">
        <v>342</v>
      </c>
      <c r="E185" s="148" t="s">
        <v>25</v>
      </c>
      <c r="F185" s="133">
        <v>170</v>
      </c>
      <c r="G185" s="133">
        <v>272</v>
      </c>
      <c r="H185" s="133">
        <v>0</v>
      </c>
      <c r="I185" s="133">
        <v>0</v>
      </c>
      <c r="J185" s="133"/>
      <c r="K185" s="133"/>
      <c r="L185" s="133"/>
      <c r="M185" s="133"/>
      <c r="N185" s="133"/>
      <c r="O185" s="133"/>
      <c r="P185" s="133"/>
      <c r="Q185" s="133"/>
      <c r="R185" s="128"/>
      <c r="S185" s="128"/>
      <c r="T185" s="128">
        <v>100</v>
      </c>
      <c r="U185" s="128">
        <v>300</v>
      </c>
      <c r="V185" s="127"/>
      <c r="W185" s="127"/>
      <c r="X185" s="134"/>
      <c r="Y185" s="134"/>
      <c r="Z185" s="130">
        <f>F185+J185+N185+R185+V185</f>
        <v>170</v>
      </c>
      <c r="AA185" s="130">
        <f>G185+K185+O185+S185+W185</f>
        <v>272</v>
      </c>
      <c r="AB185" s="130">
        <f>H185+L185+P185+T185+X185</f>
        <v>100</v>
      </c>
      <c r="AC185" s="131">
        <f>I185+M185+Q185+U185+Y185</f>
        <v>300</v>
      </c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32"/>
      <c r="BP185" s="132"/>
      <c r="BQ185" s="132"/>
      <c r="BR185" s="132"/>
      <c r="BS185" s="132"/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32"/>
      <c r="CE185" s="132"/>
      <c r="CF185" s="132"/>
      <c r="CG185" s="132"/>
      <c r="CH185" s="132"/>
      <c r="CI185" s="132"/>
      <c r="CJ185" s="132"/>
      <c r="CK185" s="132"/>
      <c r="CL185" s="132"/>
      <c r="CM185" s="132"/>
      <c r="CN185" s="132"/>
    </row>
    <row r="186" spans="1:92" s="178" customFormat="1" ht="44.25" customHeight="1" x14ac:dyDescent="0.25">
      <c r="A186" s="852">
        <v>59</v>
      </c>
      <c r="B186" s="125" t="s">
        <v>344</v>
      </c>
      <c r="C186" s="210" t="s">
        <v>345</v>
      </c>
      <c r="D186" s="126" t="s">
        <v>346</v>
      </c>
      <c r="E186" s="148" t="s">
        <v>78</v>
      </c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28"/>
      <c r="S186" s="128"/>
      <c r="T186" s="128">
        <v>10</v>
      </c>
      <c r="U186" s="128">
        <v>30000</v>
      </c>
      <c r="V186" s="127"/>
      <c r="W186" s="127"/>
      <c r="X186" s="134"/>
      <c r="Y186" s="134"/>
      <c r="Z186" s="130">
        <f>F186+J186+N186+R186+V186</f>
        <v>0</v>
      </c>
      <c r="AA186" s="130">
        <f>G186+K186+O186+S186+W186</f>
        <v>0</v>
      </c>
      <c r="AB186" s="130">
        <f>H186+L186+P186+T186+X186</f>
        <v>10</v>
      </c>
      <c r="AC186" s="131">
        <f>I186+M186+Q186+U186+Y186</f>
        <v>30000</v>
      </c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32"/>
      <c r="BP186" s="132"/>
      <c r="BQ186" s="132"/>
      <c r="BR186" s="132"/>
      <c r="BS186" s="132"/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32"/>
      <c r="CE186" s="132"/>
      <c r="CF186" s="132"/>
      <c r="CG186" s="132"/>
      <c r="CH186" s="132"/>
      <c r="CI186" s="132"/>
      <c r="CJ186" s="132"/>
      <c r="CK186" s="132"/>
      <c r="CL186" s="132"/>
      <c r="CM186" s="132"/>
      <c r="CN186" s="132"/>
    </row>
    <row r="187" spans="1:92" s="178" customFormat="1" ht="44.25" customHeight="1" x14ac:dyDescent="0.25">
      <c r="A187" s="854"/>
      <c r="B187" s="125" t="s">
        <v>344</v>
      </c>
      <c r="C187" s="210" t="s">
        <v>347</v>
      </c>
      <c r="D187" s="126" t="s">
        <v>346</v>
      </c>
      <c r="E187" s="148" t="s">
        <v>29</v>
      </c>
      <c r="F187" s="133">
        <v>80</v>
      </c>
      <c r="G187" s="141">
        <v>329024.8</v>
      </c>
      <c r="H187" s="133"/>
      <c r="I187" s="133"/>
      <c r="J187" s="133">
        <v>80</v>
      </c>
      <c r="K187" s="141">
        <v>329024.8</v>
      </c>
      <c r="L187" s="133"/>
      <c r="M187" s="133"/>
      <c r="N187" s="133">
        <v>80</v>
      </c>
      <c r="O187" s="141">
        <v>329024.8</v>
      </c>
      <c r="P187" s="133"/>
      <c r="Q187" s="133"/>
      <c r="R187" s="128">
        <v>80</v>
      </c>
      <c r="S187" s="128">
        <v>329025</v>
      </c>
      <c r="T187" s="128"/>
      <c r="U187" s="128"/>
      <c r="V187" s="127">
        <v>70</v>
      </c>
      <c r="W187" s="127">
        <v>287896</v>
      </c>
      <c r="X187" s="134"/>
      <c r="Y187" s="134"/>
      <c r="Z187" s="130">
        <f>F187+J187+N187+R187+V187</f>
        <v>390</v>
      </c>
      <c r="AA187" s="131">
        <f>G187+K187+O187+S187+W187</f>
        <v>1603995.4</v>
      </c>
      <c r="AB187" s="130">
        <f>H187+L187+P187+T187+X187</f>
        <v>0</v>
      </c>
      <c r="AC187" s="131">
        <f>I187+M187+Q187+U187+Y187</f>
        <v>0</v>
      </c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32"/>
      <c r="BP187" s="132"/>
      <c r="BQ187" s="132"/>
      <c r="BR187" s="132"/>
      <c r="BS187" s="132"/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32"/>
      <c r="CE187" s="132"/>
      <c r="CF187" s="132"/>
      <c r="CG187" s="132"/>
      <c r="CH187" s="132"/>
      <c r="CI187" s="132"/>
      <c r="CJ187" s="132"/>
      <c r="CK187" s="132"/>
      <c r="CL187" s="132"/>
      <c r="CM187" s="132"/>
      <c r="CN187" s="132"/>
    </row>
    <row r="188" spans="1:92" s="178" customFormat="1" ht="44.25" customHeight="1" x14ac:dyDescent="0.25">
      <c r="A188" s="120">
        <v>60</v>
      </c>
      <c r="B188" s="147" t="s">
        <v>348</v>
      </c>
      <c r="C188" s="208" t="s">
        <v>349</v>
      </c>
      <c r="D188" s="126" t="s">
        <v>350</v>
      </c>
      <c r="E188" s="148" t="s">
        <v>153</v>
      </c>
      <c r="F188" s="133">
        <v>100</v>
      </c>
      <c r="G188" s="133">
        <v>336</v>
      </c>
      <c r="H188" s="133"/>
      <c r="I188" s="133"/>
      <c r="J188" s="133">
        <v>350</v>
      </c>
      <c r="K188" s="133">
        <v>308.7</v>
      </c>
      <c r="L188" s="133"/>
      <c r="M188" s="133"/>
      <c r="N188" s="133"/>
      <c r="O188" s="133"/>
      <c r="P188" s="133"/>
      <c r="Q188" s="133"/>
      <c r="R188" s="128">
        <v>300</v>
      </c>
      <c r="S188" s="128">
        <v>258</v>
      </c>
      <c r="T188" s="128">
        <v>500</v>
      </c>
      <c r="U188" s="128">
        <v>850</v>
      </c>
      <c r="V188" s="127">
        <v>700</v>
      </c>
      <c r="W188" s="127">
        <v>810</v>
      </c>
      <c r="X188" s="134">
        <v>250</v>
      </c>
      <c r="Y188" s="134">
        <v>750</v>
      </c>
      <c r="Z188" s="130">
        <f>F188+J188+N188+R188+V188</f>
        <v>1450</v>
      </c>
      <c r="AA188" s="130">
        <f>G188+K188+O188+S188+W188</f>
        <v>1712.7</v>
      </c>
      <c r="AB188" s="130">
        <f>H188+L188+P188+T188+X188</f>
        <v>750</v>
      </c>
      <c r="AC188" s="131">
        <f>I188+M188+Q188+U188+Y188</f>
        <v>1600</v>
      </c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32"/>
      <c r="BP188" s="132"/>
      <c r="BQ188" s="132"/>
      <c r="BR188" s="132"/>
      <c r="BS188" s="132"/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32"/>
      <c r="CE188" s="132"/>
      <c r="CF188" s="132"/>
      <c r="CG188" s="132"/>
      <c r="CH188" s="132"/>
      <c r="CI188" s="132"/>
      <c r="CJ188" s="132"/>
      <c r="CK188" s="132"/>
      <c r="CL188" s="132"/>
      <c r="CM188" s="132"/>
      <c r="CN188" s="132"/>
    </row>
    <row r="189" spans="1:92" s="178" customFormat="1" ht="44.25" customHeight="1" x14ac:dyDescent="0.25">
      <c r="A189" s="120">
        <v>61</v>
      </c>
      <c r="B189" s="125" t="s">
        <v>351</v>
      </c>
      <c r="C189" s="210" t="s">
        <v>352</v>
      </c>
      <c r="D189" s="126" t="s">
        <v>88</v>
      </c>
      <c r="E189" s="148" t="s">
        <v>78</v>
      </c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28"/>
      <c r="S189" s="128"/>
      <c r="T189" s="128">
        <v>40</v>
      </c>
      <c r="U189" s="128">
        <v>4640</v>
      </c>
      <c r="V189" s="127"/>
      <c r="W189" s="127"/>
      <c r="X189" s="134"/>
      <c r="Y189" s="134"/>
      <c r="Z189" s="130">
        <f>F189+J189+N189+R189+V189</f>
        <v>0</v>
      </c>
      <c r="AA189" s="130">
        <f>G189+K189+O189+S189+W189</f>
        <v>0</v>
      </c>
      <c r="AB189" s="130">
        <f>H189+L189+P189+T189+X189</f>
        <v>40</v>
      </c>
      <c r="AC189" s="131">
        <f>I189+M189+Q189+U189+Y189</f>
        <v>4640</v>
      </c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32"/>
      <c r="BP189" s="132"/>
      <c r="BQ189" s="132"/>
      <c r="BR189" s="132"/>
      <c r="BS189" s="132"/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32"/>
      <c r="CE189" s="132"/>
      <c r="CF189" s="132"/>
      <c r="CG189" s="132"/>
      <c r="CH189" s="132"/>
      <c r="CI189" s="132"/>
      <c r="CJ189" s="132"/>
      <c r="CK189" s="132"/>
      <c r="CL189" s="132"/>
      <c r="CM189" s="132"/>
      <c r="CN189" s="132"/>
    </row>
    <row r="190" spans="1:92" s="178" customFormat="1" ht="44.25" customHeight="1" x14ac:dyDescent="0.25">
      <c r="A190" s="852">
        <v>62</v>
      </c>
      <c r="B190" s="147" t="s">
        <v>353</v>
      </c>
      <c r="C190" s="210" t="s">
        <v>354</v>
      </c>
      <c r="D190" s="126" t="s">
        <v>355</v>
      </c>
      <c r="E190" s="148" t="s">
        <v>78</v>
      </c>
      <c r="F190" s="133"/>
      <c r="G190" s="133"/>
      <c r="H190" s="133"/>
      <c r="I190" s="133"/>
      <c r="J190" s="133">
        <v>100</v>
      </c>
      <c r="K190" s="133">
        <v>3556.94</v>
      </c>
      <c r="L190" s="133"/>
      <c r="M190" s="133"/>
      <c r="N190" s="133"/>
      <c r="O190" s="133"/>
      <c r="P190" s="133"/>
      <c r="Q190" s="133"/>
      <c r="R190" s="128"/>
      <c r="S190" s="128"/>
      <c r="T190" s="128">
        <v>100</v>
      </c>
      <c r="U190" s="128">
        <v>5000</v>
      </c>
      <c r="V190" s="127"/>
      <c r="W190" s="127"/>
      <c r="X190" s="134"/>
      <c r="Y190" s="134"/>
      <c r="Z190" s="130">
        <f>F190+J190+N190+R190+V190</f>
        <v>100</v>
      </c>
      <c r="AA190" s="131">
        <f>G190+K190+O190+S190+W190</f>
        <v>3556.94</v>
      </c>
      <c r="AB190" s="130">
        <f>H190+L190+P190+T190+X190</f>
        <v>100</v>
      </c>
      <c r="AC190" s="131">
        <f>I190+M190+Q190+U190+Y190</f>
        <v>5000</v>
      </c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32"/>
      <c r="BP190" s="132"/>
      <c r="BQ190" s="132"/>
      <c r="BR190" s="132"/>
      <c r="BS190" s="132"/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32"/>
      <c r="CE190" s="132"/>
      <c r="CF190" s="132"/>
      <c r="CG190" s="132"/>
      <c r="CH190" s="132"/>
      <c r="CI190" s="132"/>
      <c r="CJ190" s="132"/>
      <c r="CK190" s="132"/>
      <c r="CL190" s="132"/>
      <c r="CM190" s="132"/>
      <c r="CN190" s="132"/>
    </row>
    <row r="191" spans="1:92" s="178" customFormat="1" ht="44.25" customHeight="1" x14ac:dyDescent="0.25">
      <c r="A191" s="853"/>
      <c r="B191" s="147" t="s">
        <v>356</v>
      </c>
      <c r="C191" s="210" t="s">
        <v>357</v>
      </c>
      <c r="D191" s="126" t="s">
        <v>355</v>
      </c>
      <c r="E191" s="148" t="s">
        <v>78</v>
      </c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28"/>
      <c r="S191" s="128"/>
      <c r="T191" s="128">
        <v>100</v>
      </c>
      <c r="U191" s="128">
        <v>4500</v>
      </c>
      <c r="V191" s="127"/>
      <c r="W191" s="127"/>
      <c r="X191" s="134"/>
      <c r="Y191" s="134"/>
      <c r="Z191" s="130">
        <f>F191+J191+N191+R191+V191</f>
        <v>0</v>
      </c>
      <c r="AA191" s="130">
        <f>G191+K191+O191+S191+W191</f>
        <v>0</v>
      </c>
      <c r="AB191" s="130">
        <f>H191+L191+P191+T191+X191</f>
        <v>100</v>
      </c>
      <c r="AC191" s="131">
        <f>I191+M191+Q191+U191+Y191</f>
        <v>4500</v>
      </c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32"/>
      <c r="BP191" s="132"/>
      <c r="BQ191" s="132"/>
      <c r="BR191" s="132"/>
      <c r="BS191" s="132"/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32"/>
      <c r="CE191" s="132"/>
      <c r="CF191" s="132"/>
      <c r="CG191" s="132"/>
      <c r="CH191" s="132"/>
      <c r="CI191" s="132"/>
      <c r="CJ191" s="132"/>
      <c r="CK191" s="132"/>
      <c r="CL191" s="132"/>
      <c r="CM191" s="132"/>
      <c r="CN191" s="132"/>
    </row>
    <row r="192" spans="1:92" s="178" customFormat="1" ht="44.25" customHeight="1" x14ac:dyDescent="0.25">
      <c r="A192" s="853"/>
      <c r="B192" s="147" t="s">
        <v>356</v>
      </c>
      <c r="C192" s="210" t="s">
        <v>358</v>
      </c>
      <c r="D192" s="126" t="s">
        <v>355</v>
      </c>
      <c r="E192" s="148" t="s">
        <v>78</v>
      </c>
      <c r="F192" s="133">
        <v>84</v>
      </c>
      <c r="G192" s="133">
        <v>5532</v>
      </c>
      <c r="H192" s="133">
        <v>0</v>
      </c>
      <c r="I192" s="133">
        <v>0</v>
      </c>
      <c r="J192" s="133"/>
      <c r="K192" s="133"/>
      <c r="L192" s="133"/>
      <c r="M192" s="133"/>
      <c r="N192" s="133"/>
      <c r="O192" s="133"/>
      <c r="P192" s="133"/>
      <c r="Q192" s="133"/>
      <c r="R192" s="128">
        <v>1110</v>
      </c>
      <c r="S192" s="128">
        <v>3219</v>
      </c>
      <c r="T192" s="128">
        <v>500</v>
      </c>
      <c r="U192" s="128">
        <v>17700</v>
      </c>
      <c r="V192" s="127">
        <v>360</v>
      </c>
      <c r="W192" s="127">
        <v>10764</v>
      </c>
      <c r="X192" s="134">
        <v>400</v>
      </c>
      <c r="Y192" s="134">
        <v>20000</v>
      </c>
      <c r="Z192" s="130">
        <f>F192+J192+N192+R192+V192</f>
        <v>1554</v>
      </c>
      <c r="AA192" s="130">
        <f>G192+K192+O192+S192+W192</f>
        <v>19515</v>
      </c>
      <c r="AB192" s="130">
        <f>H192+L192+P192+T192+X192</f>
        <v>900</v>
      </c>
      <c r="AC192" s="131">
        <f>I192+M192+Q192+U192+Y192</f>
        <v>37700</v>
      </c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32"/>
      <c r="BP192" s="132"/>
      <c r="BQ192" s="132"/>
      <c r="BR192" s="132"/>
      <c r="BS192" s="132"/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32"/>
      <c r="CE192" s="132"/>
      <c r="CF192" s="132"/>
      <c r="CG192" s="132"/>
      <c r="CH192" s="132"/>
      <c r="CI192" s="132"/>
      <c r="CJ192" s="132"/>
      <c r="CK192" s="132"/>
      <c r="CL192" s="132"/>
      <c r="CM192" s="132"/>
      <c r="CN192" s="132"/>
    </row>
    <row r="193" spans="1:92" s="178" customFormat="1" ht="44.25" customHeight="1" x14ac:dyDescent="0.25">
      <c r="A193" s="853"/>
      <c r="B193" s="147" t="s">
        <v>356</v>
      </c>
      <c r="C193" s="210" t="s">
        <v>359</v>
      </c>
      <c r="D193" s="126" t="s">
        <v>355</v>
      </c>
      <c r="E193" s="148" t="s">
        <v>78</v>
      </c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28"/>
      <c r="S193" s="128"/>
      <c r="T193" s="128">
        <v>100</v>
      </c>
      <c r="U193" s="128">
        <v>5000</v>
      </c>
      <c r="V193" s="127"/>
      <c r="W193" s="127"/>
      <c r="X193" s="134"/>
      <c r="Y193" s="134"/>
      <c r="Z193" s="130">
        <f>F193+J193+N193+R193+V193</f>
        <v>0</v>
      </c>
      <c r="AA193" s="130">
        <f>G193+K193+O193+S193+W193</f>
        <v>0</v>
      </c>
      <c r="AB193" s="130">
        <f>H193+L193+P193+T193+X193</f>
        <v>100</v>
      </c>
      <c r="AC193" s="131">
        <f>I193+M193+Q193+U193+Y193</f>
        <v>5000</v>
      </c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32"/>
      <c r="BP193" s="132"/>
      <c r="BQ193" s="132"/>
      <c r="BR193" s="132"/>
      <c r="BS193" s="132"/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32"/>
      <c r="CE193" s="132"/>
      <c r="CF193" s="132"/>
      <c r="CG193" s="132"/>
      <c r="CH193" s="132"/>
      <c r="CI193" s="132"/>
      <c r="CJ193" s="132"/>
      <c r="CK193" s="132"/>
      <c r="CL193" s="132"/>
      <c r="CM193" s="132"/>
      <c r="CN193" s="132"/>
    </row>
    <row r="194" spans="1:92" s="178" customFormat="1" ht="44.25" customHeight="1" x14ac:dyDescent="0.25">
      <c r="A194" s="853"/>
      <c r="B194" s="147" t="s">
        <v>356</v>
      </c>
      <c r="C194" s="210" t="s">
        <v>360</v>
      </c>
      <c r="D194" s="126" t="s">
        <v>355</v>
      </c>
      <c r="E194" s="148" t="s">
        <v>78</v>
      </c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28"/>
      <c r="S194" s="128"/>
      <c r="T194" s="128">
        <v>100</v>
      </c>
      <c r="U194" s="128">
        <v>5500</v>
      </c>
      <c r="V194" s="127"/>
      <c r="W194" s="127"/>
      <c r="X194" s="134"/>
      <c r="Y194" s="134"/>
      <c r="Z194" s="130">
        <f>F194+J194+N194+R194+V194</f>
        <v>0</v>
      </c>
      <c r="AA194" s="130">
        <f>G194+K194+O194+S194+W194</f>
        <v>0</v>
      </c>
      <c r="AB194" s="130">
        <f>H194+L194+P194+T194+X194</f>
        <v>100</v>
      </c>
      <c r="AC194" s="131">
        <f>I194+M194+Q194+U194+Y194</f>
        <v>5500</v>
      </c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32"/>
      <c r="BP194" s="132"/>
      <c r="BQ194" s="132"/>
      <c r="BR194" s="132"/>
      <c r="BS194" s="132"/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32"/>
      <c r="CE194" s="132"/>
      <c r="CF194" s="132"/>
      <c r="CG194" s="132"/>
      <c r="CH194" s="132"/>
      <c r="CI194" s="132"/>
      <c r="CJ194" s="132"/>
      <c r="CK194" s="132"/>
      <c r="CL194" s="132"/>
      <c r="CM194" s="132"/>
      <c r="CN194" s="132"/>
    </row>
    <row r="195" spans="1:92" s="178" customFormat="1" ht="44.25" customHeight="1" x14ac:dyDescent="0.25">
      <c r="A195" s="853"/>
      <c r="B195" s="147" t="s">
        <v>356</v>
      </c>
      <c r="C195" s="210" t="s">
        <v>361</v>
      </c>
      <c r="D195" s="126" t="s">
        <v>355</v>
      </c>
      <c r="E195" s="148" t="s">
        <v>153</v>
      </c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28"/>
      <c r="S195" s="128"/>
      <c r="T195" s="128">
        <v>50</v>
      </c>
      <c r="U195" s="128">
        <v>500</v>
      </c>
      <c r="V195" s="127">
        <v>80</v>
      </c>
      <c r="W195" s="127">
        <v>624</v>
      </c>
      <c r="X195" s="134"/>
      <c r="Y195" s="134"/>
      <c r="Z195" s="130">
        <f>F195+J195+N195+R195+V195</f>
        <v>80</v>
      </c>
      <c r="AA195" s="130">
        <f>G195+K195+O195+S195+W195</f>
        <v>624</v>
      </c>
      <c r="AB195" s="130">
        <f>H195+L195+P195+T195+X195</f>
        <v>50</v>
      </c>
      <c r="AC195" s="131">
        <f>I195+M195+Q195+U195+Y195</f>
        <v>500</v>
      </c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32"/>
      <c r="BP195" s="132"/>
      <c r="BQ195" s="132"/>
      <c r="BR195" s="132"/>
      <c r="BS195" s="132"/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32"/>
      <c r="CE195" s="132"/>
      <c r="CF195" s="132"/>
      <c r="CG195" s="132"/>
      <c r="CH195" s="132"/>
      <c r="CI195" s="132"/>
      <c r="CJ195" s="132"/>
      <c r="CK195" s="132"/>
      <c r="CL195" s="132"/>
      <c r="CM195" s="132"/>
      <c r="CN195" s="132"/>
    </row>
    <row r="196" spans="1:92" s="178" customFormat="1" ht="44.25" customHeight="1" x14ac:dyDescent="0.25">
      <c r="A196" s="153">
        <v>63</v>
      </c>
      <c r="B196" s="154" t="s">
        <v>362</v>
      </c>
      <c r="C196" s="208" t="s">
        <v>363</v>
      </c>
      <c r="D196" s="126" t="s">
        <v>364</v>
      </c>
      <c r="E196" s="148" t="s">
        <v>78</v>
      </c>
      <c r="F196" s="133">
        <v>2325</v>
      </c>
      <c r="G196" s="133">
        <v>35563</v>
      </c>
      <c r="H196" s="133">
        <v>0</v>
      </c>
      <c r="I196" s="133">
        <v>0</v>
      </c>
      <c r="J196" s="133">
        <v>1110</v>
      </c>
      <c r="K196" s="133">
        <v>5742.45</v>
      </c>
      <c r="L196" s="133">
        <v>0</v>
      </c>
      <c r="M196" s="133">
        <v>0</v>
      </c>
      <c r="N196" s="133">
        <v>325</v>
      </c>
      <c r="O196" s="133">
        <v>5265.4</v>
      </c>
      <c r="P196" s="133">
        <v>100</v>
      </c>
      <c r="Q196" s="133">
        <v>7100</v>
      </c>
      <c r="R196" s="128">
        <v>1655</v>
      </c>
      <c r="S196" s="128">
        <v>24825</v>
      </c>
      <c r="T196" s="128">
        <v>500</v>
      </c>
      <c r="U196" s="128">
        <v>9500</v>
      </c>
      <c r="V196" s="127">
        <v>3790</v>
      </c>
      <c r="W196" s="127">
        <v>20630</v>
      </c>
      <c r="X196" s="134">
        <v>3000</v>
      </c>
      <c r="Y196" s="134">
        <v>10500</v>
      </c>
      <c r="Z196" s="130">
        <f>F196+J196+N196+R196+V196</f>
        <v>9205</v>
      </c>
      <c r="AA196" s="131">
        <f>G196+K196+O196+S196+W196</f>
        <v>92025.85</v>
      </c>
      <c r="AB196" s="130">
        <f>H196+L196+P196+T196+X196</f>
        <v>3600</v>
      </c>
      <c r="AC196" s="131">
        <f>I196+M196+Q196+U196+Y196</f>
        <v>27100</v>
      </c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32"/>
      <c r="BP196" s="132"/>
      <c r="BQ196" s="132"/>
      <c r="BR196" s="132"/>
      <c r="BS196" s="132"/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32"/>
      <c r="CE196" s="132"/>
      <c r="CF196" s="132"/>
      <c r="CG196" s="132"/>
      <c r="CH196" s="132"/>
      <c r="CI196" s="132"/>
      <c r="CJ196" s="132"/>
      <c r="CK196" s="132"/>
      <c r="CL196" s="132"/>
      <c r="CM196" s="132"/>
      <c r="CN196" s="132"/>
    </row>
    <row r="197" spans="1:92" s="178" customFormat="1" ht="44.25" customHeight="1" x14ac:dyDescent="0.25">
      <c r="A197" s="120">
        <v>64</v>
      </c>
      <c r="B197" s="155" t="s">
        <v>365</v>
      </c>
      <c r="C197" s="210" t="s">
        <v>366</v>
      </c>
      <c r="D197" s="126" t="s">
        <v>364</v>
      </c>
      <c r="E197" s="148" t="s">
        <v>29</v>
      </c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28"/>
      <c r="S197" s="128"/>
      <c r="T197" s="128">
        <v>10</v>
      </c>
      <c r="U197" s="128">
        <v>190</v>
      </c>
      <c r="V197" s="127"/>
      <c r="W197" s="127"/>
      <c r="X197" s="134"/>
      <c r="Y197" s="134"/>
      <c r="Z197" s="130">
        <f>F197+J197+N197+R197+V197</f>
        <v>0</v>
      </c>
      <c r="AA197" s="130">
        <f>G197+K197+O197+S197+W197</f>
        <v>0</v>
      </c>
      <c r="AB197" s="130">
        <f>H197+L197+P197+T197+X197</f>
        <v>10</v>
      </c>
      <c r="AC197" s="131">
        <f>I197+M197+Q197+U197+Y197</f>
        <v>190</v>
      </c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32"/>
      <c r="BP197" s="132"/>
      <c r="BQ197" s="132"/>
      <c r="BR197" s="132"/>
      <c r="BS197" s="132"/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32"/>
      <c r="CE197" s="132"/>
      <c r="CF197" s="132"/>
      <c r="CG197" s="132"/>
      <c r="CH197" s="132"/>
      <c r="CI197" s="132"/>
      <c r="CJ197" s="132"/>
      <c r="CK197" s="132"/>
      <c r="CL197" s="132"/>
      <c r="CM197" s="132"/>
      <c r="CN197" s="132"/>
    </row>
    <row r="198" spans="1:92" s="178" customFormat="1" ht="44.25" customHeight="1" x14ac:dyDescent="0.25">
      <c r="A198" s="120">
        <v>65</v>
      </c>
      <c r="B198" s="125" t="s">
        <v>367</v>
      </c>
      <c r="C198" s="208" t="s">
        <v>368</v>
      </c>
      <c r="D198" s="126" t="s">
        <v>364</v>
      </c>
      <c r="E198" s="148" t="s">
        <v>78</v>
      </c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28"/>
      <c r="S198" s="128"/>
      <c r="T198" s="128">
        <v>30</v>
      </c>
      <c r="U198" s="128">
        <v>600</v>
      </c>
      <c r="V198" s="127"/>
      <c r="W198" s="127"/>
      <c r="X198" s="134"/>
      <c r="Y198" s="134"/>
      <c r="Z198" s="130">
        <f>F198+J198+N198+R198+V198</f>
        <v>0</v>
      </c>
      <c r="AA198" s="130">
        <f>G198+K198+O198+S198+W198</f>
        <v>0</v>
      </c>
      <c r="AB198" s="130">
        <f>H198+L198+P198+T198+X198</f>
        <v>30</v>
      </c>
      <c r="AC198" s="131">
        <f>I198+M198+Q198+U198+Y198</f>
        <v>600</v>
      </c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32"/>
      <c r="BP198" s="132"/>
      <c r="BQ198" s="132"/>
      <c r="BR198" s="132"/>
      <c r="BS198" s="132"/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32"/>
      <c r="CE198" s="132"/>
      <c r="CF198" s="132"/>
      <c r="CG198" s="132"/>
      <c r="CH198" s="132"/>
      <c r="CI198" s="132"/>
      <c r="CJ198" s="132"/>
      <c r="CK198" s="132"/>
      <c r="CL198" s="132"/>
      <c r="CM198" s="132"/>
      <c r="CN198" s="132"/>
    </row>
    <row r="199" spans="1:92" s="178" customFormat="1" ht="44.25" customHeight="1" x14ac:dyDescent="0.25">
      <c r="A199" s="852">
        <v>66</v>
      </c>
      <c r="B199" s="147" t="s">
        <v>369</v>
      </c>
      <c r="C199" s="210" t="s">
        <v>370</v>
      </c>
      <c r="D199" s="126" t="s">
        <v>371</v>
      </c>
      <c r="E199" s="148" t="s">
        <v>29</v>
      </c>
      <c r="F199" s="133"/>
      <c r="G199" s="133"/>
      <c r="H199" s="133"/>
      <c r="I199" s="133"/>
      <c r="J199" s="133"/>
      <c r="K199" s="133"/>
      <c r="L199" s="133"/>
      <c r="M199" s="133"/>
      <c r="N199" s="133">
        <v>732</v>
      </c>
      <c r="O199" s="133">
        <v>190320</v>
      </c>
      <c r="P199" s="133">
        <v>0</v>
      </c>
      <c r="Q199" s="133">
        <v>0</v>
      </c>
      <c r="R199" s="128"/>
      <c r="S199" s="128"/>
      <c r="T199" s="128"/>
      <c r="U199" s="128"/>
      <c r="V199" s="127"/>
      <c r="W199" s="127"/>
      <c r="X199" s="134"/>
      <c r="Y199" s="134"/>
      <c r="Z199" s="130">
        <f>F199+J199+N199+R199+V199</f>
        <v>732</v>
      </c>
      <c r="AA199" s="130">
        <f>G199+K199+O199+S199+W199</f>
        <v>190320</v>
      </c>
      <c r="AB199" s="130">
        <f>H199+L199+P199+T199+X199</f>
        <v>0</v>
      </c>
      <c r="AC199" s="131">
        <f>I199+M199+Q199+U199+Y199</f>
        <v>0</v>
      </c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32"/>
      <c r="BP199" s="132"/>
      <c r="BQ199" s="132"/>
      <c r="BR199" s="132"/>
      <c r="BS199" s="132"/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32"/>
      <c r="CG199" s="132"/>
      <c r="CH199" s="132"/>
      <c r="CI199" s="132"/>
      <c r="CJ199" s="132"/>
      <c r="CK199" s="132"/>
      <c r="CL199" s="132"/>
      <c r="CM199" s="132"/>
      <c r="CN199" s="132"/>
    </row>
    <row r="200" spans="1:92" s="178" customFormat="1" ht="44.25" customHeight="1" x14ac:dyDescent="0.25">
      <c r="A200" s="853"/>
      <c r="B200" s="147" t="s">
        <v>369</v>
      </c>
      <c r="C200" s="210" t="s">
        <v>372</v>
      </c>
      <c r="D200" s="126" t="s">
        <v>371</v>
      </c>
      <c r="E200" s="156" t="s">
        <v>29</v>
      </c>
      <c r="F200" s="133"/>
      <c r="G200" s="133"/>
      <c r="H200" s="133"/>
      <c r="I200" s="133"/>
      <c r="J200" s="133"/>
      <c r="K200" s="133"/>
      <c r="L200" s="133"/>
      <c r="M200" s="133"/>
      <c r="N200" s="133">
        <v>40</v>
      </c>
      <c r="O200" s="133">
        <v>169250</v>
      </c>
      <c r="P200" s="133"/>
      <c r="Q200" s="133"/>
      <c r="R200" s="128"/>
      <c r="S200" s="128"/>
      <c r="T200" s="128"/>
      <c r="U200" s="128"/>
      <c r="V200" s="127">
        <v>10</v>
      </c>
      <c r="W200" s="127">
        <v>2500</v>
      </c>
      <c r="X200" s="134">
        <v>5</v>
      </c>
      <c r="Y200" s="134">
        <v>1250</v>
      </c>
      <c r="Z200" s="130">
        <f>F200+J200+N200+R200+V200</f>
        <v>50</v>
      </c>
      <c r="AA200" s="130">
        <f>G200+K200+O200+S200+W200</f>
        <v>171750</v>
      </c>
      <c r="AB200" s="130">
        <f>H200+L200+P200+T200+X200</f>
        <v>5</v>
      </c>
      <c r="AC200" s="131">
        <f>I200+M200+Q200+U200+Y200</f>
        <v>1250</v>
      </c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32"/>
      <c r="BP200" s="132"/>
      <c r="BQ200" s="132"/>
      <c r="BR200" s="132"/>
      <c r="BS200" s="132"/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32"/>
      <c r="CG200" s="132"/>
      <c r="CH200" s="132"/>
      <c r="CI200" s="132"/>
      <c r="CJ200" s="132"/>
      <c r="CK200" s="132"/>
      <c r="CL200" s="132"/>
      <c r="CM200" s="132"/>
      <c r="CN200" s="132"/>
    </row>
    <row r="201" spans="1:92" s="178" customFormat="1" ht="44.25" customHeight="1" x14ac:dyDescent="0.25">
      <c r="A201" s="853"/>
      <c r="B201" s="147" t="s">
        <v>369</v>
      </c>
      <c r="C201" s="210" t="s">
        <v>373</v>
      </c>
      <c r="D201" s="126" t="s">
        <v>371</v>
      </c>
      <c r="E201" s="156" t="s">
        <v>29</v>
      </c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28"/>
      <c r="S201" s="128"/>
      <c r="T201" s="128"/>
      <c r="U201" s="128"/>
      <c r="V201" s="127"/>
      <c r="W201" s="127"/>
      <c r="X201" s="134"/>
      <c r="Y201" s="134"/>
      <c r="Z201" s="130">
        <f>F201+J201+N201+R201+V201</f>
        <v>0</v>
      </c>
      <c r="AA201" s="130">
        <f>G201+K201+O201+S201+W201</f>
        <v>0</v>
      </c>
      <c r="AB201" s="130">
        <f>H201+L201+P201+T201+X201</f>
        <v>0</v>
      </c>
      <c r="AC201" s="131">
        <f>I201+M201+Q201+U201+Y201</f>
        <v>0</v>
      </c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132"/>
      <c r="BS201" s="132"/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32"/>
      <c r="CG201" s="132"/>
      <c r="CH201" s="132"/>
      <c r="CI201" s="132"/>
      <c r="CJ201" s="132"/>
      <c r="CK201" s="132"/>
      <c r="CL201" s="132"/>
      <c r="CM201" s="132"/>
      <c r="CN201" s="132"/>
    </row>
    <row r="202" spans="1:92" s="178" customFormat="1" ht="44.25" customHeight="1" x14ac:dyDescent="0.25">
      <c r="A202" s="853"/>
      <c r="B202" s="147" t="s">
        <v>369</v>
      </c>
      <c r="C202" s="211" t="s">
        <v>374</v>
      </c>
      <c r="D202" s="126" t="s">
        <v>371</v>
      </c>
      <c r="E202" s="156" t="s">
        <v>29</v>
      </c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28"/>
      <c r="S202" s="128"/>
      <c r="T202" s="128"/>
      <c r="U202" s="128"/>
      <c r="V202" s="127"/>
      <c r="W202" s="127"/>
      <c r="X202" s="134"/>
      <c r="Y202" s="134"/>
      <c r="Z202" s="130">
        <f>F202+J202+N202+R202+V202</f>
        <v>0</v>
      </c>
      <c r="AA202" s="130">
        <f>G202+K202+O202+S202+W202</f>
        <v>0</v>
      </c>
      <c r="AB202" s="130">
        <f>H202+L202+P202+T202+X202</f>
        <v>0</v>
      </c>
      <c r="AC202" s="131">
        <f>I202+M202+Q202+U202+Y202</f>
        <v>0</v>
      </c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32"/>
      <c r="BP202" s="132"/>
      <c r="BQ202" s="132"/>
      <c r="BR202" s="132"/>
      <c r="BS202" s="132"/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32"/>
      <c r="CG202" s="132"/>
      <c r="CH202" s="132"/>
      <c r="CI202" s="132"/>
      <c r="CJ202" s="132"/>
      <c r="CK202" s="132"/>
      <c r="CL202" s="132"/>
      <c r="CM202" s="132"/>
      <c r="CN202" s="132"/>
    </row>
    <row r="203" spans="1:92" s="178" customFormat="1" ht="44.25" customHeight="1" x14ac:dyDescent="0.25">
      <c r="A203" s="853"/>
      <c r="B203" s="147" t="s">
        <v>369</v>
      </c>
      <c r="C203" s="212" t="s">
        <v>375</v>
      </c>
      <c r="D203" s="126" t="s">
        <v>371</v>
      </c>
      <c r="E203" s="156" t="s">
        <v>29</v>
      </c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28"/>
      <c r="S203" s="128"/>
      <c r="T203" s="128"/>
      <c r="U203" s="128"/>
      <c r="V203" s="127"/>
      <c r="W203" s="127"/>
      <c r="X203" s="134"/>
      <c r="Y203" s="134"/>
      <c r="Z203" s="130">
        <f>F203+J203+N203+R203+V203</f>
        <v>0</v>
      </c>
      <c r="AA203" s="130">
        <f>G203+K203+O203+S203+W203</f>
        <v>0</v>
      </c>
      <c r="AB203" s="130">
        <f>H203+L203+P203+T203+X203</f>
        <v>0</v>
      </c>
      <c r="AC203" s="131">
        <f>I203+M203+Q203+U203+Y203</f>
        <v>0</v>
      </c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</row>
    <row r="204" spans="1:92" s="178" customFormat="1" ht="44.25" customHeight="1" x14ac:dyDescent="0.25">
      <c r="A204" s="853"/>
      <c r="B204" s="147" t="s">
        <v>369</v>
      </c>
      <c r="C204" s="211" t="s">
        <v>376</v>
      </c>
      <c r="D204" s="126" t="s">
        <v>371</v>
      </c>
      <c r="E204" s="156" t="s">
        <v>29</v>
      </c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28"/>
      <c r="S204" s="128"/>
      <c r="T204" s="128"/>
      <c r="U204" s="128"/>
      <c r="V204" s="127"/>
      <c r="W204" s="127"/>
      <c r="X204" s="134"/>
      <c r="Y204" s="134"/>
      <c r="Z204" s="130">
        <f>F204+J204+N204+R204+V204</f>
        <v>0</v>
      </c>
      <c r="AA204" s="130">
        <f>G204+K204+O204+S204+W204</f>
        <v>0</v>
      </c>
      <c r="AB204" s="130">
        <f>H204+L204+P204+T204+X204</f>
        <v>0</v>
      </c>
      <c r="AC204" s="131">
        <f>I204+M204+Q204+U204+Y204</f>
        <v>0</v>
      </c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</row>
    <row r="205" spans="1:92" s="178" customFormat="1" ht="44.25" customHeight="1" x14ac:dyDescent="0.25">
      <c r="A205" s="854"/>
      <c r="B205" s="157" t="s">
        <v>369</v>
      </c>
      <c r="C205" s="211" t="s">
        <v>377</v>
      </c>
      <c r="D205" s="126" t="s">
        <v>371</v>
      </c>
      <c r="E205" s="156" t="s">
        <v>29</v>
      </c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28"/>
      <c r="S205" s="128"/>
      <c r="T205" s="128"/>
      <c r="U205" s="128"/>
      <c r="V205" s="127"/>
      <c r="W205" s="127"/>
      <c r="X205" s="134"/>
      <c r="Y205" s="134"/>
      <c r="Z205" s="130">
        <f>F205+J205+N205+R205+V205</f>
        <v>0</v>
      </c>
      <c r="AA205" s="130">
        <f>G205+K205+O205+S205+W205</f>
        <v>0</v>
      </c>
      <c r="AB205" s="130">
        <f>H205+L205+P205+T205+X205</f>
        <v>0</v>
      </c>
      <c r="AC205" s="131">
        <f>I205+M205+Q205+U205+Y205</f>
        <v>0</v>
      </c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8"/>
      <c r="CN205" s="158"/>
    </row>
    <row r="206" spans="1:92" s="178" customFormat="1" ht="44.25" customHeight="1" x14ac:dyDescent="0.25">
      <c r="A206" s="852">
        <v>67</v>
      </c>
      <c r="B206" s="147" t="s">
        <v>378</v>
      </c>
      <c r="C206" s="210" t="s">
        <v>379</v>
      </c>
      <c r="D206" s="126" t="s">
        <v>380</v>
      </c>
      <c r="E206" s="148" t="s">
        <v>78</v>
      </c>
      <c r="F206" s="133"/>
      <c r="G206" s="133"/>
      <c r="H206" s="133"/>
      <c r="I206" s="133"/>
      <c r="J206" s="133">
        <v>18</v>
      </c>
      <c r="K206" s="133">
        <v>1517.04</v>
      </c>
      <c r="L206" s="133"/>
      <c r="M206" s="133"/>
      <c r="N206" s="133"/>
      <c r="O206" s="133"/>
      <c r="P206" s="133"/>
      <c r="Q206" s="133"/>
      <c r="R206" s="128"/>
      <c r="S206" s="128"/>
      <c r="T206" s="128">
        <v>60</v>
      </c>
      <c r="U206" s="128">
        <v>12000</v>
      </c>
      <c r="V206" s="127"/>
      <c r="W206" s="127"/>
      <c r="X206" s="134">
        <v>30</v>
      </c>
      <c r="Y206" s="134">
        <v>2100</v>
      </c>
      <c r="Z206" s="130">
        <f>F206+J206+N206+R206+V206</f>
        <v>18</v>
      </c>
      <c r="AA206" s="130">
        <f>G206+K206+O206+S206+W206</f>
        <v>1517.04</v>
      </c>
      <c r="AB206" s="130">
        <f>H206+L206+P206+T206+X206</f>
        <v>90</v>
      </c>
      <c r="AC206" s="131">
        <f>I206+M206+Q206+U206+Y206</f>
        <v>14100</v>
      </c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8"/>
      <c r="CN206" s="158"/>
    </row>
    <row r="207" spans="1:92" s="178" customFormat="1" ht="44.25" customHeight="1" x14ac:dyDescent="0.25">
      <c r="A207" s="854"/>
      <c r="B207" s="147" t="s">
        <v>378</v>
      </c>
      <c r="C207" s="210" t="s">
        <v>381</v>
      </c>
      <c r="D207" s="126" t="s">
        <v>380</v>
      </c>
      <c r="E207" s="148" t="s">
        <v>153</v>
      </c>
      <c r="F207" s="133"/>
      <c r="G207" s="133"/>
      <c r="H207" s="133">
        <v>30</v>
      </c>
      <c r="I207" s="133">
        <v>130</v>
      </c>
      <c r="J207" s="133"/>
      <c r="K207" s="133"/>
      <c r="L207" s="133"/>
      <c r="M207" s="133"/>
      <c r="N207" s="133"/>
      <c r="O207" s="133"/>
      <c r="P207" s="133"/>
      <c r="Q207" s="133"/>
      <c r="R207" s="128">
        <v>60</v>
      </c>
      <c r="S207" s="128">
        <v>740</v>
      </c>
      <c r="T207" s="128">
        <v>60</v>
      </c>
      <c r="U207" s="128">
        <v>740</v>
      </c>
      <c r="V207" s="127">
        <v>330</v>
      </c>
      <c r="W207" s="127">
        <v>3707</v>
      </c>
      <c r="X207" s="134">
        <v>1400</v>
      </c>
      <c r="Y207" s="134">
        <v>15722</v>
      </c>
      <c r="Z207" s="130">
        <f>F207+J207+N207+R207+V207</f>
        <v>390</v>
      </c>
      <c r="AA207" s="130">
        <f>G207+K207+O207+S207+W207</f>
        <v>4447</v>
      </c>
      <c r="AB207" s="130">
        <f>H207+L207+P207+T207+X207</f>
        <v>1490</v>
      </c>
      <c r="AC207" s="131">
        <f>I207+M207+Q207+U207+Y207</f>
        <v>16592</v>
      </c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8"/>
      <c r="BN207" s="158"/>
      <c r="BO207" s="158"/>
      <c r="BP207" s="158"/>
      <c r="BQ207" s="158"/>
      <c r="BR207" s="158"/>
      <c r="BS207" s="158"/>
      <c r="BT207" s="158"/>
      <c r="BU207" s="158"/>
      <c r="BV207" s="158"/>
      <c r="BW207" s="158"/>
      <c r="BX207" s="158"/>
      <c r="BY207" s="158"/>
      <c r="BZ207" s="158"/>
      <c r="CA207" s="158"/>
      <c r="CB207" s="158"/>
      <c r="CC207" s="158"/>
      <c r="CD207" s="158"/>
      <c r="CE207" s="158"/>
      <c r="CF207" s="158"/>
      <c r="CG207" s="158"/>
      <c r="CH207" s="158"/>
      <c r="CI207" s="158"/>
      <c r="CJ207" s="158"/>
      <c r="CK207" s="158"/>
      <c r="CL207" s="158"/>
      <c r="CM207" s="158"/>
      <c r="CN207" s="158"/>
    </row>
    <row r="208" spans="1:92" s="178" customFormat="1" ht="44.25" customHeight="1" x14ac:dyDescent="0.25">
      <c r="A208" s="120">
        <v>68</v>
      </c>
      <c r="B208" s="125" t="s">
        <v>382</v>
      </c>
      <c r="C208" s="210" t="s">
        <v>383</v>
      </c>
      <c r="D208" s="126" t="s">
        <v>384</v>
      </c>
      <c r="E208" s="148" t="s">
        <v>29</v>
      </c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28">
        <v>60</v>
      </c>
      <c r="S208" s="128">
        <v>6900</v>
      </c>
      <c r="T208" s="128">
        <v>10</v>
      </c>
      <c r="U208" s="128">
        <v>4200</v>
      </c>
      <c r="V208" s="127"/>
      <c r="W208" s="127"/>
      <c r="X208" s="134"/>
      <c r="Y208" s="134"/>
      <c r="Z208" s="130">
        <f>F208+J208+N208+R208+V208</f>
        <v>60</v>
      </c>
      <c r="AA208" s="130">
        <f>G208+K208+O208+S208+W208</f>
        <v>6900</v>
      </c>
      <c r="AB208" s="130">
        <f>H208+L208+P208+T208+X208</f>
        <v>10</v>
      </c>
      <c r="AC208" s="131">
        <f>I208+M208+Q208+U208+Y208</f>
        <v>4200</v>
      </c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</row>
    <row r="209" spans="1:92" s="178" customFormat="1" ht="44.25" customHeight="1" x14ac:dyDescent="0.25">
      <c r="A209" s="852">
        <v>69</v>
      </c>
      <c r="B209" s="125" t="s">
        <v>385</v>
      </c>
      <c r="C209" s="210" t="s">
        <v>386</v>
      </c>
      <c r="D209" s="126" t="s">
        <v>224</v>
      </c>
      <c r="E209" s="148" t="s">
        <v>153</v>
      </c>
      <c r="F209" s="133">
        <v>1860</v>
      </c>
      <c r="G209" s="133">
        <v>3913</v>
      </c>
      <c r="H209" s="133">
        <v>400</v>
      </c>
      <c r="I209" s="133">
        <v>2600</v>
      </c>
      <c r="J209" s="133">
        <v>960</v>
      </c>
      <c r="K209" s="133">
        <v>2693.16</v>
      </c>
      <c r="L209" s="133"/>
      <c r="M209" s="133"/>
      <c r="N209" s="133"/>
      <c r="O209" s="133"/>
      <c r="P209" s="133"/>
      <c r="Q209" s="133"/>
      <c r="R209" s="128">
        <v>940</v>
      </c>
      <c r="S209" s="128">
        <v>4540</v>
      </c>
      <c r="T209" s="128">
        <v>200</v>
      </c>
      <c r="U209" s="128">
        <v>906</v>
      </c>
      <c r="V209" s="127">
        <v>3400</v>
      </c>
      <c r="W209" s="127">
        <v>6970</v>
      </c>
      <c r="X209" s="134">
        <v>1800</v>
      </c>
      <c r="Y209" s="134">
        <v>6552</v>
      </c>
      <c r="Z209" s="130">
        <f>F209+J209+N209+R209+V209</f>
        <v>7160</v>
      </c>
      <c r="AA209" s="131">
        <f>G209+K209+O209+S209+W209</f>
        <v>18116.16</v>
      </c>
      <c r="AB209" s="130">
        <f>H209+L209+P209+T209+X209</f>
        <v>2400</v>
      </c>
      <c r="AC209" s="131">
        <f>I209+M209+Q209+U209+Y209</f>
        <v>10058</v>
      </c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8"/>
      <c r="BN209" s="158"/>
      <c r="BO209" s="158"/>
      <c r="BP209" s="158"/>
      <c r="BQ209" s="158"/>
      <c r="BR209" s="158"/>
      <c r="BS209" s="158"/>
      <c r="BT209" s="158"/>
      <c r="BU209" s="158"/>
      <c r="BV209" s="158"/>
      <c r="BW209" s="158"/>
      <c r="BX209" s="158"/>
      <c r="BY209" s="158"/>
      <c r="BZ209" s="158"/>
      <c r="CA209" s="158"/>
      <c r="CB209" s="158"/>
      <c r="CC209" s="158"/>
      <c r="CD209" s="158"/>
      <c r="CE209" s="158"/>
      <c r="CF209" s="158"/>
      <c r="CG209" s="158"/>
      <c r="CH209" s="158"/>
      <c r="CI209" s="158"/>
      <c r="CJ209" s="158"/>
      <c r="CK209" s="158"/>
      <c r="CL209" s="158"/>
      <c r="CM209" s="158"/>
      <c r="CN209" s="158"/>
    </row>
    <row r="210" spans="1:92" s="178" customFormat="1" ht="44.25" customHeight="1" x14ac:dyDescent="0.25">
      <c r="A210" s="853"/>
      <c r="B210" s="125" t="s">
        <v>385</v>
      </c>
      <c r="C210" s="210" t="s">
        <v>387</v>
      </c>
      <c r="D210" s="126" t="s">
        <v>224</v>
      </c>
      <c r="E210" s="148" t="s">
        <v>153</v>
      </c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28"/>
      <c r="S210" s="128"/>
      <c r="T210" s="128">
        <v>100</v>
      </c>
      <c r="U210" s="128">
        <v>520</v>
      </c>
      <c r="V210" s="127"/>
      <c r="W210" s="127"/>
      <c r="X210" s="134"/>
      <c r="Y210" s="134"/>
      <c r="Z210" s="130">
        <f>F210+J210+N210+R210+V210</f>
        <v>0</v>
      </c>
      <c r="AA210" s="130">
        <f>G210+K210+O210+S210+W210</f>
        <v>0</v>
      </c>
      <c r="AB210" s="130">
        <f>H210+L210+P210+T210+X210</f>
        <v>100</v>
      </c>
      <c r="AC210" s="131">
        <f>I210+M210+Q210+U210+Y210</f>
        <v>520</v>
      </c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8"/>
      <c r="BN210" s="158"/>
      <c r="BO210" s="158"/>
      <c r="BP210" s="158"/>
      <c r="BQ210" s="158"/>
      <c r="BR210" s="158"/>
      <c r="BS210" s="158"/>
      <c r="BT210" s="158"/>
      <c r="BU210" s="158"/>
      <c r="BV210" s="158"/>
      <c r="BW210" s="158"/>
      <c r="BX210" s="158"/>
      <c r="BY210" s="158"/>
      <c r="BZ210" s="158"/>
      <c r="CA210" s="158"/>
      <c r="CB210" s="158"/>
      <c r="CC210" s="158"/>
      <c r="CD210" s="158"/>
      <c r="CE210" s="158"/>
      <c r="CF210" s="158"/>
      <c r="CG210" s="158"/>
      <c r="CH210" s="158"/>
      <c r="CI210" s="158"/>
      <c r="CJ210" s="158"/>
      <c r="CK210" s="158"/>
      <c r="CL210" s="158"/>
      <c r="CM210" s="158"/>
      <c r="CN210" s="158"/>
    </row>
    <row r="211" spans="1:92" s="178" customFormat="1" ht="44.25" customHeight="1" x14ac:dyDescent="0.25">
      <c r="A211" s="854"/>
      <c r="B211" s="125" t="s">
        <v>385</v>
      </c>
      <c r="C211" s="210" t="s">
        <v>388</v>
      </c>
      <c r="D211" s="126" t="s">
        <v>224</v>
      </c>
      <c r="E211" s="148" t="s">
        <v>153</v>
      </c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28"/>
      <c r="S211" s="128"/>
      <c r="T211" s="128">
        <v>100</v>
      </c>
      <c r="U211" s="128">
        <v>570</v>
      </c>
      <c r="V211" s="127"/>
      <c r="W211" s="127"/>
      <c r="X211" s="134"/>
      <c r="Y211" s="134"/>
      <c r="Z211" s="130">
        <f>F211+J211+N211+R211+V211</f>
        <v>0</v>
      </c>
      <c r="AA211" s="130">
        <f>G211+K211+O211+S211+W211</f>
        <v>0</v>
      </c>
      <c r="AB211" s="130">
        <f>H211+L211+P211+T211+X211</f>
        <v>100</v>
      </c>
      <c r="AC211" s="131">
        <f>I211+M211+Q211+U211+Y211</f>
        <v>570</v>
      </c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8"/>
      <c r="CN211" s="158"/>
    </row>
    <row r="212" spans="1:92" s="178" customFormat="1" ht="44.25" customHeight="1" x14ac:dyDescent="0.25">
      <c r="A212" s="120">
        <v>70</v>
      </c>
      <c r="B212" s="125" t="s">
        <v>389</v>
      </c>
      <c r="C212" s="208" t="s">
        <v>390</v>
      </c>
      <c r="D212" s="126" t="s">
        <v>391</v>
      </c>
      <c r="E212" s="148" t="s">
        <v>392</v>
      </c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28"/>
      <c r="S212" s="128"/>
      <c r="T212" s="128">
        <v>1</v>
      </c>
      <c r="U212" s="128">
        <v>1000</v>
      </c>
      <c r="V212" s="127"/>
      <c r="W212" s="127"/>
      <c r="X212" s="134"/>
      <c r="Y212" s="134"/>
      <c r="Z212" s="130">
        <f>F212+J212+N212+R212+V212</f>
        <v>0</v>
      </c>
      <c r="AA212" s="130">
        <f>G212+K212+O212+S212+W212</f>
        <v>0</v>
      </c>
      <c r="AB212" s="130">
        <f>H212+L212+P212+T212+X212</f>
        <v>1</v>
      </c>
      <c r="AC212" s="131">
        <f>I212+M212+Q212+U212+Y212</f>
        <v>1000</v>
      </c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8"/>
      <c r="CN212" s="158"/>
    </row>
    <row r="213" spans="1:92" s="178" customFormat="1" ht="44.25" customHeight="1" x14ac:dyDescent="0.25">
      <c r="A213" s="120">
        <v>71</v>
      </c>
      <c r="B213" s="125" t="s">
        <v>393</v>
      </c>
      <c r="C213" s="208" t="s">
        <v>394</v>
      </c>
      <c r="D213" s="126" t="s">
        <v>391</v>
      </c>
      <c r="E213" s="148" t="s">
        <v>392</v>
      </c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28"/>
      <c r="S213" s="128"/>
      <c r="T213" s="128">
        <v>1</v>
      </c>
      <c r="U213" s="128">
        <v>500</v>
      </c>
      <c r="V213" s="127"/>
      <c r="W213" s="127"/>
      <c r="X213" s="134"/>
      <c r="Y213" s="134"/>
      <c r="Z213" s="130">
        <f>F213+J213+N213+R213+V213</f>
        <v>0</v>
      </c>
      <c r="AA213" s="130">
        <f>G213+K213+O213+S213+W213</f>
        <v>0</v>
      </c>
      <c r="AB213" s="130">
        <f>H213+L213+P213+T213+X213</f>
        <v>1</v>
      </c>
      <c r="AC213" s="131">
        <f>I213+M213+Q213+U213+Y213</f>
        <v>500</v>
      </c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8"/>
      <c r="CK213" s="158"/>
      <c r="CL213" s="158"/>
      <c r="CM213" s="158"/>
      <c r="CN213" s="158"/>
    </row>
    <row r="214" spans="1:92" s="178" customFormat="1" ht="44.25" customHeight="1" x14ac:dyDescent="0.25">
      <c r="A214" s="852">
        <v>72</v>
      </c>
      <c r="B214" s="147" t="s">
        <v>395</v>
      </c>
      <c r="C214" s="210" t="s">
        <v>396</v>
      </c>
      <c r="D214" s="126" t="s">
        <v>397</v>
      </c>
      <c r="E214" s="148" t="s">
        <v>78</v>
      </c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28"/>
      <c r="S214" s="128"/>
      <c r="T214" s="128">
        <v>50</v>
      </c>
      <c r="U214" s="128">
        <v>2500</v>
      </c>
      <c r="V214" s="127"/>
      <c r="W214" s="127"/>
      <c r="X214" s="134"/>
      <c r="Y214" s="134"/>
      <c r="Z214" s="130">
        <f>F214+J214+N214+R214+V214</f>
        <v>0</v>
      </c>
      <c r="AA214" s="130">
        <f>G214+K214+O214+S214+W214</f>
        <v>0</v>
      </c>
      <c r="AB214" s="130">
        <f>H214+L214+P214+T214+X214</f>
        <v>50</v>
      </c>
      <c r="AC214" s="131">
        <f>I214+M214+Q214+U214+Y214</f>
        <v>2500</v>
      </c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8"/>
      <c r="CK214" s="158"/>
      <c r="CL214" s="158"/>
      <c r="CM214" s="158"/>
      <c r="CN214" s="158"/>
    </row>
    <row r="215" spans="1:92" s="178" customFormat="1" ht="44.25" customHeight="1" x14ac:dyDescent="0.25">
      <c r="A215" s="853"/>
      <c r="B215" s="147" t="s">
        <v>395</v>
      </c>
      <c r="C215" s="208" t="s">
        <v>398</v>
      </c>
      <c r="D215" s="126" t="s">
        <v>397</v>
      </c>
      <c r="E215" s="148" t="s">
        <v>78</v>
      </c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28">
        <v>350</v>
      </c>
      <c r="S215" s="128">
        <v>23530</v>
      </c>
      <c r="T215" s="128">
        <v>100</v>
      </c>
      <c r="U215" s="128">
        <v>6723</v>
      </c>
      <c r="V215" s="127"/>
      <c r="W215" s="127"/>
      <c r="X215" s="134"/>
      <c r="Y215" s="134"/>
      <c r="Z215" s="130">
        <f>F215+J215+N215+R215+V215</f>
        <v>350</v>
      </c>
      <c r="AA215" s="130">
        <f>G215+K215+O215+S215+W215</f>
        <v>23530</v>
      </c>
      <c r="AB215" s="130">
        <f>H215+L215+P215+T215+X215</f>
        <v>100</v>
      </c>
      <c r="AC215" s="131">
        <f>I215+M215+Q215+U215+Y215</f>
        <v>6723</v>
      </c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8"/>
      <c r="CK215" s="158"/>
      <c r="CL215" s="158"/>
      <c r="CM215" s="158"/>
      <c r="CN215" s="158"/>
    </row>
    <row r="216" spans="1:92" s="178" customFormat="1" ht="44.25" customHeight="1" x14ac:dyDescent="0.25">
      <c r="A216" s="854"/>
      <c r="B216" s="147" t="s">
        <v>395</v>
      </c>
      <c r="C216" s="208" t="s">
        <v>399</v>
      </c>
      <c r="D216" s="126" t="s">
        <v>397</v>
      </c>
      <c r="E216" s="148" t="s">
        <v>29</v>
      </c>
      <c r="F216" s="133">
        <v>50</v>
      </c>
      <c r="G216" s="133">
        <v>1250</v>
      </c>
      <c r="H216" s="133">
        <v>0</v>
      </c>
      <c r="I216" s="133">
        <v>0</v>
      </c>
      <c r="J216" s="133">
        <v>790</v>
      </c>
      <c r="K216" s="133">
        <v>55758.84</v>
      </c>
      <c r="L216" s="133"/>
      <c r="M216" s="133"/>
      <c r="N216" s="133"/>
      <c r="O216" s="133"/>
      <c r="P216" s="133"/>
      <c r="Q216" s="133"/>
      <c r="R216" s="128"/>
      <c r="S216" s="128"/>
      <c r="T216" s="128">
        <v>50</v>
      </c>
      <c r="U216" s="128">
        <v>4000</v>
      </c>
      <c r="V216" s="127">
        <v>380</v>
      </c>
      <c r="W216" s="127">
        <v>25547</v>
      </c>
      <c r="X216" s="134"/>
      <c r="Y216" s="134"/>
      <c r="Z216" s="130">
        <f>F216+J216+N216+R216+V216</f>
        <v>1220</v>
      </c>
      <c r="AA216" s="131">
        <f>G216+K216+O216+S216+W216</f>
        <v>82555.839999999997</v>
      </c>
      <c r="AB216" s="130">
        <f>H216+L216+P216+T216+X216</f>
        <v>50</v>
      </c>
      <c r="AC216" s="131">
        <f>I216+M216+Q216+U216+Y216</f>
        <v>4000</v>
      </c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8"/>
      <c r="CK216" s="158"/>
      <c r="CL216" s="158"/>
      <c r="CM216" s="158"/>
      <c r="CN216" s="158"/>
    </row>
    <row r="217" spans="1:92" s="178" customFormat="1" ht="44.25" customHeight="1" x14ac:dyDescent="0.25">
      <c r="A217" s="852">
        <v>73</v>
      </c>
      <c r="B217" s="125" t="s">
        <v>400</v>
      </c>
      <c r="C217" s="210" t="s">
        <v>401</v>
      </c>
      <c r="D217" s="126" t="s">
        <v>402</v>
      </c>
      <c r="E217" s="148" t="s">
        <v>29</v>
      </c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28"/>
      <c r="S217" s="128"/>
      <c r="T217" s="128">
        <v>30</v>
      </c>
      <c r="U217" s="128">
        <v>6000</v>
      </c>
      <c r="V217" s="127">
        <v>6</v>
      </c>
      <c r="W217" s="127">
        <v>1088</v>
      </c>
      <c r="X217" s="134">
        <v>10</v>
      </c>
      <c r="Y217" s="134">
        <v>1813</v>
      </c>
      <c r="Z217" s="130">
        <f>F217+J217+N217+R217+V217</f>
        <v>6</v>
      </c>
      <c r="AA217" s="130">
        <f>G217+K217+O217+S217+W217</f>
        <v>1088</v>
      </c>
      <c r="AB217" s="130">
        <f>H217+L217+P217+T217+X217</f>
        <v>40</v>
      </c>
      <c r="AC217" s="131">
        <f>I217+M217+Q217+U217+Y217</f>
        <v>7813</v>
      </c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8"/>
      <c r="AX217" s="158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58"/>
      <c r="BN217" s="158"/>
      <c r="BO217" s="158"/>
      <c r="BP217" s="158"/>
      <c r="BQ217" s="158"/>
      <c r="BR217" s="158"/>
      <c r="BS217" s="158"/>
      <c r="BT217" s="158"/>
      <c r="BU217" s="158"/>
      <c r="BV217" s="158"/>
      <c r="BW217" s="158"/>
      <c r="BX217" s="158"/>
      <c r="BY217" s="158"/>
      <c r="BZ217" s="158"/>
      <c r="CA217" s="158"/>
      <c r="CB217" s="158"/>
      <c r="CC217" s="158"/>
      <c r="CD217" s="158"/>
      <c r="CE217" s="158"/>
      <c r="CF217" s="158"/>
      <c r="CG217" s="158"/>
      <c r="CH217" s="158"/>
      <c r="CI217" s="158"/>
      <c r="CJ217" s="158"/>
      <c r="CK217" s="158"/>
      <c r="CL217" s="158"/>
      <c r="CM217" s="158"/>
      <c r="CN217" s="158"/>
    </row>
    <row r="218" spans="1:92" s="178" customFormat="1" ht="44.25" customHeight="1" x14ac:dyDescent="0.25">
      <c r="A218" s="853"/>
      <c r="B218" s="147" t="s">
        <v>403</v>
      </c>
      <c r="C218" s="210" t="s">
        <v>404</v>
      </c>
      <c r="D218" s="126" t="s">
        <v>402</v>
      </c>
      <c r="E218" s="148" t="s">
        <v>29</v>
      </c>
      <c r="F218" s="133"/>
      <c r="G218" s="133"/>
      <c r="H218" s="133">
        <v>10</v>
      </c>
      <c r="I218" s="133">
        <v>2000</v>
      </c>
      <c r="J218" s="133"/>
      <c r="K218" s="133"/>
      <c r="L218" s="133"/>
      <c r="M218" s="133"/>
      <c r="N218" s="133"/>
      <c r="O218" s="133"/>
      <c r="P218" s="133"/>
      <c r="Q218" s="133"/>
      <c r="R218" s="128"/>
      <c r="S218" s="128"/>
      <c r="T218" s="128">
        <v>20</v>
      </c>
      <c r="U218" s="128">
        <v>4000</v>
      </c>
      <c r="V218" s="127"/>
      <c r="W218" s="127"/>
      <c r="X218" s="134"/>
      <c r="Y218" s="134"/>
      <c r="Z218" s="130">
        <f>F218+J218+N218+R218+V218</f>
        <v>0</v>
      </c>
      <c r="AA218" s="130">
        <f>G218+K218+O218+S218+W218</f>
        <v>0</v>
      </c>
      <c r="AB218" s="130">
        <f>H218+L218+P218+T218+X218</f>
        <v>30</v>
      </c>
      <c r="AC218" s="131">
        <f>I218+M218+Q218+U218+Y218</f>
        <v>6000</v>
      </c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  <c r="AU218" s="158"/>
      <c r="AV218" s="158"/>
      <c r="AW218" s="158"/>
      <c r="AX218" s="158"/>
      <c r="AY218" s="158"/>
      <c r="AZ218" s="158"/>
      <c r="BA218" s="158"/>
      <c r="BB218" s="158"/>
      <c r="BC218" s="158"/>
      <c r="BD218" s="158"/>
      <c r="BE218" s="158"/>
      <c r="BF218" s="158"/>
      <c r="BG218" s="158"/>
      <c r="BH218" s="158"/>
      <c r="BI218" s="158"/>
      <c r="BJ218" s="158"/>
      <c r="BK218" s="158"/>
      <c r="BL218" s="158"/>
      <c r="BM218" s="158"/>
      <c r="BN218" s="158"/>
      <c r="BO218" s="158"/>
      <c r="BP218" s="158"/>
      <c r="BQ218" s="158"/>
      <c r="BR218" s="158"/>
      <c r="BS218" s="158"/>
      <c r="BT218" s="158"/>
      <c r="BU218" s="158"/>
      <c r="BV218" s="158"/>
      <c r="BW218" s="158"/>
      <c r="BX218" s="158"/>
      <c r="BY218" s="158"/>
      <c r="BZ218" s="158"/>
      <c r="CA218" s="158"/>
      <c r="CB218" s="158"/>
      <c r="CC218" s="158"/>
      <c r="CD218" s="158"/>
      <c r="CE218" s="158"/>
      <c r="CF218" s="158"/>
      <c r="CG218" s="158"/>
      <c r="CH218" s="158"/>
      <c r="CI218" s="158"/>
      <c r="CJ218" s="158"/>
      <c r="CK218" s="158"/>
      <c r="CL218" s="158"/>
      <c r="CM218" s="158"/>
      <c r="CN218" s="158"/>
    </row>
    <row r="219" spans="1:92" s="178" customFormat="1" ht="44.25" customHeight="1" x14ac:dyDescent="0.25">
      <c r="A219" s="853"/>
      <c r="B219" s="147" t="s">
        <v>403</v>
      </c>
      <c r="C219" s="210" t="s">
        <v>405</v>
      </c>
      <c r="D219" s="126" t="s">
        <v>402</v>
      </c>
      <c r="E219" s="148" t="s">
        <v>406</v>
      </c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28"/>
      <c r="S219" s="128"/>
      <c r="T219" s="128">
        <v>30</v>
      </c>
      <c r="U219" s="128">
        <v>900</v>
      </c>
      <c r="V219" s="127"/>
      <c r="W219" s="127"/>
      <c r="X219" s="134"/>
      <c r="Y219" s="134"/>
      <c r="Z219" s="130">
        <f>F219+J219+N219+R219+V219</f>
        <v>0</v>
      </c>
      <c r="AA219" s="130">
        <f>G219+K219+O219+S219+W219</f>
        <v>0</v>
      </c>
      <c r="AB219" s="130">
        <f>H219+L219+P219+T219+X219</f>
        <v>30</v>
      </c>
      <c r="AC219" s="131">
        <f>I219+M219+Q219+U219+Y219</f>
        <v>900</v>
      </c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8"/>
      <c r="BH219" s="158"/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8"/>
      <c r="CL219" s="158"/>
      <c r="CM219" s="158"/>
      <c r="CN219" s="158"/>
    </row>
    <row r="220" spans="1:92" s="178" customFormat="1" ht="44.25" customHeight="1" x14ac:dyDescent="0.25">
      <c r="A220" s="853"/>
      <c r="B220" s="147" t="s">
        <v>403</v>
      </c>
      <c r="C220" s="210" t="s">
        <v>407</v>
      </c>
      <c r="D220" s="126" t="s">
        <v>402</v>
      </c>
      <c r="E220" s="148" t="s">
        <v>406</v>
      </c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28"/>
      <c r="S220" s="128"/>
      <c r="T220" s="128">
        <v>30</v>
      </c>
      <c r="U220" s="128">
        <v>900</v>
      </c>
      <c r="V220" s="127"/>
      <c r="W220" s="127"/>
      <c r="X220" s="134"/>
      <c r="Y220" s="134"/>
      <c r="Z220" s="130">
        <f>F220+J220+N220+R220+V220</f>
        <v>0</v>
      </c>
      <c r="AA220" s="130">
        <f>G220+K220+O220+S220+W220</f>
        <v>0</v>
      </c>
      <c r="AB220" s="130">
        <f>H220+L220+P220+T220+X220</f>
        <v>30</v>
      </c>
      <c r="AC220" s="131">
        <f>I220+M220+Q220+U220+Y220</f>
        <v>900</v>
      </c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  <c r="AU220" s="158"/>
      <c r="AV220" s="158"/>
      <c r="AW220" s="158"/>
      <c r="AX220" s="158"/>
      <c r="AY220" s="158"/>
      <c r="AZ220" s="158"/>
      <c r="BA220" s="158"/>
      <c r="BB220" s="158"/>
      <c r="BC220" s="158"/>
      <c r="BD220" s="158"/>
      <c r="BE220" s="158"/>
      <c r="BF220" s="158"/>
      <c r="BG220" s="158"/>
      <c r="BH220" s="158"/>
      <c r="BI220" s="158"/>
      <c r="BJ220" s="158"/>
      <c r="BK220" s="158"/>
      <c r="BL220" s="158"/>
      <c r="BM220" s="158"/>
      <c r="BN220" s="158"/>
      <c r="BO220" s="158"/>
      <c r="BP220" s="158"/>
      <c r="BQ220" s="158"/>
      <c r="BR220" s="158"/>
      <c r="BS220" s="158"/>
      <c r="BT220" s="158"/>
      <c r="BU220" s="158"/>
      <c r="BV220" s="158"/>
      <c r="BW220" s="158"/>
      <c r="BX220" s="158"/>
      <c r="BY220" s="158"/>
      <c r="BZ220" s="158"/>
      <c r="CA220" s="158"/>
      <c r="CB220" s="158"/>
      <c r="CC220" s="158"/>
      <c r="CD220" s="158"/>
      <c r="CE220" s="158"/>
      <c r="CF220" s="158"/>
      <c r="CG220" s="158"/>
      <c r="CH220" s="158"/>
      <c r="CI220" s="158"/>
      <c r="CJ220" s="158"/>
      <c r="CK220" s="158"/>
      <c r="CL220" s="158"/>
      <c r="CM220" s="158"/>
      <c r="CN220" s="158"/>
    </row>
    <row r="221" spans="1:92" s="178" customFormat="1" ht="44.25" customHeight="1" x14ac:dyDescent="0.25">
      <c r="A221" s="853"/>
      <c r="B221" s="147" t="s">
        <v>403</v>
      </c>
      <c r="C221" s="210" t="s">
        <v>408</v>
      </c>
      <c r="D221" s="126" t="s">
        <v>402</v>
      </c>
      <c r="E221" s="148" t="s">
        <v>29</v>
      </c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28"/>
      <c r="S221" s="128"/>
      <c r="T221" s="128">
        <v>30</v>
      </c>
      <c r="U221" s="128">
        <v>1500</v>
      </c>
      <c r="V221" s="127"/>
      <c r="W221" s="127"/>
      <c r="X221" s="134"/>
      <c r="Y221" s="134"/>
      <c r="Z221" s="130">
        <f>F221+J221+N221+R221+V221</f>
        <v>0</v>
      </c>
      <c r="AA221" s="130">
        <f>G221+K221+O221+S221+W221</f>
        <v>0</v>
      </c>
      <c r="AB221" s="130">
        <f>H221+L221+P221+T221+X221</f>
        <v>30</v>
      </c>
      <c r="AC221" s="131">
        <f>I221+M221+Q221+U221+Y221</f>
        <v>1500</v>
      </c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  <c r="AU221" s="158"/>
      <c r="AV221" s="158"/>
      <c r="AW221" s="158"/>
      <c r="AX221" s="158"/>
      <c r="AY221" s="158"/>
      <c r="AZ221" s="158"/>
      <c r="BA221" s="158"/>
      <c r="BB221" s="158"/>
      <c r="BC221" s="158"/>
      <c r="BD221" s="158"/>
      <c r="BE221" s="158"/>
      <c r="BF221" s="158"/>
      <c r="BG221" s="158"/>
      <c r="BH221" s="158"/>
      <c r="BI221" s="158"/>
      <c r="BJ221" s="158"/>
      <c r="BK221" s="158"/>
      <c r="BL221" s="158"/>
      <c r="BM221" s="158"/>
      <c r="BN221" s="158"/>
      <c r="BO221" s="158"/>
      <c r="BP221" s="158"/>
      <c r="BQ221" s="158"/>
      <c r="BR221" s="158"/>
      <c r="BS221" s="158"/>
      <c r="BT221" s="158"/>
      <c r="BU221" s="158"/>
      <c r="BV221" s="158"/>
      <c r="BW221" s="158"/>
      <c r="BX221" s="158"/>
      <c r="BY221" s="158"/>
      <c r="BZ221" s="158"/>
      <c r="CA221" s="158"/>
      <c r="CB221" s="158"/>
      <c r="CC221" s="158"/>
      <c r="CD221" s="158"/>
      <c r="CE221" s="158"/>
      <c r="CF221" s="158"/>
      <c r="CG221" s="158"/>
      <c r="CH221" s="158"/>
      <c r="CI221" s="158"/>
      <c r="CJ221" s="158"/>
      <c r="CK221" s="158"/>
      <c r="CL221" s="158"/>
      <c r="CM221" s="158"/>
      <c r="CN221" s="158"/>
    </row>
    <row r="222" spans="1:92" s="178" customFormat="1" ht="44.25" customHeight="1" x14ac:dyDescent="0.25">
      <c r="A222" s="854"/>
      <c r="B222" s="147" t="s">
        <v>403</v>
      </c>
      <c r="C222" s="210" t="s">
        <v>409</v>
      </c>
      <c r="D222" s="126" t="s">
        <v>402</v>
      </c>
      <c r="E222" s="148" t="s">
        <v>29</v>
      </c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28"/>
      <c r="S222" s="128"/>
      <c r="T222" s="128">
        <v>10</v>
      </c>
      <c r="U222" s="128">
        <v>400</v>
      </c>
      <c r="V222" s="127"/>
      <c r="W222" s="127"/>
      <c r="X222" s="134"/>
      <c r="Y222" s="134"/>
      <c r="Z222" s="130">
        <f>F222+J222+N222+R222+V222</f>
        <v>0</v>
      </c>
      <c r="AA222" s="130">
        <f>G222+K222+O222+S222+W222</f>
        <v>0</v>
      </c>
      <c r="AB222" s="130">
        <f>H222+L222+P222+T222+X222</f>
        <v>10</v>
      </c>
      <c r="AC222" s="131">
        <f>I222+M222+Q222+U222+Y222</f>
        <v>400</v>
      </c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  <c r="AU222" s="158"/>
      <c r="AV222" s="158"/>
      <c r="AW222" s="158"/>
      <c r="AX222" s="158"/>
      <c r="AY222" s="158"/>
      <c r="AZ222" s="158"/>
      <c r="BA222" s="158"/>
      <c r="BB222" s="158"/>
      <c r="BC222" s="158"/>
      <c r="BD222" s="158"/>
      <c r="BE222" s="158"/>
      <c r="BF222" s="158"/>
      <c r="BG222" s="158"/>
      <c r="BH222" s="158"/>
      <c r="BI222" s="158"/>
      <c r="BJ222" s="158"/>
      <c r="BK222" s="158"/>
      <c r="BL222" s="158"/>
      <c r="BM222" s="158"/>
      <c r="BN222" s="158"/>
      <c r="BO222" s="158"/>
      <c r="BP222" s="158"/>
      <c r="BQ222" s="158"/>
      <c r="BR222" s="158"/>
      <c r="BS222" s="158"/>
      <c r="BT222" s="158"/>
      <c r="BU222" s="158"/>
      <c r="BV222" s="158"/>
      <c r="BW222" s="158"/>
      <c r="BX222" s="158"/>
      <c r="BY222" s="158"/>
      <c r="BZ222" s="158"/>
      <c r="CA222" s="158"/>
      <c r="CB222" s="158"/>
      <c r="CC222" s="158"/>
      <c r="CD222" s="158"/>
      <c r="CE222" s="158"/>
      <c r="CF222" s="158"/>
      <c r="CG222" s="158"/>
      <c r="CH222" s="158"/>
      <c r="CI222" s="158"/>
      <c r="CJ222" s="158"/>
      <c r="CK222" s="158"/>
      <c r="CL222" s="158"/>
      <c r="CM222" s="158"/>
      <c r="CN222" s="158"/>
    </row>
    <row r="223" spans="1:92" s="178" customFormat="1" ht="44.25" customHeight="1" x14ac:dyDescent="0.25">
      <c r="A223" s="852">
        <v>74</v>
      </c>
      <c r="B223" s="147" t="s">
        <v>410</v>
      </c>
      <c r="C223" s="97" t="s">
        <v>411</v>
      </c>
      <c r="D223" s="41" t="s">
        <v>412</v>
      </c>
      <c r="E223" s="148" t="s">
        <v>78</v>
      </c>
      <c r="F223" s="133">
        <v>0</v>
      </c>
      <c r="G223" s="133">
        <v>0</v>
      </c>
      <c r="H223" s="133"/>
      <c r="I223" s="133"/>
      <c r="J223" s="133">
        <v>20</v>
      </c>
      <c r="K223" s="133">
        <v>89.96</v>
      </c>
      <c r="L223" s="133">
        <v>30</v>
      </c>
      <c r="M223" s="133">
        <v>135</v>
      </c>
      <c r="N223" s="133"/>
      <c r="O223" s="133"/>
      <c r="P223" s="133"/>
      <c r="Q223" s="133"/>
      <c r="R223" s="128">
        <v>210</v>
      </c>
      <c r="S223" s="128">
        <v>798</v>
      </c>
      <c r="T223" s="128">
        <v>200</v>
      </c>
      <c r="U223" s="128">
        <v>1000</v>
      </c>
      <c r="V223" s="127">
        <v>670</v>
      </c>
      <c r="W223" s="127">
        <v>3619</v>
      </c>
      <c r="X223" s="134">
        <v>1000</v>
      </c>
      <c r="Y223" s="134">
        <v>3432</v>
      </c>
      <c r="Z223" s="130">
        <f>F223+J223+N223+R223+V223</f>
        <v>900</v>
      </c>
      <c r="AA223" s="131">
        <f>G223+K223+O223+S223+W223</f>
        <v>4506.96</v>
      </c>
      <c r="AB223" s="130">
        <f>H223+L223+P223+T223+X223</f>
        <v>1230</v>
      </c>
      <c r="AC223" s="131">
        <f>I223+M223+Q223+U223+Y223</f>
        <v>4567</v>
      </c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8"/>
      <c r="CN223" s="158"/>
    </row>
    <row r="224" spans="1:92" s="178" customFormat="1" ht="44.25" customHeight="1" x14ac:dyDescent="0.25">
      <c r="A224" s="853"/>
      <c r="B224" s="147" t="s">
        <v>410</v>
      </c>
      <c r="C224" s="97" t="s">
        <v>413</v>
      </c>
      <c r="D224" s="41" t="s">
        <v>412</v>
      </c>
      <c r="E224" s="148" t="s">
        <v>78</v>
      </c>
      <c r="F224" s="133">
        <v>98</v>
      </c>
      <c r="G224" s="133">
        <v>1489</v>
      </c>
      <c r="H224" s="133"/>
      <c r="I224" s="133"/>
      <c r="J224" s="133">
        <v>240</v>
      </c>
      <c r="K224" s="133">
        <v>5904</v>
      </c>
      <c r="L224" s="133"/>
      <c r="M224" s="133"/>
      <c r="N224" s="133">
        <v>5</v>
      </c>
      <c r="O224" s="133">
        <v>39.200000000000003</v>
      </c>
      <c r="P224" s="133"/>
      <c r="Q224" s="133"/>
      <c r="R224" s="128">
        <v>60</v>
      </c>
      <c r="S224" s="128">
        <v>899.4</v>
      </c>
      <c r="T224" s="128">
        <v>100</v>
      </c>
      <c r="U224" s="128">
        <v>1720</v>
      </c>
      <c r="V224" s="127">
        <v>352</v>
      </c>
      <c r="W224" s="127">
        <v>5235</v>
      </c>
      <c r="X224" s="134"/>
      <c r="Y224" s="134"/>
      <c r="Z224" s="130">
        <f>F224+J224+N224+R224+V224</f>
        <v>755</v>
      </c>
      <c r="AA224" s="131">
        <f>G224+K224+O224+S224+W224</f>
        <v>13566.6</v>
      </c>
      <c r="AB224" s="130">
        <f>H224+L224+P224+T224+X224</f>
        <v>100</v>
      </c>
      <c r="AC224" s="131">
        <f>I224+M224+Q224+U224+Y224</f>
        <v>1720</v>
      </c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  <c r="AU224" s="158"/>
      <c r="AV224" s="158"/>
      <c r="AW224" s="158"/>
      <c r="AX224" s="158"/>
      <c r="AY224" s="158"/>
      <c r="AZ224" s="158"/>
      <c r="BA224" s="158"/>
      <c r="BB224" s="158"/>
      <c r="BC224" s="158"/>
      <c r="BD224" s="158"/>
      <c r="BE224" s="158"/>
      <c r="BF224" s="158"/>
      <c r="BG224" s="158"/>
      <c r="BH224" s="158"/>
      <c r="BI224" s="158"/>
      <c r="BJ224" s="158"/>
      <c r="BK224" s="158"/>
      <c r="BL224" s="158"/>
      <c r="BM224" s="158"/>
      <c r="BN224" s="158"/>
      <c r="BO224" s="158"/>
      <c r="BP224" s="158"/>
      <c r="BQ224" s="158"/>
      <c r="BR224" s="158"/>
      <c r="BS224" s="158"/>
      <c r="BT224" s="158"/>
      <c r="BU224" s="158"/>
      <c r="BV224" s="158"/>
      <c r="BW224" s="158"/>
      <c r="BX224" s="158"/>
      <c r="BY224" s="158"/>
      <c r="BZ224" s="158"/>
      <c r="CA224" s="158"/>
      <c r="CB224" s="158"/>
      <c r="CC224" s="158"/>
      <c r="CD224" s="158"/>
      <c r="CE224" s="158"/>
      <c r="CF224" s="158"/>
      <c r="CG224" s="158"/>
      <c r="CH224" s="158"/>
      <c r="CI224" s="158"/>
      <c r="CJ224" s="158"/>
      <c r="CK224" s="158"/>
      <c r="CL224" s="158"/>
      <c r="CM224" s="158"/>
      <c r="CN224" s="158"/>
    </row>
    <row r="225" spans="1:207" s="178" customFormat="1" ht="44.25" customHeight="1" x14ac:dyDescent="0.25">
      <c r="A225" s="854"/>
      <c r="B225" s="147" t="s">
        <v>410</v>
      </c>
      <c r="C225" s="97" t="s">
        <v>414</v>
      </c>
      <c r="D225" s="41" t="s">
        <v>412</v>
      </c>
      <c r="E225" s="148" t="s">
        <v>78</v>
      </c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28"/>
      <c r="S225" s="128"/>
      <c r="T225" s="128">
        <v>20</v>
      </c>
      <c r="U225" s="128">
        <v>1000</v>
      </c>
      <c r="V225" s="127">
        <v>300</v>
      </c>
      <c r="W225" s="127">
        <v>9000</v>
      </c>
      <c r="X225" s="134"/>
      <c r="Y225" s="134"/>
      <c r="Z225" s="130">
        <f>F225+J225+N225+R225+V225</f>
        <v>300</v>
      </c>
      <c r="AA225" s="130">
        <f>G225+K225+O225+S225+W225</f>
        <v>9000</v>
      </c>
      <c r="AB225" s="130">
        <f>H225+L225+P225+T225+X225</f>
        <v>20</v>
      </c>
      <c r="AC225" s="131">
        <f>I225+M225+Q225+U225+Y225</f>
        <v>1000</v>
      </c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8"/>
      <c r="AX225" s="158"/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8"/>
      <c r="BN225" s="158"/>
      <c r="BO225" s="158"/>
      <c r="BP225" s="158"/>
      <c r="BQ225" s="158"/>
      <c r="BR225" s="158"/>
      <c r="BS225" s="158"/>
      <c r="BT225" s="158"/>
      <c r="BU225" s="158"/>
      <c r="BV225" s="158"/>
      <c r="BW225" s="158"/>
      <c r="BX225" s="158"/>
      <c r="BY225" s="158"/>
      <c r="BZ225" s="158"/>
      <c r="CA225" s="158"/>
      <c r="CB225" s="158"/>
      <c r="CC225" s="158"/>
      <c r="CD225" s="158"/>
      <c r="CE225" s="158"/>
      <c r="CF225" s="158"/>
      <c r="CG225" s="158"/>
      <c r="CH225" s="158"/>
      <c r="CI225" s="158"/>
      <c r="CJ225" s="158"/>
      <c r="CK225" s="158"/>
      <c r="CL225" s="158"/>
      <c r="CM225" s="158"/>
      <c r="CN225" s="158"/>
    </row>
    <row r="226" spans="1:207" s="178" customFormat="1" ht="44.25" customHeight="1" x14ac:dyDescent="0.25">
      <c r="A226" s="852">
        <v>75</v>
      </c>
      <c r="B226" s="147" t="s">
        <v>415</v>
      </c>
      <c r="C226" s="210" t="s">
        <v>416</v>
      </c>
      <c r="D226" s="126" t="s">
        <v>417</v>
      </c>
      <c r="E226" s="148" t="s">
        <v>29</v>
      </c>
      <c r="F226" s="133"/>
      <c r="G226" s="133"/>
      <c r="H226" s="133">
        <v>10</v>
      </c>
      <c r="I226" s="133">
        <v>3300</v>
      </c>
      <c r="J226" s="133"/>
      <c r="K226" s="133"/>
      <c r="L226" s="133"/>
      <c r="M226" s="133"/>
      <c r="N226" s="133"/>
      <c r="O226" s="133"/>
      <c r="P226" s="133"/>
      <c r="Q226" s="133"/>
      <c r="R226" s="128"/>
      <c r="S226" s="128"/>
      <c r="T226" s="128"/>
      <c r="U226" s="128"/>
      <c r="V226" s="127"/>
      <c r="W226" s="127"/>
      <c r="X226" s="134"/>
      <c r="Y226" s="134"/>
      <c r="Z226" s="130">
        <f>F226+J226+N226+R226+V226</f>
        <v>0</v>
      </c>
      <c r="AA226" s="130">
        <f>G226+K226+O226+S226+W226</f>
        <v>0</v>
      </c>
      <c r="AB226" s="130">
        <f>H226+L226+P226+T226+X226</f>
        <v>10</v>
      </c>
      <c r="AC226" s="131">
        <f>I226+M226+Q226+U226+Y226</f>
        <v>3300</v>
      </c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8"/>
      <c r="BN226" s="158"/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58"/>
      <c r="CN226" s="158"/>
    </row>
    <row r="227" spans="1:207" s="179" customFormat="1" ht="44.25" customHeight="1" x14ac:dyDescent="0.25">
      <c r="A227" s="854"/>
      <c r="B227" s="147" t="s">
        <v>415</v>
      </c>
      <c r="C227" s="210" t="s">
        <v>418</v>
      </c>
      <c r="D227" s="126" t="s">
        <v>419</v>
      </c>
      <c r="E227" s="148" t="s">
        <v>29</v>
      </c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28"/>
      <c r="S227" s="128"/>
      <c r="T227" s="128">
        <v>10</v>
      </c>
      <c r="U227" s="128">
        <v>2500</v>
      </c>
      <c r="V227" s="127"/>
      <c r="W227" s="127"/>
      <c r="X227" s="134"/>
      <c r="Y227" s="134"/>
      <c r="Z227" s="130">
        <f>F227+J227+N227+R227+V227</f>
        <v>0</v>
      </c>
      <c r="AA227" s="130">
        <f>G227+K227+O227+S227+W227</f>
        <v>0</v>
      </c>
      <c r="AB227" s="130">
        <f>H227+L227+P227+T227+X227</f>
        <v>10</v>
      </c>
      <c r="AC227" s="131">
        <f>I227+M227+Q227+U227+Y227</f>
        <v>2500</v>
      </c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8"/>
      <c r="AX227" s="158"/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8"/>
      <c r="BN227" s="158"/>
      <c r="BO227" s="158"/>
      <c r="BP227" s="158"/>
      <c r="BQ227" s="158"/>
      <c r="BR227" s="158"/>
      <c r="BS227" s="158"/>
      <c r="BT227" s="158"/>
      <c r="BU227" s="158"/>
      <c r="BV227" s="158"/>
      <c r="BW227" s="158"/>
      <c r="BX227" s="158"/>
      <c r="BY227" s="158"/>
      <c r="BZ227" s="158"/>
      <c r="CA227" s="158"/>
      <c r="CB227" s="158"/>
      <c r="CC227" s="158"/>
      <c r="CD227" s="158"/>
      <c r="CE227" s="158"/>
      <c r="CF227" s="158"/>
      <c r="CG227" s="158"/>
      <c r="CH227" s="158"/>
      <c r="CI227" s="158"/>
      <c r="CJ227" s="158"/>
      <c r="CK227" s="158"/>
      <c r="CL227" s="158"/>
      <c r="CM227" s="158"/>
      <c r="CN227" s="158"/>
      <c r="CO227" s="178"/>
      <c r="CP227" s="178"/>
      <c r="CQ227" s="178"/>
      <c r="CR227" s="178"/>
      <c r="CS227" s="178"/>
      <c r="CT227" s="178"/>
      <c r="CU227" s="178"/>
      <c r="CV227" s="178"/>
      <c r="CW227" s="178"/>
      <c r="CX227" s="178"/>
      <c r="CY227" s="178"/>
      <c r="CZ227" s="178"/>
      <c r="DA227" s="178"/>
      <c r="DB227" s="178"/>
      <c r="DC227" s="178"/>
      <c r="DD227" s="178"/>
      <c r="DE227" s="178"/>
      <c r="DF227" s="178"/>
      <c r="DG227" s="178"/>
      <c r="DH227" s="178"/>
      <c r="DI227" s="178"/>
      <c r="DJ227" s="178"/>
      <c r="DK227" s="178"/>
      <c r="DL227" s="178"/>
      <c r="DM227" s="178"/>
      <c r="DN227" s="178"/>
      <c r="DO227" s="178"/>
      <c r="DP227" s="178"/>
      <c r="DQ227" s="178"/>
      <c r="DR227" s="178"/>
      <c r="DS227" s="178"/>
      <c r="DT227" s="178"/>
      <c r="DU227" s="178"/>
      <c r="DV227" s="178"/>
      <c r="DW227" s="178"/>
      <c r="DX227" s="178"/>
      <c r="DY227" s="178"/>
      <c r="DZ227" s="178"/>
      <c r="EA227" s="178"/>
      <c r="EB227" s="178"/>
      <c r="EC227" s="178"/>
      <c r="ED227" s="178"/>
      <c r="EE227" s="178"/>
      <c r="EF227" s="178"/>
      <c r="EG227" s="178"/>
      <c r="EH227" s="178"/>
      <c r="EI227" s="178"/>
      <c r="EJ227" s="178"/>
      <c r="EK227" s="178"/>
      <c r="EL227" s="178"/>
      <c r="EM227" s="178"/>
      <c r="EN227" s="178"/>
      <c r="EO227" s="178"/>
      <c r="EP227" s="178"/>
      <c r="EQ227" s="178"/>
      <c r="ER227" s="178"/>
      <c r="ES227" s="178"/>
      <c r="ET227" s="178"/>
      <c r="EU227" s="178"/>
      <c r="EV227" s="178"/>
      <c r="EW227" s="178"/>
      <c r="EX227" s="178"/>
      <c r="EY227" s="178"/>
      <c r="EZ227" s="178"/>
      <c r="FA227" s="178"/>
      <c r="FB227" s="178"/>
      <c r="FC227" s="178"/>
      <c r="FD227" s="178"/>
      <c r="FE227" s="178"/>
      <c r="FF227" s="178"/>
      <c r="FG227" s="178"/>
      <c r="FH227" s="178"/>
      <c r="FI227" s="178"/>
      <c r="FJ227" s="178"/>
      <c r="FK227" s="178"/>
      <c r="FL227" s="178"/>
      <c r="FM227" s="178"/>
      <c r="FN227" s="178"/>
      <c r="FO227" s="178"/>
      <c r="FP227" s="178"/>
      <c r="FQ227" s="178"/>
      <c r="FR227" s="178"/>
      <c r="FS227" s="178"/>
      <c r="FT227" s="178"/>
      <c r="FU227" s="178"/>
      <c r="FV227" s="178"/>
      <c r="FW227" s="178"/>
      <c r="FX227" s="178"/>
      <c r="FY227" s="178"/>
      <c r="FZ227" s="178"/>
      <c r="GA227" s="178"/>
      <c r="GB227" s="178"/>
      <c r="GC227" s="178"/>
      <c r="GD227" s="178"/>
      <c r="GE227" s="178"/>
      <c r="GF227" s="178"/>
      <c r="GG227" s="178"/>
      <c r="GH227" s="178"/>
      <c r="GI227" s="178"/>
      <c r="GJ227" s="178"/>
      <c r="GK227" s="178"/>
      <c r="GL227" s="178"/>
      <c r="GM227" s="178"/>
      <c r="GN227" s="178"/>
      <c r="GO227" s="178"/>
      <c r="GP227" s="178"/>
      <c r="GQ227" s="178"/>
      <c r="GR227" s="178"/>
      <c r="GS227" s="178"/>
      <c r="GT227" s="178"/>
      <c r="GU227" s="178"/>
      <c r="GV227" s="178"/>
      <c r="GW227" s="178"/>
      <c r="GX227" s="178"/>
      <c r="GY227" s="178"/>
    </row>
    <row r="228" spans="1:207" s="179" customFormat="1" ht="44.25" customHeight="1" x14ac:dyDescent="0.25">
      <c r="A228" s="852">
        <v>76</v>
      </c>
      <c r="B228" s="159" t="s">
        <v>420</v>
      </c>
      <c r="C228" s="210" t="s">
        <v>421</v>
      </c>
      <c r="D228" s="126" t="s">
        <v>422</v>
      </c>
      <c r="E228" s="148" t="s">
        <v>78</v>
      </c>
      <c r="F228" s="133">
        <v>0</v>
      </c>
      <c r="G228" s="133">
        <v>0</v>
      </c>
      <c r="H228" s="133">
        <v>0</v>
      </c>
      <c r="I228" s="133">
        <v>0</v>
      </c>
      <c r="J228" s="133"/>
      <c r="K228" s="133"/>
      <c r="L228" s="133"/>
      <c r="M228" s="133"/>
      <c r="N228" s="133"/>
      <c r="O228" s="133"/>
      <c r="P228" s="133"/>
      <c r="Q228" s="133"/>
      <c r="R228" s="128"/>
      <c r="S228" s="128"/>
      <c r="T228" s="128">
        <v>10</v>
      </c>
      <c r="U228" s="128">
        <v>2600</v>
      </c>
      <c r="V228" s="127">
        <v>100</v>
      </c>
      <c r="W228" s="127">
        <v>500</v>
      </c>
      <c r="X228" s="134">
        <v>100</v>
      </c>
      <c r="Y228" s="134">
        <v>500</v>
      </c>
      <c r="Z228" s="130">
        <f>F228+J228+N228+R228+V228</f>
        <v>100</v>
      </c>
      <c r="AA228" s="130">
        <f>G228+K228+O228+S228+W228</f>
        <v>500</v>
      </c>
      <c r="AB228" s="130">
        <f>H228+L228+P228+T228+X228</f>
        <v>110</v>
      </c>
      <c r="AC228" s="131">
        <f>I228+M228+Q228+U228+Y228</f>
        <v>3100</v>
      </c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8"/>
      <c r="BN228" s="158"/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8"/>
      <c r="CI228" s="158"/>
      <c r="CJ228" s="158"/>
      <c r="CK228" s="158"/>
      <c r="CL228" s="158"/>
      <c r="CM228" s="158"/>
      <c r="CN228" s="158"/>
      <c r="CO228" s="178"/>
      <c r="CP228" s="178"/>
      <c r="CQ228" s="178"/>
      <c r="CR228" s="178"/>
      <c r="CS228" s="178"/>
      <c r="CT228" s="178"/>
      <c r="CU228" s="178"/>
      <c r="CV228" s="178"/>
      <c r="CW228" s="178"/>
      <c r="CX228" s="178"/>
      <c r="CY228" s="178"/>
      <c r="CZ228" s="178"/>
      <c r="DA228" s="178"/>
      <c r="DB228" s="178"/>
      <c r="DC228" s="178"/>
      <c r="DD228" s="178"/>
      <c r="DE228" s="178"/>
      <c r="DF228" s="178"/>
      <c r="DG228" s="178"/>
      <c r="DH228" s="178"/>
      <c r="DI228" s="178"/>
      <c r="DJ228" s="178"/>
      <c r="DK228" s="178"/>
      <c r="DL228" s="178"/>
      <c r="DM228" s="178"/>
      <c r="DN228" s="178"/>
      <c r="DO228" s="178"/>
      <c r="DP228" s="178"/>
      <c r="DQ228" s="178"/>
      <c r="DR228" s="178"/>
      <c r="DS228" s="178"/>
      <c r="DT228" s="178"/>
      <c r="DU228" s="178"/>
      <c r="DV228" s="178"/>
      <c r="DW228" s="178"/>
      <c r="DX228" s="178"/>
      <c r="DY228" s="178"/>
      <c r="DZ228" s="178"/>
      <c r="EA228" s="178"/>
      <c r="EB228" s="178"/>
      <c r="EC228" s="178"/>
      <c r="ED228" s="178"/>
      <c r="EE228" s="178"/>
      <c r="EF228" s="178"/>
      <c r="EG228" s="178"/>
      <c r="EH228" s="178"/>
      <c r="EI228" s="178"/>
      <c r="EJ228" s="178"/>
      <c r="EK228" s="178"/>
      <c r="EL228" s="178"/>
      <c r="EM228" s="178"/>
      <c r="EN228" s="178"/>
      <c r="EO228" s="178"/>
      <c r="EP228" s="178"/>
      <c r="EQ228" s="178"/>
      <c r="ER228" s="178"/>
      <c r="ES228" s="178"/>
      <c r="ET228" s="178"/>
      <c r="EU228" s="178"/>
      <c r="EV228" s="178"/>
      <c r="EW228" s="178"/>
      <c r="EX228" s="178"/>
      <c r="EY228" s="178"/>
      <c r="EZ228" s="178"/>
      <c r="FA228" s="178"/>
      <c r="FB228" s="178"/>
      <c r="FC228" s="178"/>
      <c r="FD228" s="178"/>
      <c r="FE228" s="178"/>
      <c r="FF228" s="178"/>
      <c r="FG228" s="178"/>
      <c r="FH228" s="178"/>
      <c r="FI228" s="178"/>
      <c r="FJ228" s="178"/>
      <c r="FK228" s="178"/>
      <c r="FL228" s="178"/>
      <c r="FM228" s="178"/>
      <c r="FN228" s="178"/>
      <c r="FO228" s="178"/>
      <c r="FP228" s="178"/>
      <c r="FQ228" s="178"/>
      <c r="FR228" s="178"/>
      <c r="FS228" s="178"/>
      <c r="FT228" s="178"/>
      <c r="FU228" s="178"/>
      <c r="FV228" s="178"/>
      <c r="FW228" s="178"/>
      <c r="FX228" s="178"/>
      <c r="FY228" s="178"/>
      <c r="FZ228" s="178"/>
      <c r="GA228" s="178"/>
      <c r="GB228" s="178"/>
      <c r="GC228" s="178"/>
      <c r="GD228" s="178"/>
      <c r="GE228" s="178"/>
      <c r="GF228" s="178"/>
      <c r="GG228" s="178"/>
      <c r="GH228" s="178"/>
      <c r="GI228" s="178"/>
      <c r="GJ228" s="178"/>
      <c r="GK228" s="178"/>
      <c r="GL228" s="178"/>
      <c r="GM228" s="178"/>
      <c r="GN228" s="178"/>
      <c r="GO228" s="178"/>
      <c r="GP228" s="178"/>
      <c r="GQ228" s="178"/>
      <c r="GR228" s="178"/>
      <c r="GS228" s="178"/>
      <c r="GT228" s="178"/>
      <c r="GU228" s="178"/>
      <c r="GV228" s="178"/>
      <c r="GW228" s="178"/>
      <c r="GX228" s="178"/>
      <c r="GY228" s="178"/>
    </row>
    <row r="229" spans="1:207" s="179" customFormat="1" ht="44.25" customHeight="1" x14ac:dyDescent="0.25">
      <c r="A229" s="853"/>
      <c r="B229" s="159" t="s">
        <v>420</v>
      </c>
      <c r="C229" s="208" t="s">
        <v>423</v>
      </c>
      <c r="D229" s="126" t="s">
        <v>422</v>
      </c>
      <c r="E229" s="148" t="s">
        <v>78</v>
      </c>
      <c r="F229" s="133"/>
      <c r="G229" s="133"/>
      <c r="H229" s="133"/>
      <c r="I229" s="133"/>
      <c r="J229" s="133"/>
      <c r="K229" s="133"/>
      <c r="L229" s="133"/>
      <c r="M229" s="133"/>
      <c r="N229" s="133">
        <v>20</v>
      </c>
      <c r="O229" s="133">
        <v>80</v>
      </c>
      <c r="P229" s="133">
        <v>5</v>
      </c>
      <c r="Q229" s="133">
        <v>20</v>
      </c>
      <c r="R229" s="128">
        <v>70</v>
      </c>
      <c r="S229" s="128">
        <v>332</v>
      </c>
      <c r="T229" s="128">
        <v>10</v>
      </c>
      <c r="U229" s="128">
        <v>2700</v>
      </c>
      <c r="V229" s="127"/>
      <c r="W229" s="127"/>
      <c r="X229" s="134"/>
      <c r="Y229" s="134"/>
      <c r="Z229" s="130">
        <f>F229+J229+N229+R229+V229</f>
        <v>90</v>
      </c>
      <c r="AA229" s="130">
        <f>G229+K229+O229+S229+W229</f>
        <v>412</v>
      </c>
      <c r="AB229" s="130">
        <f>H229+L229+P229+T229+X229</f>
        <v>15</v>
      </c>
      <c r="AC229" s="131">
        <f>I229+M229+Q229+U229+Y229</f>
        <v>2720</v>
      </c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8"/>
      <c r="AX229" s="158"/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8"/>
      <c r="BN229" s="158"/>
      <c r="BO229" s="158"/>
      <c r="BP229" s="158"/>
      <c r="BQ229" s="158"/>
      <c r="BR229" s="158"/>
      <c r="BS229" s="158"/>
      <c r="BT229" s="158"/>
      <c r="BU229" s="158"/>
      <c r="BV229" s="158"/>
      <c r="BW229" s="158"/>
      <c r="BX229" s="158"/>
      <c r="BY229" s="158"/>
      <c r="BZ229" s="158"/>
      <c r="CA229" s="158"/>
      <c r="CB229" s="158"/>
      <c r="CC229" s="158"/>
      <c r="CD229" s="158"/>
      <c r="CE229" s="158"/>
      <c r="CF229" s="158"/>
      <c r="CG229" s="158"/>
      <c r="CH229" s="158"/>
      <c r="CI229" s="158"/>
      <c r="CJ229" s="158"/>
      <c r="CK229" s="158"/>
      <c r="CL229" s="158"/>
      <c r="CM229" s="158"/>
      <c r="CN229" s="158"/>
      <c r="CO229" s="178"/>
      <c r="CP229" s="178"/>
      <c r="CQ229" s="178"/>
      <c r="CR229" s="178"/>
      <c r="CS229" s="178"/>
      <c r="CT229" s="178"/>
      <c r="CU229" s="178"/>
      <c r="CV229" s="178"/>
      <c r="CW229" s="178"/>
      <c r="CX229" s="178"/>
      <c r="CY229" s="178"/>
      <c r="CZ229" s="178"/>
      <c r="DA229" s="178"/>
      <c r="DB229" s="178"/>
      <c r="DC229" s="178"/>
      <c r="DD229" s="178"/>
      <c r="DE229" s="178"/>
      <c r="DF229" s="178"/>
      <c r="DG229" s="178"/>
      <c r="DH229" s="178"/>
      <c r="DI229" s="178"/>
      <c r="DJ229" s="178"/>
      <c r="DK229" s="178"/>
      <c r="DL229" s="178"/>
      <c r="DM229" s="178"/>
      <c r="DN229" s="178"/>
      <c r="DO229" s="178"/>
      <c r="DP229" s="178"/>
      <c r="DQ229" s="178"/>
      <c r="DR229" s="178"/>
      <c r="DS229" s="178"/>
      <c r="DT229" s="178"/>
      <c r="DU229" s="178"/>
      <c r="DV229" s="178"/>
      <c r="DW229" s="178"/>
      <c r="DX229" s="178"/>
      <c r="DY229" s="178"/>
      <c r="DZ229" s="178"/>
      <c r="EA229" s="178"/>
      <c r="EB229" s="178"/>
      <c r="EC229" s="178"/>
      <c r="ED229" s="178"/>
      <c r="EE229" s="178"/>
      <c r="EF229" s="178"/>
      <c r="EG229" s="178"/>
      <c r="EH229" s="178"/>
      <c r="EI229" s="178"/>
      <c r="EJ229" s="178"/>
      <c r="EK229" s="178"/>
      <c r="EL229" s="178"/>
      <c r="EM229" s="178"/>
      <c r="EN229" s="178"/>
      <c r="EO229" s="178"/>
      <c r="EP229" s="178"/>
      <c r="EQ229" s="178"/>
      <c r="ER229" s="178"/>
      <c r="ES229" s="178"/>
      <c r="ET229" s="178"/>
      <c r="EU229" s="178"/>
      <c r="EV229" s="178"/>
      <c r="EW229" s="178"/>
      <c r="EX229" s="178"/>
      <c r="EY229" s="178"/>
      <c r="EZ229" s="178"/>
      <c r="FA229" s="178"/>
      <c r="FB229" s="178"/>
      <c r="FC229" s="178"/>
      <c r="FD229" s="178"/>
      <c r="FE229" s="178"/>
      <c r="FF229" s="178"/>
      <c r="FG229" s="178"/>
      <c r="FH229" s="178"/>
      <c r="FI229" s="178"/>
      <c r="FJ229" s="178"/>
      <c r="FK229" s="178"/>
      <c r="FL229" s="178"/>
      <c r="FM229" s="178"/>
      <c r="FN229" s="178"/>
      <c r="FO229" s="178"/>
      <c r="FP229" s="178"/>
      <c r="FQ229" s="178"/>
      <c r="FR229" s="178"/>
      <c r="FS229" s="178"/>
      <c r="FT229" s="178"/>
      <c r="FU229" s="178"/>
      <c r="FV229" s="178"/>
      <c r="FW229" s="178"/>
      <c r="FX229" s="178"/>
      <c r="FY229" s="178"/>
      <c r="FZ229" s="178"/>
      <c r="GA229" s="178"/>
      <c r="GB229" s="178"/>
      <c r="GC229" s="178"/>
      <c r="GD229" s="178"/>
      <c r="GE229" s="178"/>
      <c r="GF229" s="178"/>
      <c r="GG229" s="178"/>
      <c r="GH229" s="178"/>
      <c r="GI229" s="178"/>
      <c r="GJ229" s="178"/>
      <c r="GK229" s="178"/>
      <c r="GL229" s="178"/>
      <c r="GM229" s="178"/>
      <c r="GN229" s="178"/>
      <c r="GO229" s="178"/>
      <c r="GP229" s="178"/>
      <c r="GQ229" s="178"/>
      <c r="GR229" s="178"/>
      <c r="GS229" s="178"/>
      <c r="GT229" s="178"/>
      <c r="GU229" s="178"/>
      <c r="GV229" s="178"/>
      <c r="GW229" s="178"/>
      <c r="GX229" s="178"/>
      <c r="GY229" s="178"/>
    </row>
    <row r="230" spans="1:207" s="179" customFormat="1" ht="44.25" customHeight="1" x14ac:dyDescent="0.25">
      <c r="A230" s="854"/>
      <c r="B230" s="159" t="s">
        <v>420</v>
      </c>
      <c r="C230" s="208" t="s">
        <v>424</v>
      </c>
      <c r="D230" s="126" t="s">
        <v>422</v>
      </c>
      <c r="E230" s="148" t="s">
        <v>78</v>
      </c>
      <c r="F230" s="133"/>
      <c r="G230" s="133"/>
      <c r="H230" s="133"/>
      <c r="I230" s="133"/>
      <c r="J230" s="133"/>
      <c r="K230" s="133"/>
      <c r="L230" s="133">
        <v>10</v>
      </c>
      <c r="M230" s="133">
        <v>390</v>
      </c>
      <c r="N230" s="133"/>
      <c r="O230" s="133"/>
      <c r="P230" s="133"/>
      <c r="Q230" s="133"/>
      <c r="R230" s="128"/>
      <c r="S230" s="128"/>
      <c r="T230" s="128">
        <v>50</v>
      </c>
      <c r="U230" s="128">
        <v>3500</v>
      </c>
      <c r="V230" s="127"/>
      <c r="W230" s="127"/>
      <c r="X230" s="134"/>
      <c r="Y230" s="134"/>
      <c r="Z230" s="130">
        <f>F230+J230+N230+R230+V230</f>
        <v>0</v>
      </c>
      <c r="AA230" s="130">
        <f>G230+K230+O230+S230+W230</f>
        <v>0</v>
      </c>
      <c r="AB230" s="130">
        <f>H230+L230+P230+T230+X230</f>
        <v>60</v>
      </c>
      <c r="AC230" s="131">
        <f>I230+M230+Q230+U230+Y230</f>
        <v>3890</v>
      </c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58"/>
      <c r="BN230" s="158"/>
      <c r="BO230" s="158"/>
      <c r="BP230" s="158"/>
      <c r="BQ230" s="158"/>
      <c r="BR230" s="158"/>
      <c r="BS230" s="158"/>
      <c r="BT230" s="158"/>
      <c r="BU230" s="158"/>
      <c r="BV230" s="158"/>
      <c r="BW230" s="158"/>
      <c r="BX230" s="158"/>
      <c r="BY230" s="158"/>
      <c r="BZ230" s="158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78"/>
      <c r="CP230" s="178"/>
      <c r="CQ230" s="178"/>
      <c r="CR230" s="178"/>
      <c r="CS230" s="178"/>
      <c r="CT230" s="178"/>
      <c r="CU230" s="178"/>
      <c r="CV230" s="178"/>
      <c r="CW230" s="178"/>
      <c r="CX230" s="178"/>
      <c r="CY230" s="178"/>
      <c r="CZ230" s="178"/>
      <c r="DA230" s="178"/>
      <c r="DB230" s="178"/>
      <c r="DC230" s="178"/>
      <c r="DD230" s="178"/>
      <c r="DE230" s="178"/>
      <c r="DF230" s="178"/>
      <c r="DG230" s="178"/>
      <c r="DH230" s="178"/>
      <c r="DI230" s="178"/>
      <c r="DJ230" s="178"/>
      <c r="DK230" s="178"/>
      <c r="DL230" s="178"/>
      <c r="DM230" s="178"/>
      <c r="DN230" s="178"/>
      <c r="DO230" s="178"/>
      <c r="DP230" s="178"/>
      <c r="DQ230" s="178"/>
      <c r="DR230" s="178"/>
      <c r="DS230" s="178"/>
      <c r="DT230" s="178"/>
      <c r="DU230" s="178"/>
      <c r="DV230" s="178"/>
      <c r="DW230" s="178"/>
      <c r="DX230" s="178"/>
      <c r="DY230" s="178"/>
      <c r="DZ230" s="178"/>
      <c r="EA230" s="178"/>
      <c r="EB230" s="178"/>
      <c r="EC230" s="178"/>
      <c r="ED230" s="178"/>
      <c r="EE230" s="178"/>
      <c r="EF230" s="178"/>
      <c r="EG230" s="178"/>
      <c r="EH230" s="178"/>
      <c r="EI230" s="178"/>
      <c r="EJ230" s="178"/>
      <c r="EK230" s="178"/>
      <c r="EL230" s="178"/>
      <c r="EM230" s="178"/>
      <c r="EN230" s="178"/>
      <c r="EO230" s="178"/>
      <c r="EP230" s="178"/>
      <c r="EQ230" s="178"/>
      <c r="ER230" s="178"/>
      <c r="ES230" s="178"/>
      <c r="ET230" s="178"/>
      <c r="EU230" s="178"/>
      <c r="EV230" s="178"/>
      <c r="EW230" s="178"/>
      <c r="EX230" s="178"/>
      <c r="EY230" s="178"/>
      <c r="EZ230" s="178"/>
      <c r="FA230" s="178"/>
      <c r="FB230" s="178"/>
      <c r="FC230" s="178"/>
      <c r="FD230" s="178"/>
      <c r="FE230" s="178"/>
      <c r="FF230" s="178"/>
      <c r="FG230" s="178"/>
      <c r="FH230" s="178"/>
      <c r="FI230" s="178"/>
      <c r="FJ230" s="178"/>
      <c r="FK230" s="178"/>
      <c r="FL230" s="178"/>
      <c r="FM230" s="178"/>
      <c r="FN230" s="178"/>
      <c r="FO230" s="178"/>
      <c r="FP230" s="178"/>
      <c r="FQ230" s="178"/>
      <c r="FR230" s="178"/>
      <c r="FS230" s="178"/>
      <c r="FT230" s="178"/>
      <c r="FU230" s="178"/>
      <c r="FV230" s="178"/>
      <c r="FW230" s="178"/>
      <c r="FX230" s="178"/>
      <c r="FY230" s="178"/>
      <c r="FZ230" s="178"/>
      <c r="GA230" s="178"/>
      <c r="GB230" s="178"/>
      <c r="GC230" s="178"/>
      <c r="GD230" s="178"/>
      <c r="GE230" s="178"/>
      <c r="GF230" s="178"/>
      <c r="GG230" s="178"/>
      <c r="GH230" s="178"/>
      <c r="GI230" s="178"/>
      <c r="GJ230" s="178"/>
      <c r="GK230" s="178"/>
      <c r="GL230" s="178"/>
      <c r="GM230" s="178"/>
      <c r="GN230" s="178"/>
      <c r="GO230" s="178"/>
      <c r="GP230" s="178"/>
      <c r="GQ230" s="178"/>
      <c r="GR230" s="178"/>
      <c r="GS230" s="178"/>
      <c r="GT230" s="178"/>
      <c r="GU230" s="178"/>
      <c r="GV230" s="178"/>
      <c r="GW230" s="178"/>
      <c r="GX230" s="178"/>
      <c r="GY230" s="178"/>
    </row>
    <row r="231" spans="1:207" s="179" customFormat="1" ht="44.25" customHeight="1" x14ac:dyDescent="0.25">
      <c r="A231" s="852">
        <v>77</v>
      </c>
      <c r="B231" s="147" t="s">
        <v>425</v>
      </c>
      <c r="C231" s="210" t="s">
        <v>426</v>
      </c>
      <c r="D231" s="126" t="s">
        <v>77</v>
      </c>
      <c r="E231" s="148" t="s">
        <v>153</v>
      </c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28"/>
      <c r="S231" s="128"/>
      <c r="T231" s="128">
        <v>40</v>
      </c>
      <c r="U231" s="128">
        <v>2000</v>
      </c>
      <c r="V231" s="127"/>
      <c r="W231" s="127"/>
      <c r="X231" s="134"/>
      <c r="Y231" s="134"/>
      <c r="Z231" s="130">
        <f>F231+J231+N231+R231+V231</f>
        <v>0</v>
      </c>
      <c r="AA231" s="130">
        <f>G231+K231+O231+S231+W231</f>
        <v>0</v>
      </c>
      <c r="AB231" s="130">
        <f>H231+L231+P231+T231+X231</f>
        <v>40</v>
      </c>
      <c r="AC231" s="131">
        <f>I231+M231+Q231+U231+Y231</f>
        <v>2000</v>
      </c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58"/>
      <c r="BN231" s="158"/>
      <c r="BO231" s="158"/>
      <c r="BP231" s="158"/>
      <c r="BQ231" s="158"/>
      <c r="BR231" s="158"/>
      <c r="BS231" s="158"/>
      <c r="BT231" s="158"/>
      <c r="BU231" s="158"/>
      <c r="BV231" s="158"/>
      <c r="BW231" s="158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78"/>
      <c r="CP231" s="178"/>
      <c r="CQ231" s="178"/>
      <c r="CR231" s="178"/>
      <c r="CS231" s="178"/>
      <c r="CT231" s="178"/>
      <c r="CU231" s="178"/>
      <c r="CV231" s="178"/>
      <c r="CW231" s="178"/>
      <c r="CX231" s="178"/>
      <c r="CY231" s="178"/>
      <c r="CZ231" s="178"/>
      <c r="DA231" s="178"/>
      <c r="DB231" s="178"/>
      <c r="DC231" s="178"/>
      <c r="DD231" s="178"/>
      <c r="DE231" s="178"/>
      <c r="DF231" s="178"/>
      <c r="DG231" s="178"/>
      <c r="DH231" s="178"/>
      <c r="DI231" s="178"/>
      <c r="DJ231" s="178"/>
      <c r="DK231" s="178"/>
      <c r="DL231" s="178"/>
      <c r="DM231" s="178"/>
      <c r="DN231" s="178"/>
      <c r="DO231" s="178"/>
      <c r="DP231" s="178"/>
      <c r="DQ231" s="178"/>
      <c r="DR231" s="178"/>
      <c r="DS231" s="178"/>
      <c r="DT231" s="178"/>
      <c r="DU231" s="178"/>
      <c r="DV231" s="178"/>
      <c r="DW231" s="178"/>
      <c r="DX231" s="178"/>
      <c r="DY231" s="178"/>
      <c r="DZ231" s="178"/>
      <c r="EA231" s="178"/>
      <c r="EB231" s="178"/>
      <c r="EC231" s="178"/>
      <c r="ED231" s="178"/>
      <c r="EE231" s="178"/>
      <c r="EF231" s="178"/>
      <c r="EG231" s="178"/>
      <c r="EH231" s="178"/>
      <c r="EI231" s="178"/>
      <c r="EJ231" s="178"/>
      <c r="EK231" s="178"/>
      <c r="EL231" s="178"/>
      <c r="EM231" s="178"/>
      <c r="EN231" s="178"/>
      <c r="EO231" s="178"/>
      <c r="EP231" s="178"/>
      <c r="EQ231" s="178"/>
      <c r="ER231" s="178"/>
      <c r="ES231" s="178"/>
      <c r="ET231" s="178"/>
      <c r="EU231" s="178"/>
      <c r="EV231" s="178"/>
      <c r="EW231" s="178"/>
      <c r="EX231" s="178"/>
      <c r="EY231" s="178"/>
      <c r="EZ231" s="178"/>
      <c r="FA231" s="178"/>
      <c r="FB231" s="178"/>
      <c r="FC231" s="178"/>
      <c r="FD231" s="178"/>
      <c r="FE231" s="178"/>
      <c r="FF231" s="178"/>
      <c r="FG231" s="178"/>
      <c r="FH231" s="178"/>
      <c r="FI231" s="178"/>
      <c r="FJ231" s="178"/>
      <c r="FK231" s="178"/>
      <c r="FL231" s="178"/>
      <c r="FM231" s="178"/>
      <c r="FN231" s="178"/>
      <c r="FO231" s="178"/>
      <c r="FP231" s="178"/>
      <c r="FQ231" s="178"/>
      <c r="FR231" s="178"/>
      <c r="FS231" s="178"/>
      <c r="FT231" s="178"/>
      <c r="FU231" s="178"/>
      <c r="FV231" s="178"/>
      <c r="FW231" s="178"/>
      <c r="FX231" s="178"/>
      <c r="FY231" s="178"/>
      <c r="FZ231" s="178"/>
      <c r="GA231" s="178"/>
      <c r="GB231" s="178"/>
      <c r="GC231" s="178"/>
      <c r="GD231" s="178"/>
      <c r="GE231" s="178"/>
      <c r="GF231" s="178"/>
      <c r="GG231" s="178"/>
      <c r="GH231" s="178"/>
      <c r="GI231" s="178"/>
      <c r="GJ231" s="178"/>
      <c r="GK231" s="178"/>
      <c r="GL231" s="178"/>
      <c r="GM231" s="178"/>
      <c r="GN231" s="178"/>
      <c r="GO231" s="178"/>
      <c r="GP231" s="178"/>
      <c r="GQ231" s="178"/>
      <c r="GR231" s="178"/>
      <c r="GS231" s="178"/>
      <c r="GT231" s="178"/>
      <c r="GU231" s="178"/>
      <c r="GV231" s="178"/>
      <c r="GW231" s="178"/>
      <c r="GX231" s="178"/>
      <c r="GY231" s="178"/>
    </row>
    <row r="232" spans="1:207" s="179" customFormat="1" ht="44.25" customHeight="1" x14ac:dyDescent="0.25">
      <c r="A232" s="853"/>
      <c r="B232" s="147" t="s">
        <v>427</v>
      </c>
      <c r="C232" s="210" t="s">
        <v>428</v>
      </c>
      <c r="D232" s="126" t="s">
        <v>77</v>
      </c>
      <c r="E232" s="148" t="s">
        <v>153</v>
      </c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28">
        <v>56</v>
      </c>
      <c r="S232" s="128">
        <v>7997</v>
      </c>
      <c r="T232" s="128">
        <v>28</v>
      </c>
      <c r="U232" s="128">
        <v>3998</v>
      </c>
      <c r="V232" s="127"/>
      <c r="W232" s="127"/>
      <c r="X232" s="134"/>
      <c r="Y232" s="134"/>
      <c r="Z232" s="130">
        <f>F232+J232+N232+R232+V232</f>
        <v>56</v>
      </c>
      <c r="AA232" s="130">
        <f>G232+K232+O232+S232+W232</f>
        <v>7997</v>
      </c>
      <c r="AB232" s="130">
        <f>H232+L232+P232+T232+X232</f>
        <v>28</v>
      </c>
      <c r="AC232" s="131">
        <f>I232+M232+Q232+U232+Y232</f>
        <v>3998</v>
      </c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58"/>
      <c r="BN232" s="158"/>
      <c r="BO232" s="158"/>
      <c r="BP232" s="158"/>
      <c r="BQ232" s="158"/>
      <c r="BR232" s="158"/>
      <c r="BS232" s="158"/>
      <c r="BT232" s="158"/>
      <c r="BU232" s="158"/>
      <c r="BV232" s="158"/>
      <c r="BW232" s="158"/>
      <c r="BX232" s="158"/>
      <c r="BY232" s="158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78"/>
      <c r="CP232" s="178"/>
      <c r="CQ232" s="178"/>
      <c r="CR232" s="178"/>
      <c r="CS232" s="178"/>
      <c r="CT232" s="178"/>
      <c r="CU232" s="178"/>
      <c r="CV232" s="178"/>
      <c r="CW232" s="178"/>
      <c r="CX232" s="178"/>
      <c r="CY232" s="178"/>
      <c r="CZ232" s="178"/>
      <c r="DA232" s="178"/>
      <c r="DB232" s="178"/>
      <c r="DC232" s="178"/>
      <c r="DD232" s="178"/>
      <c r="DE232" s="178"/>
      <c r="DF232" s="178"/>
      <c r="DG232" s="178"/>
      <c r="DH232" s="178"/>
      <c r="DI232" s="178"/>
      <c r="DJ232" s="178"/>
      <c r="DK232" s="178"/>
      <c r="DL232" s="178"/>
      <c r="DM232" s="178"/>
      <c r="DN232" s="178"/>
      <c r="DO232" s="178"/>
      <c r="DP232" s="178"/>
      <c r="DQ232" s="178"/>
      <c r="DR232" s="178"/>
      <c r="DS232" s="178"/>
      <c r="DT232" s="178"/>
      <c r="DU232" s="178"/>
      <c r="DV232" s="178"/>
      <c r="DW232" s="178"/>
      <c r="DX232" s="178"/>
      <c r="DY232" s="178"/>
      <c r="DZ232" s="178"/>
      <c r="EA232" s="178"/>
      <c r="EB232" s="178"/>
      <c r="EC232" s="178"/>
      <c r="ED232" s="178"/>
      <c r="EE232" s="178"/>
      <c r="EF232" s="178"/>
      <c r="EG232" s="178"/>
      <c r="EH232" s="178"/>
      <c r="EI232" s="178"/>
      <c r="EJ232" s="178"/>
      <c r="EK232" s="178"/>
      <c r="EL232" s="178"/>
      <c r="EM232" s="178"/>
      <c r="EN232" s="178"/>
      <c r="EO232" s="178"/>
      <c r="EP232" s="178"/>
      <c r="EQ232" s="178"/>
      <c r="ER232" s="178"/>
      <c r="ES232" s="178"/>
      <c r="ET232" s="178"/>
      <c r="EU232" s="178"/>
      <c r="EV232" s="178"/>
      <c r="EW232" s="178"/>
      <c r="EX232" s="178"/>
      <c r="EY232" s="178"/>
      <c r="EZ232" s="178"/>
      <c r="FA232" s="178"/>
      <c r="FB232" s="178"/>
      <c r="FC232" s="178"/>
      <c r="FD232" s="178"/>
      <c r="FE232" s="178"/>
      <c r="FF232" s="178"/>
      <c r="FG232" s="178"/>
      <c r="FH232" s="178"/>
      <c r="FI232" s="178"/>
      <c r="FJ232" s="178"/>
      <c r="FK232" s="178"/>
      <c r="FL232" s="178"/>
      <c r="FM232" s="178"/>
      <c r="FN232" s="178"/>
      <c r="FO232" s="178"/>
      <c r="FP232" s="178"/>
      <c r="FQ232" s="178"/>
      <c r="FR232" s="178"/>
      <c r="FS232" s="178"/>
      <c r="FT232" s="178"/>
      <c r="FU232" s="178"/>
      <c r="FV232" s="178"/>
      <c r="FW232" s="178"/>
      <c r="FX232" s="178"/>
      <c r="FY232" s="178"/>
      <c r="FZ232" s="178"/>
      <c r="GA232" s="178"/>
      <c r="GB232" s="178"/>
      <c r="GC232" s="178"/>
      <c r="GD232" s="178"/>
      <c r="GE232" s="178"/>
      <c r="GF232" s="178"/>
      <c r="GG232" s="178"/>
      <c r="GH232" s="178"/>
      <c r="GI232" s="178"/>
      <c r="GJ232" s="178"/>
      <c r="GK232" s="178"/>
      <c r="GL232" s="178"/>
      <c r="GM232" s="178"/>
      <c r="GN232" s="178"/>
      <c r="GO232" s="178"/>
      <c r="GP232" s="178"/>
      <c r="GQ232" s="178"/>
      <c r="GR232" s="178"/>
      <c r="GS232" s="178"/>
      <c r="GT232" s="178"/>
      <c r="GU232" s="178"/>
      <c r="GV232" s="178"/>
      <c r="GW232" s="178"/>
      <c r="GX232" s="178"/>
      <c r="GY232" s="178"/>
    </row>
    <row r="233" spans="1:207" s="179" customFormat="1" ht="44.25" customHeight="1" x14ac:dyDescent="0.25">
      <c r="A233" s="853"/>
      <c r="B233" s="147" t="s">
        <v>427</v>
      </c>
      <c r="C233" s="210" t="s">
        <v>429</v>
      </c>
      <c r="D233" s="126" t="s">
        <v>77</v>
      </c>
      <c r="E233" s="148" t="s">
        <v>153</v>
      </c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28"/>
      <c r="S233" s="128"/>
      <c r="T233" s="128">
        <v>10</v>
      </c>
      <c r="U233" s="128">
        <v>1560</v>
      </c>
      <c r="V233" s="127"/>
      <c r="W233" s="127"/>
      <c r="X233" s="134"/>
      <c r="Y233" s="134"/>
      <c r="Z233" s="130">
        <f>F233+J233+N233+R233+V233</f>
        <v>0</v>
      </c>
      <c r="AA233" s="130">
        <f>G233+K233+O233+S233+W233</f>
        <v>0</v>
      </c>
      <c r="AB233" s="130">
        <f>H233+L233+P233+T233+X233</f>
        <v>10</v>
      </c>
      <c r="AC233" s="131">
        <f>I233+M233+Q233+U233+Y233</f>
        <v>1560</v>
      </c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  <c r="AU233" s="158"/>
      <c r="AV233" s="158"/>
      <c r="AW233" s="158"/>
      <c r="AX233" s="158"/>
      <c r="AY233" s="158"/>
      <c r="AZ233" s="158"/>
      <c r="BA233" s="158"/>
      <c r="BB233" s="158"/>
      <c r="BC233" s="158"/>
      <c r="BD233" s="158"/>
      <c r="BE233" s="158"/>
      <c r="BF233" s="158"/>
      <c r="BG233" s="158"/>
      <c r="BH233" s="158"/>
      <c r="BI233" s="158"/>
      <c r="BJ233" s="158"/>
      <c r="BK233" s="158"/>
      <c r="BL233" s="158"/>
      <c r="BM233" s="158"/>
      <c r="BN233" s="158"/>
      <c r="BO233" s="158"/>
      <c r="BP233" s="158"/>
      <c r="BQ233" s="158"/>
      <c r="BR233" s="158"/>
      <c r="BS233" s="158"/>
      <c r="BT233" s="158"/>
      <c r="BU233" s="158"/>
      <c r="BV233" s="158"/>
      <c r="BW233" s="158"/>
      <c r="BX233" s="158"/>
      <c r="BY233" s="158"/>
      <c r="BZ233" s="158"/>
      <c r="CA233" s="158"/>
      <c r="CB233" s="158"/>
      <c r="CC233" s="158"/>
      <c r="CD233" s="158"/>
      <c r="CE233" s="158"/>
      <c r="CF233" s="158"/>
      <c r="CG233" s="158"/>
      <c r="CH233" s="158"/>
      <c r="CI233" s="158"/>
      <c r="CJ233" s="158"/>
      <c r="CK233" s="158"/>
      <c r="CL233" s="158"/>
      <c r="CM233" s="158"/>
      <c r="CN233" s="158"/>
      <c r="CO233" s="178"/>
      <c r="CP233" s="178"/>
      <c r="CQ233" s="178"/>
      <c r="CR233" s="178"/>
      <c r="CS233" s="178"/>
      <c r="CT233" s="178"/>
      <c r="CU233" s="178"/>
      <c r="CV233" s="178"/>
      <c r="CW233" s="178"/>
      <c r="CX233" s="178"/>
      <c r="CY233" s="178"/>
      <c r="CZ233" s="178"/>
      <c r="DA233" s="178"/>
      <c r="DB233" s="178"/>
      <c r="DC233" s="178"/>
      <c r="DD233" s="178"/>
      <c r="DE233" s="178"/>
      <c r="DF233" s="178"/>
      <c r="DG233" s="178"/>
      <c r="DH233" s="178"/>
      <c r="DI233" s="178"/>
      <c r="DJ233" s="178"/>
      <c r="DK233" s="178"/>
      <c r="DL233" s="178"/>
      <c r="DM233" s="178"/>
      <c r="DN233" s="178"/>
      <c r="DO233" s="178"/>
      <c r="DP233" s="178"/>
      <c r="DQ233" s="178"/>
      <c r="DR233" s="178"/>
      <c r="DS233" s="178"/>
      <c r="DT233" s="178"/>
      <c r="DU233" s="178"/>
      <c r="DV233" s="178"/>
      <c r="DW233" s="178"/>
      <c r="DX233" s="178"/>
      <c r="DY233" s="178"/>
      <c r="DZ233" s="178"/>
      <c r="EA233" s="178"/>
      <c r="EB233" s="178"/>
      <c r="EC233" s="178"/>
      <c r="ED233" s="178"/>
      <c r="EE233" s="178"/>
      <c r="EF233" s="178"/>
      <c r="EG233" s="178"/>
      <c r="EH233" s="178"/>
      <c r="EI233" s="178"/>
      <c r="EJ233" s="178"/>
      <c r="EK233" s="178"/>
      <c r="EL233" s="178"/>
      <c r="EM233" s="178"/>
      <c r="EN233" s="178"/>
      <c r="EO233" s="178"/>
      <c r="EP233" s="178"/>
      <c r="EQ233" s="178"/>
      <c r="ER233" s="178"/>
      <c r="ES233" s="178"/>
      <c r="ET233" s="178"/>
      <c r="EU233" s="178"/>
      <c r="EV233" s="178"/>
      <c r="EW233" s="178"/>
      <c r="EX233" s="178"/>
      <c r="EY233" s="178"/>
      <c r="EZ233" s="178"/>
      <c r="FA233" s="178"/>
      <c r="FB233" s="178"/>
      <c r="FC233" s="178"/>
      <c r="FD233" s="178"/>
      <c r="FE233" s="178"/>
      <c r="FF233" s="178"/>
      <c r="FG233" s="178"/>
      <c r="FH233" s="178"/>
      <c r="FI233" s="178"/>
      <c r="FJ233" s="178"/>
      <c r="FK233" s="178"/>
      <c r="FL233" s="178"/>
      <c r="FM233" s="178"/>
      <c r="FN233" s="178"/>
      <c r="FO233" s="178"/>
      <c r="FP233" s="178"/>
      <c r="FQ233" s="178"/>
      <c r="FR233" s="178"/>
      <c r="FS233" s="178"/>
      <c r="FT233" s="178"/>
      <c r="FU233" s="178"/>
      <c r="FV233" s="178"/>
      <c r="FW233" s="178"/>
      <c r="FX233" s="178"/>
      <c r="FY233" s="178"/>
      <c r="FZ233" s="178"/>
      <c r="GA233" s="178"/>
      <c r="GB233" s="178"/>
      <c r="GC233" s="178"/>
      <c r="GD233" s="178"/>
      <c r="GE233" s="178"/>
      <c r="GF233" s="178"/>
      <c r="GG233" s="178"/>
      <c r="GH233" s="178"/>
      <c r="GI233" s="178"/>
      <c r="GJ233" s="178"/>
      <c r="GK233" s="178"/>
      <c r="GL233" s="178"/>
      <c r="GM233" s="178"/>
      <c r="GN233" s="178"/>
      <c r="GO233" s="178"/>
      <c r="GP233" s="178"/>
      <c r="GQ233" s="178"/>
      <c r="GR233" s="178"/>
      <c r="GS233" s="178"/>
      <c r="GT233" s="178"/>
      <c r="GU233" s="178"/>
      <c r="GV233" s="178"/>
      <c r="GW233" s="178"/>
      <c r="GX233" s="178"/>
      <c r="GY233" s="178"/>
    </row>
    <row r="234" spans="1:207" s="179" customFormat="1" ht="44.25" customHeight="1" x14ac:dyDescent="0.25">
      <c r="A234" s="854"/>
      <c r="B234" s="147" t="s">
        <v>427</v>
      </c>
      <c r="C234" s="210" t="s">
        <v>430</v>
      </c>
      <c r="D234" s="126" t="s">
        <v>77</v>
      </c>
      <c r="E234" s="148" t="s">
        <v>153</v>
      </c>
      <c r="F234" s="133">
        <v>28</v>
      </c>
      <c r="G234" s="133">
        <v>1800</v>
      </c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28"/>
      <c r="S234" s="128"/>
      <c r="T234" s="128">
        <v>10</v>
      </c>
      <c r="U234" s="128">
        <v>1780</v>
      </c>
      <c r="V234" s="127">
        <v>112</v>
      </c>
      <c r="W234" s="127">
        <v>6660</v>
      </c>
      <c r="X234" s="134"/>
      <c r="Y234" s="134"/>
      <c r="Z234" s="130">
        <f>F234+J234+N234+R234+V234</f>
        <v>140</v>
      </c>
      <c r="AA234" s="130">
        <f>G234+K234+O234+S234+W234</f>
        <v>8460</v>
      </c>
      <c r="AB234" s="130">
        <f>H234+L234+P234+T234+X234</f>
        <v>10</v>
      </c>
      <c r="AC234" s="131">
        <f>I234+M234+Q234+U234+Y234</f>
        <v>1780</v>
      </c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58"/>
      <c r="BJ234" s="158"/>
      <c r="BK234" s="158"/>
      <c r="BL234" s="158"/>
      <c r="BM234" s="158"/>
      <c r="BN234" s="158"/>
      <c r="BO234" s="158"/>
      <c r="BP234" s="158"/>
      <c r="BQ234" s="158"/>
      <c r="BR234" s="158"/>
      <c r="BS234" s="158"/>
      <c r="BT234" s="158"/>
      <c r="BU234" s="158"/>
      <c r="BV234" s="158"/>
      <c r="BW234" s="158"/>
      <c r="BX234" s="158"/>
      <c r="BY234" s="158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78"/>
      <c r="CP234" s="178"/>
      <c r="CQ234" s="178"/>
      <c r="CR234" s="178"/>
      <c r="CS234" s="178"/>
      <c r="CT234" s="178"/>
      <c r="CU234" s="178"/>
      <c r="CV234" s="178"/>
      <c r="CW234" s="178"/>
      <c r="CX234" s="178"/>
      <c r="CY234" s="178"/>
      <c r="CZ234" s="178"/>
      <c r="DA234" s="178"/>
      <c r="DB234" s="178"/>
      <c r="DC234" s="178"/>
      <c r="DD234" s="178"/>
      <c r="DE234" s="178"/>
      <c r="DF234" s="178"/>
      <c r="DG234" s="178"/>
      <c r="DH234" s="178"/>
      <c r="DI234" s="178"/>
      <c r="DJ234" s="178"/>
      <c r="DK234" s="178"/>
      <c r="DL234" s="178"/>
      <c r="DM234" s="178"/>
      <c r="DN234" s="178"/>
      <c r="DO234" s="178"/>
      <c r="DP234" s="178"/>
      <c r="DQ234" s="178"/>
      <c r="DR234" s="178"/>
      <c r="DS234" s="178"/>
      <c r="DT234" s="178"/>
      <c r="DU234" s="178"/>
      <c r="DV234" s="178"/>
      <c r="DW234" s="178"/>
      <c r="DX234" s="178"/>
      <c r="DY234" s="178"/>
      <c r="DZ234" s="178"/>
      <c r="EA234" s="178"/>
      <c r="EB234" s="178"/>
      <c r="EC234" s="178"/>
      <c r="ED234" s="178"/>
      <c r="EE234" s="178"/>
      <c r="EF234" s="178"/>
      <c r="EG234" s="178"/>
      <c r="EH234" s="178"/>
      <c r="EI234" s="178"/>
      <c r="EJ234" s="178"/>
      <c r="EK234" s="178"/>
      <c r="EL234" s="178"/>
      <c r="EM234" s="178"/>
      <c r="EN234" s="178"/>
      <c r="EO234" s="178"/>
      <c r="EP234" s="178"/>
      <c r="EQ234" s="178"/>
      <c r="ER234" s="178"/>
      <c r="ES234" s="178"/>
      <c r="ET234" s="178"/>
      <c r="EU234" s="178"/>
      <c r="EV234" s="178"/>
      <c r="EW234" s="178"/>
      <c r="EX234" s="178"/>
      <c r="EY234" s="178"/>
      <c r="EZ234" s="178"/>
      <c r="FA234" s="178"/>
      <c r="FB234" s="178"/>
      <c r="FC234" s="178"/>
      <c r="FD234" s="178"/>
      <c r="FE234" s="178"/>
      <c r="FF234" s="178"/>
      <c r="FG234" s="178"/>
      <c r="FH234" s="178"/>
      <c r="FI234" s="178"/>
      <c r="FJ234" s="178"/>
      <c r="FK234" s="178"/>
      <c r="FL234" s="178"/>
      <c r="FM234" s="178"/>
      <c r="FN234" s="178"/>
      <c r="FO234" s="178"/>
      <c r="FP234" s="178"/>
      <c r="FQ234" s="178"/>
      <c r="FR234" s="178"/>
      <c r="FS234" s="178"/>
      <c r="FT234" s="178"/>
      <c r="FU234" s="178"/>
      <c r="FV234" s="178"/>
      <c r="FW234" s="178"/>
      <c r="FX234" s="178"/>
      <c r="FY234" s="178"/>
      <c r="FZ234" s="178"/>
      <c r="GA234" s="178"/>
      <c r="GB234" s="178"/>
      <c r="GC234" s="178"/>
      <c r="GD234" s="178"/>
      <c r="GE234" s="178"/>
      <c r="GF234" s="178"/>
      <c r="GG234" s="178"/>
      <c r="GH234" s="178"/>
      <c r="GI234" s="178"/>
      <c r="GJ234" s="178"/>
      <c r="GK234" s="178"/>
      <c r="GL234" s="178"/>
      <c r="GM234" s="178"/>
      <c r="GN234" s="178"/>
      <c r="GO234" s="178"/>
      <c r="GP234" s="178"/>
      <c r="GQ234" s="178"/>
      <c r="GR234" s="178"/>
      <c r="GS234" s="178"/>
      <c r="GT234" s="178"/>
      <c r="GU234" s="178"/>
      <c r="GV234" s="178"/>
      <c r="GW234" s="178"/>
      <c r="GX234" s="178"/>
      <c r="GY234" s="178"/>
    </row>
    <row r="235" spans="1:207" s="179" customFormat="1" ht="44.25" customHeight="1" x14ac:dyDescent="0.25">
      <c r="A235" s="153">
        <v>78</v>
      </c>
      <c r="B235" s="125" t="s">
        <v>431</v>
      </c>
      <c r="C235" s="208" t="s">
        <v>432</v>
      </c>
      <c r="D235" s="160" t="s">
        <v>433</v>
      </c>
      <c r="E235" s="126" t="s">
        <v>29</v>
      </c>
      <c r="F235" s="127"/>
      <c r="G235" s="127"/>
      <c r="H235" s="128"/>
      <c r="I235" s="128"/>
      <c r="J235" s="127"/>
      <c r="K235" s="127"/>
      <c r="L235" s="128"/>
      <c r="M235" s="128"/>
      <c r="N235" s="127"/>
      <c r="O235" s="127"/>
      <c r="P235" s="128"/>
      <c r="Q235" s="128"/>
      <c r="R235" s="129"/>
      <c r="S235" s="129"/>
      <c r="T235" s="128">
        <v>30</v>
      </c>
      <c r="U235" s="128">
        <v>42000</v>
      </c>
      <c r="V235" s="127"/>
      <c r="W235" s="127"/>
      <c r="X235" s="43"/>
      <c r="Y235" s="43"/>
      <c r="Z235" s="130">
        <f>F235+J235+N235+R235+V235</f>
        <v>0</v>
      </c>
      <c r="AA235" s="130">
        <f>G235+K235+O235+S235+W235</f>
        <v>0</v>
      </c>
      <c r="AB235" s="130">
        <f>H235+L235+P235+T235+X235</f>
        <v>30</v>
      </c>
      <c r="AC235" s="131">
        <f>I235+M235+Q235+U235+Y235</f>
        <v>42000</v>
      </c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78"/>
      <c r="CP235" s="178"/>
      <c r="CQ235" s="178"/>
      <c r="CR235" s="178"/>
      <c r="CS235" s="178"/>
      <c r="CT235" s="178"/>
      <c r="CU235" s="178"/>
      <c r="CV235" s="178"/>
      <c r="CW235" s="178"/>
      <c r="CX235" s="178"/>
      <c r="CY235" s="178"/>
      <c r="CZ235" s="178"/>
      <c r="DA235" s="178"/>
      <c r="DB235" s="178"/>
      <c r="DC235" s="178"/>
      <c r="DD235" s="178"/>
      <c r="DE235" s="178"/>
      <c r="DF235" s="178"/>
      <c r="DG235" s="178"/>
      <c r="DH235" s="178"/>
      <c r="DI235" s="178"/>
      <c r="DJ235" s="178"/>
      <c r="DK235" s="178"/>
      <c r="DL235" s="178"/>
      <c r="DM235" s="178"/>
      <c r="DN235" s="178"/>
      <c r="DO235" s="178"/>
      <c r="DP235" s="178"/>
      <c r="DQ235" s="178"/>
      <c r="DR235" s="178"/>
      <c r="DS235" s="178"/>
      <c r="DT235" s="178"/>
      <c r="DU235" s="178"/>
      <c r="DV235" s="178"/>
      <c r="DW235" s="178"/>
      <c r="DX235" s="178"/>
      <c r="DY235" s="178"/>
      <c r="DZ235" s="178"/>
      <c r="EA235" s="178"/>
      <c r="EB235" s="178"/>
      <c r="EC235" s="178"/>
      <c r="ED235" s="178"/>
      <c r="EE235" s="178"/>
      <c r="EF235" s="178"/>
      <c r="EG235" s="178"/>
      <c r="EH235" s="178"/>
      <c r="EI235" s="178"/>
      <c r="EJ235" s="178"/>
      <c r="EK235" s="178"/>
      <c r="EL235" s="178"/>
      <c r="EM235" s="178"/>
      <c r="EN235" s="178"/>
      <c r="EO235" s="178"/>
      <c r="EP235" s="178"/>
      <c r="EQ235" s="178"/>
      <c r="ER235" s="178"/>
      <c r="ES235" s="178"/>
      <c r="ET235" s="178"/>
      <c r="EU235" s="178"/>
      <c r="EV235" s="178"/>
      <c r="EW235" s="178"/>
      <c r="EX235" s="178"/>
      <c r="EY235" s="178"/>
      <c r="EZ235" s="178"/>
      <c r="FA235" s="178"/>
      <c r="FB235" s="178"/>
      <c r="FC235" s="178"/>
      <c r="FD235" s="178"/>
      <c r="FE235" s="178"/>
      <c r="FF235" s="178"/>
      <c r="FG235" s="178"/>
      <c r="FH235" s="178"/>
      <c r="FI235" s="178"/>
      <c r="FJ235" s="178"/>
      <c r="FK235" s="178"/>
      <c r="FL235" s="178"/>
      <c r="FM235" s="178"/>
      <c r="FN235" s="178"/>
      <c r="FO235" s="178"/>
      <c r="FP235" s="178"/>
      <c r="FQ235" s="178"/>
      <c r="FR235" s="178"/>
      <c r="FS235" s="178"/>
      <c r="FT235" s="178"/>
      <c r="FU235" s="178"/>
      <c r="FV235" s="178"/>
      <c r="FW235" s="178"/>
      <c r="FX235" s="178"/>
      <c r="FY235" s="178"/>
      <c r="FZ235" s="178"/>
      <c r="GA235" s="178"/>
      <c r="GB235" s="178"/>
      <c r="GC235" s="178"/>
      <c r="GD235" s="178"/>
      <c r="GE235" s="178"/>
      <c r="GF235" s="178"/>
      <c r="GG235" s="178"/>
      <c r="GH235" s="178"/>
      <c r="GI235" s="178"/>
      <c r="GJ235" s="178"/>
      <c r="GK235" s="178"/>
      <c r="GL235" s="178"/>
      <c r="GM235" s="178"/>
      <c r="GN235" s="178"/>
      <c r="GO235" s="178"/>
      <c r="GP235" s="178"/>
      <c r="GQ235" s="178"/>
      <c r="GR235" s="178"/>
      <c r="GS235" s="178"/>
      <c r="GT235" s="178"/>
      <c r="GU235" s="178"/>
      <c r="GV235" s="178"/>
      <c r="GW235" s="178"/>
      <c r="GX235" s="178"/>
      <c r="GY235" s="178"/>
    </row>
    <row r="236" spans="1:207" s="179" customFormat="1" ht="44.25" customHeight="1" x14ac:dyDescent="0.25">
      <c r="A236" s="852">
        <v>79</v>
      </c>
      <c r="B236" s="125" t="s">
        <v>434</v>
      </c>
      <c r="C236" s="208" t="s">
        <v>435</v>
      </c>
      <c r="D236" s="126" t="s">
        <v>436</v>
      </c>
      <c r="E236" s="126" t="s">
        <v>153</v>
      </c>
      <c r="F236" s="127"/>
      <c r="G236" s="127"/>
      <c r="H236" s="128"/>
      <c r="I236" s="128"/>
      <c r="J236" s="127"/>
      <c r="K236" s="127"/>
      <c r="L236" s="128"/>
      <c r="M236" s="128"/>
      <c r="N236" s="127"/>
      <c r="O236" s="127"/>
      <c r="P236" s="128"/>
      <c r="Q236" s="128"/>
      <c r="R236" s="129"/>
      <c r="S236" s="129"/>
      <c r="T236" s="128">
        <v>20</v>
      </c>
      <c r="U236" s="128">
        <v>4420</v>
      </c>
      <c r="V236" s="127"/>
      <c r="W236" s="127"/>
      <c r="X236" s="43"/>
      <c r="Y236" s="43"/>
      <c r="Z236" s="130">
        <f>F236+J236+N236+R236+V236</f>
        <v>0</v>
      </c>
      <c r="AA236" s="130">
        <f>G236+K236+O236+S236+W236</f>
        <v>0</v>
      </c>
      <c r="AB236" s="130">
        <f>H236+L236+P236+T236+X236</f>
        <v>20</v>
      </c>
      <c r="AC236" s="131">
        <f>I236+M236+Q236+U236+Y236</f>
        <v>4420</v>
      </c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8"/>
      <c r="AW236" s="158"/>
      <c r="AX236" s="158"/>
      <c r="AY236" s="158"/>
      <c r="AZ236" s="158"/>
      <c r="BA236" s="158"/>
      <c r="BB236" s="158"/>
      <c r="BC236" s="158"/>
      <c r="BD236" s="158"/>
      <c r="BE236" s="158"/>
      <c r="BF236" s="158"/>
      <c r="BG236" s="158"/>
      <c r="BH236" s="158"/>
      <c r="BI236" s="158"/>
      <c r="BJ236" s="158"/>
      <c r="BK236" s="158"/>
      <c r="BL236" s="158"/>
      <c r="BM236" s="158"/>
      <c r="BN236" s="158"/>
      <c r="BO236" s="158"/>
      <c r="BP236" s="158"/>
      <c r="BQ236" s="158"/>
      <c r="BR236" s="158"/>
      <c r="BS236" s="158"/>
      <c r="BT236" s="158"/>
      <c r="BU236" s="158"/>
      <c r="BV236" s="158"/>
      <c r="BW236" s="158"/>
      <c r="BX236" s="158"/>
      <c r="BY236" s="158"/>
      <c r="BZ236" s="158"/>
      <c r="CA236" s="158"/>
      <c r="CB236" s="158"/>
      <c r="CC236" s="158"/>
      <c r="CD236" s="158"/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78"/>
      <c r="CP236" s="178"/>
      <c r="CQ236" s="178"/>
      <c r="CR236" s="178"/>
      <c r="CS236" s="178"/>
      <c r="CT236" s="178"/>
      <c r="CU236" s="178"/>
      <c r="CV236" s="178"/>
      <c r="CW236" s="178"/>
      <c r="CX236" s="178"/>
      <c r="CY236" s="178"/>
      <c r="CZ236" s="178"/>
      <c r="DA236" s="178"/>
      <c r="DB236" s="178"/>
      <c r="DC236" s="178"/>
      <c r="DD236" s="178"/>
      <c r="DE236" s="178"/>
      <c r="DF236" s="178"/>
      <c r="DG236" s="178"/>
      <c r="DH236" s="178"/>
      <c r="DI236" s="178"/>
      <c r="DJ236" s="178"/>
      <c r="DK236" s="178"/>
      <c r="DL236" s="178"/>
      <c r="DM236" s="178"/>
      <c r="DN236" s="178"/>
      <c r="DO236" s="178"/>
      <c r="DP236" s="178"/>
      <c r="DQ236" s="178"/>
      <c r="DR236" s="178"/>
      <c r="DS236" s="178"/>
      <c r="DT236" s="178"/>
      <c r="DU236" s="178"/>
      <c r="DV236" s="178"/>
      <c r="DW236" s="178"/>
      <c r="DX236" s="178"/>
      <c r="DY236" s="178"/>
      <c r="DZ236" s="178"/>
      <c r="EA236" s="178"/>
      <c r="EB236" s="178"/>
      <c r="EC236" s="178"/>
      <c r="ED236" s="178"/>
      <c r="EE236" s="178"/>
      <c r="EF236" s="178"/>
      <c r="EG236" s="178"/>
      <c r="EH236" s="178"/>
      <c r="EI236" s="178"/>
      <c r="EJ236" s="178"/>
      <c r="EK236" s="178"/>
      <c r="EL236" s="178"/>
      <c r="EM236" s="178"/>
      <c r="EN236" s="178"/>
      <c r="EO236" s="178"/>
      <c r="EP236" s="178"/>
      <c r="EQ236" s="178"/>
      <c r="ER236" s="178"/>
      <c r="ES236" s="178"/>
      <c r="ET236" s="178"/>
      <c r="EU236" s="178"/>
      <c r="EV236" s="178"/>
      <c r="EW236" s="178"/>
      <c r="EX236" s="178"/>
      <c r="EY236" s="178"/>
      <c r="EZ236" s="178"/>
      <c r="FA236" s="178"/>
      <c r="FB236" s="178"/>
      <c r="FC236" s="178"/>
      <c r="FD236" s="178"/>
      <c r="FE236" s="178"/>
      <c r="FF236" s="178"/>
      <c r="FG236" s="178"/>
      <c r="FH236" s="178"/>
      <c r="FI236" s="178"/>
      <c r="FJ236" s="178"/>
      <c r="FK236" s="178"/>
      <c r="FL236" s="178"/>
      <c r="FM236" s="178"/>
      <c r="FN236" s="178"/>
      <c r="FO236" s="178"/>
      <c r="FP236" s="178"/>
      <c r="FQ236" s="178"/>
      <c r="FR236" s="178"/>
      <c r="FS236" s="178"/>
      <c r="FT236" s="178"/>
      <c r="FU236" s="178"/>
      <c r="FV236" s="178"/>
      <c r="FW236" s="178"/>
      <c r="FX236" s="178"/>
      <c r="FY236" s="178"/>
      <c r="FZ236" s="178"/>
      <c r="GA236" s="178"/>
      <c r="GB236" s="178"/>
      <c r="GC236" s="178"/>
      <c r="GD236" s="178"/>
      <c r="GE236" s="178"/>
      <c r="GF236" s="178"/>
      <c r="GG236" s="178"/>
      <c r="GH236" s="178"/>
      <c r="GI236" s="178"/>
      <c r="GJ236" s="178"/>
      <c r="GK236" s="178"/>
      <c r="GL236" s="178"/>
      <c r="GM236" s="178"/>
      <c r="GN236" s="178"/>
      <c r="GO236" s="178"/>
      <c r="GP236" s="178"/>
      <c r="GQ236" s="178"/>
      <c r="GR236" s="178"/>
      <c r="GS236" s="178"/>
      <c r="GT236" s="178"/>
      <c r="GU236" s="178"/>
      <c r="GV236" s="178"/>
      <c r="GW236" s="178"/>
      <c r="GX236" s="178"/>
      <c r="GY236" s="178"/>
    </row>
    <row r="237" spans="1:207" s="179" customFormat="1" ht="44.25" customHeight="1" x14ac:dyDescent="0.25">
      <c r="A237" s="854"/>
      <c r="B237" s="125" t="s">
        <v>434</v>
      </c>
      <c r="C237" s="208" t="s">
        <v>437</v>
      </c>
      <c r="D237" s="126" t="s">
        <v>436</v>
      </c>
      <c r="E237" s="126" t="s">
        <v>153</v>
      </c>
      <c r="F237" s="127"/>
      <c r="G237" s="127"/>
      <c r="H237" s="128"/>
      <c r="I237" s="128"/>
      <c r="J237" s="127"/>
      <c r="K237" s="127"/>
      <c r="L237" s="128"/>
      <c r="M237" s="128"/>
      <c r="N237" s="127"/>
      <c r="O237" s="127"/>
      <c r="P237" s="128"/>
      <c r="Q237" s="128"/>
      <c r="R237" s="129"/>
      <c r="S237" s="129"/>
      <c r="T237" s="128">
        <v>20</v>
      </c>
      <c r="U237" s="128">
        <v>5000</v>
      </c>
      <c r="V237" s="127"/>
      <c r="W237" s="127"/>
      <c r="X237" s="43"/>
      <c r="Y237" s="43"/>
      <c r="Z237" s="130">
        <f>F237+J237+N237+R237+V237</f>
        <v>0</v>
      </c>
      <c r="AA237" s="130">
        <f>G237+K237+O237+S237+W237</f>
        <v>0</v>
      </c>
      <c r="AB237" s="130">
        <f>H237+L237+P237+T237+X237</f>
        <v>20</v>
      </c>
      <c r="AC237" s="131">
        <f>I237+M237+Q237+U237+Y237</f>
        <v>5000</v>
      </c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8"/>
      <c r="BM237" s="158"/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78"/>
      <c r="CP237" s="178"/>
      <c r="CQ237" s="178"/>
      <c r="CR237" s="178"/>
      <c r="CS237" s="178"/>
      <c r="CT237" s="178"/>
      <c r="CU237" s="178"/>
      <c r="CV237" s="178"/>
      <c r="CW237" s="178"/>
      <c r="CX237" s="178"/>
      <c r="CY237" s="178"/>
      <c r="CZ237" s="178"/>
      <c r="DA237" s="178"/>
      <c r="DB237" s="178"/>
      <c r="DC237" s="178"/>
      <c r="DD237" s="178"/>
      <c r="DE237" s="178"/>
      <c r="DF237" s="178"/>
      <c r="DG237" s="178"/>
      <c r="DH237" s="178"/>
      <c r="DI237" s="178"/>
      <c r="DJ237" s="178"/>
      <c r="DK237" s="178"/>
      <c r="DL237" s="178"/>
      <c r="DM237" s="178"/>
      <c r="DN237" s="178"/>
      <c r="DO237" s="178"/>
      <c r="DP237" s="178"/>
      <c r="DQ237" s="178"/>
      <c r="DR237" s="178"/>
      <c r="DS237" s="178"/>
      <c r="DT237" s="178"/>
      <c r="DU237" s="178"/>
      <c r="DV237" s="178"/>
      <c r="DW237" s="178"/>
      <c r="DX237" s="178"/>
      <c r="DY237" s="178"/>
      <c r="DZ237" s="178"/>
      <c r="EA237" s="178"/>
      <c r="EB237" s="178"/>
      <c r="EC237" s="178"/>
      <c r="ED237" s="178"/>
      <c r="EE237" s="178"/>
      <c r="EF237" s="178"/>
      <c r="EG237" s="178"/>
      <c r="EH237" s="178"/>
      <c r="EI237" s="178"/>
      <c r="EJ237" s="178"/>
      <c r="EK237" s="178"/>
      <c r="EL237" s="178"/>
      <c r="EM237" s="178"/>
      <c r="EN237" s="178"/>
      <c r="EO237" s="178"/>
      <c r="EP237" s="178"/>
      <c r="EQ237" s="178"/>
      <c r="ER237" s="178"/>
      <c r="ES237" s="178"/>
      <c r="ET237" s="178"/>
      <c r="EU237" s="178"/>
      <c r="EV237" s="178"/>
      <c r="EW237" s="178"/>
      <c r="EX237" s="178"/>
      <c r="EY237" s="178"/>
      <c r="EZ237" s="178"/>
      <c r="FA237" s="178"/>
      <c r="FB237" s="178"/>
      <c r="FC237" s="178"/>
      <c r="FD237" s="178"/>
      <c r="FE237" s="178"/>
      <c r="FF237" s="178"/>
      <c r="FG237" s="178"/>
      <c r="FH237" s="178"/>
      <c r="FI237" s="178"/>
      <c r="FJ237" s="178"/>
      <c r="FK237" s="178"/>
      <c r="FL237" s="178"/>
      <c r="FM237" s="178"/>
      <c r="FN237" s="178"/>
      <c r="FO237" s="178"/>
      <c r="FP237" s="178"/>
      <c r="FQ237" s="178"/>
      <c r="FR237" s="178"/>
      <c r="FS237" s="178"/>
      <c r="FT237" s="178"/>
      <c r="FU237" s="178"/>
      <c r="FV237" s="178"/>
      <c r="FW237" s="178"/>
      <c r="FX237" s="178"/>
      <c r="FY237" s="178"/>
      <c r="FZ237" s="178"/>
      <c r="GA237" s="178"/>
      <c r="GB237" s="178"/>
      <c r="GC237" s="178"/>
      <c r="GD237" s="178"/>
      <c r="GE237" s="178"/>
      <c r="GF237" s="178"/>
      <c r="GG237" s="178"/>
      <c r="GH237" s="178"/>
      <c r="GI237" s="178"/>
      <c r="GJ237" s="178"/>
      <c r="GK237" s="178"/>
      <c r="GL237" s="178"/>
      <c r="GM237" s="178"/>
      <c r="GN237" s="178"/>
      <c r="GO237" s="178"/>
      <c r="GP237" s="178"/>
      <c r="GQ237" s="178"/>
      <c r="GR237" s="178"/>
      <c r="GS237" s="178"/>
      <c r="GT237" s="178"/>
      <c r="GU237" s="178"/>
      <c r="GV237" s="178"/>
      <c r="GW237" s="178"/>
      <c r="GX237" s="178"/>
      <c r="GY237" s="178"/>
    </row>
    <row r="238" spans="1:207" s="179" customFormat="1" ht="44.25" customHeight="1" x14ac:dyDescent="0.25">
      <c r="A238" s="852">
        <v>80</v>
      </c>
      <c r="B238" s="125" t="s">
        <v>438</v>
      </c>
      <c r="C238" s="208" t="s">
        <v>439</v>
      </c>
      <c r="D238" s="126" t="s">
        <v>440</v>
      </c>
      <c r="E238" s="126" t="s">
        <v>25</v>
      </c>
      <c r="F238" s="127"/>
      <c r="G238" s="127"/>
      <c r="H238" s="128"/>
      <c r="I238" s="128"/>
      <c r="J238" s="127"/>
      <c r="K238" s="127"/>
      <c r="L238" s="128"/>
      <c r="M238" s="128"/>
      <c r="N238" s="127"/>
      <c r="O238" s="127"/>
      <c r="P238" s="128"/>
      <c r="Q238" s="128"/>
      <c r="R238" s="129"/>
      <c r="S238" s="129"/>
      <c r="T238" s="128">
        <v>30</v>
      </c>
      <c r="U238" s="128">
        <v>3420</v>
      </c>
      <c r="V238" s="127"/>
      <c r="W238" s="127"/>
      <c r="X238" s="43"/>
      <c r="Y238" s="43"/>
      <c r="Z238" s="130">
        <f>F238+J238+N238+R238+V238</f>
        <v>0</v>
      </c>
      <c r="AA238" s="130">
        <f>G238+K238+O238+S238+W238</f>
        <v>0</v>
      </c>
      <c r="AB238" s="130">
        <f>H238+L238+P238+T238+X238</f>
        <v>30</v>
      </c>
      <c r="AC238" s="131">
        <f>I238+M238+Q238+U238+Y238</f>
        <v>3420</v>
      </c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8"/>
      <c r="BA238" s="158"/>
      <c r="BB238" s="158"/>
      <c r="BC238" s="158"/>
      <c r="BD238" s="158"/>
      <c r="BE238" s="158"/>
      <c r="BF238" s="158"/>
      <c r="BG238" s="158"/>
      <c r="BH238" s="158"/>
      <c r="BI238" s="158"/>
      <c r="BJ238" s="158"/>
      <c r="BK238" s="158"/>
      <c r="BL238" s="158"/>
      <c r="BM238" s="158"/>
      <c r="BN238" s="158"/>
      <c r="BO238" s="158"/>
      <c r="BP238" s="158"/>
      <c r="BQ238" s="158"/>
      <c r="BR238" s="158"/>
      <c r="BS238" s="158"/>
      <c r="BT238" s="158"/>
      <c r="BU238" s="158"/>
      <c r="BV238" s="158"/>
      <c r="BW238" s="158"/>
      <c r="BX238" s="158"/>
      <c r="BY238" s="158"/>
      <c r="BZ238" s="158"/>
      <c r="CA238" s="158"/>
      <c r="CB238" s="158"/>
      <c r="CC238" s="158"/>
      <c r="CD238" s="158"/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78"/>
      <c r="CP238" s="178"/>
      <c r="CQ238" s="178"/>
      <c r="CR238" s="178"/>
      <c r="CS238" s="178"/>
      <c r="CT238" s="178"/>
      <c r="CU238" s="178"/>
      <c r="CV238" s="178"/>
      <c r="CW238" s="178"/>
      <c r="CX238" s="178"/>
      <c r="CY238" s="178"/>
      <c r="CZ238" s="178"/>
      <c r="DA238" s="178"/>
      <c r="DB238" s="178"/>
      <c r="DC238" s="178"/>
      <c r="DD238" s="178"/>
      <c r="DE238" s="178"/>
      <c r="DF238" s="178"/>
      <c r="DG238" s="178"/>
      <c r="DH238" s="178"/>
      <c r="DI238" s="178"/>
      <c r="DJ238" s="178"/>
      <c r="DK238" s="178"/>
      <c r="DL238" s="178"/>
      <c r="DM238" s="178"/>
      <c r="DN238" s="178"/>
      <c r="DO238" s="178"/>
      <c r="DP238" s="178"/>
      <c r="DQ238" s="178"/>
      <c r="DR238" s="178"/>
      <c r="DS238" s="178"/>
      <c r="DT238" s="178"/>
      <c r="DU238" s="178"/>
      <c r="DV238" s="178"/>
      <c r="DW238" s="178"/>
      <c r="DX238" s="178"/>
      <c r="DY238" s="178"/>
      <c r="DZ238" s="178"/>
      <c r="EA238" s="178"/>
      <c r="EB238" s="178"/>
      <c r="EC238" s="178"/>
      <c r="ED238" s="178"/>
      <c r="EE238" s="178"/>
      <c r="EF238" s="178"/>
      <c r="EG238" s="178"/>
      <c r="EH238" s="178"/>
      <c r="EI238" s="178"/>
      <c r="EJ238" s="178"/>
      <c r="EK238" s="178"/>
      <c r="EL238" s="178"/>
      <c r="EM238" s="178"/>
      <c r="EN238" s="178"/>
      <c r="EO238" s="178"/>
      <c r="EP238" s="178"/>
      <c r="EQ238" s="178"/>
      <c r="ER238" s="178"/>
      <c r="ES238" s="178"/>
      <c r="ET238" s="178"/>
      <c r="EU238" s="178"/>
      <c r="EV238" s="178"/>
      <c r="EW238" s="178"/>
      <c r="EX238" s="178"/>
      <c r="EY238" s="178"/>
      <c r="EZ238" s="178"/>
      <c r="FA238" s="178"/>
      <c r="FB238" s="178"/>
      <c r="FC238" s="178"/>
      <c r="FD238" s="178"/>
      <c r="FE238" s="178"/>
      <c r="FF238" s="178"/>
      <c r="FG238" s="178"/>
      <c r="FH238" s="178"/>
      <c r="FI238" s="178"/>
      <c r="FJ238" s="178"/>
      <c r="FK238" s="178"/>
      <c r="FL238" s="178"/>
      <c r="FM238" s="178"/>
      <c r="FN238" s="178"/>
      <c r="FO238" s="178"/>
      <c r="FP238" s="178"/>
      <c r="FQ238" s="178"/>
      <c r="FR238" s="178"/>
      <c r="FS238" s="178"/>
      <c r="FT238" s="178"/>
      <c r="FU238" s="178"/>
      <c r="FV238" s="178"/>
      <c r="FW238" s="178"/>
      <c r="FX238" s="178"/>
      <c r="FY238" s="178"/>
      <c r="FZ238" s="178"/>
      <c r="GA238" s="178"/>
      <c r="GB238" s="178"/>
      <c r="GC238" s="178"/>
      <c r="GD238" s="178"/>
      <c r="GE238" s="178"/>
      <c r="GF238" s="178"/>
      <c r="GG238" s="178"/>
      <c r="GH238" s="178"/>
      <c r="GI238" s="178"/>
      <c r="GJ238" s="178"/>
      <c r="GK238" s="178"/>
      <c r="GL238" s="178"/>
      <c r="GM238" s="178"/>
      <c r="GN238" s="178"/>
      <c r="GO238" s="178"/>
      <c r="GP238" s="178"/>
      <c r="GQ238" s="178"/>
      <c r="GR238" s="178"/>
      <c r="GS238" s="178"/>
      <c r="GT238" s="178"/>
      <c r="GU238" s="178"/>
      <c r="GV238" s="178"/>
      <c r="GW238" s="178"/>
      <c r="GX238" s="178"/>
      <c r="GY238" s="178"/>
    </row>
    <row r="239" spans="1:207" s="178" customFormat="1" ht="44.25" customHeight="1" x14ac:dyDescent="0.25">
      <c r="A239" s="853"/>
      <c r="B239" s="125" t="s">
        <v>438</v>
      </c>
      <c r="C239" s="208" t="s">
        <v>441</v>
      </c>
      <c r="D239" s="126" t="s">
        <v>440</v>
      </c>
      <c r="E239" s="126" t="s">
        <v>25</v>
      </c>
      <c r="F239" s="127"/>
      <c r="G239" s="127"/>
      <c r="H239" s="128"/>
      <c r="I239" s="128"/>
      <c r="J239" s="127"/>
      <c r="K239" s="127"/>
      <c r="L239" s="128"/>
      <c r="M239" s="128"/>
      <c r="N239" s="127"/>
      <c r="O239" s="127"/>
      <c r="P239" s="128"/>
      <c r="Q239" s="128"/>
      <c r="R239" s="129"/>
      <c r="S239" s="129"/>
      <c r="T239" s="128">
        <v>30</v>
      </c>
      <c r="U239" s="128">
        <v>3600</v>
      </c>
      <c r="V239" s="127"/>
      <c r="W239" s="127"/>
      <c r="X239" s="43"/>
      <c r="Y239" s="43"/>
      <c r="Z239" s="130">
        <f>F239+J239+N239+R239+V239</f>
        <v>0</v>
      </c>
      <c r="AA239" s="130">
        <f>G239+K239+O239+S239+W239</f>
        <v>0</v>
      </c>
      <c r="AB239" s="130">
        <f>H239+L239+P239+T239+X239</f>
        <v>30</v>
      </c>
      <c r="AC239" s="131">
        <f>I239+M239+Q239+U239+Y239</f>
        <v>3600</v>
      </c>
      <c r="AD239" s="158"/>
      <c r="AE239" s="158"/>
      <c r="AF239" s="158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8"/>
      <c r="AW239" s="158"/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8"/>
      <c r="BM239" s="158"/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8"/>
      <c r="CD239" s="158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</row>
    <row r="240" spans="1:207" s="178" customFormat="1" ht="44.25" customHeight="1" x14ac:dyDescent="0.25">
      <c r="A240" s="854"/>
      <c r="B240" s="125" t="s">
        <v>438</v>
      </c>
      <c r="C240" s="208" t="s">
        <v>442</v>
      </c>
      <c r="D240" s="126" t="s">
        <v>440</v>
      </c>
      <c r="E240" s="126" t="s">
        <v>25</v>
      </c>
      <c r="F240" s="127"/>
      <c r="G240" s="127"/>
      <c r="H240" s="128">
        <v>100</v>
      </c>
      <c r="I240" s="128">
        <v>300</v>
      </c>
      <c r="J240" s="127"/>
      <c r="K240" s="127"/>
      <c r="L240" s="128"/>
      <c r="M240" s="128"/>
      <c r="N240" s="127"/>
      <c r="O240" s="127"/>
      <c r="P240" s="128"/>
      <c r="Q240" s="128"/>
      <c r="R240" s="129"/>
      <c r="S240" s="129"/>
      <c r="T240" s="128">
        <v>30</v>
      </c>
      <c r="U240" s="128">
        <v>4500</v>
      </c>
      <c r="V240" s="127"/>
      <c r="W240" s="127"/>
      <c r="X240" s="43"/>
      <c r="Y240" s="43"/>
      <c r="Z240" s="130">
        <f>F240+J240+N240+R240+V240</f>
        <v>0</v>
      </c>
      <c r="AA240" s="130">
        <f>G240+K240+O240+S240+W240</f>
        <v>0</v>
      </c>
      <c r="AB240" s="130">
        <f>H240+L240+P240+T240+X240</f>
        <v>130</v>
      </c>
      <c r="AC240" s="131">
        <f>I240+M240+Q240+U240+Y240</f>
        <v>4800</v>
      </c>
      <c r="AD240" s="158"/>
      <c r="AE240" s="158"/>
      <c r="AF240" s="158"/>
      <c r="AG240" s="158"/>
      <c r="AH240" s="158"/>
      <c r="AI240" s="158"/>
      <c r="AJ240" s="158"/>
      <c r="AK240" s="158"/>
      <c r="AL240" s="158"/>
      <c r="AM240" s="158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8"/>
      <c r="CN240" s="158"/>
    </row>
    <row r="241" spans="1:92" s="178" customFormat="1" ht="44.25" customHeight="1" x14ac:dyDescent="0.25">
      <c r="A241" s="120">
        <v>81</v>
      </c>
      <c r="B241" s="125" t="s">
        <v>443</v>
      </c>
      <c r="C241" s="208" t="s">
        <v>444</v>
      </c>
      <c r="D241" s="126" t="s">
        <v>445</v>
      </c>
      <c r="E241" s="126" t="s">
        <v>153</v>
      </c>
      <c r="F241" s="127"/>
      <c r="G241" s="127"/>
      <c r="H241" s="128"/>
      <c r="I241" s="128"/>
      <c r="J241" s="127"/>
      <c r="K241" s="127"/>
      <c r="L241" s="128"/>
      <c r="M241" s="128"/>
      <c r="N241" s="127"/>
      <c r="O241" s="127"/>
      <c r="P241" s="128"/>
      <c r="Q241" s="128"/>
      <c r="R241" s="129"/>
      <c r="S241" s="129"/>
      <c r="T241" s="128">
        <v>30</v>
      </c>
      <c r="U241" s="128">
        <v>7380</v>
      </c>
      <c r="V241" s="127"/>
      <c r="W241" s="127"/>
      <c r="X241" s="43"/>
      <c r="Y241" s="43"/>
      <c r="Z241" s="130">
        <f>F241+J241+N241+R241+V241</f>
        <v>0</v>
      </c>
      <c r="AA241" s="130">
        <f>G241+K241+O241+S241+W241</f>
        <v>0</v>
      </c>
      <c r="AB241" s="130">
        <f>H241+L241+P241+T241+X241</f>
        <v>30</v>
      </c>
      <c r="AC241" s="131">
        <f>I241+M241+Q241+U241+Y241</f>
        <v>7380</v>
      </c>
      <c r="AD241" s="158"/>
      <c r="AE241" s="158"/>
      <c r="AF241" s="158"/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</row>
    <row r="242" spans="1:92" s="178" customFormat="1" ht="44.25" customHeight="1" x14ac:dyDescent="0.25">
      <c r="A242" s="852">
        <v>82</v>
      </c>
      <c r="B242" s="125" t="s">
        <v>446</v>
      </c>
      <c r="C242" s="208" t="s">
        <v>447</v>
      </c>
      <c r="D242" s="126" t="s">
        <v>448</v>
      </c>
      <c r="E242" s="126" t="s">
        <v>29</v>
      </c>
      <c r="F242" s="127"/>
      <c r="G242" s="127"/>
      <c r="H242" s="128"/>
      <c r="I242" s="128"/>
      <c r="J242" s="127"/>
      <c r="K242" s="127"/>
      <c r="L242" s="128"/>
      <c r="M242" s="128"/>
      <c r="N242" s="127"/>
      <c r="O242" s="127"/>
      <c r="P242" s="128"/>
      <c r="Q242" s="128"/>
      <c r="R242" s="129"/>
      <c r="S242" s="129"/>
      <c r="T242" s="128">
        <v>20</v>
      </c>
      <c r="U242" s="128">
        <v>580</v>
      </c>
      <c r="V242" s="127"/>
      <c r="W242" s="127"/>
      <c r="X242" s="43"/>
      <c r="Y242" s="43"/>
      <c r="Z242" s="130">
        <f>F242+J242+N242+R242+V242</f>
        <v>0</v>
      </c>
      <c r="AA242" s="130">
        <f>G242+K242+O242+S242+W242</f>
        <v>0</v>
      </c>
      <c r="AB242" s="130">
        <f>H242+L242+P242+T242+X242</f>
        <v>20</v>
      </c>
      <c r="AC242" s="131">
        <f>I242+M242+Q242+U242+Y242</f>
        <v>580</v>
      </c>
      <c r="AD242" s="158"/>
      <c r="AE242" s="158"/>
      <c r="AF242" s="158"/>
      <c r="AG242" s="158"/>
      <c r="AH242" s="15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58"/>
      <c r="BJ242" s="158"/>
      <c r="BK242" s="158"/>
      <c r="BL242" s="158"/>
      <c r="BM242" s="158"/>
      <c r="BN242" s="158"/>
      <c r="BO242" s="158"/>
      <c r="BP242" s="158"/>
      <c r="BQ242" s="158"/>
      <c r="BR242" s="158"/>
      <c r="BS242" s="158"/>
      <c r="BT242" s="158"/>
      <c r="BU242" s="158"/>
      <c r="BV242" s="158"/>
      <c r="BW242" s="158"/>
      <c r="BX242" s="158"/>
      <c r="BY242" s="158"/>
      <c r="BZ242" s="158"/>
      <c r="CA242" s="158"/>
      <c r="CB242" s="158"/>
      <c r="CC242" s="158"/>
      <c r="CD242" s="158"/>
      <c r="CE242" s="158"/>
      <c r="CF242" s="158"/>
      <c r="CG242" s="158"/>
      <c r="CH242" s="158"/>
      <c r="CI242" s="158"/>
      <c r="CJ242" s="158"/>
      <c r="CK242" s="158"/>
      <c r="CL242" s="158"/>
      <c r="CM242" s="158"/>
      <c r="CN242" s="158"/>
    </row>
    <row r="243" spans="1:92" s="178" customFormat="1" ht="44.25" customHeight="1" x14ac:dyDescent="0.25">
      <c r="A243" s="853"/>
      <c r="B243" s="125" t="s">
        <v>446</v>
      </c>
      <c r="C243" s="208" t="s">
        <v>449</v>
      </c>
      <c r="D243" s="126" t="s">
        <v>448</v>
      </c>
      <c r="E243" s="126" t="s">
        <v>29</v>
      </c>
      <c r="F243" s="127">
        <v>0</v>
      </c>
      <c r="G243" s="127">
        <v>0</v>
      </c>
      <c r="H243" s="128"/>
      <c r="I243" s="128"/>
      <c r="J243" s="127"/>
      <c r="K243" s="127"/>
      <c r="L243" s="128"/>
      <c r="M243" s="128"/>
      <c r="N243" s="127"/>
      <c r="O243" s="127"/>
      <c r="P243" s="128"/>
      <c r="Q243" s="128"/>
      <c r="R243" s="129"/>
      <c r="S243" s="129"/>
      <c r="T243" s="128">
        <v>20</v>
      </c>
      <c r="U243" s="128">
        <v>600</v>
      </c>
      <c r="V243" s="127"/>
      <c r="W243" s="127"/>
      <c r="X243" s="43"/>
      <c r="Y243" s="43"/>
      <c r="Z243" s="130">
        <f>F243+J243+N243+R243+V243</f>
        <v>0</v>
      </c>
      <c r="AA243" s="130">
        <f>G243+K243+O243+S243+W243</f>
        <v>0</v>
      </c>
      <c r="AB243" s="130">
        <f>H243+L243+P243+T243+X243</f>
        <v>20</v>
      </c>
      <c r="AC243" s="131">
        <f>I243+M243+Q243+U243+Y243</f>
        <v>600</v>
      </c>
      <c r="AD243" s="158"/>
      <c r="AE243" s="158"/>
      <c r="AF243" s="158"/>
      <c r="AG243" s="158"/>
      <c r="AH243" s="158"/>
      <c r="AI243" s="158"/>
      <c r="AJ243" s="158"/>
      <c r="AK243" s="158"/>
      <c r="AL243" s="158"/>
      <c r="AM243" s="158"/>
      <c r="AN243" s="158"/>
      <c r="AO243" s="158"/>
      <c r="AP243" s="158"/>
      <c r="AQ243" s="158"/>
      <c r="AR243" s="158"/>
      <c r="AS243" s="158"/>
      <c r="AT243" s="158"/>
      <c r="AU243" s="158"/>
      <c r="AV243" s="158"/>
      <c r="AW243" s="158"/>
      <c r="AX243" s="158"/>
      <c r="AY243" s="158"/>
      <c r="AZ243" s="158"/>
      <c r="BA243" s="158"/>
      <c r="BB243" s="158"/>
      <c r="BC243" s="158"/>
      <c r="BD243" s="158"/>
      <c r="BE243" s="158"/>
      <c r="BF243" s="158"/>
      <c r="BG243" s="158"/>
      <c r="BH243" s="158"/>
      <c r="BI243" s="158"/>
      <c r="BJ243" s="158"/>
      <c r="BK243" s="158"/>
      <c r="BL243" s="158"/>
      <c r="BM243" s="158"/>
      <c r="BN243" s="158"/>
      <c r="BO243" s="158"/>
      <c r="BP243" s="158"/>
      <c r="BQ243" s="158"/>
      <c r="BR243" s="158"/>
      <c r="BS243" s="158"/>
      <c r="BT243" s="158"/>
      <c r="BU243" s="158"/>
      <c r="BV243" s="158"/>
      <c r="BW243" s="158"/>
      <c r="BX243" s="158"/>
      <c r="BY243" s="158"/>
      <c r="BZ243" s="158"/>
      <c r="CA243" s="158"/>
      <c r="CB243" s="158"/>
      <c r="CC243" s="158"/>
      <c r="CD243" s="158"/>
      <c r="CE243" s="158"/>
      <c r="CF243" s="158"/>
      <c r="CG243" s="158"/>
      <c r="CH243" s="158"/>
      <c r="CI243" s="158"/>
      <c r="CJ243" s="158"/>
      <c r="CK243" s="158"/>
      <c r="CL243" s="158"/>
      <c r="CM243" s="158"/>
      <c r="CN243" s="158"/>
    </row>
    <row r="244" spans="1:92" s="178" customFormat="1" ht="44.25" customHeight="1" x14ac:dyDescent="0.25">
      <c r="A244" s="854"/>
      <c r="B244" s="125" t="s">
        <v>446</v>
      </c>
      <c r="C244" s="208" t="s">
        <v>450</v>
      </c>
      <c r="D244" s="126" t="s">
        <v>448</v>
      </c>
      <c r="E244" s="126" t="s">
        <v>29</v>
      </c>
      <c r="F244" s="127"/>
      <c r="G244" s="127"/>
      <c r="H244" s="128"/>
      <c r="I244" s="128"/>
      <c r="J244" s="127"/>
      <c r="K244" s="127"/>
      <c r="L244" s="128"/>
      <c r="M244" s="128"/>
      <c r="N244" s="127"/>
      <c r="O244" s="127"/>
      <c r="P244" s="128"/>
      <c r="Q244" s="128"/>
      <c r="R244" s="129"/>
      <c r="S244" s="129"/>
      <c r="T244" s="128">
        <v>20</v>
      </c>
      <c r="U244" s="128">
        <v>700</v>
      </c>
      <c r="V244" s="127"/>
      <c r="W244" s="127"/>
      <c r="X244" s="43"/>
      <c r="Y244" s="43"/>
      <c r="Z244" s="130">
        <f>F244+J244+N244+R244+V244</f>
        <v>0</v>
      </c>
      <c r="AA244" s="130">
        <f>G244+K244+O244+S244+W244</f>
        <v>0</v>
      </c>
      <c r="AB244" s="130">
        <f>H244+L244+P244+T244+X244</f>
        <v>20</v>
      </c>
      <c r="AC244" s="131">
        <f>I244+M244+Q244+U244+Y244</f>
        <v>700</v>
      </c>
      <c r="AD244" s="158"/>
      <c r="AE244" s="158"/>
      <c r="AF244" s="158"/>
      <c r="AG244" s="158"/>
      <c r="AH244" s="158"/>
      <c r="AI244" s="158"/>
      <c r="AJ244" s="158"/>
      <c r="AK244" s="158"/>
      <c r="AL244" s="158"/>
      <c r="AM244" s="158"/>
      <c r="AN244" s="158"/>
      <c r="AO244" s="158"/>
      <c r="AP244" s="158"/>
      <c r="AQ244" s="158"/>
      <c r="AR244" s="158"/>
      <c r="AS244" s="158"/>
      <c r="AT244" s="158"/>
      <c r="AU244" s="158"/>
      <c r="AV244" s="158"/>
      <c r="AW244" s="158"/>
      <c r="AX244" s="158"/>
      <c r="AY244" s="158"/>
      <c r="AZ244" s="158"/>
      <c r="BA244" s="158"/>
      <c r="BB244" s="158"/>
      <c r="BC244" s="158"/>
      <c r="BD244" s="158"/>
      <c r="BE244" s="158"/>
      <c r="BF244" s="158"/>
      <c r="BG244" s="158"/>
      <c r="BH244" s="158"/>
      <c r="BI244" s="158"/>
      <c r="BJ244" s="158"/>
      <c r="BK244" s="158"/>
      <c r="BL244" s="158"/>
      <c r="BM244" s="158"/>
      <c r="BN244" s="158"/>
      <c r="BO244" s="158"/>
      <c r="BP244" s="158"/>
      <c r="BQ244" s="158"/>
      <c r="BR244" s="158"/>
      <c r="BS244" s="158"/>
      <c r="BT244" s="158"/>
      <c r="BU244" s="158"/>
      <c r="BV244" s="158"/>
      <c r="BW244" s="158"/>
      <c r="BX244" s="158"/>
      <c r="BY244" s="158"/>
      <c r="BZ244" s="158"/>
      <c r="CA244" s="158"/>
      <c r="CB244" s="158"/>
      <c r="CC244" s="158"/>
      <c r="CD244" s="158"/>
      <c r="CE244" s="158"/>
      <c r="CF244" s="158"/>
      <c r="CG244" s="158"/>
      <c r="CH244" s="158"/>
      <c r="CI244" s="158"/>
      <c r="CJ244" s="158"/>
      <c r="CK244" s="158"/>
      <c r="CL244" s="158"/>
      <c r="CM244" s="158"/>
      <c r="CN244" s="158"/>
    </row>
    <row r="245" spans="1:92" s="178" customFormat="1" ht="44.25" customHeight="1" x14ac:dyDescent="0.25">
      <c r="A245" s="852">
        <v>83</v>
      </c>
      <c r="B245" s="44" t="s">
        <v>451</v>
      </c>
      <c r="C245" s="208" t="s">
        <v>449</v>
      </c>
      <c r="D245" s="41" t="s">
        <v>448</v>
      </c>
      <c r="E245" s="126" t="s">
        <v>29</v>
      </c>
      <c r="F245" s="127">
        <v>0</v>
      </c>
      <c r="G245" s="127">
        <v>0</v>
      </c>
      <c r="H245" s="129"/>
      <c r="I245" s="128"/>
      <c r="J245" s="127"/>
      <c r="K245" s="127"/>
      <c r="L245" s="129"/>
      <c r="M245" s="128"/>
      <c r="N245" s="127"/>
      <c r="O245" s="127"/>
      <c r="P245" s="129"/>
      <c r="Q245" s="128"/>
      <c r="R245" s="129">
        <v>30</v>
      </c>
      <c r="S245" s="129">
        <v>840</v>
      </c>
      <c r="T245" s="129">
        <v>20</v>
      </c>
      <c r="U245" s="128">
        <v>720</v>
      </c>
      <c r="V245" s="127"/>
      <c r="W245" s="127"/>
      <c r="X245" s="43"/>
      <c r="Y245" s="43"/>
      <c r="Z245" s="130">
        <f>F245+J245+N245+R245+V245</f>
        <v>30</v>
      </c>
      <c r="AA245" s="130">
        <f>G245+K245+O245+S245+W245</f>
        <v>840</v>
      </c>
      <c r="AB245" s="130">
        <f>H245+L245+P245+T245+X245</f>
        <v>20</v>
      </c>
      <c r="AC245" s="131">
        <f>I245+M245+Q245+U245+Y245</f>
        <v>720</v>
      </c>
      <c r="AD245" s="158"/>
      <c r="AE245" s="158"/>
      <c r="AF245" s="158"/>
      <c r="AG245" s="158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8"/>
      <c r="BA245" s="158"/>
      <c r="BB245" s="158"/>
      <c r="BC245" s="158"/>
      <c r="BD245" s="158"/>
      <c r="BE245" s="158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58"/>
      <c r="BP245" s="158"/>
      <c r="BQ245" s="158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</row>
    <row r="246" spans="1:92" s="178" customFormat="1" ht="44.25" customHeight="1" x14ac:dyDescent="0.25">
      <c r="A246" s="854"/>
      <c r="B246" s="44" t="s">
        <v>451</v>
      </c>
      <c r="C246" s="213" t="s">
        <v>450</v>
      </c>
      <c r="D246" s="41" t="s">
        <v>448</v>
      </c>
      <c r="E246" s="126" t="s">
        <v>29</v>
      </c>
      <c r="F246" s="127"/>
      <c r="G246" s="127"/>
      <c r="H246" s="129"/>
      <c r="I246" s="128"/>
      <c r="J246" s="127"/>
      <c r="K246" s="127"/>
      <c r="L246" s="129"/>
      <c r="M246" s="128"/>
      <c r="N246" s="127"/>
      <c r="O246" s="127"/>
      <c r="P246" s="129"/>
      <c r="Q246" s="128"/>
      <c r="R246" s="129"/>
      <c r="S246" s="129"/>
      <c r="T246" s="129">
        <v>20</v>
      </c>
      <c r="U246" s="128">
        <v>800</v>
      </c>
      <c r="V246" s="127"/>
      <c r="W246" s="127"/>
      <c r="X246" s="43"/>
      <c r="Y246" s="43"/>
      <c r="Z246" s="130">
        <f>F246+J246+N246+R246+V246</f>
        <v>0</v>
      </c>
      <c r="AA246" s="130">
        <f>G246+K246+O246+S246+W246</f>
        <v>0</v>
      </c>
      <c r="AB246" s="130">
        <f>H246+L246+P246+T246+X246</f>
        <v>20</v>
      </c>
      <c r="AC246" s="131">
        <f>I246+M246+Q246+U246+Y246</f>
        <v>800</v>
      </c>
      <c r="AD246" s="158"/>
      <c r="AE246" s="158"/>
      <c r="AF246" s="158"/>
      <c r="AG246" s="158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58"/>
      <c r="AR246" s="158"/>
      <c r="AS246" s="158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58"/>
      <c r="BD246" s="158"/>
      <c r="BE246" s="158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58"/>
      <c r="BP246" s="158"/>
      <c r="BQ246" s="158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58"/>
      <c r="CB246" s="158"/>
      <c r="CC246" s="158"/>
      <c r="CD246" s="158"/>
      <c r="CE246" s="158"/>
      <c r="CF246" s="158"/>
      <c r="CG246" s="158"/>
      <c r="CH246" s="158"/>
      <c r="CI246" s="158"/>
      <c r="CJ246" s="158"/>
      <c r="CK246" s="158"/>
      <c r="CL246" s="158"/>
      <c r="CM246" s="158"/>
      <c r="CN246" s="158"/>
    </row>
    <row r="247" spans="1:92" s="178" customFormat="1" ht="44.25" customHeight="1" x14ac:dyDescent="0.25">
      <c r="A247" s="852">
        <v>84</v>
      </c>
      <c r="B247" s="44" t="s">
        <v>452</v>
      </c>
      <c r="C247" s="208" t="s">
        <v>453</v>
      </c>
      <c r="D247" s="126" t="s">
        <v>454</v>
      </c>
      <c r="E247" s="126" t="s">
        <v>78</v>
      </c>
      <c r="F247" s="127"/>
      <c r="G247" s="127"/>
      <c r="H247" s="128"/>
      <c r="I247" s="128"/>
      <c r="J247" s="127"/>
      <c r="K247" s="127"/>
      <c r="L247" s="128"/>
      <c r="M247" s="128"/>
      <c r="N247" s="127"/>
      <c r="O247" s="127"/>
      <c r="P247" s="128"/>
      <c r="Q247" s="128"/>
      <c r="R247" s="129">
        <v>310</v>
      </c>
      <c r="S247" s="129">
        <v>47256.4</v>
      </c>
      <c r="T247" s="128"/>
      <c r="U247" s="128"/>
      <c r="V247" s="127"/>
      <c r="W247" s="127"/>
      <c r="X247" s="43"/>
      <c r="Y247" s="43"/>
      <c r="Z247" s="130">
        <f>F247+J247+N247+R247+V247</f>
        <v>310</v>
      </c>
      <c r="AA247" s="130">
        <f>G247+K247+O247+S247+W247</f>
        <v>47256.4</v>
      </c>
      <c r="AB247" s="130">
        <f>H247+L247+P247+T247+X247</f>
        <v>0</v>
      </c>
      <c r="AC247" s="131">
        <f>I247+M247+Q247+U247+Y247</f>
        <v>0</v>
      </c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8"/>
      <c r="BA247" s="158"/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8"/>
      <c r="CJ247" s="158"/>
      <c r="CK247" s="158"/>
      <c r="CL247" s="158"/>
      <c r="CM247" s="158"/>
      <c r="CN247" s="158"/>
    </row>
    <row r="248" spans="1:92" s="178" customFormat="1" ht="44.25" customHeight="1" x14ac:dyDescent="0.25">
      <c r="A248" s="854"/>
      <c r="B248" s="44" t="s">
        <v>452</v>
      </c>
      <c r="C248" s="208" t="s">
        <v>455</v>
      </c>
      <c r="D248" s="126" t="s">
        <v>454</v>
      </c>
      <c r="E248" s="126" t="s">
        <v>78</v>
      </c>
      <c r="F248" s="127"/>
      <c r="G248" s="127"/>
      <c r="H248" s="128"/>
      <c r="I248" s="128"/>
      <c r="J248" s="127">
        <v>370</v>
      </c>
      <c r="K248" s="127">
        <v>56405.39</v>
      </c>
      <c r="L248" s="128"/>
      <c r="M248" s="128"/>
      <c r="N248" s="127">
        <v>35</v>
      </c>
      <c r="O248" s="127">
        <v>53356.45</v>
      </c>
      <c r="P248" s="128"/>
      <c r="Q248" s="128"/>
      <c r="R248" s="129"/>
      <c r="S248" s="129"/>
      <c r="T248" s="128">
        <v>50</v>
      </c>
      <c r="U248" s="128">
        <v>7000</v>
      </c>
      <c r="V248" s="127">
        <v>390</v>
      </c>
      <c r="W248" s="127">
        <v>59454</v>
      </c>
      <c r="X248" s="43"/>
      <c r="Y248" s="43"/>
      <c r="Z248" s="130">
        <f>F248+J248+N248+R248+V248</f>
        <v>795</v>
      </c>
      <c r="AA248" s="131">
        <f>G248+K248+O248+S248+W248</f>
        <v>169215.84</v>
      </c>
      <c r="AB248" s="130">
        <f>H248+L248+P248+T248+X248</f>
        <v>50</v>
      </c>
      <c r="AC248" s="131">
        <f>I248+M248+Q248+U248+Y248</f>
        <v>7000</v>
      </c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8"/>
      <c r="BA248" s="158"/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8"/>
      <c r="CJ248" s="158"/>
      <c r="CK248" s="158"/>
      <c r="CL248" s="158"/>
      <c r="CM248" s="158"/>
      <c r="CN248" s="158"/>
    </row>
    <row r="249" spans="1:92" s="178" customFormat="1" ht="44.25" customHeight="1" x14ac:dyDescent="0.25">
      <c r="A249" s="852">
        <v>85</v>
      </c>
      <c r="B249" s="125" t="s">
        <v>456</v>
      </c>
      <c r="C249" s="208" t="s">
        <v>457</v>
      </c>
      <c r="D249" s="126" t="s">
        <v>458</v>
      </c>
      <c r="E249" s="126" t="s">
        <v>29</v>
      </c>
      <c r="F249" s="127">
        <v>24</v>
      </c>
      <c r="G249" s="127">
        <v>81300</v>
      </c>
      <c r="H249" s="128"/>
      <c r="I249" s="128"/>
      <c r="J249" s="127">
        <v>34</v>
      </c>
      <c r="K249" s="127">
        <v>69360</v>
      </c>
      <c r="L249" s="128"/>
      <c r="M249" s="128"/>
      <c r="N249" s="127">
        <v>40</v>
      </c>
      <c r="O249" s="127">
        <v>81600</v>
      </c>
      <c r="P249" s="128"/>
      <c r="Q249" s="128"/>
      <c r="R249" s="129">
        <v>22</v>
      </c>
      <c r="S249" s="129">
        <v>44880</v>
      </c>
      <c r="T249" s="128">
        <v>5</v>
      </c>
      <c r="U249" s="128">
        <v>10200</v>
      </c>
      <c r="V249" s="127">
        <v>37</v>
      </c>
      <c r="W249" s="127">
        <v>79156</v>
      </c>
      <c r="X249" s="43"/>
      <c r="Y249" s="43"/>
      <c r="Z249" s="130">
        <f>F249+J249+N249+R249+V249</f>
        <v>157</v>
      </c>
      <c r="AA249" s="130">
        <f>G249+K249+O249+S249+W249</f>
        <v>356296</v>
      </c>
      <c r="AB249" s="130">
        <f>H249+L249+P249+T249+X249</f>
        <v>5</v>
      </c>
      <c r="AC249" s="131">
        <f>I249+M249+Q249+U249+Y249</f>
        <v>10200</v>
      </c>
      <c r="AD249" s="158"/>
      <c r="AE249" s="158"/>
      <c r="AF249" s="158"/>
      <c r="AG249" s="158"/>
      <c r="AH249" s="158"/>
      <c r="AI249" s="158"/>
      <c r="AJ249" s="158"/>
      <c r="AK249" s="158"/>
      <c r="AL249" s="158"/>
      <c r="AM249" s="158"/>
      <c r="AN249" s="158"/>
      <c r="AO249" s="158"/>
      <c r="AP249" s="158"/>
      <c r="AQ249" s="158"/>
      <c r="AR249" s="158"/>
      <c r="AS249" s="158"/>
      <c r="AT249" s="158"/>
      <c r="AU249" s="158"/>
      <c r="AV249" s="158"/>
      <c r="AW249" s="158"/>
      <c r="AX249" s="158"/>
      <c r="AY249" s="158"/>
      <c r="AZ249" s="158"/>
      <c r="BA249" s="158"/>
      <c r="BB249" s="158"/>
      <c r="BC249" s="158"/>
      <c r="BD249" s="158"/>
      <c r="BE249" s="158"/>
      <c r="BF249" s="158"/>
      <c r="BG249" s="158"/>
      <c r="BH249" s="158"/>
      <c r="BI249" s="158"/>
      <c r="BJ249" s="158"/>
      <c r="BK249" s="158"/>
      <c r="BL249" s="158"/>
      <c r="BM249" s="158"/>
      <c r="BN249" s="158"/>
      <c r="BO249" s="158"/>
      <c r="BP249" s="158"/>
      <c r="BQ249" s="158"/>
      <c r="BR249" s="158"/>
      <c r="BS249" s="158"/>
      <c r="BT249" s="158"/>
      <c r="BU249" s="158"/>
      <c r="BV249" s="158"/>
      <c r="BW249" s="158"/>
      <c r="BX249" s="158"/>
      <c r="BY249" s="158"/>
      <c r="BZ249" s="158"/>
      <c r="CA249" s="158"/>
      <c r="CB249" s="158"/>
      <c r="CC249" s="158"/>
      <c r="CD249" s="158"/>
      <c r="CE249" s="158"/>
      <c r="CF249" s="158"/>
      <c r="CG249" s="158"/>
      <c r="CH249" s="158"/>
      <c r="CI249" s="158"/>
      <c r="CJ249" s="158"/>
      <c r="CK249" s="158"/>
      <c r="CL249" s="158"/>
      <c r="CM249" s="158"/>
      <c r="CN249" s="158"/>
    </row>
    <row r="250" spans="1:92" s="178" customFormat="1" ht="44.25" customHeight="1" x14ac:dyDescent="0.25">
      <c r="A250" s="853"/>
      <c r="B250" s="125" t="s">
        <v>456</v>
      </c>
      <c r="C250" s="208" t="s">
        <v>459</v>
      </c>
      <c r="D250" s="126" t="s">
        <v>458</v>
      </c>
      <c r="E250" s="126" t="s">
        <v>29</v>
      </c>
      <c r="F250" s="127"/>
      <c r="G250" s="127"/>
      <c r="H250" s="128"/>
      <c r="I250" s="135"/>
      <c r="J250" s="127"/>
      <c r="K250" s="127"/>
      <c r="L250" s="128"/>
      <c r="M250" s="135"/>
      <c r="N250" s="127"/>
      <c r="O250" s="127"/>
      <c r="P250" s="128"/>
      <c r="Q250" s="135"/>
      <c r="R250" s="129"/>
      <c r="S250" s="129"/>
      <c r="T250" s="128">
        <v>5</v>
      </c>
      <c r="U250" s="128">
        <v>12500</v>
      </c>
      <c r="V250" s="127"/>
      <c r="W250" s="127"/>
      <c r="X250" s="43"/>
      <c r="Y250" s="137"/>
      <c r="Z250" s="130">
        <f>F250+J250+N250+R250+V250</f>
        <v>0</v>
      </c>
      <c r="AA250" s="130">
        <f>G250+K250+O250+S250+W250</f>
        <v>0</v>
      </c>
      <c r="AB250" s="130">
        <f>H250+L250+P250+T250+X250</f>
        <v>5</v>
      </c>
      <c r="AC250" s="131">
        <f>I250+M250+Q250+U250+Y250</f>
        <v>12500</v>
      </c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58"/>
      <c r="BJ250" s="158"/>
      <c r="BK250" s="158"/>
      <c r="BL250" s="158"/>
      <c r="BM250" s="158"/>
      <c r="BN250" s="158"/>
      <c r="BO250" s="158"/>
      <c r="BP250" s="158"/>
      <c r="BQ250" s="158"/>
      <c r="BR250" s="158"/>
      <c r="BS250" s="158"/>
      <c r="BT250" s="158"/>
      <c r="BU250" s="158"/>
      <c r="BV250" s="158"/>
      <c r="BW250" s="158"/>
      <c r="BX250" s="158"/>
      <c r="BY250" s="158"/>
      <c r="BZ250" s="158"/>
      <c r="CA250" s="158"/>
      <c r="CB250" s="158"/>
      <c r="CC250" s="158"/>
      <c r="CD250" s="158"/>
      <c r="CE250" s="158"/>
      <c r="CF250" s="158"/>
      <c r="CG250" s="158"/>
      <c r="CH250" s="158"/>
      <c r="CI250" s="158"/>
      <c r="CJ250" s="158"/>
      <c r="CK250" s="158"/>
      <c r="CL250" s="158"/>
      <c r="CM250" s="158"/>
      <c r="CN250" s="158"/>
    </row>
    <row r="251" spans="1:92" s="178" customFormat="1" ht="44.25" customHeight="1" x14ac:dyDescent="0.25">
      <c r="A251" s="853"/>
      <c r="B251" s="125" t="s">
        <v>456</v>
      </c>
      <c r="C251" s="208" t="s">
        <v>460</v>
      </c>
      <c r="D251" s="126" t="s">
        <v>461</v>
      </c>
      <c r="E251" s="126" t="s">
        <v>29</v>
      </c>
      <c r="F251" s="127"/>
      <c r="G251" s="127"/>
      <c r="H251" s="128"/>
      <c r="I251" s="135"/>
      <c r="J251" s="127"/>
      <c r="K251" s="127"/>
      <c r="L251" s="128"/>
      <c r="M251" s="135"/>
      <c r="N251" s="127"/>
      <c r="O251" s="127"/>
      <c r="P251" s="128"/>
      <c r="Q251" s="135"/>
      <c r="R251" s="129"/>
      <c r="S251" s="129"/>
      <c r="T251" s="128">
        <v>5</v>
      </c>
      <c r="U251" s="128">
        <v>15000</v>
      </c>
      <c r="V251" s="127"/>
      <c r="W251" s="127"/>
      <c r="X251" s="43"/>
      <c r="Y251" s="137"/>
      <c r="Z251" s="130">
        <f>F251+J251+N251+R251+V251</f>
        <v>0</v>
      </c>
      <c r="AA251" s="130">
        <f>G251+K251+O251+S251+W251</f>
        <v>0</v>
      </c>
      <c r="AB251" s="130">
        <f>H251+L251+P251+T251+X251</f>
        <v>5</v>
      </c>
      <c r="AC251" s="131">
        <f>I251+M251+Q251+U251+Y251</f>
        <v>15000</v>
      </c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8"/>
      <c r="CN251" s="158"/>
    </row>
    <row r="252" spans="1:92" s="178" customFormat="1" ht="44.25" customHeight="1" x14ac:dyDescent="0.25">
      <c r="A252" s="854"/>
      <c r="B252" s="125" t="s">
        <v>456</v>
      </c>
      <c r="C252" s="208" t="s">
        <v>462</v>
      </c>
      <c r="D252" s="126" t="s">
        <v>461</v>
      </c>
      <c r="E252" s="126" t="s">
        <v>29</v>
      </c>
      <c r="F252" s="127"/>
      <c r="G252" s="127"/>
      <c r="H252" s="128"/>
      <c r="I252" s="135"/>
      <c r="J252" s="127"/>
      <c r="K252" s="127"/>
      <c r="L252" s="128"/>
      <c r="M252" s="135"/>
      <c r="N252" s="127"/>
      <c r="O252" s="127"/>
      <c r="P252" s="128"/>
      <c r="Q252" s="135"/>
      <c r="R252" s="129"/>
      <c r="S252" s="129"/>
      <c r="T252" s="128">
        <v>5</v>
      </c>
      <c r="U252" s="128">
        <v>17500</v>
      </c>
      <c r="V252" s="127"/>
      <c r="W252" s="127"/>
      <c r="X252" s="43"/>
      <c r="Y252" s="137"/>
      <c r="Z252" s="130">
        <f>F252+J252+N252+R252+V252</f>
        <v>0</v>
      </c>
      <c r="AA252" s="130">
        <f>G252+K252+O252+S252+W252</f>
        <v>0</v>
      </c>
      <c r="AB252" s="130">
        <f>H252+L252+P252+T252+X252</f>
        <v>5</v>
      </c>
      <c r="AC252" s="131">
        <f>I252+M252+Q252+U252+Y252</f>
        <v>17500</v>
      </c>
      <c r="AD252" s="158"/>
      <c r="AE252" s="158"/>
      <c r="AF252" s="158"/>
      <c r="AG252" s="158"/>
      <c r="AH252" s="158"/>
      <c r="AI252" s="158"/>
      <c r="AJ252" s="158"/>
      <c r="AK252" s="158"/>
      <c r="AL252" s="158"/>
      <c r="AM252" s="158"/>
      <c r="AN252" s="158"/>
      <c r="AO252" s="158"/>
      <c r="AP252" s="158"/>
      <c r="AQ252" s="158"/>
      <c r="AR252" s="158"/>
      <c r="AS252" s="158"/>
      <c r="AT252" s="158"/>
      <c r="AU252" s="158"/>
      <c r="AV252" s="158"/>
      <c r="AW252" s="158"/>
      <c r="AX252" s="158"/>
      <c r="AY252" s="158"/>
      <c r="AZ252" s="158"/>
      <c r="BA252" s="158"/>
      <c r="BB252" s="158"/>
      <c r="BC252" s="158"/>
      <c r="BD252" s="158"/>
      <c r="BE252" s="158"/>
      <c r="BF252" s="158"/>
      <c r="BG252" s="158"/>
      <c r="BH252" s="158"/>
      <c r="BI252" s="158"/>
      <c r="BJ252" s="158"/>
      <c r="BK252" s="158"/>
      <c r="BL252" s="158"/>
      <c r="BM252" s="158"/>
      <c r="BN252" s="158"/>
      <c r="BO252" s="158"/>
      <c r="BP252" s="158"/>
      <c r="BQ252" s="158"/>
      <c r="BR252" s="158"/>
      <c r="BS252" s="158"/>
      <c r="BT252" s="158"/>
      <c r="BU252" s="158"/>
      <c r="BV252" s="158"/>
      <c r="BW252" s="158"/>
      <c r="BX252" s="158"/>
      <c r="BY252" s="158"/>
      <c r="BZ252" s="158"/>
      <c r="CA252" s="158"/>
      <c r="CB252" s="158"/>
      <c r="CC252" s="158"/>
      <c r="CD252" s="158"/>
      <c r="CE252" s="158"/>
      <c r="CF252" s="158"/>
      <c r="CG252" s="158"/>
      <c r="CH252" s="158"/>
      <c r="CI252" s="158"/>
      <c r="CJ252" s="158"/>
      <c r="CK252" s="158"/>
      <c r="CL252" s="158"/>
      <c r="CM252" s="158"/>
      <c r="CN252" s="158"/>
    </row>
    <row r="253" spans="1:92" s="178" customFormat="1" ht="44.25" customHeight="1" x14ac:dyDescent="0.25">
      <c r="A253" s="852">
        <v>86</v>
      </c>
      <c r="B253" s="147" t="s">
        <v>463</v>
      </c>
      <c r="C253" s="208" t="s">
        <v>464</v>
      </c>
      <c r="D253" s="126" t="s">
        <v>461</v>
      </c>
      <c r="E253" s="148" t="s">
        <v>29</v>
      </c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28"/>
      <c r="S253" s="128"/>
      <c r="T253" s="128">
        <v>5</v>
      </c>
      <c r="U253" s="128">
        <v>5000</v>
      </c>
      <c r="V253" s="127"/>
      <c r="W253" s="127"/>
      <c r="X253" s="134"/>
      <c r="Y253" s="134"/>
      <c r="Z253" s="130">
        <f>F253+J253+N253+R253+V253</f>
        <v>0</v>
      </c>
      <c r="AA253" s="130">
        <f>G253+K253+O253+S253+W253</f>
        <v>0</v>
      </c>
      <c r="AB253" s="130">
        <f>H253+L253+P253+T253+X253</f>
        <v>5</v>
      </c>
      <c r="AC253" s="131">
        <f>I253+M253+Q253+U253+Y253</f>
        <v>5000</v>
      </c>
      <c r="AD253" s="158"/>
      <c r="AE253" s="158"/>
      <c r="AF253" s="158"/>
      <c r="AG253" s="158"/>
      <c r="AH253" s="158"/>
      <c r="AI253" s="158"/>
      <c r="AJ253" s="158"/>
      <c r="AK253" s="158"/>
      <c r="AL253" s="158"/>
      <c r="AM253" s="158"/>
      <c r="AN253" s="158"/>
      <c r="AO253" s="158"/>
      <c r="AP253" s="158"/>
      <c r="AQ253" s="158"/>
      <c r="AR253" s="158"/>
      <c r="AS253" s="158"/>
      <c r="AT253" s="158"/>
      <c r="AU253" s="158"/>
      <c r="AV253" s="158"/>
      <c r="AW253" s="158"/>
      <c r="AX253" s="158"/>
      <c r="AY253" s="158"/>
      <c r="AZ253" s="158"/>
      <c r="BA253" s="158"/>
      <c r="BB253" s="158"/>
      <c r="BC253" s="158"/>
      <c r="BD253" s="158"/>
      <c r="BE253" s="158"/>
      <c r="BF253" s="158"/>
      <c r="BG253" s="158"/>
      <c r="BH253" s="158"/>
      <c r="BI253" s="158"/>
      <c r="BJ253" s="158"/>
      <c r="BK253" s="158"/>
      <c r="BL253" s="158"/>
      <c r="BM253" s="158"/>
      <c r="BN253" s="158"/>
      <c r="BO253" s="158"/>
      <c r="BP253" s="158"/>
      <c r="BQ253" s="158"/>
      <c r="BR253" s="158"/>
      <c r="BS253" s="158"/>
      <c r="BT253" s="158"/>
      <c r="BU253" s="158"/>
      <c r="BV253" s="158"/>
      <c r="BW253" s="158"/>
      <c r="BX253" s="158"/>
      <c r="BY253" s="158"/>
      <c r="BZ253" s="158"/>
      <c r="CA253" s="158"/>
      <c r="CB253" s="158"/>
      <c r="CC253" s="158"/>
      <c r="CD253" s="158"/>
      <c r="CE253" s="158"/>
      <c r="CF253" s="158"/>
      <c r="CG253" s="158"/>
      <c r="CH253" s="158"/>
      <c r="CI253" s="158"/>
      <c r="CJ253" s="158"/>
      <c r="CK253" s="158"/>
      <c r="CL253" s="158"/>
      <c r="CM253" s="158"/>
      <c r="CN253" s="158"/>
    </row>
    <row r="254" spans="1:92" s="178" customFormat="1" ht="44.25" customHeight="1" x14ac:dyDescent="0.25">
      <c r="A254" s="853"/>
      <c r="B254" s="147" t="s">
        <v>463</v>
      </c>
      <c r="C254" s="208" t="s">
        <v>465</v>
      </c>
      <c r="D254" s="126" t="s">
        <v>461</v>
      </c>
      <c r="E254" s="148" t="s">
        <v>29</v>
      </c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28"/>
      <c r="S254" s="128"/>
      <c r="T254" s="128">
        <v>5</v>
      </c>
      <c r="U254" s="128">
        <v>5250</v>
      </c>
      <c r="V254" s="127"/>
      <c r="W254" s="127"/>
      <c r="X254" s="134"/>
      <c r="Y254" s="134"/>
      <c r="Z254" s="130">
        <f>F254+J254+N254+R254+V254</f>
        <v>0</v>
      </c>
      <c r="AA254" s="130">
        <f>G254+K254+O254+S254+W254</f>
        <v>0</v>
      </c>
      <c r="AB254" s="130">
        <f>H254+L254+P254+T254+X254</f>
        <v>5</v>
      </c>
      <c r="AC254" s="131">
        <f>I254+M254+Q254+U254+Y254</f>
        <v>5250</v>
      </c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58"/>
      <c r="BJ254" s="158"/>
      <c r="BK254" s="158"/>
      <c r="BL254" s="158"/>
      <c r="BM254" s="158"/>
      <c r="BN254" s="158"/>
      <c r="BO254" s="158"/>
      <c r="BP254" s="158"/>
      <c r="BQ254" s="158"/>
      <c r="BR254" s="158"/>
      <c r="BS254" s="158"/>
      <c r="BT254" s="158"/>
      <c r="BU254" s="158"/>
      <c r="BV254" s="158"/>
      <c r="BW254" s="158"/>
      <c r="BX254" s="158"/>
      <c r="BY254" s="158"/>
      <c r="BZ254" s="158"/>
      <c r="CA254" s="158"/>
      <c r="CB254" s="158"/>
      <c r="CC254" s="158"/>
      <c r="CD254" s="158"/>
      <c r="CE254" s="158"/>
      <c r="CF254" s="158"/>
      <c r="CG254" s="158"/>
      <c r="CH254" s="158"/>
      <c r="CI254" s="158"/>
      <c r="CJ254" s="158"/>
      <c r="CK254" s="158"/>
      <c r="CL254" s="158"/>
      <c r="CM254" s="158"/>
      <c r="CN254" s="158"/>
    </row>
    <row r="255" spans="1:92" s="178" customFormat="1" ht="44.25" customHeight="1" x14ac:dyDescent="0.25">
      <c r="A255" s="853"/>
      <c r="B255" s="147" t="s">
        <v>463</v>
      </c>
      <c r="C255" s="208" t="s">
        <v>466</v>
      </c>
      <c r="D255" s="126" t="s">
        <v>461</v>
      </c>
      <c r="E255" s="148" t="s">
        <v>29</v>
      </c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28"/>
      <c r="S255" s="128"/>
      <c r="T255" s="128">
        <v>5</v>
      </c>
      <c r="U255" s="128">
        <v>7500</v>
      </c>
      <c r="V255" s="127"/>
      <c r="W255" s="127"/>
      <c r="X255" s="134"/>
      <c r="Y255" s="134"/>
      <c r="Z255" s="130">
        <f>F255+J255+N255+R255+V255</f>
        <v>0</v>
      </c>
      <c r="AA255" s="130">
        <f>G255+K255+O255+S255+W255</f>
        <v>0</v>
      </c>
      <c r="AB255" s="130">
        <f>H255+L255+P255+T255+X255</f>
        <v>5</v>
      </c>
      <c r="AC255" s="131">
        <f>I255+M255+Q255+U255+Y255</f>
        <v>7500</v>
      </c>
      <c r="AD255" s="158"/>
      <c r="AE255" s="158"/>
      <c r="AF255" s="158"/>
      <c r="AG255" s="158"/>
      <c r="AH255" s="158"/>
      <c r="AI255" s="158"/>
      <c r="AJ255" s="158"/>
      <c r="AK255" s="158"/>
      <c r="AL255" s="158"/>
      <c r="AM255" s="158"/>
      <c r="AN255" s="158"/>
      <c r="AO255" s="158"/>
      <c r="AP255" s="158"/>
      <c r="AQ255" s="158"/>
      <c r="AR255" s="158"/>
      <c r="AS255" s="158"/>
      <c r="AT255" s="158"/>
      <c r="AU255" s="158"/>
      <c r="AV255" s="158"/>
      <c r="AW255" s="158"/>
      <c r="AX255" s="158"/>
      <c r="AY255" s="158"/>
      <c r="AZ255" s="158"/>
      <c r="BA255" s="158"/>
      <c r="BB255" s="158"/>
      <c r="BC255" s="158"/>
      <c r="BD255" s="158"/>
      <c r="BE255" s="158"/>
      <c r="BF255" s="158"/>
      <c r="BG255" s="158"/>
      <c r="BH255" s="158"/>
      <c r="BI255" s="158"/>
      <c r="BJ255" s="158"/>
      <c r="BK255" s="158"/>
      <c r="BL255" s="158"/>
      <c r="BM255" s="158"/>
      <c r="BN255" s="158"/>
      <c r="BO255" s="158"/>
      <c r="BP255" s="158"/>
      <c r="BQ255" s="158"/>
      <c r="BR255" s="158"/>
      <c r="BS255" s="158"/>
      <c r="BT255" s="158"/>
      <c r="BU255" s="158"/>
      <c r="BV255" s="158"/>
      <c r="BW255" s="158"/>
      <c r="BX255" s="158"/>
      <c r="BY255" s="158"/>
      <c r="BZ255" s="158"/>
      <c r="CA255" s="158"/>
      <c r="CB255" s="158"/>
      <c r="CC255" s="158"/>
      <c r="CD255" s="158"/>
      <c r="CE255" s="158"/>
      <c r="CF255" s="158"/>
      <c r="CG255" s="158"/>
      <c r="CH255" s="158"/>
      <c r="CI255" s="158"/>
      <c r="CJ255" s="158"/>
      <c r="CK255" s="158"/>
      <c r="CL255" s="158"/>
      <c r="CM255" s="158"/>
      <c r="CN255" s="158"/>
    </row>
    <row r="256" spans="1:92" s="178" customFormat="1" ht="44.25" customHeight="1" x14ac:dyDescent="0.25">
      <c r="A256" s="854"/>
      <c r="B256" s="147" t="s">
        <v>463</v>
      </c>
      <c r="C256" s="208" t="s">
        <v>467</v>
      </c>
      <c r="D256" s="126" t="s">
        <v>461</v>
      </c>
      <c r="E256" s="148" t="s">
        <v>29</v>
      </c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28"/>
      <c r="S256" s="128"/>
      <c r="T256" s="128">
        <v>5</v>
      </c>
      <c r="U256" s="128">
        <v>5000</v>
      </c>
      <c r="V256" s="127"/>
      <c r="W256" s="127"/>
      <c r="X256" s="134"/>
      <c r="Y256" s="134"/>
      <c r="Z256" s="130">
        <f>F256+J256+N256+R256+V256</f>
        <v>0</v>
      </c>
      <c r="AA256" s="130">
        <f>G256+K256+O256+S256+W256</f>
        <v>0</v>
      </c>
      <c r="AB256" s="130">
        <f>H256+L256+P256+T256+X256</f>
        <v>5</v>
      </c>
      <c r="AC256" s="131">
        <f>I256+M256+Q256+U256+Y256</f>
        <v>5000</v>
      </c>
      <c r="AD256" s="158"/>
      <c r="AE256" s="158"/>
      <c r="AF256" s="158"/>
      <c r="AG256" s="158"/>
      <c r="AH256" s="158"/>
      <c r="AI256" s="158"/>
      <c r="AJ256" s="158"/>
      <c r="AK256" s="158"/>
      <c r="AL256" s="158"/>
      <c r="AM256" s="158"/>
      <c r="AN256" s="158"/>
      <c r="AO256" s="158"/>
      <c r="AP256" s="158"/>
      <c r="AQ256" s="158"/>
      <c r="AR256" s="158"/>
      <c r="AS256" s="158"/>
      <c r="AT256" s="158"/>
      <c r="AU256" s="158"/>
      <c r="AV256" s="158"/>
      <c r="AW256" s="158"/>
      <c r="AX256" s="158"/>
      <c r="AY256" s="158"/>
      <c r="AZ256" s="158"/>
      <c r="BA256" s="158"/>
      <c r="BB256" s="158"/>
      <c r="BC256" s="158"/>
      <c r="BD256" s="158"/>
      <c r="BE256" s="158"/>
      <c r="BF256" s="158"/>
      <c r="BG256" s="158"/>
      <c r="BH256" s="158"/>
      <c r="BI256" s="158"/>
      <c r="BJ256" s="158"/>
      <c r="BK256" s="158"/>
      <c r="BL256" s="158"/>
      <c r="BM256" s="158"/>
      <c r="BN256" s="158"/>
      <c r="BO256" s="158"/>
      <c r="BP256" s="158"/>
      <c r="BQ256" s="158"/>
      <c r="BR256" s="158"/>
      <c r="BS256" s="158"/>
      <c r="BT256" s="158"/>
      <c r="BU256" s="158"/>
      <c r="BV256" s="158"/>
      <c r="BW256" s="158"/>
      <c r="BX256" s="158"/>
      <c r="BY256" s="158"/>
      <c r="BZ256" s="158"/>
      <c r="CA256" s="158"/>
      <c r="CB256" s="158"/>
      <c r="CC256" s="158"/>
      <c r="CD256" s="158"/>
      <c r="CE256" s="158"/>
      <c r="CF256" s="158"/>
      <c r="CG256" s="158"/>
      <c r="CH256" s="158"/>
      <c r="CI256" s="158"/>
      <c r="CJ256" s="158"/>
      <c r="CK256" s="158"/>
      <c r="CL256" s="158"/>
      <c r="CM256" s="158"/>
      <c r="CN256" s="158"/>
    </row>
    <row r="257" spans="1:207" s="179" customFormat="1" ht="44.25" customHeight="1" x14ac:dyDescent="0.25">
      <c r="A257" s="161">
        <v>87</v>
      </c>
      <c r="B257" s="147" t="s">
        <v>468</v>
      </c>
      <c r="C257" s="208" t="s">
        <v>469</v>
      </c>
      <c r="D257" s="126" t="s">
        <v>77</v>
      </c>
      <c r="E257" s="148" t="s">
        <v>153</v>
      </c>
      <c r="F257" s="133"/>
      <c r="G257" s="133"/>
      <c r="H257" s="133"/>
      <c r="I257" s="133"/>
      <c r="J257" s="133">
        <v>200</v>
      </c>
      <c r="K257" s="141">
        <v>391.4</v>
      </c>
      <c r="L257" s="133"/>
      <c r="M257" s="133"/>
      <c r="N257" s="133"/>
      <c r="O257" s="133"/>
      <c r="P257" s="133"/>
      <c r="Q257" s="133"/>
      <c r="R257" s="128">
        <v>200</v>
      </c>
      <c r="S257" s="128">
        <v>480</v>
      </c>
      <c r="T257" s="128">
        <v>30</v>
      </c>
      <c r="U257" s="128">
        <v>84</v>
      </c>
      <c r="V257" s="127">
        <v>700</v>
      </c>
      <c r="W257" s="127">
        <v>1270</v>
      </c>
      <c r="X257" s="134"/>
      <c r="Y257" s="134"/>
      <c r="Z257" s="130">
        <f>F257+J257+N257+R257+V257</f>
        <v>1100</v>
      </c>
      <c r="AA257" s="131">
        <f>G257+K257+O257+S257+W257</f>
        <v>2141.4</v>
      </c>
      <c r="AB257" s="130">
        <f>H257+L257+P257+T257+X257</f>
        <v>30</v>
      </c>
      <c r="AC257" s="131">
        <f>I257+M257+Q257+U257+Y257</f>
        <v>84</v>
      </c>
      <c r="AD257" s="158"/>
      <c r="AE257" s="158"/>
      <c r="AF257" s="158"/>
      <c r="AG257" s="158"/>
      <c r="AH257" s="158"/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78"/>
      <c r="CP257" s="178"/>
      <c r="CQ257" s="178"/>
      <c r="CR257" s="178"/>
      <c r="CS257" s="178"/>
      <c r="CT257" s="178"/>
      <c r="CU257" s="178"/>
      <c r="CV257" s="178"/>
      <c r="CW257" s="178"/>
      <c r="CX257" s="178"/>
      <c r="CY257" s="178"/>
      <c r="CZ257" s="178"/>
      <c r="DA257" s="178"/>
      <c r="DB257" s="178"/>
      <c r="DC257" s="178"/>
      <c r="DD257" s="178"/>
      <c r="DE257" s="178"/>
      <c r="DF257" s="178"/>
      <c r="DG257" s="178"/>
      <c r="DH257" s="178"/>
      <c r="DI257" s="178"/>
      <c r="DJ257" s="178"/>
      <c r="DK257" s="178"/>
      <c r="DL257" s="178"/>
      <c r="DM257" s="178"/>
      <c r="DN257" s="178"/>
      <c r="DO257" s="178"/>
      <c r="DP257" s="178"/>
      <c r="DQ257" s="178"/>
      <c r="DR257" s="178"/>
      <c r="DS257" s="178"/>
      <c r="DT257" s="178"/>
      <c r="DU257" s="178"/>
      <c r="DV257" s="178"/>
      <c r="DW257" s="178"/>
      <c r="DX257" s="178"/>
      <c r="DY257" s="178"/>
      <c r="DZ257" s="178"/>
      <c r="EA257" s="178"/>
      <c r="EB257" s="178"/>
      <c r="EC257" s="178"/>
      <c r="ED257" s="178"/>
      <c r="EE257" s="178"/>
      <c r="EF257" s="178"/>
      <c r="EG257" s="178"/>
      <c r="EH257" s="178"/>
      <c r="EI257" s="178"/>
      <c r="EJ257" s="178"/>
      <c r="EK257" s="178"/>
      <c r="EL257" s="178"/>
      <c r="EM257" s="178"/>
      <c r="EN257" s="178"/>
      <c r="EO257" s="178"/>
      <c r="EP257" s="178"/>
      <c r="EQ257" s="178"/>
      <c r="ER257" s="178"/>
      <c r="ES257" s="178"/>
      <c r="ET257" s="178"/>
      <c r="EU257" s="178"/>
      <c r="EV257" s="178"/>
      <c r="EW257" s="178"/>
      <c r="EX257" s="178"/>
      <c r="EY257" s="178"/>
      <c r="EZ257" s="178"/>
      <c r="FA257" s="178"/>
      <c r="FB257" s="178"/>
      <c r="FC257" s="178"/>
      <c r="FD257" s="178"/>
      <c r="FE257" s="178"/>
      <c r="FF257" s="178"/>
      <c r="FG257" s="178"/>
      <c r="FH257" s="178"/>
      <c r="FI257" s="178"/>
      <c r="FJ257" s="178"/>
      <c r="FK257" s="178"/>
      <c r="FL257" s="178"/>
      <c r="FM257" s="178"/>
      <c r="FN257" s="178"/>
      <c r="FO257" s="178"/>
      <c r="FP257" s="178"/>
      <c r="FQ257" s="178"/>
      <c r="FR257" s="178"/>
      <c r="FS257" s="178"/>
      <c r="FT257" s="178"/>
      <c r="FU257" s="178"/>
      <c r="FV257" s="178"/>
      <c r="FW257" s="178"/>
      <c r="FX257" s="178"/>
      <c r="FY257" s="178"/>
      <c r="FZ257" s="178"/>
      <c r="GA257" s="178"/>
      <c r="GB257" s="178"/>
      <c r="GC257" s="178"/>
      <c r="GD257" s="178"/>
      <c r="GE257" s="178"/>
      <c r="GF257" s="178"/>
      <c r="GG257" s="178"/>
      <c r="GH257" s="178"/>
      <c r="GI257" s="178"/>
      <c r="GJ257" s="178"/>
      <c r="GK257" s="178"/>
      <c r="GL257" s="178"/>
      <c r="GM257" s="178"/>
      <c r="GN257" s="178"/>
      <c r="GO257" s="178"/>
      <c r="GP257" s="178"/>
      <c r="GQ257" s="178"/>
      <c r="GR257" s="178"/>
      <c r="GS257" s="178"/>
      <c r="GT257" s="178"/>
      <c r="GU257" s="178"/>
      <c r="GV257" s="178"/>
      <c r="GW257" s="178"/>
      <c r="GX257" s="178"/>
      <c r="GY257" s="178"/>
    </row>
    <row r="258" spans="1:207" s="178" customFormat="1" ht="44.25" customHeight="1" x14ac:dyDescent="0.25">
      <c r="A258" s="852">
        <v>88</v>
      </c>
      <c r="B258" s="125" t="s">
        <v>470</v>
      </c>
      <c r="C258" s="208" t="s">
        <v>471</v>
      </c>
      <c r="D258" s="126" t="s">
        <v>472</v>
      </c>
      <c r="E258" s="126" t="s">
        <v>29</v>
      </c>
      <c r="F258" s="127"/>
      <c r="G258" s="127"/>
      <c r="H258" s="128"/>
      <c r="I258" s="128"/>
      <c r="J258" s="127"/>
      <c r="K258" s="127"/>
      <c r="L258" s="128"/>
      <c r="M258" s="128"/>
      <c r="N258" s="127"/>
      <c r="O258" s="127"/>
      <c r="P258" s="128"/>
      <c r="Q258" s="128"/>
      <c r="R258" s="129"/>
      <c r="S258" s="129"/>
      <c r="T258" s="128">
        <v>50</v>
      </c>
      <c r="U258" s="128">
        <v>1750</v>
      </c>
      <c r="V258" s="127"/>
      <c r="W258" s="127"/>
      <c r="X258" s="43"/>
      <c r="Y258" s="43"/>
      <c r="Z258" s="130">
        <f>F258+J258+N258+R258+V258</f>
        <v>0</v>
      </c>
      <c r="AA258" s="130">
        <f>G258+K258+O258+S258+W258</f>
        <v>0</v>
      </c>
      <c r="AB258" s="130">
        <f>H258+L258+P258+T258+X258</f>
        <v>50</v>
      </c>
      <c r="AC258" s="131">
        <f>I258+M258+Q258+U258+Y258</f>
        <v>1750</v>
      </c>
      <c r="AD258" s="158"/>
      <c r="AE258" s="158"/>
      <c r="AF258" s="158"/>
      <c r="AG258" s="158"/>
      <c r="AH258" s="158"/>
      <c r="AI258" s="158"/>
      <c r="AJ258" s="158"/>
      <c r="AK258" s="158"/>
      <c r="AL258" s="158"/>
      <c r="AM258" s="158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8"/>
      <c r="CN258" s="158"/>
    </row>
    <row r="259" spans="1:207" s="178" customFormat="1" ht="44.25" customHeight="1" x14ac:dyDescent="0.25">
      <c r="A259" s="854"/>
      <c r="B259" s="125" t="s">
        <v>470</v>
      </c>
      <c r="C259" s="208" t="s">
        <v>473</v>
      </c>
      <c r="D259" s="126" t="s">
        <v>472</v>
      </c>
      <c r="E259" s="148" t="s">
        <v>29</v>
      </c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28"/>
      <c r="S259" s="128"/>
      <c r="T259" s="128">
        <v>50</v>
      </c>
      <c r="U259" s="128">
        <v>2000</v>
      </c>
      <c r="V259" s="127"/>
      <c r="W259" s="127"/>
      <c r="X259" s="134"/>
      <c r="Y259" s="134"/>
      <c r="Z259" s="130">
        <f>F259+J259+N259+R259+V259</f>
        <v>0</v>
      </c>
      <c r="AA259" s="130">
        <f>G259+K259+O259+S259+W259</f>
        <v>0</v>
      </c>
      <c r="AB259" s="130">
        <f>H259+L259+P259+T259+X259</f>
        <v>50</v>
      </c>
      <c r="AC259" s="131">
        <f>I259+M259+Q259+U259+Y259</f>
        <v>2000</v>
      </c>
      <c r="AD259" s="158"/>
      <c r="AE259" s="158"/>
      <c r="AF259" s="158"/>
      <c r="AG259" s="158"/>
      <c r="AH259" s="158"/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</row>
    <row r="260" spans="1:207" s="178" customFormat="1" ht="44.25" customHeight="1" x14ac:dyDescent="0.25">
      <c r="A260" s="852">
        <v>89</v>
      </c>
      <c r="B260" s="125" t="s">
        <v>474</v>
      </c>
      <c r="C260" s="210" t="s">
        <v>475</v>
      </c>
      <c r="D260" s="126" t="s">
        <v>476</v>
      </c>
      <c r="E260" s="148" t="s">
        <v>153</v>
      </c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28"/>
      <c r="S260" s="128"/>
      <c r="T260" s="128">
        <v>50</v>
      </c>
      <c r="U260" s="128">
        <v>250</v>
      </c>
      <c r="V260" s="127"/>
      <c r="W260" s="127"/>
      <c r="X260" s="134"/>
      <c r="Y260" s="134"/>
      <c r="Z260" s="130">
        <f>F260+J260+N260+R260+V260</f>
        <v>0</v>
      </c>
      <c r="AA260" s="130">
        <f>G260+K260+O260+S260+W260</f>
        <v>0</v>
      </c>
      <c r="AB260" s="130">
        <f>H260+L260+P260+T260+X260</f>
        <v>50</v>
      </c>
      <c r="AC260" s="131">
        <f>I260+M260+Q260+U260+Y260</f>
        <v>250</v>
      </c>
      <c r="AD260" s="158"/>
      <c r="AE260" s="158"/>
      <c r="AF260" s="158"/>
      <c r="AG260" s="158"/>
      <c r="AH260" s="158"/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</row>
    <row r="261" spans="1:207" s="178" customFormat="1" ht="44.25" customHeight="1" x14ac:dyDescent="0.25">
      <c r="A261" s="853"/>
      <c r="B261" s="125" t="s">
        <v>474</v>
      </c>
      <c r="C261" s="210" t="s">
        <v>477</v>
      </c>
      <c r="D261" s="126" t="s">
        <v>476</v>
      </c>
      <c r="E261" s="148" t="s">
        <v>153</v>
      </c>
      <c r="F261" s="133"/>
      <c r="G261" s="133"/>
      <c r="H261" s="133">
        <v>20</v>
      </c>
      <c r="I261" s="133">
        <v>800</v>
      </c>
      <c r="J261" s="133"/>
      <c r="K261" s="133"/>
      <c r="L261" s="133"/>
      <c r="M261" s="133"/>
      <c r="N261" s="133"/>
      <c r="O261" s="133"/>
      <c r="P261" s="133"/>
      <c r="Q261" s="133"/>
      <c r="R261" s="128"/>
      <c r="S261" s="128"/>
      <c r="T261" s="128">
        <v>50</v>
      </c>
      <c r="U261" s="128">
        <v>310</v>
      </c>
      <c r="V261" s="127"/>
      <c r="W261" s="127"/>
      <c r="X261" s="134"/>
      <c r="Y261" s="134"/>
      <c r="Z261" s="130">
        <f>F261+J261+N261+R261+V261</f>
        <v>0</v>
      </c>
      <c r="AA261" s="130">
        <f>G261+K261+O261+S261+W261</f>
        <v>0</v>
      </c>
      <c r="AB261" s="130">
        <f>H261+L261+P261+T261+X261</f>
        <v>70</v>
      </c>
      <c r="AC261" s="131">
        <f>I261+M261+Q261+U261+Y261</f>
        <v>1110</v>
      </c>
      <c r="AD261" s="158"/>
      <c r="AE261" s="158"/>
      <c r="AF261" s="158"/>
      <c r="AG261" s="158"/>
      <c r="AH261" s="158"/>
      <c r="AI261" s="158"/>
      <c r="AJ261" s="158"/>
      <c r="AK261" s="158"/>
      <c r="AL261" s="158"/>
      <c r="AM261" s="158"/>
      <c r="AN261" s="158"/>
      <c r="AO261" s="158"/>
      <c r="AP261" s="158"/>
      <c r="AQ261" s="158"/>
      <c r="AR261" s="158"/>
      <c r="AS261" s="158"/>
      <c r="AT261" s="158"/>
      <c r="AU261" s="158"/>
      <c r="AV261" s="158"/>
      <c r="AW261" s="158"/>
      <c r="AX261" s="158"/>
      <c r="AY261" s="158"/>
      <c r="AZ261" s="158"/>
      <c r="BA261" s="158"/>
      <c r="BB261" s="158"/>
      <c r="BC261" s="158"/>
      <c r="BD261" s="158"/>
      <c r="BE261" s="158"/>
      <c r="BF261" s="158"/>
      <c r="BG261" s="158"/>
      <c r="BH261" s="158"/>
      <c r="BI261" s="158"/>
      <c r="BJ261" s="158"/>
      <c r="BK261" s="158"/>
      <c r="BL261" s="158"/>
      <c r="BM261" s="158"/>
      <c r="BN261" s="158"/>
      <c r="BO261" s="158"/>
      <c r="BP261" s="158"/>
      <c r="BQ261" s="158"/>
      <c r="BR261" s="158"/>
      <c r="BS261" s="158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8"/>
      <c r="CK261" s="158"/>
      <c r="CL261" s="158"/>
      <c r="CM261" s="158"/>
      <c r="CN261" s="158"/>
    </row>
    <row r="262" spans="1:207" s="178" customFormat="1" ht="44.25" customHeight="1" x14ac:dyDescent="0.25">
      <c r="A262" s="853"/>
      <c r="B262" s="162" t="s">
        <v>478</v>
      </c>
      <c r="C262" s="211" t="s">
        <v>479</v>
      </c>
      <c r="D262" s="126" t="s">
        <v>476</v>
      </c>
      <c r="E262" s="156" t="s">
        <v>153</v>
      </c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4"/>
      <c r="S262" s="164"/>
      <c r="T262" s="164">
        <v>30</v>
      </c>
      <c r="U262" s="164">
        <v>60</v>
      </c>
      <c r="V262" s="165"/>
      <c r="W262" s="165"/>
      <c r="X262" s="152"/>
      <c r="Y262" s="152"/>
      <c r="Z262" s="130">
        <f>F262+J262+N262+R262+V262</f>
        <v>0</v>
      </c>
      <c r="AA262" s="130">
        <f>G262+K262+O262+S262+W262</f>
        <v>0</v>
      </c>
      <c r="AB262" s="130">
        <f>H262+L262+P262+T262+X262</f>
        <v>30</v>
      </c>
      <c r="AC262" s="131">
        <f>I262+M262+Q262+U262+Y262</f>
        <v>60</v>
      </c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</row>
    <row r="263" spans="1:207" s="178" customFormat="1" ht="44.25" customHeight="1" x14ac:dyDescent="0.25">
      <c r="A263" s="854"/>
      <c r="B263" s="162" t="s">
        <v>480</v>
      </c>
      <c r="C263" s="211" t="s">
        <v>479</v>
      </c>
      <c r="D263" s="126" t="s">
        <v>476</v>
      </c>
      <c r="E263" s="156" t="s">
        <v>153</v>
      </c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4"/>
      <c r="S263" s="164"/>
      <c r="T263" s="164">
        <v>30</v>
      </c>
      <c r="U263" s="164">
        <v>195</v>
      </c>
      <c r="V263" s="165"/>
      <c r="W263" s="165"/>
      <c r="X263" s="152"/>
      <c r="Y263" s="152"/>
      <c r="Z263" s="130">
        <f>F263+J263+N263+R263+V263</f>
        <v>0</v>
      </c>
      <c r="AA263" s="130">
        <f>G263+K263+O263+S263+W263</f>
        <v>0</v>
      </c>
      <c r="AB263" s="130">
        <f>H263+L263+P263+T263+X263</f>
        <v>30</v>
      </c>
      <c r="AC263" s="131">
        <f>I263+M263+Q263+U263+Y263</f>
        <v>195</v>
      </c>
      <c r="AD263" s="158"/>
      <c r="AE263" s="158"/>
      <c r="AF263" s="158"/>
      <c r="AG263" s="158"/>
      <c r="AH263" s="158"/>
      <c r="AI263" s="158"/>
      <c r="AJ263" s="158"/>
      <c r="AK263" s="158"/>
      <c r="AL263" s="158"/>
      <c r="AM263" s="158"/>
      <c r="AN263" s="158"/>
      <c r="AO263" s="158"/>
      <c r="AP263" s="158"/>
      <c r="AQ263" s="158"/>
      <c r="AR263" s="158"/>
      <c r="AS263" s="158"/>
      <c r="AT263" s="158"/>
      <c r="AU263" s="158"/>
      <c r="AV263" s="158"/>
      <c r="AW263" s="158"/>
      <c r="AX263" s="158"/>
      <c r="AY263" s="158"/>
      <c r="AZ263" s="158"/>
      <c r="BA263" s="158"/>
      <c r="BB263" s="158"/>
      <c r="BC263" s="158"/>
      <c r="BD263" s="158"/>
      <c r="BE263" s="158"/>
      <c r="BF263" s="158"/>
      <c r="BG263" s="158"/>
      <c r="BH263" s="158"/>
      <c r="BI263" s="158"/>
      <c r="BJ263" s="158"/>
      <c r="BK263" s="158"/>
      <c r="BL263" s="158"/>
      <c r="BM263" s="158"/>
      <c r="BN263" s="158"/>
      <c r="BO263" s="158"/>
      <c r="BP263" s="158"/>
      <c r="BQ263" s="158"/>
      <c r="BR263" s="158"/>
      <c r="BS263" s="158"/>
      <c r="BT263" s="158"/>
      <c r="BU263" s="158"/>
      <c r="BV263" s="158"/>
      <c r="BW263" s="158"/>
      <c r="BX263" s="158"/>
      <c r="BY263" s="158"/>
      <c r="BZ263" s="158"/>
      <c r="CA263" s="158"/>
      <c r="CB263" s="158"/>
      <c r="CC263" s="158"/>
      <c r="CD263" s="158"/>
      <c r="CE263" s="158"/>
      <c r="CF263" s="158"/>
      <c r="CG263" s="158"/>
      <c r="CH263" s="158"/>
      <c r="CI263" s="158"/>
      <c r="CJ263" s="158"/>
      <c r="CK263" s="158"/>
      <c r="CL263" s="158"/>
      <c r="CM263" s="158"/>
      <c r="CN263" s="158"/>
    </row>
    <row r="264" spans="1:207" s="178" customFormat="1" ht="44.25" customHeight="1" x14ac:dyDescent="0.25">
      <c r="A264" s="120">
        <v>90</v>
      </c>
      <c r="B264" s="125" t="s">
        <v>481</v>
      </c>
      <c r="C264" s="210" t="s">
        <v>338</v>
      </c>
      <c r="D264" s="126" t="s">
        <v>476</v>
      </c>
      <c r="E264" s="148" t="s">
        <v>153</v>
      </c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28"/>
      <c r="S264" s="128"/>
      <c r="T264" s="128">
        <v>50</v>
      </c>
      <c r="U264" s="128">
        <v>2310</v>
      </c>
      <c r="V264" s="127"/>
      <c r="W264" s="127"/>
      <c r="X264" s="134"/>
      <c r="Y264" s="134"/>
      <c r="Z264" s="130">
        <f>F264+J264+N264+R264+V264</f>
        <v>0</v>
      </c>
      <c r="AA264" s="130">
        <f>G264+K264+O264+S264+W264</f>
        <v>0</v>
      </c>
      <c r="AB264" s="130">
        <f>H264+L264+P264+T264+X264</f>
        <v>50</v>
      </c>
      <c r="AC264" s="131">
        <f>I264+M264+Q264+U264+Y264</f>
        <v>2310</v>
      </c>
      <c r="AD264" s="158"/>
      <c r="AE264" s="158"/>
      <c r="AF264" s="158"/>
      <c r="AG264" s="158"/>
      <c r="AH264" s="158"/>
      <c r="AI264" s="158"/>
      <c r="AJ264" s="158"/>
      <c r="AK264" s="158"/>
      <c r="AL264" s="158"/>
      <c r="AM264" s="158"/>
      <c r="AN264" s="158"/>
      <c r="AO264" s="158"/>
      <c r="AP264" s="158"/>
      <c r="AQ264" s="158"/>
      <c r="AR264" s="158"/>
      <c r="AS264" s="158"/>
      <c r="AT264" s="158"/>
      <c r="AU264" s="158"/>
      <c r="AV264" s="158"/>
      <c r="AW264" s="158"/>
      <c r="AX264" s="158"/>
      <c r="AY264" s="158"/>
      <c r="AZ264" s="158"/>
      <c r="BA264" s="158"/>
      <c r="BB264" s="158"/>
      <c r="BC264" s="158"/>
      <c r="BD264" s="158"/>
      <c r="BE264" s="158"/>
      <c r="BF264" s="158"/>
      <c r="BG264" s="158"/>
      <c r="BH264" s="158"/>
      <c r="BI264" s="158"/>
      <c r="BJ264" s="158"/>
      <c r="BK264" s="158"/>
      <c r="BL264" s="158"/>
      <c r="BM264" s="158"/>
      <c r="BN264" s="158"/>
      <c r="BO264" s="158"/>
      <c r="BP264" s="158"/>
      <c r="BQ264" s="158"/>
      <c r="BR264" s="158"/>
      <c r="BS264" s="158"/>
      <c r="BT264" s="158"/>
      <c r="BU264" s="158"/>
      <c r="BV264" s="158"/>
      <c r="BW264" s="158"/>
      <c r="BX264" s="158"/>
      <c r="BY264" s="158"/>
      <c r="BZ264" s="158"/>
      <c r="CA264" s="158"/>
      <c r="CB264" s="158"/>
      <c r="CC264" s="158"/>
      <c r="CD264" s="158"/>
      <c r="CE264" s="158"/>
      <c r="CF264" s="158"/>
      <c r="CG264" s="158"/>
      <c r="CH264" s="158"/>
      <c r="CI264" s="158"/>
      <c r="CJ264" s="158"/>
      <c r="CK264" s="158"/>
      <c r="CL264" s="158"/>
      <c r="CM264" s="158"/>
      <c r="CN264" s="158"/>
    </row>
    <row r="265" spans="1:207" s="178" customFormat="1" ht="44.25" customHeight="1" x14ac:dyDescent="0.25">
      <c r="A265" s="120">
        <v>91</v>
      </c>
      <c r="B265" s="125" t="s">
        <v>482</v>
      </c>
      <c r="C265" s="210" t="s">
        <v>483</v>
      </c>
      <c r="D265" s="126" t="s">
        <v>484</v>
      </c>
      <c r="E265" s="148" t="s">
        <v>153</v>
      </c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28"/>
      <c r="S265" s="128"/>
      <c r="T265" s="128">
        <v>50</v>
      </c>
      <c r="U265" s="128">
        <v>2600</v>
      </c>
      <c r="V265" s="127">
        <v>300</v>
      </c>
      <c r="W265" s="127">
        <v>867</v>
      </c>
      <c r="X265" s="134"/>
      <c r="Y265" s="134"/>
      <c r="Z265" s="130">
        <f>F265+J265+N265+R265+V265</f>
        <v>300</v>
      </c>
      <c r="AA265" s="130">
        <f>G265+K265+O265+S265+W265</f>
        <v>867</v>
      </c>
      <c r="AB265" s="130">
        <f>H265+L265+P265+T265+X265</f>
        <v>50</v>
      </c>
      <c r="AC265" s="131">
        <f>I265+M265+Q265+U265+Y265</f>
        <v>2600</v>
      </c>
      <c r="AD265" s="158"/>
      <c r="AE265" s="158"/>
      <c r="AF265" s="158"/>
      <c r="AG265" s="158"/>
      <c r="AH265" s="158"/>
      <c r="AI265" s="158"/>
      <c r="AJ265" s="158"/>
      <c r="AK265" s="158"/>
      <c r="AL265" s="158"/>
      <c r="AM265" s="158"/>
      <c r="AN265" s="158"/>
      <c r="AO265" s="158"/>
      <c r="AP265" s="158"/>
      <c r="AQ265" s="158"/>
      <c r="AR265" s="158"/>
      <c r="AS265" s="158"/>
      <c r="AT265" s="158"/>
      <c r="AU265" s="158"/>
      <c r="AV265" s="158"/>
      <c r="AW265" s="158"/>
      <c r="AX265" s="158"/>
      <c r="AY265" s="158"/>
      <c r="AZ265" s="158"/>
      <c r="BA265" s="158"/>
      <c r="BB265" s="158"/>
      <c r="BC265" s="158"/>
      <c r="BD265" s="158"/>
      <c r="BE265" s="158"/>
      <c r="BF265" s="158"/>
      <c r="BG265" s="158"/>
      <c r="BH265" s="158"/>
      <c r="BI265" s="158"/>
      <c r="BJ265" s="158"/>
      <c r="BK265" s="158"/>
      <c r="BL265" s="158"/>
      <c r="BM265" s="158"/>
      <c r="BN265" s="158"/>
      <c r="BO265" s="158"/>
      <c r="BP265" s="158"/>
      <c r="BQ265" s="158"/>
      <c r="BR265" s="158"/>
      <c r="BS265" s="158"/>
      <c r="BT265" s="158"/>
      <c r="BU265" s="158"/>
      <c r="BV265" s="158"/>
      <c r="BW265" s="158"/>
      <c r="BX265" s="158"/>
      <c r="BY265" s="158"/>
      <c r="BZ265" s="158"/>
      <c r="CA265" s="158"/>
      <c r="CB265" s="158"/>
      <c r="CC265" s="158"/>
      <c r="CD265" s="158"/>
      <c r="CE265" s="158"/>
      <c r="CF265" s="158"/>
      <c r="CG265" s="158"/>
      <c r="CH265" s="158"/>
      <c r="CI265" s="158"/>
      <c r="CJ265" s="158"/>
      <c r="CK265" s="158"/>
      <c r="CL265" s="158"/>
      <c r="CM265" s="158"/>
      <c r="CN265" s="158"/>
    </row>
    <row r="266" spans="1:207" s="178" customFormat="1" ht="44.25" customHeight="1" x14ac:dyDescent="0.25">
      <c r="A266" s="120">
        <v>92</v>
      </c>
      <c r="B266" s="125" t="s">
        <v>485</v>
      </c>
      <c r="C266" s="210" t="s">
        <v>486</v>
      </c>
      <c r="D266" s="126" t="s">
        <v>476</v>
      </c>
      <c r="E266" s="148" t="s">
        <v>153</v>
      </c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28"/>
      <c r="S266" s="128"/>
      <c r="T266" s="128">
        <v>50</v>
      </c>
      <c r="U266" s="128">
        <v>160</v>
      </c>
      <c r="V266" s="127"/>
      <c r="W266" s="127"/>
      <c r="X266" s="134"/>
      <c r="Y266" s="134"/>
      <c r="Z266" s="130">
        <f>F266+J266+N266+R266+V266</f>
        <v>0</v>
      </c>
      <c r="AA266" s="130">
        <f>G266+K266+O266+S266+W266</f>
        <v>0</v>
      </c>
      <c r="AB266" s="130">
        <f>H266+L266+P266+T266+X266</f>
        <v>50</v>
      </c>
      <c r="AC266" s="131">
        <f>I266+M266+Q266+U266+Y266</f>
        <v>160</v>
      </c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</row>
    <row r="267" spans="1:207" s="178" customFormat="1" ht="44.25" customHeight="1" x14ac:dyDescent="0.25">
      <c r="A267" s="852">
        <v>93</v>
      </c>
      <c r="B267" s="147" t="s">
        <v>487</v>
      </c>
      <c r="C267" s="210" t="s">
        <v>488</v>
      </c>
      <c r="D267" s="148" t="s">
        <v>402</v>
      </c>
      <c r="E267" s="148" t="s">
        <v>153</v>
      </c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28"/>
      <c r="S267" s="128"/>
      <c r="T267" s="128">
        <v>100</v>
      </c>
      <c r="U267" s="128">
        <v>600</v>
      </c>
      <c r="V267" s="127"/>
      <c r="W267" s="127"/>
      <c r="X267" s="134"/>
      <c r="Y267" s="134"/>
      <c r="Z267" s="130">
        <f>F267+J267+N267+R267+V267</f>
        <v>0</v>
      </c>
      <c r="AA267" s="130"/>
      <c r="AB267" s="130">
        <f>H267+L267+P267+T267+X267</f>
        <v>100</v>
      </c>
      <c r="AC267" s="131">
        <f>I267+M267+Q267+U267+Y267</f>
        <v>600</v>
      </c>
      <c r="AD267" s="158"/>
      <c r="AE267" s="158"/>
      <c r="AF267" s="158"/>
      <c r="AG267" s="158"/>
      <c r="AH267" s="158"/>
      <c r="AI267" s="158"/>
      <c r="AJ267" s="158"/>
      <c r="AK267" s="158"/>
      <c r="AL267" s="158"/>
      <c r="AM267" s="158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8"/>
      <c r="CN267" s="158"/>
    </row>
    <row r="268" spans="1:207" s="178" customFormat="1" ht="44.25" customHeight="1" x14ac:dyDescent="0.25">
      <c r="A268" s="853"/>
      <c r="B268" s="147" t="s">
        <v>489</v>
      </c>
      <c r="C268" s="210" t="s">
        <v>490</v>
      </c>
      <c r="D268" s="148" t="s">
        <v>402</v>
      </c>
      <c r="E268" s="148" t="s">
        <v>153</v>
      </c>
      <c r="F268" s="133"/>
      <c r="G268" s="133"/>
      <c r="H268" s="133">
        <v>60</v>
      </c>
      <c r="I268" s="133">
        <v>100</v>
      </c>
      <c r="J268" s="133"/>
      <c r="K268" s="133"/>
      <c r="L268" s="133"/>
      <c r="M268" s="133"/>
      <c r="N268" s="133"/>
      <c r="O268" s="133"/>
      <c r="P268" s="133"/>
      <c r="Q268" s="133"/>
      <c r="R268" s="128"/>
      <c r="S268" s="128"/>
      <c r="T268" s="128">
        <v>100</v>
      </c>
      <c r="U268" s="128">
        <v>750</v>
      </c>
      <c r="V268" s="127"/>
      <c r="W268" s="127"/>
      <c r="X268" s="134"/>
      <c r="Y268" s="134"/>
      <c r="Z268" s="130">
        <f>F268+J268+N268+R268+V268</f>
        <v>0</v>
      </c>
      <c r="AA268" s="130">
        <f>G268+K268+O268+S268+W268</f>
        <v>0</v>
      </c>
      <c r="AB268" s="130">
        <f>H268+L268+P268+T268+X268</f>
        <v>160</v>
      </c>
      <c r="AC268" s="131">
        <f>I268+M268+Q268+U268+Y268</f>
        <v>850</v>
      </c>
      <c r="AD268" s="158"/>
      <c r="AE268" s="158"/>
      <c r="AF268" s="158"/>
      <c r="AG268" s="158"/>
      <c r="AH268" s="158"/>
      <c r="AI268" s="158"/>
      <c r="AJ268" s="158"/>
      <c r="AK268" s="158"/>
      <c r="AL268" s="158"/>
      <c r="AM268" s="158"/>
      <c r="AN268" s="158"/>
      <c r="AO268" s="158"/>
      <c r="AP268" s="158"/>
      <c r="AQ268" s="158"/>
      <c r="AR268" s="158"/>
      <c r="AS268" s="158"/>
      <c r="AT268" s="158"/>
      <c r="AU268" s="158"/>
      <c r="AV268" s="158"/>
      <c r="AW268" s="158"/>
      <c r="AX268" s="158"/>
      <c r="AY268" s="158"/>
      <c r="AZ268" s="158"/>
      <c r="BA268" s="158"/>
      <c r="BB268" s="158"/>
      <c r="BC268" s="158"/>
      <c r="BD268" s="158"/>
      <c r="BE268" s="158"/>
      <c r="BF268" s="158"/>
      <c r="BG268" s="158"/>
      <c r="BH268" s="158"/>
      <c r="BI268" s="158"/>
      <c r="BJ268" s="158"/>
      <c r="BK268" s="158"/>
      <c r="BL268" s="158"/>
      <c r="BM268" s="158"/>
      <c r="BN268" s="158"/>
      <c r="BO268" s="158"/>
      <c r="BP268" s="158"/>
      <c r="BQ268" s="158"/>
      <c r="BR268" s="158"/>
      <c r="BS268" s="158"/>
      <c r="BT268" s="158"/>
      <c r="BU268" s="158"/>
      <c r="BV268" s="158"/>
      <c r="BW268" s="158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</row>
    <row r="269" spans="1:207" s="178" customFormat="1" ht="44.25" customHeight="1" x14ac:dyDescent="0.25">
      <c r="A269" s="854"/>
      <c r="B269" s="147" t="s">
        <v>491</v>
      </c>
      <c r="C269" s="210" t="s">
        <v>492</v>
      </c>
      <c r="D269" s="148" t="s">
        <v>402</v>
      </c>
      <c r="E269" s="148" t="s">
        <v>29</v>
      </c>
      <c r="F269" s="133"/>
      <c r="G269" s="133"/>
      <c r="H269" s="133">
        <v>10</v>
      </c>
      <c r="I269" s="133">
        <v>300</v>
      </c>
      <c r="J269" s="133"/>
      <c r="K269" s="133"/>
      <c r="L269" s="133"/>
      <c r="M269" s="133"/>
      <c r="N269" s="133"/>
      <c r="O269" s="133"/>
      <c r="P269" s="133"/>
      <c r="Q269" s="133"/>
      <c r="R269" s="128"/>
      <c r="S269" s="128"/>
      <c r="T269" s="128">
        <v>100</v>
      </c>
      <c r="U269" s="128">
        <v>12000</v>
      </c>
      <c r="V269" s="127"/>
      <c r="W269" s="127"/>
      <c r="X269" s="134"/>
      <c r="Y269" s="134"/>
      <c r="Z269" s="130">
        <f>F269+J269+N269+R269+V269</f>
        <v>0</v>
      </c>
      <c r="AA269" s="130">
        <f>G269+K269+O269+S269+W269</f>
        <v>0</v>
      </c>
      <c r="AB269" s="130">
        <f>H269+L269+P269+T269+X269</f>
        <v>110</v>
      </c>
      <c r="AC269" s="131">
        <f>I269+M269+Q269+U269+Y269</f>
        <v>12300</v>
      </c>
      <c r="AD269" s="158"/>
      <c r="AE269" s="158"/>
      <c r="AF269" s="158"/>
      <c r="AG269" s="158"/>
      <c r="AH269" s="158"/>
      <c r="AI269" s="158"/>
      <c r="AJ269" s="158"/>
      <c r="AK269" s="158"/>
      <c r="AL269" s="158"/>
      <c r="AM269" s="158"/>
      <c r="AN269" s="158"/>
      <c r="AO269" s="158"/>
      <c r="AP269" s="158"/>
      <c r="AQ269" s="158"/>
      <c r="AR269" s="158"/>
      <c r="AS269" s="158"/>
      <c r="AT269" s="158"/>
      <c r="AU269" s="158"/>
      <c r="AV269" s="158"/>
      <c r="AW269" s="158"/>
      <c r="AX269" s="158"/>
      <c r="AY269" s="158"/>
      <c r="AZ269" s="158"/>
      <c r="BA269" s="158"/>
      <c r="BB269" s="158"/>
      <c r="BC269" s="158"/>
      <c r="BD269" s="158"/>
      <c r="BE269" s="158"/>
      <c r="BF269" s="158"/>
      <c r="BG269" s="158"/>
      <c r="BH269" s="158"/>
      <c r="BI269" s="158"/>
      <c r="BJ269" s="158"/>
      <c r="BK269" s="158"/>
      <c r="BL269" s="158"/>
      <c r="BM269" s="158"/>
      <c r="BN269" s="158"/>
      <c r="BO269" s="158"/>
      <c r="BP269" s="158"/>
      <c r="BQ269" s="158"/>
      <c r="BR269" s="158"/>
      <c r="BS269" s="158"/>
      <c r="BT269" s="158"/>
      <c r="BU269" s="158"/>
      <c r="BV269" s="158"/>
      <c r="BW269" s="158"/>
      <c r="BX269" s="158"/>
      <c r="BY269" s="158"/>
      <c r="BZ269" s="158"/>
      <c r="CA269" s="158"/>
      <c r="CB269" s="158"/>
      <c r="CC269" s="158"/>
      <c r="CD269" s="158"/>
      <c r="CE269" s="158"/>
      <c r="CF269" s="158"/>
      <c r="CG269" s="158"/>
      <c r="CH269" s="158"/>
      <c r="CI269" s="158"/>
      <c r="CJ269" s="158"/>
      <c r="CK269" s="158"/>
      <c r="CL269" s="158"/>
      <c r="CM269" s="158"/>
      <c r="CN269" s="158"/>
    </row>
    <row r="270" spans="1:207" s="178" customFormat="1" ht="44.25" customHeight="1" x14ac:dyDescent="0.25">
      <c r="A270" s="852">
        <v>94</v>
      </c>
      <c r="B270" s="147" t="s">
        <v>493</v>
      </c>
      <c r="C270" s="208" t="s">
        <v>494</v>
      </c>
      <c r="D270" s="148" t="s">
        <v>495</v>
      </c>
      <c r="E270" s="148" t="s">
        <v>78</v>
      </c>
      <c r="F270" s="133"/>
      <c r="G270" s="133"/>
      <c r="H270" s="133">
        <v>20</v>
      </c>
      <c r="I270" s="133">
        <v>1000</v>
      </c>
      <c r="J270" s="133">
        <v>25</v>
      </c>
      <c r="K270" s="141">
        <v>534.72</v>
      </c>
      <c r="L270" s="133"/>
      <c r="M270" s="133"/>
      <c r="N270" s="133"/>
      <c r="O270" s="133"/>
      <c r="P270" s="133"/>
      <c r="Q270" s="133"/>
      <c r="R270" s="128"/>
      <c r="S270" s="128"/>
      <c r="T270" s="128">
        <v>5</v>
      </c>
      <c r="U270" s="128">
        <v>114</v>
      </c>
      <c r="V270" s="127">
        <v>995</v>
      </c>
      <c r="W270" s="127">
        <v>26676</v>
      </c>
      <c r="X270" s="134"/>
      <c r="Y270" s="134"/>
      <c r="Z270" s="130">
        <f>F270+J270+N270+R270+V270</f>
        <v>1020</v>
      </c>
      <c r="AA270" s="131">
        <f>G270+K270+O270+S270+W270</f>
        <v>27210.720000000001</v>
      </c>
      <c r="AB270" s="130">
        <f>H270+L270+P270+T270+X270</f>
        <v>25</v>
      </c>
      <c r="AC270" s="131">
        <f>I270+M270+Q270+U270+Y270</f>
        <v>1114</v>
      </c>
      <c r="AD270" s="158"/>
      <c r="AE270" s="158"/>
      <c r="AF270" s="158"/>
      <c r="AG270" s="158"/>
      <c r="AH270" s="158"/>
      <c r="AI270" s="158"/>
      <c r="AJ270" s="158"/>
      <c r="AK270" s="158"/>
      <c r="AL270" s="158"/>
      <c r="AM270" s="158"/>
      <c r="AN270" s="158"/>
      <c r="AO270" s="158"/>
      <c r="AP270" s="158"/>
      <c r="AQ270" s="158"/>
      <c r="AR270" s="158"/>
      <c r="AS270" s="158"/>
      <c r="AT270" s="158"/>
      <c r="AU270" s="158"/>
      <c r="AV270" s="158"/>
      <c r="AW270" s="158"/>
      <c r="AX270" s="158"/>
      <c r="AY270" s="158"/>
      <c r="AZ270" s="158"/>
      <c r="BA270" s="158"/>
      <c r="BB270" s="158"/>
      <c r="BC270" s="158"/>
      <c r="BD270" s="158"/>
      <c r="BE270" s="158"/>
      <c r="BF270" s="158"/>
      <c r="BG270" s="158"/>
      <c r="BH270" s="158"/>
      <c r="BI270" s="158"/>
      <c r="BJ270" s="158"/>
      <c r="BK270" s="158"/>
      <c r="BL270" s="158"/>
      <c r="BM270" s="158"/>
      <c r="BN270" s="158"/>
      <c r="BO270" s="158"/>
      <c r="BP270" s="158"/>
      <c r="BQ270" s="158"/>
      <c r="BR270" s="158"/>
      <c r="BS270" s="158"/>
      <c r="BT270" s="158"/>
      <c r="BU270" s="158"/>
      <c r="BV270" s="158"/>
      <c r="BW270" s="158"/>
      <c r="BX270" s="158"/>
      <c r="BY270" s="158"/>
      <c r="BZ270" s="158"/>
      <c r="CA270" s="158"/>
      <c r="CB270" s="158"/>
      <c r="CC270" s="158"/>
      <c r="CD270" s="158"/>
      <c r="CE270" s="158"/>
      <c r="CF270" s="158"/>
      <c r="CG270" s="158"/>
      <c r="CH270" s="158"/>
      <c r="CI270" s="158"/>
      <c r="CJ270" s="158"/>
      <c r="CK270" s="158"/>
      <c r="CL270" s="158"/>
      <c r="CM270" s="158"/>
      <c r="CN270" s="158"/>
    </row>
    <row r="271" spans="1:207" s="178" customFormat="1" ht="44.25" customHeight="1" x14ac:dyDescent="0.25">
      <c r="A271" s="853"/>
      <c r="B271" s="147" t="s">
        <v>493</v>
      </c>
      <c r="C271" s="208" t="s">
        <v>496</v>
      </c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28"/>
      <c r="S271" s="128"/>
      <c r="T271" s="128">
        <v>5</v>
      </c>
      <c r="U271" s="128">
        <v>150</v>
      </c>
      <c r="V271" s="127"/>
      <c r="W271" s="127"/>
      <c r="X271" s="134"/>
      <c r="Y271" s="134"/>
      <c r="Z271" s="130">
        <f>F271+J271+N271+R271+V271</f>
        <v>0</v>
      </c>
      <c r="AA271" s="130">
        <f>G271+K271+O271+S271+W271</f>
        <v>0</v>
      </c>
      <c r="AB271" s="130">
        <f>H271+L271+P271+T271+X271</f>
        <v>5</v>
      </c>
      <c r="AC271" s="131">
        <f>I271+M271+Q271+U271+Y271</f>
        <v>150</v>
      </c>
      <c r="AD271" s="158"/>
      <c r="AE271" s="158"/>
      <c r="AF271" s="158"/>
      <c r="AG271" s="158"/>
      <c r="AH271" s="158"/>
      <c r="AI271" s="158"/>
      <c r="AJ271" s="158"/>
      <c r="AK271" s="158"/>
      <c r="AL271" s="158"/>
      <c r="AM271" s="158"/>
      <c r="AN271" s="158"/>
      <c r="AO271" s="158"/>
      <c r="AP271" s="158"/>
      <c r="AQ271" s="158"/>
      <c r="AR271" s="158"/>
      <c r="AS271" s="158"/>
      <c r="AT271" s="158"/>
      <c r="AU271" s="158"/>
      <c r="AV271" s="158"/>
      <c r="AW271" s="158"/>
      <c r="AX271" s="158"/>
      <c r="AY271" s="158"/>
      <c r="AZ271" s="158"/>
      <c r="BA271" s="158"/>
      <c r="BB271" s="158"/>
      <c r="BC271" s="158"/>
      <c r="BD271" s="158"/>
      <c r="BE271" s="158"/>
      <c r="BF271" s="158"/>
      <c r="BG271" s="158"/>
      <c r="BH271" s="158"/>
      <c r="BI271" s="158"/>
      <c r="BJ271" s="158"/>
      <c r="BK271" s="158"/>
      <c r="BL271" s="158"/>
      <c r="BM271" s="158"/>
      <c r="BN271" s="158"/>
      <c r="BO271" s="158"/>
      <c r="BP271" s="158"/>
      <c r="BQ271" s="158"/>
      <c r="BR271" s="158"/>
      <c r="BS271" s="158"/>
      <c r="BT271" s="158"/>
      <c r="BU271" s="158"/>
      <c r="BV271" s="158"/>
      <c r="BW271" s="158"/>
      <c r="BX271" s="158"/>
      <c r="BY271" s="158"/>
      <c r="BZ271" s="158"/>
      <c r="CA271" s="158"/>
      <c r="CB271" s="158"/>
      <c r="CC271" s="158"/>
      <c r="CD271" s="158"/>
      <c r="CE271" s="158"/>
      <c r="CF271" s="158"/>
      <c r="CG271" s="158"/>
      <c r="CH271" s="158"/>
      <c r="CI271" s="158"/>
      <c r="CJ271" s="158"/>
      <c r="CK271" s="158"/>
      <c r="CL271" s="158"/>
      <c r="CM271" s="158"/>
      <c r="CN271" s="158"/>
    </row>
    <row r="272" spans="1:207" s="178" customFormat="1" ht="44.25" customHeight="1" x14ac:dyDescent="0.25">
      <c r="A272" s="853"/>
      <c r="B272" s="147" t="s">
        <v>493</v>
      </c>
      <c r="C272" s="210" t="s">
        <v>497</v>
      </c>
      <c r="D272" s="148" t="s">
        <v>495</v>
      </c>
      <c r="E272" s="148" t="s">
        <v>153</v>
      </c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28"/>
      <c r="S272" s="128"/>
      <c r="T272" s="128">
        <v>5</v>
      </c>
      <c r="U272" s="128">
        <v>175</v>
      </c>
      <c r="V272" s="127"/>
      <c r="W272" s="127"/>
      <c r="X272" s="134"/>
      <c r="Y272" s="134"/>
      <c r="Z272" s="130">
        <f>F272+J272+N272+R272+V272</f>
        <v>0</v>
      </c>
      <c r="AA272" s="130">
        <f>G272+K272+O272+S272+W272</f>
        <v>0</v>
      </c>
      <c r="AB272" s="130">
        <f>H272+L272+P272+T272+X272</f>
        <v>5</v>
      </c>
      <c r="AC272" s="131">
        <f>I272+M272+Q272+U272+Y272</f>
        <v>175</v>
      </c>
      <c r="AD272" s="158"/>
      <c r="AE272" s="158"/>
      <c r="AF272" s="158"/>
      <c r="AG272" s="158"/>
      <c r="AH272" s="158"/>
      <c r="AI272" s="158"/>
      <c r="AJ272" s="158"/>
      <c r="AK272" s="158"/>
      <c r="AL272" s="158"/>
      <c r="AM272" s="158"/>
      <c r="AN272" s="158"/>
      <c r="AO272" s="158"/>
      <c r="AP272" s="158"/>
      <c r="AQ272" s="158"/>
      <c r="AR272" s="158"/>
      <c r="AS272" s="158"/>
      <c r="AT272" s="158"/>
      <c r="AU272" s="158"/>
      <c r="AV272" s="158"/>
      <c r="AW272" s="158"/>
      <c r="AX272" s="158"/>
      <c r="AY272" s="158"/>
      <c r="AZ272" s="158"/>
      <c r="BA272" s="158"/>
      <c r="BB272" s="158"/>
      <c r="BC272" s="158"/>
      <c r="BD272" s="158"/>
      <c r="BE272" s="158"/>
      <c r="BF272" s="158"/>
      <c r="BG272" s="158"/>
      <c r="BH272" s="158"/>
      <c r="BI272" s="158"/>
      <c r="BJ272" s="158"/>
      <c r="BK272" s="158"/>
      <c r="BL272" s="158"/>
      <c r="BM272" s="158"/>
      <c r="BN272" s="158"/>
      <c r="BO272" s="158"/>
      <c r="BP272" s="158"/>
      <c r="BQ272" s="158"/>
      <c r="BR272" s="158"/>
      <c r="BS272" s="158"/>
      <c r="BT272" s="158"/>
      <c r="BU272" s="158"/>
      <c r="BV272" s="158"/>
      <c r="BW272" s="158"/>
      <c r="BX272" s="158"/>
      <c r="BY272" s="158"/>
      <c r="BZ272" s="158"/>
      <c r="CA272" s="158"/>
      <c r="CB272" s="158"/>
      <c r="CC272" s="158"/>
      <c r="CD272" s="158"/>
      <c r="CE272" s="158"/>
      <c r="CF272" s="158"/>
      <c r="CG272" s="158"/>
      <c r="CH272" s="158"/>
      <c r="CI272" s="158"/>
      <c r="CJ272" s="158"/>
      <c r="CK272" s="158"/>
      <c r="CL272" s="158"/>
      <c r="CM272" s="158"/>
      <c r="CN272" s="158"/>
    </row>
    <row r="273" spans="1:92" s="178" customFormat="1" ht="44.25" customHeight="1" x14ac:dyDescent="0.25">
      <c r="A273" s="854"/>
      <c r="B273" s="147" t="s">
        <v>493</v>
      </c>
      <c r="C273" s="210" t="s">
        <v>498</v>
      </c>
      <c r="D273" s="148" t="s">
        <v>495</v>
      </c>
      <c r="E273" s="148" t="s">
        <v>153</v>
      </c>
      <c r="F273" s="133"/>
      <c r="G273" s="133"/>
      <c r="H273" s="133"/>
      <c r="I273" s="133"/>
      <c r="J273" s="133">
        <v>50</v>
      </c>
      <c r="K273" s="141">
        <v>124.18</v>
      </c>
      <c r="L273" s="133"/>
      <c r="M273" s="133"/>
      <c r="N273" s="133"/>
      <c r="O273" s="133"/>
      <c r="P273" s="133"/>
      <c r="Q273" s="133"/>
      <c r="R273" s="128"/>
      <c r="S273" s="128"/>
      <c r="T273" s="128">
        <v>5</v>
      </c>
      <c r="U273" s="128">
        <v>190</v>
      </c>
      <c r="V273" s="127">
        <v>2600</v>
      </c>
      <c r="W273" s="127">
        <v>4623</v>
      </c>
      <c r="X273" s="134"/>
      <c r="Y273" s="134"/>
      <c r="Z273" s="130">
        <f>F273+J273+N273+R273+V273</f>
        <v>2650</v>
      </c>
      <c r="AA273" s="131">
        <f>G273+K273+O273+S273+W273</f>
        <v>4747.18</v>
      </c>
      <c r="AB273" s="130">
        <f>H273+L273+P273+T273+X273</f>
        <v>5</v>
      </c>
      <c r="AC273" s="131">
        <f>I273+M273+Q273+U273+Y273</f>
        <v>190</v>
      </c>
      <c r="AD273" s="158"/>
      <c r="AE273" s="158"/>
      <c r="AF273" s="158"/>
      <c r="AG273" s="158"/>
      <c r="AH273" s="158"/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</row>
    <row r="274" spans="1:92" s="178" customFormat="1" ht="44.25" customHeight="1" x14ac:dyDescent="0.25">
      <c r="A274" s="852">
        <v>95</v>
      </c>
      <c r="B274" s="147" t="s">
        <v>499</v>
      </c>
      <c r="C274" s="208" t="s">
        <v>500</v>
      </c>
      <c r="D274" s="148" t="s">
        <v>495</v>
      </c>
      <c r="E274" s="148" t="s">
        <v>78</v>
      </c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28"/>
      <c r="S274" s="128"/>
      <c r="T274" s="128">
        <v>10</v>
      </c>
      <c r="U274" s="128">
        <v>320</v>
      </c>
      <c r="V274" s="127"/>
      <c r="W274" s="127"/>
      <c r="X274" s="134"/>
      <c r="Y274" s="134"/>
      <c r="Z274" s="130">
        <f>F274+J274+N274+R274+V274</f>
        <v>0</v>
      </c>
      <c r="AA274" s="130">
        <f>G274+K274+O274+S274+W274</f>
        <v>0</v>
      </c>
      <c r="AB274" s="130">
        <f>H274+L274+P274+T274+X274</f>
        <v>10</v>
      </c>
      <c r="AC274" s="131">
        <f>I274+M274+Q274+U274+Y274</f>
        <v>320</v>
      </c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</row>
    <row r="275" spans="1:92" s="178" customFormat="1" ht="44.25" customHeight="1" x14ac:dyDescent="0.25">
      <c r="A275" s="854"/>
      <c r="B275" s="147" t="s">
        <v>499</v>
      </c>
      <c r="C275" s="208" t="s">
        <v>501</v>
      </c>
      <c r="D275" s="148" t="s">
        <v>495</v>
      </c>
      <c r="E275" s="148" t="s">
        <v>153</v>
      </c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28"/>
      <c r="S275" s="128"/>
      <c r="T275" s="128">
        <v>10</v>
      </c>
      <c r="U275" s="128">
        <v>160</v>
      </c>
      <c r="V275" s="127"/>
      <c r="W275" s="127"/>
      <c r="X275" s="134"/>
      <c r="Y275" s="134"/>
      <c r="Z275" s="130">
        <f>F275+J275+N275+R275+V275</f>
        <v>0</v>
      </c>
      <c r="AA275" s="130">
        <f>G275+K275+O275+S275+W275</f>
        <v>0</v>
      </c>
      <c r="AB275" s="130">
        <f>H275+L275+P275+T275+X275</f>
        <v>10</v>
      </c>
      <c r="AC275" s="131">
        <f>I275+M275+Q275+U275+Y275</f>
        <v>160</v>
      </c>
      <c r="AD275" s="158"/>
      <c r="AE275" s="158"/>
      <c r="AF275" s="158"/>
      <c r="AG275" s="158"/>
      <c r="AH275" s="158"/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8"/>
      <c r="BN275" s="158"/>
      <c r="BO275" s="158"/>
      <c r="BP275" s="158"/>
      <c r="BQ275" s="158"/>
      <c r="BR275" s="158"/>
      <c r="BS275" s="158"/>
      <c r="BT275" s="158"/>
      <c r="BU275" s="158"/>
      <c r="BV275" s="158"/>
      <c r="BW275" s="158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</row>
    <row r="276" spans="1:92" s="158" customFormat="1" ht="23.25" customHeight="1" x14ac:dyDescent="0.25">
      <c r="A276" s="123"/>
      <c r="B276" s="592" t="s">
        <v>650</v>
      </c>
      <c r="C276" s="593"/>
      <c r="D276" s="594"/>
      <c r="E276" s="594"/>
      <c r="F276" s="595">
        <f t="shared" ref="F276:I276" si="0">SUM(F5:F275)</f>
        <v>63085</v>
      </c>
      <c r="G276" s="595">
        <f t="shared" si="0"/>
        <v>1849223.4000000001</v>
      </c>
      <c r="H276" s="595">
        <f t="shared" si="0"/>
        <v>8155</v>
      </c>
      <c r="I276" s="595">
        <f t="shared" si="0"/>
        <v>185248.96</v>
      </c>
      <c r="J276" s="595">
        <f>SUM(J5:J275)</f>
        <v>77573.524999999994</v>
      </c>
      <c r="K276" s="595">
        <f t="shared" ref="K276:Y276" si="1">SUM(K5:K275)</f>
        <v>3010002.5500000017</v>
      </c>
      <c r="L276" s="595">
        <f t="shared" si="1"/>
        <v>2090</v>
      </c>
      <c r="M276" s="595">
        <f t="shared" si="1"/>
        <v>64287</v>
      </c>
      <c r="N276" s="595">
        <f t="shared" si="1"/>
        <v>22408</v>
      </c>
      <c r="O276" s="595">
        <f t="shared" si="1"/>
        <v>1869851.5699999996</v>
      </c>
      <c r="P276" s="595">
        <f t="shared" si="1"/>
        <v>4335</v>
      </c>
      <c r="Q276" s="595">
        <f t="shared" si="1"/>
        <v>179350.7</v>
      </c>
      <c r="R276" s="595">
        <f t="shared" si="1"/>
        <v>41232</v>
      </c>
      <c r="S276" s="595">
        <f t="shared" si="1"/>
        <v>2153636.7999999998</v>
      </c>
      <c r="T276" s="595">
        <f t="shared" si="1"/>
        <v>19362</v>
      </c>
      <c r="U276" s="595">
        <f t="shared" si="1"/>
        <v>1338882</v>
      </c>
      <c r="V276" s="595">
        <f t="shared" si="1"/>
        <v>83494</v>
      </c>
      <c r="W276" s="595">
        <f t="shared" si="1"/>
        <v>2907708</v>
      </c>
      <c r="X276" s="596">
        <f t="shared" si="1"/>
        <v>40330</v>
      </c>
      <c r="Y276" s="596">
        <f t="shared" si="1"/>
        <v>1194038</v>
      </c>
      <c r="Z276" s="596">
        <f>F276+J276+N276+R276+V276</f>
        <v>287792.52500000002</v>
      </c>
      <c r="AA276" s="597">
        <f>G276+K276+O276+S276+W276</f>
        <v>11790422.32</v>
      </c>
      <c r="AB276" s="596">
        <f>X276+T276+P276+L276+H276</f>
        <v>74272</v>
      </c>
      <c r="AC276" s="597">
        <f>I276+M276+Q276+U276+Y276</f>
        <v>2961806.66</v>
      </c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  <c r="BO276" s="166"/>
      <c r="BP276" s="166"/>
      <c r="BQ276" s="166"/>
      <c r="BR276" s="166"/>
      <c r="BS276" s="166"/>
      <c r="BT276" s="166"/>
      <c r="BU276" s="166"/>
      <c r="BV276" s="166"/>
      <c r="BW276" s="166"/>
      <c r="BX276" s="166"/>
      <c r="BY276" s="166"/>
      <c r="BZ276" s="166"/>
      <c r="CA276" s="166"/>
      <c r="CB276" s="166"/>
      <c r="CC276" s="166"/>
      <c r="CD276" s="166"/>
      <c r="CE276" s="166"/>
      <c r="CF276" s="166"/>
      <c r="CG276" s="166"/>
      <c r="CH276" s="166"/>
      <c r="CI276" s="166"/>
      <c r="CJ276" s="166"/>
      <c r="CK276" s="166"/>
      <c r="CL276" s="166"/>
      <c r="CM276" s="166"/>
      <c r="CN276" s="166"/>
    </row>
    <row r="277" spans="1:92" s="178" customFormat="1" ht="23.25" customHeight="1" x14ac:dyDescent="0.25">
      <c r="A277" s="179"/>
      <c r="B277" s="167" t="s">
        <v>510</v>
      </c>
      <c r="C277" s="214"/>
      <c r="D277" s="179"/>
      <c r="E277" s="179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28"/>
      <c r="S277" s="128"/>
      <c r="T277" s="128"/>
      <c r="U277" s="128"/>
      <c r="V277" s="127"/>
      <c r="W277" s="127"/>
      <c r="X277" s="134"/>
      <c r="Y277" s="134"/>
      <c r="Z277" s="168"/>
      <c r="AA277" s="168"/>
      <c r="AB277" s="168"/>
      <c r="AC277" s="168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</row>
    <row r="278" spans="1:92" s="178" customFormat="1" ht="23.25" customHeight="1" x14ac:dyDescent="0.25">
      <c r="A278" s="179"/>
      <c r="B278" s="170" t="s">
        <v>511</v>
      </c>
      <c r="C278" s="215"/>
      <c r="D278" s="171" t="s">
        <v>512</v>
      </c>
      <c r="E278" s="148" t="s">
        <v>513</v>
      </c>
      <c r="F278" s="133">
        <v>366</v>
      </c>
      <c r="G278" s="133">
        <v>12147</v>
      </c>
      <c r="H278" s="133"/>
      <c r="I278" s="133"/>
      <c r="J278" s="133"/>
      <c r="K278" s="133"/>
      <c r="L278" s="133"/>
      <c r="M278" s="133"/>
      <c r="N278" s="133">
        <v>1105</v>
      </c>
      <c r="O278" s="133">
        <v>47391.3</v>
      </c>
      <c r="P278" s="133"/>
      <c r="Q278" s="133"/>
      <c r="R278" s="128">
        <v>600</v>
      </c>
      <c r="S278" s="128">
        <v>30000</v>
      </c>
      <c r="T278" s="128">
        <v>200</v>
      </c>
      <c r="U278" s="128">
        <v>10000</v>
      </c>
      <c r="V278" s="127">
        <v>1300</v>
      </c>
      <c r="W278" s="127">
        <v>39926</v>
      </c>
      <c r="X278" s="134"/>
      <c r="Y278" s="134"/>
      <c r="Z278" s="130">
        <f>V278+R278+N278+J278+G278</f>
        <v>15152</v>
      </c>
      <c r="AA278" s="131">
        <f>G278+K278+O278+S278+W278</f>
        <v>129464.3</v>
      </c>
      <c r="AB278" s="130">
        <f>H278+L278+P278+T278+X278</f>
        <v>200</v>
      </c>
      <c r="AC278" s="130">
        <f>I278+M278+Q278+U278+Y278</f>
        <v>10000</v>
      </c>
      <c r="AD278" s="158"/>
      <c r="AE278" s="158"/>
      <c r="AF278" s="158"/>
      <c r="AG278" s="158"/>
      <c r="AH278" s="158"/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8"/>
      <c r="BN278" s="158"/>
      <c r="BO278" s="158"/>
      <c r="BP278" s="158"/>
      <c r="BQ278" s="158"/>
      <c r="BR278" s="158"/>
      <c r="BS278" s="158"/>
      <c r="BT278" s="158"/>
      <c r="BU278" s="158"/>
      <c r="BV278" s="158"/>
      <c r="BW278" s="158"/>
      <c r="BX278" s="158"/>
      <c r="BY278" s="158"/>
      <c r="BZ278" s="158"/>
      <c r="CA278" s="158"/>
      <c r="CB278" s="158"/>
      <c r="CC278" s="158"/>
      <c r="CD278" s="158"/>
      <c r="CE278" s="158"/>
      <c r="CF278" s="158"/>
      <c r="CG278" s="158"/>
      <c r="CH278" s="158"/>
      <c r="CI278" s="158"/>
      <c r="CJ278" s="158"/>
      <c r="CK278" s="158"/>
      <c r="CL278" s="158"/>
      <c r="CM278" s="158"/>
      <c r="CN278" s="158"/>
    </row>
    <row r="279" spans="1:92" s="178" customFormat="1" ht="23.25" customHeight="1" x14ac:dyDescent="0.25">
      <c r="A279" s="179"/>
      <c r="B279" s="170" t="s">
        <v>514</v>
      </c>
      <c r="C279" s="215" t="s">
        <v>515</v>
      </c>
      <c r="D279" s="171" t="s">
        <v>512</v>
      </c>
      <c r="E279" s="148" t="s">
        <v>513</v>
      </c>
      <c r="F279" s="133">
        <v>2855</v>
      </c>
      <c r="G279" s="133">
        <v>7048</v>
      </c>
      <c r="H279" s="133"/>
      <c r="I279" s="133"/>
      <c r="J279" s="133"/>
      <c r="K279" s="133"/>
      <c r="L279" s="133">
        <v>300</v>
      </c>
      <c r="M279" s="133">
        <v>750</v>
      </c>
      <c r="N279" s="133">
        <v>47229</v>
      </c>
      <c r="O279" s="133">
        <v>118072.5</v>
      </c>
      <c r="P279" s="133">
        <v>1000</v>
      </c>
      <c r="Q279" s="133">
        <v>2500</v>
      </c>
      <c r="R279" s="128"/>
      <c r="S279" s="128"/>
      <c r="T279" s="128">
        <v>500</v>
      </c>
      <c r="U279" s="128">
        <v>1100</v>
      </c>
      <c r="V279" s="127"/>
      <c r="W279" s="127"/>
      <c r="X279" s="134"/>
      <c r="Y279" s="134"/>
      <c r="Z279" s="130">
        <f>F279+J279+N279+R279+V279</f>
        <v>50084</v>
      </c>
      <c r="AA279" s="131">
        <f>G279+K279+O279+S279+W279</f>
        <v>125120.5</v>
      </c>
      <c r="AB279" s="130">
        <f>H279+L279+P279+T279+X279</f>
        <v>1800</v>
      </c>
      <c r="AC279" s="130">
        <f>I279+M279+Q279+U279+Y279</f>
        <v>4350</v>
      </c>
      <c r="AD279" s="158"/>
      <c r="AE279" s="158"/>
      <c r="AF279" s="158"/>
      <c r="AG279" s="158"/>
      <c r="AH279" s="158"/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58"/>
      <c r="BN279" s="158"/>
      <c r="BO279" s="158"/>
      <c r="BP279" s="158"/>
      <c r="BQ279" s="158"/>
      <c r="BR279" s="158"/>
      <c r="BS279" s="158"/>
      <c r="BT279" s="158"/>
      <c r="BU279" s="158"/>
      <c r="BV279" s="158"/>
      <c r="BW279" s="158"/>
      <c r="BX279" s="158"/>
      <c r="BY279" s="158"/>
      <c r="BZ279" s="158"/>
      <c r="CA279" s="158"/>
      <c r="CB279" s="158"/>
      <c r="CC279" s="158"/>
      <c r="CD279" s="158"/>
      <c r="CE279" s="158"/>
      <c r="CF279" s="158"/>
      <c r="CG279" s="158"/>
      <c r="CH279" s="158"/>
      <c r="CI279" s="158"/>
      <c r="CJ279" s="158"/>
      <c r="CK279" s="158"/>
      <c r="CL279" s="158"/>
      <c r="CM279" s="158"/>
      <c r="CN279" s="158"/>
    </row>
    <row r="280" spans="1:92" s="178" customFormat="1" ht="23.25" customHeight="1" x14ac:dyDescent="0.25">
      <c r="A280" s="179"/>
      <c r="B280" s="170" t="s">
        <v>514</v>
      </c>
      <c r="C280" s="215">
        <v>5</v>
      </c>
      <c r="D280" s="171" t="s">
        <v>512</v>
      </c>
      <c r="E280" s="148" t="s">
        <v>513</v>
      </c>
      <c r="F280" s="133">
        <v>11300</v>
      </c>
      <c r="G280" s="133">
        <v>27245</v>
      </c>
      <c r="H280" s="133">
        <v>0</v>
      </c>
      <c r="I280" s="133">
        <v>0</v>
      </c>
      <c r="J280" s="133">
        <v>13655</v>
      </c>
      <c r="K280" s="133">
        <v>34152.43</v>
      </c>
      <c r="L280" s="133"/>
      <c r="M280" s="133"/>
      <c r="N280" s="133">
        <v>6129</v>
      </c>
      <c r="O280" s="141">
        <v>21451.5</v>
      </c>
      <c r="P280" s="133">
        <v>600</v>
      </c>
      <c r="Q280" s="133">
        <v>2280</v>
      </c>
      <c r="R280" s="128">
        <v>500</v>
      </c>
      <c r="S280" s="128">
        <v>1050</v>
      </c>
      <c r="T280" s="128">
        <v>3000</v>
      </c>
      <c r="U280" s="128">
        <v>10500</v>
      </c>
      <c r="V280" s="127">
        <v>3400</v>
      </c>
      <c r="W280" s="127">
        <v>6803</v>
      </c>
      <c r="X280" s="134"/>
      <c r="Y280" s="134"/>
      <c r="Z280" s="130">
        <f>F280+J280+N280+R280+V280</f>
        <v>34984</v>
      </c>
      <c r="AA280" s="131">
        <f>G280+K280+O280+S280+W280</f>
        <v>90701.93</v>
      </c>
      <c r="AB280" s="130">
        <f>H280+L280+P280+T280+X280</f>
        <v>3600</v>
      </c>
      <c r="AC280" s="130">
        <f>I280+M280+Q280+U280+Y280</f>
        <v>12780</v>
      </c>
      <c r="AD280" s="158"/>
      <c r="AE280" s="158"/>
      <c r="AF280" s="158"/>
      <c r="AG280" s="158"/>
      <c r="AH280" s="158"/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58"/>
      <c r="BN280" s="158"/>
      <c r="BO280" s="158"/>
      <c r="BP280" s="158"/>
      <c r="BQ280" s="158"/>
      <c r="BR280" s="158"/>
      <c r="BS280" s="158"/>
      <c r="BT280" s="158"/>
      <c r="BU280" s="158"/>
      <c r="BV280" s="158"/>
      <c r="BW280" s="158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</row>
    <row r="281" spans="1:92" s="178" customFormat="1" ht="23.25" customHeight="1" x14ac:dyDescent="0.25">
      <c r="A281" s="179"/>
      <c r="B281" s="170" t="s">
        <v>516</v>
      </c>
      <c r="C281" s="215">
        <v>10</v>
      </c>
      <c r="D281" s="171" t="s">
        <v>512</v>
      </c>
      <c r="E281" s="148" t="s">
        <v>513</v>
      </c>
      <c r="F281" s="133">
        <v>6470</v>
      </c>
      <c r="G281" s="133">
        <v>20190</v>
      </c>
      <c r="H281" s="133">
        <v>0</v>
      </c>
      <c r="I281" s="133">
        <v>0</v>
      </c>
      <c r="J281" s="133">
        <v>9445</v>
      </c>
      <c r="K281" s="133">
        <v>28999.45</v>
      </c>
      <c r="L281" s="133"/>
      <c r="M281" s="133"/>
      <c r="N281" s="133">
        <v>8118</v>
      </c>
      <c r="O281" s="133">
        <v>32909.730000000003</v>
      </c>
      <c r="P281" s="133">
        <v>600</v>
      </c>
      <c r="Q281" s="133">
        <v>2526</v>
      </c>
      <c r="R281" s="128">
        <v>3600</v>
      </c>
      <c r="S281" s="128">
        <v>12240</v>
      </c>
      <c r="T281" s="128">
        <v>3000</v>
      </c>
      <c r="U281" s="128">
        <v>12000</v>
      </c>
      <c r="V281" s="127">
        <v>9700</v>
      </c>
      <c r="W281" s="127">
        <v>29779</v>
      </c>
      <c r="X281" s="134"/>
      <c r="Y281" s="134"/>
      <c r="Z281" s="130">
        <f>F281+J281+N281+R281+V281</f>
        <v>37333</v>
      </c>
      <c r="AA281" s="131">
        <f>G281+K281+O281+S281+W281</f>
        <v>124118.18</v>
      </c>
      <c r="AB281" s="130">
        <f>H281+L281+P281+T281+X281</f>
        <v>3600</v>
      </c>
      <c r="AC281" s="130">
        <f>I281+M281+Q281+U281+Y281</f>
        <v>14526</v>
      </c>
      <c r="AD281" s="158"/>
      <c r="AE281" s="158"/>
      <c r="AF281" s="158"/>
      <c r="AG281" s="158"/>
      <c r="AH281" s="158"/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58"/>
      <c r="BN281" s="158"/>
      <c r="BO281" s="158"/>
      <c r="BP281" s="158"/>
      <c r="BQ281" s="158"/>
      <c r="BR281" s="158"/>
      <c r="BS281" s="158"/>
      <c r="BT281" s="158"/>
      <c r="BU281" s="158"/>
      <c r="BV281" s="158"/>
      <c r="BW281" s="158"/>
      <c r="BX281" s="158"/>
      <c r="BY281" s="158"/>
      <c r="BZ281" s="158"/>
      <c r="CA281" s="158"/>
      <c r="CB281" s="158"/>
      <c r="CC281" s="158"/>
      <c r="CD281" s="158"/>
      <c r="CE281" s="158"/>
      <c r="CF281" s="158"/>
      <c r="CG281" s="158"/>
      <c r="CH281" s="158"/>
      <c r="CI281" s="158"/>
      <c r="CJ281" s="158"/>
      <c r="CK281" s="158"/>
      <c r="CL281" s="158"/>
      <c r="CM281" s="158"/>
      <c r="CN281" s="158"/>
    </row>
    <row r="282" spans="1:92" s="178" customFormat="1" ht="45" customHeight="1" x14ac:dyDescent="0.25">
      <c r="A282" s="179"/>
      <c r="B282" s="170" t="s">
        <v>535</v>
      </c>
      <c r="C282" s="215">
        <v>20</v>
      </c>
      <c r="D282" s="171" t="s">
        <v>512</v>
      </c>
      <c r="E282" s="148" t="s">
        <v>513</v>
      </c>
      <c r="F282" s="133">
        <v>520</v>
      </c>
      <c r="G282" s="133">
        <v>2642</v>
      </c>
      <c r="H282" s="133"/>
      <c r="I282" s="133"/>
      <c r="J282" s="133">
        <v>355</v>
      </c>
      <c r="K282" s="133">
        <v>1760.7</v>
      </c>
      <c r="L282" s="133"/>
      <c r="M282" s="133"/>
      <c r="N282" s="133">
        <v>10012</v>
      </c>
      <c r="O282" s="141">
        <v>48057.599999999999</v>
      </c>
      <c r="P282" s="133">
        <v>500</v>
      </c>
      <c r="Q282" s="133">
        <v>2390</v>
      </c>
      <c r="R282" s="128">
        <v>200</v>
      </c>
      <c r="S282" s="128">
        <v>1090</v>
      </c>
      <c r="T282" s="128">
        <v>1000</v>
      </c>
      <c r="U282" s="128">
        <v>4500</v>
      </c>
      <c r="V282" s="127">
        <v>5250</v>
      </c>
      <c r="W282" s="127">
        <v>35175</v>
      </c>
      <c r="X282" s="134"/>
      <c r="Y282" s="134"/>
      <c r="Z282" s="130">
        <f>F282+J282+N282+R282+V282</f>
        <v>16337</v>
      </c>
      <c r="AA282" s="131">
        <f>G282+K282+O282+S282+W282</f>
        <v>88725.299999999988</v>
      </c>
      <c r="AB282" s="130">
        <f>H282+L282+P282+T282+X282</f>
        <v>1500</v>
      </c>
      <c r="AC282" s="130">
        <f>I282+M282+Q282+U282+Y282</f>
        <v>6890</v>
      </c>
      <c r="AD282" s="158"/>
      <c r="AE282" s="158"/>
      <c r="AF282" s="158"/>
      <c r="AG282" s="158"/>
      <c r="AH282" s="158"/>
      <c r="AI282" s="158"/>
      <c r="AJ282" s="158"/>
      <c r="AK282" s="158"/>
      <c r="AL282" s="158"/>
      <c r="AM282" s="158"/>
      <c r="AN282" s="158"/>
      <c r="AO282" s="158"/>
      <c r="AP282" s="158"/>
      <c r="AQ282" s="158"/>
      <c r="AR282" s="158"/>
      <c r="AS282" s="158"/>
      <c r="AT282" s="158"/>
      <c r="AU282" s="158"/>
      <c r="AV282" s="158"/>
      <c r="AW282" s="158"/>
      <c r="AX282" s="158"/>
      <c r="AY282" s="158"/>
      <c r="AZ282" s="158"/>
      <c r="BA282" s="158"/>
      <c r="BB282" s="158"/>
      <c r="BC282" s="158"/>
      <c r="BD282" s="158"/>
      <c r="BE282" s="158"/>
      <c r="BF282" s="158"/>
      <c r="BG282" s="158"/>
      <c r="BH282" s="158"/>
      <c r="BI282" s="158"/>
      <c r="BJ282" s="158"/>
      <c r="BK282" s="158"/>
      <c r="BL282" s="158"/>
      <c r="BM282" s="158"/>
      <c r="BN282" s="158"/>
      <c r="BO282" s="158"/>
      <c r="BP282" s="158"/>
      <c r="BQ282" s="158"/>
      <c r="BR282" s="158"/>
      <c r="BS282" s="158"/>
      <c r="BT282" s="158"/>
      <c r="BU282" s="158"/>
      <c r="BV282" s="158"/>
      <c r="BW282" s="158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</row>
    <row r="283" spans="1:92" s="178" customFormat="1" ht="42" customHeight="1" x14ac:dyDescent="0.25">
      <c r="A283" s="179"/>
      <c r="B283" s="170" t="s">
        <v>517</v>
      </c>
      <c r="C283" s="215" t="s">
        <v>518</v>
      </c>
      <c r="D283" s="171" t="s">
        <v>512</v>
      </c>
      <c r="E283" s="148" t="s">
        <v>513</v>
      </c>
      <c r="F283" s="133">
        <v>2944</v>
      </c>
      <c r="G283" s="133">
        <v>29883</v>
      </c>
      <c r="H283" s="133">
        <v>0</v>
      </c>
      <c r="I283" s="133">
        <v>0</v>
      </c>
      <c r="J283" s="133">
        <v>9865</v>
      </c>
      <c r="K283" s="133">
        <v>89953.31</v>
      </c>
      <c r="L283" s="133"/>
      <c r="M283" s="133"/>
      <c r="N283" s="133">
        <v>5000</v>
      </c>
      <c r="O283" s="141">
        <v>46200</v>
      </c>
      <c r="P283" s="133">
        <v>1000</v>
      </c>
      <c r="Q283" s="133">
        <v>10000</v>
      </c>
      <c r="R283" s="128">
        <v>720</v>
      </c>
      <c r="S283" s="128">
        <v>6336.0000000000009</v>
      </c>
      <c r="T283" s="128">
        <v>2000</v>
      </c>
      <c r="U283" s="128">
        <v>17500</v>
      </c>
      <c r="V283" s="127">
        <v>4000</v>
      </c>
      <c r="W283" s="127">
        <v>34720</v>
      </c>
      <c r="X283" s="134"/>
      <c r="Y283" s="134"/>
      <c r="Z283" s="130">
        <f>F283+J283+N283+R283+V283</f>
        <v>22529</v>
      </c>
      <c r="AA283" s="131">
        <f>G283+K283+O283+S283+W283</f>
        <v>207092.31</v>
      </c>
      <c r="AB283" s="130">
        <f>H283+L283+P283+T283+X283</f>
        <v>3000</v>
      </c>
      <c r="AC283" s="130">
        <f>I283+M283+Q283+U283+Y283</f>
        <v>27500</v>
      </c>
      <c r="AD283" s="158"/>
      <c r="AE283" s="158"/>
      <c r="AF283" s="158"/>
      <c r="AG283" s="158"/>
      <c r="AH283" s="158"/>
      <c r="AI283" s="158"/>
      <c r="AJ283" s="158"/>
      <c r="AK283" s="158"/>
      <c r="AL283" s="158"/>
      <c r="AM283" s="158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8"/>
      <c r="CN283" s="158"/>
    </row>
    <row r="284" spans="1:92" s="178" customFormat="1" ht="23.25" customHeight="1" x14ac:dyDescent="0.25">
      <c r="A284" s="179"/>
      <c r="B284" s="170" t="s">
        <v>519</v>
      </c>
      <c r="C284" s="215" t="s">
        <v>520</v>
      </c>
      <c r="D284" s="171" t="s">
        <v>512</v>
      </c>
      <c r="E284" s="148" t="s">
        <v>513</v>
      </c>
      <c r="F284" s="133"/>
      <c r="G284" s="133"/>
      <c r="H284" s="133"/>
      <c r="I284" s="133"/>
      <c r="J284" s="133">
        <v>1300</v>
      </c>
      <c r="K284" s="133">
        <v>20410</v>
      </c>
      <c r="L284" s="133"/>
      <c r="M284" s="133"/>
      <c r="N284" s="133">
        <v>710</v>
      </c>
      <c r="O284" s="133">
        <v>11306</v>
      </c>
      <c r="P284" s="133">
        <v>100</v>
      </c>
      <c r="Q284" s="133">
        <v>1765</v>
      </c>
      <c r="R284" s="128">
        <v>1800</v>
      </c>
      <c r="S284" s="128">
        <v>28800</v>
      </c>
      <c r="T284" s="128">
        <v>1000</v>
      </c>
      <c r="U284" s="128">
        <v>25000</v>
      </c>
      <c r="V284" s="127">
        <v>3065</v>
      </c>
      <c r="W284" s="127">
        <v>47227</v>
      </c>
      <c r="X284" s="134"/>
      <c r="Y284" s="134"/>
      <c r="Z284" s="130">
        <f>F284+J284+N284+R284+V284</f>
        <v>6875</v>
      </c>
      <c r="AA284" s="131">
        <f>G284+K284+O284+S284+W284</f>
        <v>107743</v>
      </c>
      <c r="AB284" s="130">
        <f>H284+L284+P284+T284+X284</f>
        <v>1100</v>
      </c>
      <c r="AC284" s="130">
        <f>I284+M284+Q284+U284+Y284</f>
        <v>26765</v>
      </c>
      <c r="AD284" s="158"/>
      <c r="AE284" s="158"/>
      <c r="AF284" s="158"/>
      <c r="AG284" s="158"/>
      <c r="AH284" s="158"/>
      <c r="AI284" s="158"/>
      <c r="AJ284" s="158"/>
      <c r="AK284" s="158"/>
      <c r="AL284" s="158"/>
      <c r="AM284" s="158"/>
      <c r="AN284" s="158"/>
      <c r="AO284" s="158"/>
      <c r="AP284" s="158"/>
      <c r="AQ284" s="158"/>
      <c r="AR284" s="158"/>
      <c r="AS284" s="158"/>
      <c r="AT284" s="158"/>
      <c r="AU284" s="158"/>
      <c r="AV284" s="158"/>
      <c r="AW284" s="158"/>
      <c r="AX284" s="158"/>
      <c r="AY284" s="158"/>
      <c r="AZ284" s="158"/>
      <c r="BA284" s="158"/>
      <c r="BB284" s="158"/>
      <c r="BC284" s="158"/>
      <c r="BD284" s="158"/>
      <c r="BE284" s="158"/>
      <c r="BF284" s="158"/>
      <c r="BG284" s="158"/>
      <c r="BH284" s="158"/>
      <c r="BI284" s="158"/>
      <c r="BJ284" s="158"/>
      <c r="BK284" s="158"/>
      <c r="BL284" s="158"/>
      <c r="BM284" s="158"/>
      <c r="BN284" s="158"/>
      <c r="BO284" s="158"/>
      <c r="BP284" s="158"/>
      <c r="BQ284" s="158"/>
      <c r="BR284" s="158"/>
      <c r="BS284" s="158"/>
      <c r="BT284" s="158"/>
      <c r="BU284" s="158"/>
      <c r="BV284" s="158"/>
      <c r="BW284" s="158"/>
      <c r="BX284" s="158"/>
      <c r="BY284" s="158"/>
      <c r="BZ284" s="158"/>
      <c r="CA284" s="158"/>
      <c r="CB284" s="158"/>
      <c r="CC284" s="158"/>
      <c r="CD284" s="158"/>
      <c r="CE284" s="158"/>
      <c r="CF284" s="158"/>
      <c r="CG284" s="158"/>
      <c r="CH284" s="158"/>
      <c r="CI284" s="158"/>
      <c r="CJ284" s="158"/>
      <c r="CK284" s="158"/>
      <c r="CL284" s="158"/>
      <c r="CM284" s="158"/>
      <c r="CN284" s="158"/>
    </row>
    <row r="285" spans="1:92" s="178" customFormat="1" ht="23.25" customHeight="1" x14ac:dyDescent="0.25">
      <c r="A285" s="179"/>
      <c r="B285" s="170" t="s">
        <v>521</v>
      </c>
      <c r="C285" s="215" t="s">
        <v>522</v>
      </c>
      <c r="D285" s="171" t="s">
        <v>512</v>
      </c>
      <c r="E285" s="148" t="s">
        <v>513</v>
      </c>
      <c r="F285" s="133">
        <v>400</v>
      </c>
      <c r="G285" s="133">
        <v>7000</v>
      </c>
      <c r="H285" s="133"/>
      <c r="I285" s="133"/>
      <c r="J285" s="133">
        <v>50</v>
      </c>
      <c r="K285" s="133">
        <v>1600</v>
      </c>
      <c r="L285" s="133"/>
      <c r="M285" s="133"/>
      <c r="N285" s="133"/>
      <c r="O285" s="133"/>
      <c r="P285" s="133"/>
      <c r="Q285" s="133"/>
      <c r="R285" s="128"/>
      <c r="S285" s="128"/>
      <c r="T285" s="128">
        <v>50</v>
      </c>
      <c r="U285" s="128"/>
      <c r="V285" s="127"/>
      <c r="W285" s="127"/>
      <c r="X285" s="134"/>
      <c r="Y285" s="134"/>
      <c r="Z285" s="130">
        <f>F285+J285+N285+R285+V285</f>
        <v>450</v>
      </c>
      <c r="AA285" s="131">
        <f>G285+K285+O285+S285+W285</f>
        <v>8600</v>
      </c>
      <c r="AB285" s="130">
        <f>H285+L285+P285+T285+X285</f>
        <v>50</v>
      </c>
      <c r="AC285" s="130">
        <f>I285+M285+Q285+U285+Y285</f>
        <v>0</v>
      </c>
      <c r="AD285" s="158"/>
      <c r="AE285" s="158"/>
      <c r="AF285" s="158"/>
      <c r="AG285" s="158"/>
      <c r="AH285" s="158"/>
      <c r="AI285" s="158"/>
      <c r="AJ285" s="158"/>
      <c r="AK285" s="158"/>
      <c r="AL285" s="158"/>
      <c r="AM285" s="158"/>
      <c r="AN285" s="158"/>
      <c r="AO285" s="158"/>
      <c r="AP285" s="158"/>
      <c r="AQ285" s="158"/>
      <c r="AR285" s="158"/>
      <c r="AS285" s="158"/>
      <c r="AT285" s="158"/>
      <c r="AU285" s="158"/>
      <c r="AV285" s="158"/>
      <c r="AW285" s="158"/>
      <c r="AX285" s="158"/>
      <c r="AY285" s="158"/>
      <c r="AZ285" s="158"/>
      <c r="BA285" s="158"/>
      <c r="BB285" s="158"/>
      <c r="BC285" s="158"/>
      <c r="BD285" s="158"/>
      <c r="BE285" s="158"/>
      <c r="BF285" s="158"/>
      <c r="BG285" s="158"/>
      <c r="BH285" s="158"/>
      <c r="BI285" s="158"/>
      <c r="BJ285" s="158"/>
      <c r="BK285" s="158"/>
      <c r="BL285" s="158"/>
      <c r="BM285" s="158"/>
      <c r="BN285" s="158"/>
      <c r="BO285" s="158"/>
      <c r="BP285" s="158"/>
      <c r="BQ285" s="158"/>
      <c r="BR285" s="158"/>
      <c r="BS285" s="158"/>
      <c r="BT285" s="158"/>
      <c r="BU285" s="158"/>
      <c r="BV285" s="158"/>
      <c r="BW285" s="158"/>
      <c r="BX285" s="158"/>
      <c r="BY285" s="158"/>
      <c r="BZ285" s="158"/>
      <c r="CA285" s="158"/>
      <c r="CB285" s="158"/>
      <c r="CC285" s="158"/>
      <c r="CD285" s="158"/>
      <c r="CE285" s="158"/>
      <c r="CF285" s="158"/>
      <c r="CG285" s="158"/>
      <c r="CH285" s="158"/>
      <c r="CI285" s="158"/>
      <c r="CJ285" s="158"/>
      <c r="CK285" s="158"/>
      <c r="CL285" s="158"/>
      <c r="CM285" s="158"/>
      <c r="CN285" s="158"/>
    </row>
    <row r="286" spans="1:92" s="178" customFormat="1" ht="23.25" customHeight="1" x14ac:dyDescent="0.25">
      <c r="A286" s="179"/>
      <c r="B286" s="170" t="s">
        <v>523</v>
      </c>
      <c r="C286" s="215" t="s">
        <v>524</v>
      </c>
      <c r="D286" s="171" t="s">
        <v>512</v>
      </c>
      <c r="E286" s="148" t="s">
        <v>513</v>
      </c>
      <c r="F286" s="133"/>
      <c r="G286" s="133"/>
      <c r="H286" s="133"/>
      <c r="I286" s="133"/>
      <c r="J286" s="133">
        <v>64</v>
      </c>
      <c r="K286" s="133">
        <v>3648</v>
      </c>
      <c r="L286" s="133"/>
      <c r="M286" s="133"/>
      <c r="N286" s="133">
        <v>119</v>
      </c>
      <c r="O286" s="141">
        <v>2324.77</v>
      </c>
      <c r="P286" s="133">
        <v>20</v>
      </c>
      <c r="Q286" s="133">
        <v>1080</v>
      </c>
      <c r="R286" s="128">
        <v>70</v>
      </c>
      <c r="S286" s="128">
        <v>4900</v>
      </c>
      <c r="T286" s="128">
        <v>100</v>
      </c>
      <c r="U286" s="128">
        <v>7000</v>
      </c>
      <c r="V286" s="127">
        <v>190</v>
      </c>
      <c r="W286" s="127">
        <v>9290</v>
      </c>
      <c r="X286" s="134"/>
      <c r="Y286" s="134"/>
      <c r="Z286" s="130">
        <f>F286+J286+N286+R286+V286</f>
        <v>443</v>
      </c>
      <c r="AA286" s="131">
        <f>G286+K286+O286+S286+W286</f>
        <v>20162.77</v>
      </c>
      <c r="AB286" s="130">
        <f>H286+L286+P286+T286+X286</f>
        <v>120</v>
      </c>
      <c r="AC286" s="130">
        <f>I286+M286+Q286+U286+Y286</f>
        <v>8080</v>
      </c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8"/>
      <c r="BL286" s="158"/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</row>
    <row r="287" spans="1:92" s="178" customFormat="1" ht="23.25" customHeight="1" x14ac:dyDescent="0.25">
      <c r="A287" s="179"/>
      <c r="B287" s="170" t="s">
        <v>523</v>
      </c>
      <c r="C287" s="215" t="s">
        <v>525</v>
      </c>
      <c r="D287" s="171" t="s">
        <v>512</v>
      </c>
      <c r="E287" s="148" t="s">
        <v>513</v>
      </c>
      <c r="F287" s="133">
        <v>100</v>
      </c>
      <c r="G287" s="133">
        <v>6000</v>
      </c>
      <c r="H287" s="133"/>
      <c r="I287" s="133"/>
      <c r="J287" s="142"/>
      <c r="K287" s="133"/>
      <c r="L287" s="133"/>
      <c r="M287" s="133"/>
      <c r="N287" s="133"/>
      <c r="O287" s="133"/>
      <c r="P287" s="133"/>
      <c r="Q287" s="133"/>
      <c r="R287" s="128">
        <v>20</v>
      </c>
      <c r="S287" s="128">
        <v>6000</v>
      </c>
      <c r="T287" s="128">
        <v>20</v>
      </c>
      <c r="U287" s="128">
        <v>6000</v>
      </c>
      <c r="V287" s="127"/>
      <c r="W287" s="127"/>
      <c r="X287" s="134"/>
      <c r="Y287" s="134"/>
      <c r="Z287" s="130">
        <f>F287+J287+N287+R287+V287</f>
        <v>120</v>
      </c>
      <c r="AA287" s="131">
        <f>G287+K287+O287+S287+W287</f>
        <v>12000</v>
      </c>
      <c r="AB287" s="130">
        <f>H287+L287+P287+T287+X287</f>
        <v>20</v>
      </c>
      <c r="AC287" s="130">
        <f>I287+M287+Q287+U287+Y287</f>
        <v>6000</v>
      </c>
      <c r="AD287" s="158"/>
      <c r="AE287" s="158"/>
      <c r="AF287" s="158"/>
      <c r="AG287" s="158"/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8"/>
      <c r="BL287" s="158"/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</row>
    <row r="288" spans="1:92" s="158" customFormat="1" ht="23.25" customHeight="1" x14ac:dyDescent="0.25">
      <c r="A288" s="598"/>
      <c r="B288" s="599" t="s">
        <v>618</v>
      </c>
      <c r="C288" s="600"/>
      <c r="D288" s="601"/>
      <c r="E288" s="598"/>
      <c r="F288" s="602">
        <f t="shared" ref="F288:I288" si="2">SUM(F278:F287)</f>
        <v>24955</v>
      </c>
      <c r="G288" s="602">
        <f t="shared" si="2"/>
        <v>112155</v>
      </c>
      <c r="H288" s="602">
        <f t="shared" si="2"/>
        <v>0</v>
      </c>
      <c r="I288" s="602">
        <f t="shared" si="2"/>
        <v>0</v>
      </c>
      <c r="J288" s="602">
        <f>SUM(J278:J287)</f>
        <v>34734</v>
      </c>
      <c r="K288" s="602">
        <f t="shared" ref="K288:Y288" si="3">SUM(K278:K287)</f>
        <v>180523.89</v>
      </c>
      <c r="L288" s="602">
        <f t="shared" si="3"/>
        <v>300</v>
      </c>
      <c r="M288" s="602">
        <f t="shared" si="3"/>
        <v>750</v>
      </c>
      <c r="N288" s="602">
        <f t="shared" si="3"/>
        <v>78422</v>
      </c>
      <c r="O288" s="595">
        <f t="shared" si="3"/>
        <v>327713.40000000002</v>
      </c>
      <c r="P288" s="602">
        <f t="shared" si="3"/>
        <v>3820</v>
      </c>
      <c r="Q288" s="602">
        <f t="shared" si="3"/>
        <v>22541</v>
      </c>
      <c r="R288" s="602">
        <f t="shared" si="3"/>
        <v>7510</v>
      </c>
      <c r="S288" s="602">
        <f t="shared" si="3"/>
        <v>90416</v>
      </c>
      <c r="T288" s="602">
        <f t="shared" si="3"/>
        <v>10870</v>
      </c>
      <c r="U288" s="602">
        <f t="shared" si="3"/>
        <v>93600</v>
      </c>
      <c r="V288" s="602">
        <f t="shared" si="3"/>
        <v>26905</v>
      </c>
      <c r="W288" s="602">
        <f t="shared" si="3"/>
        <v>202920</v>
      </c>
      <c r="X288" s="603">
        <f t="shared" si="3"/>
        <v>0</v>
      </c>
      <c r="Y288" s="603">
        <f t="shared" si="3"/>
        <v>0</v>
      </c>
      <c r="Z288" s="603">
        <f>SUM(Z278:Z287)</f>
        <v>184307</v>
      </c>
      <c r="AA288" s="597">
        <f>SUM(AA278:AA287)</f>
        <v>913728.29</v>
      </c>
      <c r="AB288" s="603">
        <f>SUM(AB278:AB287)</f>
        <v>14990</v>
      </c>
      <c r="AC288" s="603">
        <f>SUM(AC278:AC287)</f>
        <v>116891</v>
      </c>
    </row>
    <row r="289" spans="1:92" s="178" customFormat="1" ht="23.25" customHeight="1" x14ac:dyDescent="0.25">
      <c r="A289" s="604"/>
      <c r="B289" s="605" t="s">
        <v>651</v>
      </c>
      <c r="C289" s="606"/>
      <c r="D289" s="604"/>
      <c r="E289" s="604"/>
      <c r="F289" s="607">
        <f t="shared" ref="F289:I289" si="4">F276+F288</f>
        <v>88040</v>
      </c>
      <c r="G289" s="607">
        <f t="shared" si="4"/>
        <v>1961378.4000000001</v>
      </c>
      <c r="H289" s="607">
        <f t="shared" si="4"/>
        <v>8155</v>
      </c>
      <c r="I289" s="607">
        <f t="shared" si="4"/>
        <v>185248.96</v>
      </c>
      <c r="J289" s="607">
        <f>J276+J288</f>
        <v>112307.52499999999</v>
      </c>
      <c r="K289" s="607">
        <f t="shared" ref="K289:AC289" si="5">K276+K288</f>
        <v>3190526.4400000018</v>
      </c>
      <c r="L289" s="607">
        <f t="shared" si="5"/>
        <v>2390</v>
      </c>
      <c r="M289" s="607">
        <f t="shared" si="5"/>
        <v>65037</v>
      </c>
      <c r="N289" s="607">
        <f t="shared" si="5"/>
        <v>100830</v>
      </c>
      <c r="O289" s="607">
        <f t="shared" si="5"/>
        <v>2197564.9699999997</v>
      </c>
      <c r="P289" s="607">
        <f t="shared" si="5"/>
        <v>8155</v>
      </c>
      <c r="Q289" s="607">
        <f t="shared" si="5"/>
        <v>201891.7</v>
      </c>
      <c r="R289" s="607">
        <f t="shared" si="5"/>
        <v>48742</v>
      </c>
      <c r="S289" s="607">
        <f t="shared" si="5"/>
        <v>2244052.7999999998</v>
      </c>
      <c r="T289" s="607">
        <f t="shared" si="5"/>
        <v>30232</v>
      </c>
      <c r="U289" s="607">
        <f t="shared" si="5"/>
        <v>1432482</v>
      </c>
      <c r="V289" s="607">
        <f t="shared" si="5"/>
        <v>110399</v>
      </c>
      <c r="W289" s="607">
        <f t="shared" si="5"/>
        <v>3110628</v>
      </c>
      <c r="X289" s="608">
        <f t="shared" si="5"/>
        <v>40330</v>
      </c>
      <c r="Y289" s="608">
        <f t="shared" si="5"/>
        <v>1194038</v>
      </c>
      <c r="Z289" s="596">
        <f t="shared" si="5"/>
        <v>472099.52500000002</v>
      </c>
      <c r="AA289" s="597">
        <f t="shared" si="5"/>
        <v>12704150.609999999</v>
      </c>
      <c r="AB289" s="603">
        <f t="shared" si="5"/>
        <v>89262</v>
      </c>
      <c r="AC289" s="596">
        <f t="shared" si="5"/>
        <v>3078697.66</v>
      </c>
      <c r="AD289" s="158"/>
      <c r="AE289" s="158"/>
      <c r="AF289" s="158"/>
      <c r="AG289" s="158"/>
      <c r="AH289" s="158"/>
      <c r="AI289" s="158"/>
      <c r="AJ289" s="158"/>
      <c r="AK289" s="158"/>
      <c r="AL289" s="158"/>
      <c r="AM289" s="158"/>
      <c r="AN289" s="158"/>
      <c r="AO289" s="158"/>
      <c r="AP289" s="158"/>
      <c r="AQ289" s="158"/>
      <c r="AR289" s="158"/>
      <c r="AS289" s="158"/>
      <c r="AT289" s="158"/>
      <c r="AU289" s="158"/>
      <c r="AV289" s="158"/>
      <c r="AW289" s="158"/>
      <c r="AX289" s="158"/>
      <c r="AY289" s="158"/>
      <c r="AZ289" s="158"/>
      <c r="BA289" s="158"/>
      <c r="BB289" s="158"/>
      <c r="BC289" s="158"/>
      <c r="BD289" s="158"/>
      <c r="BE289" s="158"/>
      <c r="BF289" s="158"/>
      <c r="BG289" s="158"/>
      <c r="BH289" s="158"/>
      <c r="BI289" s="158"/>
      <c r="BJ289" s="158"/>
      <c r="BK289" s="158"/>
      <c r="BL289" s="158"/>
      <c r="BM289" s="158"/>
      <c r="BN289" s="158"/>
      <c r="BO289" s="158"/>
      <c r="BP289" s="158"/>
      <c r="BQ289" s="158"/>
      <c r="BR289" s="158"/>
      <c r="BS289" s="158"/>
      <c r="BT289" s="158"/>
      <c r="BU289" s="158"/>
      <c r="BV289" s="158"/>
      <c r="BW289" s="158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</row>
    <row r="290" spans="1:92" s="178" customFormat="1" x14ac:dyDescent="0.25">
      <c r="C290" s="216"/>
      <c r="F290" s="172"/>
      <c r="G290" s="172"/>
      <c r="H290" s="172"/>
      <c r="I290" s="172"/>
      <c r="J290" s="173"/>
      <c r="K290" s="173"/>
      <c r="L290" s="174"/>
      <c r="M290" s="174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</row>
    <row r="291" spans="1:92" s="178" customFormat="1" x14ac:dyDescent="0.25">
      <c r="C291" s="216"/>
      <c r="F291" s="172"/>
      <c r="G291" s="172"/>
      <c r="H291" s="172"/>
      <c r="I291" s="172"/>
      <c r="J291" s="173"/>
      <c r="K291" s="173"/>
      <c r="L291" s="174"/>
      <c r="M291" s="174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</row>
    <row r="292" spans="1:92" s="178" customFormat="1" x14ac:dyDescent="0.25">
      <c r="C292" s="216"/>
      <c r="F292" s="173"/>
      <c r="G292" s="173"/>
      <c r="H292" s="174"/>
      <c r="I292" s="174"/>
      <c r="J292" s="173"/>
      <c r="K292" s="173"/>
      <c r="L292" s="174"/>
      <c r="M292" s="174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</row>
    <row r="293" spans="1:92" s="178" customFormat="1" x14ac:dyDescent="0.25">
      <c r="C293" s="216"/>
      <c r="F293" s="173"/>
      <c r="G293" s="173"/>
      <c r="H293" s="174"/>
      <c r="I293" s="174"/>
      <c r="J293" s="173"/>
      <c r="K293" s="173"/>
      <c r="L293" s="174"/>
      <c r="M293" s="174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</row>
    <row r="294" spans="1:92" s="178" customFormat="1" x14ac:dyDescent="0.25">
      <c r="C294" s="216"/>
      <c r="F294" s="173"/>
      <c r="G294" s="173"/>
      <c r="H294" s="174"/>
      <c r="I294" s="174"/>
      <c r="J294" s="173"/>
      <c r="K294" s="173"/>
      <c r="L294" s="174"/>
      <c r="M294" s="174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</row>
    <row r="295" spans="1:92" s="178" customFormat="1" x14ac:dyDescent="0.25">
      <c r="C295" s="216"/>
      <c r="F295" s="173"/>
      <c r="G295" s="173"/>
      <c r="H295" s="174"/>
      <c r="I295" s="174"/>
      <c r="J295" s="173"/>
      <c r="K295" s="175"/>
      <c r="L295" s="174"/>
      <c r="M295" s="174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</row>
    <row r="296" spans="1:92" s="178" customFormat="1" x14ac:dyDescent="0.25">
      <c r="C296" s="216"/>
      <c r="F296" s="173"/>
      <c r="G296" s="173"/>
      <c r="H296" s="174"/>
      <c r="I296" s="174"/>
      <c r="J296" s="173"/>
      <c r="K296" s="173"/>
      <c r="L296" s="174"/>
      <c r="M296" s="174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</row>
    <row r="297" spans="1:92" s="178" customFormat="1" x14ac:dyDescent="0.25">
      <c r="C297" s="216"/>
      <c r="F297" s="173"/>
      <c r="G297" s="173"/>
      <c r="H297" s="174"/>
      <c r="I297" s="174"/>
      <c r="J297" s="173"/>
      <c r="K297" s="173"/>
      <c r="L297" s="174"/>
      <c r="M297" s="174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</row>
    <row r="298" spans="1:92" s="178" customFormat="1" x14ac:dyDescent="0.25">
      <c r="C298" s="216"/>
      <c r="F298" s="173"/>
      <c r="G298" s="173"/>
      <c r="H298" s="174"/>
      <c r="I298" s="174"/>
      <c r="J298" s="173"/>
      <c r="K298" s="173"/>
      <c r="L298" s="174"/>
      <c r="M298" s="176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</row>
    <row r="299" spans="1:92" s="178" customFormat="1" x14ac:dyDescent="0.25">
      <c r="C299" s="216"/>
      <c r="F299" s="173"/>
      <c r="G299" s="173"/>
      <c r="H299" s="174"/>
      <c r="I299" s="174"/>
      <c r="J299" s="173"/>
      <c r="K299" s="173"/>
      <c r="L299" s="174"/>
      <c r="M299" s="176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</row>
    <row r="300" spans="1:92" s="178" customFormat="1" x14ac:dyDescent="0.25">
      <c r="C300" s="216"/>
      <c r="F300" s="173"/>
      <c r="G300" s="173"/>
      <c r="H300" s="174"/>
      <c r="I300" s="174"/>
      <c r="J300" s="173"/>
      <c r="K300" s="173"/>
      <c r="L300" s="174"/>
      <c r="M300" s="176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</row>
    <row r="301" spans="1:92" s="178" customFormat="1" x14ac:dyDescent="0.25">
      <c r="C301" s="216"/>
      <c r="F301" s="173"/>
      <c r="G301" s="173"/>
      <c r="H301" s="174"/>
      <c r="I301" s="174"/>
      <c r="J301" s="173"/>
      <c r="K301" s="173"/>
      <c r="L301" s="174"/>
      <c r="M301" s="176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</row>
    <row r="302" spans="1:92" s="178" customFormat="1" x14ac:dyDescent="0.25">
      <c r="C302" s="216"/>
      <c r="F302" s="173"/>
      <c r="G302" s="173"/>
      <c r="H302" s="9"/>
      <c r="I302" s="174"/>
      <c r="J302" s="173"/>
      <c r="K302" s="173"/>
      <c r="L302" s="174"/>
      <c r="M302" s="176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</row>
    <row r="303" spans="1:92" s="178" customFormat="1" x14ac:dyDescent="0.25">
      <c r="C303" s="216"/>
      <c r="F303" s="173"/>
      <c r="G303" s="173"/>
      <c r="H303" s="9"/>
      <c r="I303" s="174"/>
      <c r="J303" s="173"/>
      <c r="K303" s="173"/>
      <c r="L303" s="174"/>
      <c r="M303" s="176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</row>
    <row r="304" spans="1:92" s="178" customFormat="1" x14ac:dyDescent="0.25">
      <c r="C304" s="216"/>
      <c r="F304" s="173"/>
      <c r="G304" s="173"/>
      <c r="H304" s="174"/>
      <c r="I304" s="174"/>
      <c r="J304" s="173"/>
      <c r="K304" s="173"/>
      <c r="L304" s="176"/>
      <c r="M304" s="176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</row>
    <row r="305" spans="3:23" s="178" customFormat="1" x14ac:dyDescent="0.25">
      <c r="C305" s="216"/>
      <c r="F305" s="173"/>
      <c r="G305" s="173"/>
      <c r="H305" s="174"/>
      <c r="I305" s="174"/>
      <c r="J305" s="173"/>
      <c r="K305" s="173"/>
      <c r="L305" s="174"/>
      <c r="M305" s="176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</row>
    <row r="306" spans="3:23" s="178" customFormat="1" x14ac:dyDescent="0.25">
      <c r="C306" s="216"/>
      <c r="F306" s="173"/>
      <c r="G306" s="173"/>
      <c r="H306" s="174"/>
      <c r="I306" s="174"/>
      <c r="J306" s="173"/>
      <c r="K306" s="173"/>
      <c r="L306" s="174"/>
      <c r="M306" s="176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</row>
    <row r="307" spans="3:23" s="178" customFormat="1" x14ac:dyDescent="0.25">
      <c r="C307" s="216"/>
      <c r="F307" s="173"/>
      <c r="G307" s="173"/>
      <c r="H307" s="174"/>
      <c r="I307" s="176"/>
      <c r="J307" s="173"/>
      <c r="K307" s="173"/>
      <c r="L307" s="174"/>
      <c r="M307" s="176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</row>
    <row r="308" spans="3:23" s="178" customFormat="1" x14ac:dyDescent="0.25">
      <c r="C308" s="216"/>
      <c r="F308" s="173"/>
      <c r="G308" s="173"/>
      <c r="H308" s="174"/>
      <c r="I308" s="176"/>
      <c r="J308" s="173"/>
      <c r="K308" s="173"/>
      <c r="L308" s="174"/>
      <c r="M308" s="176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</row>
    <row r="309" spans="3:23" s="178" customFormat="1" x14ac:dyDescent="0.25">
      <c r="C309" s="216"/>
      <c r="F309" s="173"/>
      <c r="G309" s="173"/>
      <c r="H309" s="174"/>
      <c r="I309" s="176"/>
      <c r="J309" s="173"/>
      <c r="K309" s="173"/>
      <c r="L309" s="174"/>
      <c r="M309" s="174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</row>
    <row r="310" spans="3:23" s="178" customFormat="1" x14ac:dyDescent="0.25">
      <c r="C310" s="216"/>
      <c r="F310" s="172"/>
      <c r="G310" s="172"/>
      <c r="H310" s="172"/>
      <c r="I310" s="172"/>
      <c r="J310" s="173"/>
      <c r="K310" s="173"/>
      <c r="L310" s="174"/>
      <c r="M310" s="174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</row>
    <row r="311" spans="3:23" s="178" customFormat="1" x14ac:dyDescent="0.25">
      <c r="C311" s="216"/>
      <c r="F311" s="172"/>
      <c r="G311" s="172"/>
      <c r="H311" s="172"/>
      <c r="I311" s="172"/>
      <c r="J311" s="173"/>
      <c r="K311" s="173"/>
      <c r="L311" s="174"/>
      <c r="M311" s="174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</row>
    <row r="312" spans="3:23" s="178" customFormat="1" x14ac:dyDescent="0.25">
      <c r="C312" s="216"/>
      <c r="F312" s="172"/>
      <c r="G312" s="172"/>
      <c r="H312" s="172"/>
      <c r="I312" s="172"/>
      <c r="J312" s="173"/>
      <c r="K312" s="173"/>
      <c r="L312" s="174"/>
      <c r="M312" s="174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</row>
    <row r="313" spans="3:23" s="178" customFormat="1" x14ac:dyDescent="0.25">
      <c r="C313" s="216"/>
      <c r="F313" s="172"/>
      <c r="G313" s="172"/>
      <c r="H313" s="172"/>
      <c r="I313" s="172"/>
      <c r="J313" s="173"/>
      <c r="K313" s="173"/>
      <c r="L313" s="176"/>
      <c r="M313" s="174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</row>
    <row r="314" spans="3:23" s="178" customFormat="1" x14ac:dyDescent="0.25">
      <c r="C314" s="216"/>
      <c r="F314" s="172"/>
      <c r="G314" s="172"/>
      <c r="H314" s="172"/>
      <c r="I314" s="172"/>
      <c r="J314" s="173"/>
      <c r="K314" s="173"/>
      <c r="L314" s="174"/>
      <c r="M314" s="174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</row>
    <row r="315" spans="3:23" s="178" customFormat="1" x14ac:dyDescent="0.25">
      <c r="C315" s="216"/>
      <c r="F315" s="173"/>
      <c r="G315" s="173"/>
      <c r="H315" s="174"/>
      <c r="I315" s="174"/>
      <c r="J315" s="173"/>
      <c r="K315" s="173"/>
      <c r="L315" s="174"/>
      <c r="M315" s="174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</row>
    <row r="316" spans="3:23" s="178" customFormat="1" x14ac:dyDescent="0.25">
      <c r="C316" s="216"/>
      <c r="F316" s="177"/>
      <c r="G316" s="177"/>
      <c r="H316" s="177"/>
      <c r="I316" s="177"/>
      <c r="J316" s="173"/>
      <c r="K316" s="173"/>
      <c r="L316" s="174"/>
      <c r="M316" s="174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</row>
    <row r="317" spans="3:23" s="178" customFormat="1" x14ac:dyDescent="0.25">
      <c r="C317" s="216"/>
      <c r="F317" s="177"/>
      <c r="G317" s="177"/>
      <c r="H317" s="177"/>
      <c r="I317" s="177"/>
      <c r="J317" s="173"/>
      <c r="K317" s="173"/>
      <c r="L317" s="174"/>
      <c r="M317" s="174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</row>
    <row r="318" spans="3:23" s="178" customFormat="1" x14ac:dyDescent="0.25">
      <c r="C318" s="216"/>
      <c r="F318" s="177"/>
      <c r="G318" s="177"/>
      <c r="H318" s="177"/>
      <c r="I318" s="177"/>
      <c r="J318" s="173"/>
      <c r="K318" s="173"/>
      <c r="L318" s="174"/>
      <c r="M318" s="174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</row>
    <row r="319" spans="3:23" s="178" customFormat="1" x14ac:dyDescent="0.25">
      <c r="C319" s="216"/>
      <c r="F319" s="177"/>
      <c r="G319" s="177"/>
      <c r="H319" s="177"/>
      <c r="I319" s="177"/>
      <c r="J319" s="173"/>
      <c r="K319" s="173"/>
      <c r="L319" s="174"/>
      <c r="M319" s="174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</row>
    <row r="320" spans="3:23" s="178" customFormat="1" x14ac:dyDescent="0.25">
      <c r="C320" s="216"/>
      <c r="F320" s="177"/>
      <c r="G320" s="177"/>
      <c r="H320" s="177"/>
      <c r="I320" s="177"/>
      <c r="J320" s="173"/>
      <c r="K320" s="173"/>
      <c r="L320" s="174"/>
      <c r="M320" s="174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</row>
    <row r="321" spans="3:23" s="178" customFormat="1" x14ac:dyDescent="0.25">
      <c r="C321" s="216"/>
      <c r="F321" s="177"/>
      <c r="G321" s="177"/>
      <c r="H321" s="177"/>
      <c r="I321" s="177"/>
      <c r="J321" s="173"/>
      <c r="K321" s="173"/>
      <c r="L321" s="174"/>
      <c r="M321" s="174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</row>
    <row r="322" spans="3:23" s="178" customFormat="1" x14ac:dyDescent="0.25">
      <c r="C322" s="216"/>
      <c r="F322" s="177"/>
      <c r="G322" s="177"/>
      <c r="H322" s="177"/>
      <c r="I322" s="177"/>
      <c r="J322" s="173"/>
      <c r="K322" s="173"/>
      <c r="L322" s="174"/>
      <c r="M322" s="174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</row>
    <row r="323" spans="3:23" s="178" customFormat="1" x14ac:dyDescent="0.25">
      <c r="C323" s="216"/>
      <c r="F323" s="177"/>
      <c r="G323" s="177"/>
      <c r="H323" s="177"/>
      <c r="I323" s="177"/>
      <c r="J323" s="173"/>
      <c r="K323" s="173"/>
      <c r="L323" s="174"/>
      <c r="M323" s="174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</row>
    <row r="324" spans="3:23" s="178" customFormat="1" x14ac:dyDescent="0.25">
      <c r="C324" s="216"/>
      <c r="F324" s="177"/>
      <c r="G324" s="177"/>
      <c r="H324" s="177"/>
      <c r="I324" s="177"/>
      <c r="J324" s="173"/>
      <c r="K324" s="173"/>
      <c r="L324" s="174"/>
      <c r="M324" s="174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</row>
    <row r="325" spans="3:23" s="178" customFormat="1" x14ac:dyDescent="0.25">
      <c r="C325" s="216"/>
      <c r="F325" s="177"/>
      <c r="G325" s="177"/>
      <c r="H325" s="177"/>
      <c r="I325" s="177"/>
      <c r="J325" s="173"/>
      <c r="K325" s="173"/>
      <c r="L325" s="174"/>
      <c r="M325" s="174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</row>
    <row r="326" spans="3:23" s="178" customFormat="1" x14ac:dyDescent="0.25">
      <c r="C326" s="216"/>
      <c r="F326" s="177"/>
      <c r="G326" s="177"/>
      <c r="H326" s="177"/>
      <c r="I326" s="177"/>
      <c r="J326" s="173"/>
      <c r="K326" s="173"/>
      <c r="L326" s="174"/>
      <c r="M326" s="174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</row>
    <row r="327" spans="3:23" s="178" customFormat="1" x14ac:dyDescent="0.25">
      <c r="C327" s="216"/>
      <c r="F327" s="177"/>
      <c r="G327" s="177"/>
      <c r="H327" s="177"/>
      <c r="I327" s="177"/>
      <c r="J327" s="173"/>
      <c r="K327" s="173"/>
      <c r="L327" s="174"/>
      <c r="M327" s="174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</row>
    <row r="328" spans="3:23" s="178" customFormat="1" x14ac:dyDescent="0.25">
      <c r="C328" s="216"/>
      <c r="F328" s="177"/>
      <c r="G328" s="177"/>
      <c r="H328" s="177"/>
      <c r="I328" s="177"/>
      <c r="J328" s="173"/>
      <c r="K328" s="173"/>
      <c r="L328" s="174"/>
      <c r="M328" s="174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</row>
    <row r="329" spans="3:23" s="178" customFormat="1" x14ac:dyDescent="0.25">
      <c r="C329" s="216"/>
      <c r="F329" s="177"/>
      <c r="G329" s="177"/>
      <c r="H329" s="177"/>
      <c r="I329" s="177"/>
      <c r="J329" s="173"/>
      <c r="K329" s="173"/>
      <c r="L329" s="174"/>
      <c r="M329" s="174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</row>
    <row r="330" spans="3:23" s="178" customFormat="1" x14ac:dyDescent="0.25">
      <c r="C330" s="216"/>
      <c r="F330" s="177"/>
      <c r="G330" s="177"/>
      <c r="H330" s="177"/>
      <c r="I330" s="177"/>
      <c r="J330" s="173"/>
      <c r="K330" s="9"/>
      <c r="L330" s="176"/>
      <c r="M330" s="176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</row>
    <row r="331" spans="3:23" s="178" customFormat="1" x14ac:dyDescent="0.25">
      <c r="C331" s="216"/>
      <c r="F331" s="177"/>
      <c r="G331" s="177"/>
      <c r="H331" s="177"/>
      <c r="I331" s="177"/>
      <c r="J331" s="173"/>
      <c r="K331" s="9"/>
      <c r="L331" s="176"/>
      <c r="M331" s="176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</row>
    <row r="332" spans="3:23" s="178" customFormat="1" x14ac:dyDescent="0.25">
      <c r="C332" s="216"/>
      <c r="F332" s="177"/>
      <c r="G332" s="177"/>
      <c r="H332" s="177"/>
      <c r="I332" s="177"/>
      <c r="J332" s="172"/>
      <c r="K332" s="174"/>
      <c r="L332" s="172"/>
      <c r="M332" s="172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</row>
    <row r="333" spans="3:23" s="178" customFormat="1" x14ac:dyDescent="0.25">
      <c r="C333" s="216"/>
      <c r="F333" s="177"/>
      <c r="G333" s="177"/>
      <c r="H333" s="177"/>
      <c r="I333" s="177"/>
      <c r="J333" s="172"/>
      <c r="K333" s="174"/>
      <c r="L333" s="172"/>
      <c r="M333" s="172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</row>
    <row r="334" spans="3:23" s="178" customFormat="1" x14ac:dyDescent="0.25">
      <c r="C334" s="216"/>
      <c r="F334" s="177"/>
      <c r="G334" s="177"/>
      <c r="H334" s="177"/>
      <c r="I334" s="177"/>
      <c r="J334" s="172"/>
      <c r="K334" s="174"/>
      <c r="L334" s="172"/>
      <c r="M334" s="172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</row>
    <row r="335" spans="3:23" s="178" customFormat="1" x14ac:dyDescent="0.25">
      <c r="C335" s="216"/>
      <c r="F335" s="177"/>
      <c r="G335" s="177"/>
      <c r="H335" s="177"/>
      <c r="I335" s="177"/>
      <c r="J335" s="172"/>
      <c r="K335" s="174"/>
      <c r="L335" s="172"/>
      <c r="M335" s="172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</row>
    <row r="336" spans="3:23" s="178" customFormat="1" x14ac:dyDescent="0.25">
      <c r="C336" s="216"/>
      <c r="F336" s="177"/>
      <c r="G336" s="177"/>
      <c r="H336" s="177"/>
      <c r="I336" s="177"/>
      <c r="J336" s="172"/>
      <c r="K336" s="174"/>
      <c r="L336" s="172"/>
      <c r="M336" s="172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</row>
    <row r="337" spans="3:23" s="178" customFormat="1" x14ac:dyDescent="0.25">
      <c r="C337" s="216"/>
      <c r="F337" s="177"/>
      <c r="G337" s="177"/>
      <c r="H337" s="177"/>
      <c r="I337" s="177"/>
      <c r="J337" s="172"/>
      <c r="K337" s="174"/>
      <c r="L337" s="172"/>
      <c r="M337" s="172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</row>
    <row r="338" spans="3:23" s="178" customFormat="1" x14ac:dyDescent="0.25">
      <c r="C338" s="216"/>
      <c r="F338" s="177"/>
      <c r="G338" s="177"/>
      <c r="H338" s="177"/>
      <c r="I338" s="177"/>
      <c r="J338" s="172"/>
      <c r="K338" s="174"/>
      <c r="L338" s="172"/>
      <c r="M338" s="172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</row>
    <row r="339" spans="3:23" s="178" customFormat="1" x14ac:dyDescent="0.25">
      <c r="C339" s="216"/>
      <c r="F339" s="177"/>
      <c r="G339" s="177"/>
      <c r="H339" s="177"/>
      <c r="I339" s="177"/>
      <c r="J339" s="172"/>
      <c r="K339" s="172"/>
      <c r="L339" s="172"/>
      <c r="M339" s="172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</row>
    <row r="340" spans="3:23" s="178" customFormat="1" x14ac:dyDescent="0.25">
      <c r="C340" s="216"/>
      <c r="F340" s="177"/>
      <c r="G340" s="177"/>
      <c r="H340" s="177"/>
      <c r="I340" s="177"/>
      <c r="J340" s="172"/>
      <c r="K340" s="172"/>
      <c r="L340" s="172"/>
      <c r="M340" s="172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</row>
    <row r="341" spans="3:23" s="178" customFormat="1" x14ac:dyDescent="0.25">
      <c r="C341" s="216"/>
      <c r="F341" s="177"/>
      <c r="G341" s="177"/>
      <c r="H341" s="177"/>
      <c r="I341" s="177"/>
      <c r="J341" s="172"/>
      <c r="K341" s="172"/>
      <c r="L341" s="172"/>
      <c r="M341" s="172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</row>
    <row r="342" spans="3:23" s="178" customFormat="1" x14ac:dyDescent="0.25">
      <c r="C342" s="216"/>
      <c r="F342" s="177"/>
      <c r="G342" s="177"/>
      <c r="H342" s="177"/>
      <c r="I342" s="177"/>
      <c r="J342" s="172"/>
      <c r="K342" s="172"/>
      <c r="L342" s="172"/>
      <c r="M342" s="172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</row>
    <row r="343" spans="3:23" s="178" customFormat="1" x14ac:dyDescent="0.25">
      <c r="C343" s="216"/>
      <c r="F343" s="177"/>
      <c r="G343" s="177"/>
      <c r="H343" s="177"/>
      <c r="I343" s="177"/>
      <c r="J343" s="172"/>
      <c r="K343" s="172"/>
      <c r="L343" s="172"/>
      <c r="M343" s="172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</row>
    <row r="344" spans="3:23" s="178" customFormat="1" x14ac:dyDescent="0.25">
      <c r="C344" s="216"/>
      <c r="F344" s="177"/>
      <c r="G344" s="177"/>
      <c r="H344" s="177"/>
      <c r="I344" s="177"/>
      <c r="J344" s="172"/>
      <c r="K344" s="172"/>
      <c r="L344" s="172"/>
      <c r="M344" s="172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</row>
    <row r="345" spans="3:23" s="178" customFormat="1" x14ac:dyDescent="0.25">
      <c r="C345" s="216"/>
      <c r="F345" s="177"/>
      <c r="G345" s="177"/>
      <c r="H345" s="177"/>
      <c r="I345" s="177"/>
      <c r="J345" s="172"/>
      <c r="K345" s="172"/>
      <c r="L345" s="172"/>
      <c r="M345" s="172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</row>
    <row r="346" spans="3:23" s="178" customFormat="1" x14ac:dyDescent="0.25">
      <c r="C346" s="216"/>
      <c r="F346" s="177"/>
      <c r="G346" s="177"/>
      <c r="H346" s="177"/>
      <c r="I346" s="177"/>
      <c r="J346" s="172"/>
      <c r="K346" s="172"/>
      <c r="L346" s="172"/>
      <c r="M346" s="172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</row>
    <row r="347" spans="3:23" s="178" customFormat="1" x14ac:dyDescent="0.25">
      <c r="C347" s="216"/>
      <c r="F347" s="177"/>
      <c r="G347" s="177"/>
      <c r="H347" s="177"/>
      <c r="I347" s="177"/>
      <c r="J347" s="172"/>
      <c r="K347" s="172"/>
      <c r="L347" s="172"/>
      <c r="M347" s="172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</row>
    <row r="348" spans="3:23" s="178" customFormat="1" x14ac:dyDescent="0.25">
      <c r="C348" s="216"/>
      <c r="F348" s="177"/>
      <c r="G348" s="177"/>
      <c r="H348" s="177"/>
      <c r="I348" s="177"/>
      <c r="J348" s="172"/>
      <c r="K348" s="172"/>
      <c r="L348" s="172"/>
      <c r="M348" s="172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</row>
    <row r="349" spans="3:23" s="178" customFormat="1" x14ac:dyDescent="0.25">
      <c r="C349" s="216"/>
      <c r="F349" s="177"/>
      <c r="G349" s="177"/>
      <c r="H349" s="177"/>
      <c r="I349" s="177"/>
      <c r="J349" s="172"/>
      <c r="K349" s="172"/>
      <c r="L349" s="172"/>
      <c r="M349" s="172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</row>
    <row r="350" spans="3:23" s="178" customFormat="1" x14ac:dyDescent="0.25">
      <c r="C350" s="216"/>
      <c r="F350" s="177"/>
      <c r="G350" s="177"/>
      <c r="H350" s="177"/>
      <c r="I350" s="177"/>
      <c r="J350" s="172"/>
      <c r="K350" s="172"/>
      <c r="L350" s="172"/>
      <c r="M350" s="172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</row>
    <row r="351" spans="3:23" s="178" customFormat="1" x14ac:dyDescent="0.25">
      <c r="C351" s="216"/>
      <c r="F351" s="177"/>
      <c r="G351" s="177"/>
      <c r="H351" s="177"/>
      <c r="I351" s="177"/>
      <c r="J351" s="172"/>
      <c r="K351" s="172"/>
      <c r="L351" s="172"/>
      <c r="M351" s="172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</row>
    <row r="352" spans="3:23" s="178" customFormat="1" x14ac:dyDescent="0.25">
      <c r="C352" s="216"/>
      <c r="F352" s="177"/>
      <c r="G352" s="177"/>
      <c r="H352" s="177"/>
      <c r="I352" s="177"/>
      <c r="J352" s="172"/>
      <c r="K352" s="172"/>
      <c r="L352" s="172"/>
      <c r="M352" s="172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</row>
    <row r="353" spans="3:23" s="178" customFormat="1" x14ac:dyDescent="0.25">
      <c r="C353" s="216"/>
      <c r="F353" s="177"/>
      <c r="G353" s="177"/>
      <c r="H353" s="177"/>
      <c r="I353" s="177"/>
      <c r="J353" s="172"/>
      <c r="K353" s="172"/>
      <c r="L353" s="172"/>
      <c r="M353" s="172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</row>
    <row r="354" spans="3:23" s="178" customFormat="1" x14ac:dyDescent="0.25">
      <c r="C354" s="216"/>
      <c r="F354" s="177"/>
      <c r="G354" s="177"/>
      <c r="H354" s="177"/>
      <c r="I354" s="177"/>
      <c r="J354" s="172"/>
      <c r="K354" s="172"/>
      <c r="L354" s="172"/>
      <c r="M354" s="172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</row>
    <row r="355" spans="3:23" s="178" customFormat="1" x14ac:dyDescent="0.25">
      <c r="C355" s="216"/>
      <c r="F355" s="177"/>
      <c r="G355" s="177"/>
      <c r="H355" s="177"/>
      <c r="I355" s="177"/>
      <c r="J355" s="172"/>
      <c r="K355" s="172"/>
      <c r="L355" s="172"/>
      <c r="M355" s="172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</row>
    <row r="356" spans="3:23" s="178" customFormat="1" x14ac:dyDescent="0.25">
      <c r="C356" s="216"/>
      <c r="F356" s="177"/>
      <c r="G356" s="177"/>
      <c r="H356" s="177"/>
      <c r="I356" s="177"/>
      <c r="J356" s="172"/>
      <c r="K356" s="172"/>
      <c r="L356" s="172"/>
      <c r="M356" s="172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</row>
    <row r="357" spans="3:23" s="178" customFormat="1" x14ac:dyDescent="0.25">
      <c r="C357" s="216"/>
      <c r="F357" s="177"/>
      <c r="G357" s="177"/>
      <c r="H357" s="177"/>
      <c r="I357" s="177"/>
      <c r="J357" s="172"/>
      <c r="K357" s="172"/>
      <c r="L357" s="172"/>
      <c r="M357" s="172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</row>
    <row r="358" spans="3:23" s="178" customFormat="1" x14ac:dyDescent="0.25">
      <c r="C358" s="216"/>
      <c r="F358" s="177"/>
      <c r="G358" s="177"/>
      <c r="H358" s="177"/>
      <c r="I358" s="177"/>
      <c r="J358" s="172"/>
      <c r="K358" s="172"/>
      <c r="L358" s="172"/>
      <c r="M358" s="172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</row>
    <row r="359" spans="3:23" s="178" customFormat="1" x14ac:dyDescent="0.25">
      <c r="C359" s="216"/>
      <c r="F359" s="177"/>
      <c r="G359" s="177"/>
      <c r="H359" s="177"/>
      <c r="I359" s="177"/>
      <c r="J359" s="172"/>
      <c r="K359" s="172"/>
      <c r="L359" s="172"/>
      <c r="M359" s="172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</row>
    <row r="360" spans="3:23" s="178" customFormat="1" x14ac:dyDescent="0.25">
      <c r="C360" s="216"/>
      <c r="F360" s="177"/>
      <c r="G360" s="177"/>
      <c r="H360" s="177"/>
      <c r="I360" s="177"/>
      <c r="J360" s="172"/>
      <c r="K360" s="172"/>
      <c r="L360" s="172"/>
      <c r="M360" s="172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</row>
    <row r="361" spans="3:23" s="178" customFormat="1" x14ac:dyDescent="0.25">
      <c r="C361" s="216"/>
      <c r="F361" s="177"/>
      <c r="G361" s="177"/>
      <c r="H361" s="177"/>
      <c r="I361" s="177"/>
      <c r="J361" s="172"/>
      <c r="K361" s="172"/>
      <c r="L361" s="172"/>
      <c r="M361" s="172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</row>
    <row r="362" spans="3:23" s="178" customFormat="1" x14ac:dyDescent="0.25">
      <c r="C362" s="216"/>
      <c r="F362" s="177"/>
      <c r="G362" s="177"/>
      <c r="H362" s="177"/>
      <c r="I362" s="177"/>
      <c r="J362" s="172"/>
      <c r="K362" s="172"/>
      <c r="L362" s="172"/>
      <c r="M362" s="172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</row>
    <row r="363" spans="3:23" s="178" customFormat="1" x14ac:dyDescent="0.25">
      <c r="C363" s="216"/>
      <c r="F363" s="177"/>
      <c r="G363" s="177"/>
      <c r="H363" s="177"/>
      <c r="I363" s="177"/>
      <c r="J363" s="172"/>
      <c r="K363" s="172"/>
      <c r="L363" s="172"/>
      <c r="M363" s="172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</row>
    <row r="364" spans="3:23" s="178" customFormat="1" x14ac:dyDescent="0.25">
      <c r="C364" s="216"/>
      <c r="F364" s="177"/>
      <c r="G364" s="177"/>
      <c r="H364" s="177"/>
      <c r="I364" s="177"/>
      <c r="J364" s="172"/>
      <c r="K364" s="172"/>
      <c r="L364" s="172"/>
      <c r="M364" s="172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</row>
    <row r="365" spans="3:23" s="178" customFormat="1" x14ac:dyDescent="0.25">
      <c r="C365" s="216"/>
      <c r="F365" s="177"/>
      <c r="G365" s="177"/>
      <c r="H365" s="177"/>
      <c r="I365" s="177"/>
      <c r="J365" s="172"/>
      <c r="K365" s="172"/>
      <c r="L365" s="172"/>
      <c r="M365" s="172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</row>
    <row r="366" spans="3:23" s="178" customFormat="1" x14ac:dyDescent="0.25">
      <c r="C366" s="216"/>
      <c r="F366" s="177"/>
      <c r="G366" s="177"/>
      <c r="H366" s="177"/>
      <c r="I366" s="177"/>
      <c r="J366" s="172"/>
      <c r="K366" s="172"/>
      <c r="L366" s="172"/>
      <c r="M366" s="172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</row>
    <row r="367" spans="3:23" s="178" customFormat="1" x14ac:dyDescent="0.25">
      <c r="C367" s="216"/>
      <c r="F367" s="177"/>
      <c r="G367" s="177"/>
      <c r="H367" s="177"/>
      <c r="I367" s="177"/>
      <c r="J367" s="172"/>
      <c r="K367" s="172"/>
      <c r="L367" s="172"/>
      <c r="M367" s="172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</row>
    <row r="368" spans="3:23" s="178" customFormat="1" x14ac:dyDescent="0.25">
      <c r="C368" s="216"/>
      <c r="F368" s="177"/>
      <c r="G368" s="177"/>
      <c r="H368" s="177"/>
      <c r="I368" s="177"/>
      <c r="J368" s="172"/>
      <c r="K368" s="172"/>
      <c r="L368" s="172"/>
      <c r="M368" s="172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</row>
    <row r="369" spans="3:23" s="178" customFormat="1" x14ac:dyDescent="0.25">
      <c r="C369" s="216"/>
      <c r="F369" s="177"/>
      <c r="G369" s="177"/>
      <c r="H369" s="177"/>
      <c r="I369" s="177"/>
      <c r="J369" s="172"/>
      <c r="K369" s="172"/>
      <c r="L369" s="172"/>
      <c r="M369" s="172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</row>
    <row r="370" spans="3:23" s="178" customFormat="1" x14ac:dyDescent="0.25">
      <c r="C370" s="216"/>
      <c r="F370" s="177"/>
      <c r="G370" s="177"/>
      <c r="H370" s="177"/>
      <c r="I370" s="177"/>
      <c r="J370" s="172"/>
      <c r="K370" s="172"/>
      <c r="L370" s="172"/>
      <c r="M370" s="172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</row>
    <row r="371" spans="3:23" s="178" customFormat="1" x14ac:dyDescent="0.25">
      <c r="C371" s="216"/>
      <c r="F371" s="177"/>
      <c r="G371" s="177"/>
      <c r="H371" s="177"/>
      <c r="I371" s="177"/>
      <c r="J371" s="172"/>
      <c r="K371" s="172"/>
      <c r="L371" s="172"/>
      <c r="M371" s="172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</row>
    <row r="372" spans="3:23" s="178" customFormat="1" x14ac:dyDescent="0.25">
      <c r="C372" s="216"/>
      <c r="F372" s="177"/>
      <c r="G372" s="177"/>
      <c r="H372" s="177"/>
      <c r="I372" s="177"/>
      <c r="J372" s="172"/>
      <c r="K372" s="172"/>
      <c r="L372" s="172"/>
      <c r="M372" s="172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</row>
    <row r="373" spans="3:23" s="178" customFormat="1" x14ac:dyDescent="0.25">
      <c r="C373" s="216"/>
      <c r="F373" s="177"/>
      <c r="G373" s="177"/>
      <c r="H373" s="177"/>
      <c r="I373" s="177"/>
      <c r="J373" s="172"/>
      <c r="K373" s="172"/>
      <c r="L373" s="172"/>
      <c r="M373" s="172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</row>
    <row r="374" spans="3:23" s="178" customFormat="1" x14ac:dyDescent="0.25">
      <c r="C374" s="216"/>
      <c r="F374" s="177"/>
      <c r="G374" s="177"/>
      <c r="H374" s="177"/>
      <c r="I374" s="177"/>
      <c r="J374" s="172"/>
      <c r="K374" s="172"/>
      <c r="L374" s="172"/>
      <c r="M374" s="172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</row>
    <row r="375" spans="3:23" s="178" customFormat="1" x14ac:dyDescent="0.25">
      <c r="C375" s="216"/>
      <c r="F375" s="177"/>
      <c r="G375" s="177"/>
      <c r="H375" s="177"/>
      <c r="I375" s="177"/>
      <c r="J375" s="172"/>
      <c r="K375" s="172"/>
      <c r="L375" s="172"/>
      <c r="M375" s="172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</row>
    <row r="376" spans="3:23" s="178" customFormat="1" x14ac:dyDescent="0.25">
      <c r="C376" s="216"/>
      <c r="F376" s="177"/>
      <c r="G376" s="177"/>
      <c r="H376" s="177"/>
      <c r="I376" s="177"/>
      <c r="J376" s="172"/>
      <c r="K376" s="172"/>
      <c r="L376" s="172"/>
      <c r="M376" s="172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</row>
    <row r="377" spans="3:23" s="178" customFormat="1" x14ac:dyDescent="0.25">
      <c r="C377" s="216"/>
      <c r="F377" s="177"/>
      <c r="G377" s="177"/>
      <c r="H377" s="177"/>
      <c r="I377" s="177"/>
      <c r="J377" s="172"/>
      <c r="K377" s="172"/>
      <c r="L377" s="172"/>
      <c r="M377" s="172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</row>
    <row r="378" spans="3:23" s="178" customFormat="1" x14ac:dyDescent="0.25">
      <c r="C378" s="216"/>
      <c r="F378" s="177"/>
      <c r="G378" s="177"/>
      <c r="H378" s="177"/>
      <c r="I378" s="177"/>
      <c r="J378" s="172"/>
      <c r="K378" s="172"/>
      <c r="L378" s="172"/>
      <c r="M378" s="172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</row>
    <row r="379" spans="3:23" s="178" customFormat="1" x14ac:dyDescent="0.25">
      <c r="C379" s="216"/>
      <c r="F379" s="177"/>
      <c r="G379" s="177"/>
      <c r="H379" s="177"/>
      <c r="I379" s="177"/>
      <c r="J379" s="172"/>
      <c r="K379" s="172"/>
      <c r="L379" s="172"/>
      <c r="M379" s="172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</row>
    <row r="380" spans="3:23" s="178" customFormat="1" x14ac:dyDescent="0.25">
      <c r="C380" s="216"/>
      <c r="F380" s="177"/>
      <c r="G380" s="177"/>
      <c r="H380" s="177"/>
      <c r="I380" s="177"/>
      <c r="J380" s="172"/>
      <c r="K380" s="172"/>
      <c r="L380" s="172"/>
      <c r="M380" s="172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</row>
    <row r="381" spans="3:23" s="178" customFormat="1" x14ac:dyDescent="0.25">
      <c r="C381" s="216"/>
      <c r="F381" s="177"/>
      <c r="G381" s="177"/>
      <c r="H381" s="177"/>
      <c r="I381" s="177"/>
      <c r="J381" s="172"/>
      <c r="K381" s="172"/>
      <c r="L381" s="172"/>
      <c r="M381" s="172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</row>
    <row r="382" spans="3:23" s="178" customFormat="1" x14ac:dyDescent="0.25">
      <c r="C382" s="216"/>
      <c r="F382" s="177"/>
      <c r="G382" s="177"/>
      <c r="H382" s="177"/>
      <c r="I382" s="177"/>
      <c r="J382" s="172"/>
      <c r="K382" s="172"/>
      <c r="L382" s="172"/>
      <c r="M382" s="172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</row>
    <row r="383" spans="3:23" s="178" customFormat="1" x14ac:dyDescent="0.25">
      <c r="C383" s="216"/>
      <c r="F383" s="177"/>
      <c r="G383" s="177"/>
      <c r="H383" s="177"/>
      <c r="I383" s="177"/>
      <c r="J383" s="172"/>
      <c r="K383" s="172"/>
      <c r="L383" s="172"/>
      <c r="M383" s="172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</row>
    <row r="384" spans="3:23" s="178" customFormat="1" x14ac:dyDescent="0.25">
      <c r="C384" s="216"/>
      <c r="F384" s="177"/>
      <c r="G384" s="177"/>
      <c r="H384" s="177"/>
      <c r="I384" s="177"/>
      <c r="J384" s="172"/>
      <c r="K384" s="172"/>
      <c r="L384" s="172"/>
      <c r="M384" s="172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</row>
    <row r="385" spans="3:23" s="178" customFormat="1" x14ac:dyDescent="0.25">
      <c r="C385" s="216"/>
      <c r="F385" s="177"/>
      <c r="G385" s="177"/>
      <c r="H385" s="177"/>
      <c r="I385" s="177"/>
      <c r="J385" s="172"/>
      <c r="K385" s="172"/>
      <c r="L385" s="172"/>
      <c r="M385" s="172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</row>
    <row r="386" spans="3:23" s="178" customFormat="1" x14ac:dyDescent="0.25">
      <c r="C386" s="216"/>
      <c r="F386" s="177"/>
      <c r="G386" s="177"/>
      <c r="H386" s="177"/>
      <c r="I386" s="177"/>
      <c r="J386" s="172"/>
      <c r="K386" s="172"/>
      <c r="L386" s="172"/>
      <c r="M386" s="172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</row>
    <row r="387" spans="3:23" s="178" customFormat="1" x14ac:dyDescent="0.25">
      <c r="C387" s="216"/>
      <c r="F387" s="177"/>
      <c r="G387" s="177"/>
      <c r="H387" s="177"/>
      <c r="I387" s="177"/>
      <c r="J387" s="172"/>
      <c r="K387" s="172"/>
      <c r="L387" s="172"/>
      <c r="M387" s="172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</row>
    <row r="388" spans="3:23" s="178" customFormat="1" x14ac:dyDescent="0.25">
      <c r="C388" s="216"/>
      <c r="F388" s="177"/>
      <c r="G388" s="177"/>
      <c r="H388" s="177"/>
      <c r="I388" s="177"/>
      <c r="J388" s="172"/>
      <c r="K388" s="172"/>
      <c r="L388" s="172"/>
      <c r="M388" s="172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</row>
    <row r="389" spans="3:23" s="178" customFormat="1" x14ac:dyDescent="0.25">
      <c r="C389" s="216"/>
      <c r="F389" s="177"/>
      <c r="G389" s="177"/>
      <c r="H389" s="177"/>
      <c r="I389" s="177"/>
      <c r="J389" s="172"/>
      <c r="K389" s="172"/>
      <c r="L389" s="172"/>
      <c r="M389" s="172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</row>
    <row r="390" spans="3:23" s="178" customFormat="1" x14ac:dyDescent="0.25">
      <c r="C390" s="216"/>
      <c r="F390" s="177"/>
      <c r="G390" s="177"/>
      <c r="H390" s="177"/>
      <c r="I390" s="177"/>
      <c r="J390" s="172"/>
      <c r="K390" s="172"/>
      <c r="L390" s="172"/>
      <c r="M390" s="172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</row>
    <row r="391" spans="3:23" s="178" customFormat="1" x14ac:dyDescent="0.25">
      <c r="C391" s="216"/>
      <c r="F391" s="177"/>
      <c r="G391" s="177"/>
      <c r="H391" s="177"/>
      <c r="I391" s="177"/>
      <c r="J391" s="172"/>
      <c r="K391" s="172"/>
      <c r="L391" s="172"/>
      <c r="M391" s="172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</row>
    <row r="392" spans="3:23" s="178" customFormat="1" x14ac:dyDescent="0.25">
      <c r="C392" s="216"/>
      <c r="F392" s="177"/>
      <c r="G392" s="177"/>
      <c r="H392" s="177"/>
      <c r="I392" s="177"/>
      <c r="J392" s="172"/>
      <c r="K392" s="172"/>
      <c r="L392" s="172"/>
      <c r="M392" s="172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</row>
    <row r="393" spans="3:23" s="178" customFormat="1" x14ac:dyDescent="0.25">
      <c r="C393" s="216"/>
      <c r="F393" s="177"/>
      <c r="G393" s="177"/>
      <c r="H393" s="177"/>
      <c r="I393" s="177"/>
      <c r="J393" s="172"/>
      <c r="K393" s="172"/>
      <c r="L393" s="172"/>
      <c r="M393" s="172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</row>
    <row r="394" spans="3:23" s="178" customFormat="1" x14ac:dyDescent="0.25">
      <c r="C394" s="216"/>
      <c r="F394" s="177"/>
      <c r="G394" s="177"/>
      <c r="H394" s="177"/>
      <c r="I394" s="177"/>
      <c r="J394" s="172"/>
      <c r="K394" s="172"/>
      <c r="L394" s="172"/>
      <c r="M394" s="172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</row>
    <row r="395" spans="3:23" s="178" customFormat="1" x14ac:dyDescent="0.25">
      <c r="C395" s="216"/>
      <c r="F395" s="177"/>
      <c r="G395" s="177"/>
      <c r="H395" s="177"/>
      <c r="I395" s="177"/>
      <c r="J395" s="172"/>
      <c r="K395" s="172"/>
      <c r="L395" s="172"/>
      <c r="M395" s="172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</row>
    <row r="396" spans="3:23" s="178" customFormat="1" x14ac:dyDescent="0.25">
      <c r="C396" s="216"/>
      <c r="F396" s="177"/>
      <c r="G396" s="177"/>
      <c r="H396" s="177"/>
      <c r="I396" s="177"/>
      <c r="J396" s="172"/>
      <c r="K396" s="172"/>
      <c r="L396" s="172"/>
      <c r="M396" s="172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</row>
    <row r="397" spans="3:23" s="178" customFormat="1" x14ac:dyDescent="0.25">
      <c r="C397" s="216"/>
      <c r="F397" s="177"/>
      <c r="G397" s="177"/>
      <c r="H397" s="177"/>
      <c r="I397" s="177"/>
      <c r="J397" s="172"/>
      <c r="K397" s="172"/>
      <c r="L397" s="172"/>
      <c r="M397" s="172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</row>
    <row r="398" spans="3:23" s="178" customFormat="1" x14ac:dyDescent="0.25">
      <c r="C398" s="216"/>
      <c r="F398" s="177"/>
      <c r="G398" s="177"/>
      <c r="H398" s="177"/>
      <c r="I398" s="177"/>
      <c r="J398" s="172"/>
      <c r="K398" s="172"/>
      <c r="L398" s="172"/>
      <c r="M398" s="172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</row>
    <row r="399" spans="3:23" s="178" customFormat="1" x14ac:dyDescent="0.25">
      <c r="C399" s="216"/>
      <c r="F399" s="177"/>
      <c r="G399" s="177"/>
      <c r="H399" s="177"/>
      <c r="I399" s="177"/>
      <c r="J399" s="172"/>
      <c r="K399" s="172"/>
      <c r="L399" s="172"/>
      <c r="M399" s="172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</row>
    <row r="400" spans="3:23" s="178" customFormat="1" x14ac:dyDescent="0.25">
      <c r="C400" s="216"/>
      <c r="F400" s="177"/>
      <c r="G400" s="177"/>
      <c r="H400" s="177"/>
      <c r="I400" s="177"/>
      <c r="J400" s="172"/>
      <c r="K400" s="172"/>
      <c r="L400" s="172"/>
      <c r="M400" s="172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</row>
    <row r="401" spans="3:23" s="178" customFormat="1" x14ac:dyDescent="0.25">
      <c r="C401" s="216"/>
      <c r="F401" s="177"/>
      <c r="G401" s="177"/>
      <c r="H401" s="177"/>
      <c r="I401" s="177"/>
      <c r="J401" s="172"/>
      <c r="K401" s="172"/>
      <c r="L401" s="172"/>
      <c r="M401" s="172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</row>
    <row r="402" spans="3:23" s="178" customFormat="1" x14ac:dyDescent="0.25">
      <c r="C402" s="216"/>
      <c r="F402" s="177"/>
      <c r="G402" s="177"/>
      <c r="H402" s="177"/>
      <c r="I402" s="177"/>
      <c r="J402" s="172"/>
      <c r="K402" s="172"/>
      <c r="L402" s="172"/>
      <c r="M402" s="172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</row>
    <row r="403" spans="3:23" s="178" customFormat="1" x14ac:dyDescent="0.25">
      <c r="C403" s="216"/>
      <c r="F403" s="177"/>
      <c r="G403" s="177"/>
      <c r="H403" s="177"/>
      <c r="I403" s="177"/>
      <c r="J403" s="172"/>
      <c r="K403" s="172"/>
      <c r="L403" s="172"/>
      <c r="M403" s="172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</row>
    <row r="404" spans="3:23" s="178" customFormat="1" x14ac:dyDescent="0.25">
      <c r="C404" s="216"/>
      <c r="F404" s="177"/>
      <c r="G404" s="177"/>
      <c r="H404" s="177"/>
      <c r="I404" s="177"/>
      <c r="J404" s="172"/>
      <c r="K404" s="172"/>
      <c r="L404" s="172"/>
      <c r="M404" s="172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</row>
    <row r="405" spans="3:23" s="178" customFormat="1" x14ac:dyDescent="0.25">
      <c r="C405" s="216"/>
      <c r="F405" s="177"/>
      <c r="G405" s="177"/>
      <c r="H405" s="177"/>
      <c r="I405" s="177"/>
      <c r="J405" s="172"/>
      <c r="K405" s="172"/>
      <c r="L405" s="172"/>
      <c r="M405" s="172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</row>
    <row r="406" spans="3:23" s="178" customFormat="1" x14ac:dyDescent="0.25">
      <c r="C406" s="216"/>
      <c r="F406" s="177"/>
      <c r="G406" s="177"/>
      <c r="H406" s="177"/>
      <c r="I406" s="177"/>
      <c r="J406" s="172"/>
      <c r="K406" s="172"/>
      <c r="L406" s="172"/>
      <c r="M406" s="172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</row>
    <row r="407" spans="3:23" s="178" customFormat="1" x14ac:dyDescent="0.25">
      <c r="C407" s="216"/>
      <c r="F407" s="177"/>
      <c r="G407" s="177"/>
      <c r="H407" s="177"/>
      <c r="I407" s="177"/>
      <c r="J407" s="172"/>
      <c r="K407" s="172"/>
      <c r="L407" s="172"/>
      <c r="M407" s="172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</row>
    <row r="408" spans="3:23" s="178" customFormat="1" x14ac:dyDescent="0.25">
      <c r="C408" s="216"/>
      <c r="F408" s="177"/>
      <c r="G408" s="177"/>
      <c r="H408" s="177"/>
      <c r="I408" s="177"/>
      <c r="J408" s="172"/>
      <c r="K408" s="172"/>
      <c r="L408" s="172"/>
      <c r="M408" s="172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</row>
    <row r="409" spans="3:23" s="178" customFormat="1" x14ac:dyDescent="0.25">
      <c r="C409" s="216"/>
      <c r="F409" s="177"/>
      <c r="G409" s="177"/>
      <c r="H409" s="177"/>
      <c r="I409" s="177"/>
      <c r="J409" s="172"/>
      <c r="K409" s="172"/>
      <c r="L409" s="172"/>
      <c r="M409" s="172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</row>
    <row r="410" spans="3:23" s="178" customFormat="1" x14ac:dyDescent="0.25">
      <c r="C410" s="216"/>
      <c r="F410" s="177"/>
      <c r="G410" s="177"/>
      <c r="H410" s="177"/>
      <c r="I410" s="177"/>
      <c r="J410" s="172"/>
      <c r="K410" s="172"/>
      <c r="L410" s="172"/>
      <c r="M410" s="172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</row>
    <row r="411" spans="3:23" s="178" customFormat="1" x14ac:dyDescent="0.25">
      <c r="C411" s="216"/>
      <c r="F411" s="177"/>
      <c r="G411" s="177"/>
      <c r="H411" s="177"/>
      <c r="I411" s="177"/>
      <c r="J411" s="172"/>
      <c r="K411" s="172"/>
      <c r="L411" s="172"/>
      <c r="M411" s="172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</row>
    <row r="412" spans="3:23" s="178" customFormat="1" x14ac:dyDescent="0.25">
      <c r="C412" s="216"/>
      <c r="F412" s="177"/>
      <c r="G412" s="177"/>
      <c r="H412" s="177"/>
      <c r="I412" s="177"/>
      <c r="J412" s="172"/>
      <c r="K412" s="172"/>
      <c r="L412" s="172"/>
      <c r="M412" s="172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</row>
    <row r="413" spans="3:23" s="178" customFormat="1" x14ac:dyDescent="0.25">
      <c r="C413" s="216"/>
      <c r="F413" s="177"/>
      <c r="G413" s="177"/>
      <c r="H413" s="177"/>
      <c r="I413" s="177"/>
      <c r="J413" s="172"/>
      <c r="K413" s="172"/>
      <c r="L413" s="172"/>
      <c r="M413" s="172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</row>
    <row r="414" spans="3:23" s="178" customFormat="1" x14ac:dyDescent="0.25">
      <c r="C414" s="216"/>
      <c r="F414" s="177"/>
      <c r="G414" s="177"/>
      <c r="H414" s="177"/>
      <c r="I414" s="177"/>
      <c r="J414" s="172"/>
      <c r="K414" s="172"/>
      <c r="L414" s="172"/>
      <c r="M414" s="172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</row>
    <row r="415" spans="3:23" s="178" customFormat="1" x14ac:dyDescent="0.25">
      <c r="C415" s="216"/>
      <c r="F415" s="177"/>
      <c r="G415" s="177"/>
      <c r="H415" s="177"/>
      <c r="I415" s="177"/>
      <c r="J415" s="172"/>
      <c r="K415" s="172"/>
      <c r="L415" s="172"/>
      <c r="M415" s="172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</row>
    <row r="416" spans="3:23" s="178" customFormat="1" x14ac:dyDescent="0.25">
      <c r="C416" s="216"/>
      <c r="F416" s="177"/>
      <c r="G416" s="177"/>
      <c r="H416" s="177"/>
      <c r="I416" s="177"/>
      <c r="J416" s="172"/>
      <c r="K416" s="172"/>
      <c r="L416" s="172"/>
      <c r="M416" s="172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</row>
    <row r="417" spans="3:23" s="178" customFormat="1" x14ac:dyDescent="0.25">
      <c r="C417" s="216"/>
      <c r="F417" s="177"/>
      <c r="G417" s="177"/>
      <c r="H417" s="177"/>
      <c r="I417" s="177"/>
      <c r="J417" s="172"/>
      <c r="K417" s="172"/>
      <c r="L417" s="172"/>
      <c r="M417" s="172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</row>
    <row r="418" spans="3:23" s="178" customFormat="1" x14ac:dyDescent="0.25">
      <c r="C418" s="216"/>
      <c r="F418" s="177"/>
      <c r="G418" s="177"/>
      <c r="H418" s="177"/>
      <c r="I418" s="177"/>
      <c r="J418" s="172"/>
      <c r="K418" s="172"/>
      <c r="L418" s="172"/>
      <c r="M418" s="172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</row>
    <row r="419" spans="3:23" s="178" customFormat="1" x14ac:dyDescent="0.25">
      <c r="C419" s="216"/>
      <c r="F419" s="177"/>
      <c r="G419" s="177"/>
      <c r="H419" s="177"/>
      <c r="I419" s="177"/>
      <c r="J419" s="172"/>
      <c r="K419" s="172"/>
      <c r="L419" s="172"/>
      <c r="M419" s="172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</row>
    <row r="420" spans="3:23" s="178" customFormat="1" x14ac:dyDescent="0.25">
      <c r="C420" s="216"/>
      <c r="F420" s="177"/>
      <c r="G420" s="177"/>
      <c r="H420" s="177"/>
      <c r="I420" s="177"/>
      <c r="J420" s="172"/>
      <c r="K420" s="172"/>
      <c r="L420" s="172"/>
      <c r="M420" s="172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</row>
    <row r="421" spans="3:23" s="178" customFormat="1" x14ac:dyDescent="0.25">
      <c r="C421" s="216"/>
      <c r="F421" s="177"/>
      <c r="G421" s="177"/>
      <c r="H421" s="177"/>
      <c r="I421" s="177"/>
      <c r="J421" s="172"/>
      <c r="K421" s="172"/>
      <c r="L421" s="172"/>
      <c r="M421" s="172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</row>
    <row r="422" spans="3:23" s="178" customFormat="1" x14ac:dyDescent="0.25">
      <c r="C422" s="216"/>
      <c r="F422" s="177"/>
      <c r="G422" s="177"/>
      <c r="H422" s="177"/>
      <c r="I422" s="177"/>
      <c r="J422" s="172"/>
      <c r="K422" s="172"/>
      <c r="L422" s="172"/>
      <c r="M422" s="172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</row>
    <row r="423" spans="3:23" s="178" customFormat="1" x14ac:dyDescent="0.25">
      <c r="C423" s="216"/>
      <c r="F423" s="177"/>
      <c r="G423" s="177"/>
      <c r="H423" s="177"/>
      <c r="I423" s="177"/>
      <c r="J423" s="172"/>
      <c r="K423" s="172"/>
      <c r="L423" s="172"/>
      <c r="M423" s="172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</row>
    <row r="424" spans="3:23" s="178" customFormat="1" x14ac:dyDescent="0.25">
      <c r="C424" s="216"/>
      <c r="F424" s="177"/>
      <c r="G424" s="177"/>
      <c r="H424" s="177"/>
      <c r="I424" s="177"/>
      <c r="J424" s="172"/>
      <c r="K424" s="172"/>
      <c r="L424" s="172"/>
      <c r="M424" s="172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</row>
    <row r="425" spans="3:23" s="178" customFormat="1" x14ac:dyDescent="0.25">
      <c r="C425" s="216"/>
      <c r="F425" s="177"/>
      <c r="G425" s="177"/>
      <c r="H425" s="177"/>
      <c r="I425" s="177"/>
      <c r="J425" s="172"/>
      <c r="K425" s="172"/>
      <c r="L425" s="172"/>
      <c r="M425" s="172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</row>
    <row r="426" spans="3:23" s="178" customFormat="1" x14ac:dyDescent="0.25">
      <c r="C426" s="216"/>
      <c r="F426" s="177"/>
      <c r="G426" s="177"/>
      <c r="H426" s="177"/>
      <c r="I426" s="177"/>
      <c r="J426" s="173"/>
      <c r="K426" s="173"/>
      <c r="L426" s="174"/>
      <c r="M426" s="174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</row>
    <row r="427" spans="3:23" s="178" customFormat="1" x14ac:dyDescent="0.25">
      <c r="C427" s="216"/>
      <c r="F427" s="177"/>
      <c r="G427" s="177"/>
      <c r="H427" s="177"/>
      <c r="I427" s="177"/>
      <c r="J427" s="173"/>
      <c r="K427" s="173"/>
      <c r="L427" s="174"/>
      <c r="M427" s="174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</row>
    <row r="428" spans="3:23" s="178" customFormat="1" x14ac:dyDescent="0.25">
      <c r="C428" s="216"/>
      <c r="F428" s="177"/>
      <c r="G428" s="177"/>
      <c r="H428" s="177"/>
      <c r="I428" s="177"/>
      <c r="J428" s="173"/>
      <c r="K428" s="173"/>
      <c r="L428" s="174"/>
      <c r="M428" s="174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</row>
    <row r="429" spans="3:23" s="178" customFormat="1" x14ac:dyDescent="0.25">
      <c r="C429" s="216"/>
      <c r="F429" s="177"/>
      <c r="G429" s="177"/>
      <c r="H429" s="177"/>
      <c r="I429" s="177"/>
      <c r="J429" s="173"/>
      <c r="K429" s="173"/>
      <c r="L429" s="174"/>
      <c r="M429" s="174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</row>
    <row r="430" spans="3:23" s="178" customFormat="1" x14ac:dyDescent="0.25">
      <c r="C430" s="216"/>
      <c r="F430" s="177"/>
      <c r="G430" s="177"/>
      <c r="H430" s="177"/>
      <c r="I430" s="177"/>
      <c r="J430" s="173"/>
      <c r="K430" s="173"/>
      <c r="L430" s="174"/>
      <c r="M430" s="174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</row>
    <row r="431" spans="3:23" s="178" customFormat="1" x14ac:dyDescent="0.25">
      <c r="C431" s="216"/>
      <c r="F431" s="177"/>
      <c r="G431" s="177"/>
      <c r="H431" s="177"/>
      <c r="I431" s="177"/>
      <c r="J431" s="173"/>
      <c r="K431" s="173"/>
      <c r="L431" s="174"/>
      <c r="M431" s="174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</row>
    <row r="432" spans="3:23" s="178" customFormat="1" x14ac:dyDescent="0.25">
      <c r="C432" s="216"/>
      <c r="F432" s="177"/>
      <c r="G432" s="177"/>
      <c r="H432" s="177"/>
      <c r="I432" s="177"/>
      <c r="J432" s="173"/>
      <c r="K432" s="173"/>
      <c r="L432" s="174"/>
      <c r="M432" s="174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</row>
    <row r="433" spans="3:23" s="178" customFormat="1" x14ac:dyDescent="0.25">
      <c r="C433" s="216"/>
      <c r="F433" s="177"/>
      <c r="G433" s="177"/>
      <c r="H433" s="177"/>
      <c r="I433" s="177"/>
      <c r="J433" s="173"/>
      <c r="K433" s="173"/>
      <c r="L433" s="174"/>
      <c r="M433" s="174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</row>
    <row r="434" spans="3:23" s="178" customFormat="1" x14ac:dyDescent="0.25">
      <c r="C434" s="216"/>
      <c r="F434" s="177"/>
      <c r="G434" s="177"/>
      <c r="H434" s="177"/>
      <c r="I434" s="177"/>
      <c r="J434" s="173"/>
      <c r="K434" s="173"/>
      <c r="L434" s="174"/>
      <c r="M434" s="174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</row>
    <row r="435" spans="3:23" s="178" customFormat="1" x14ac:dyDescent="0.25">
      <c r="C435" s="216"/>
      <c r="F435" s="177"/>
      <c r="G435" s="177"/>
      <c r="H435" s="177"/>
      <c r="I435" s="177"/>
      <c r="J435" s="173"/>
      <c r="K435" s="173"/>
      <c r="L435" s="174"/>
      <c r="M435" s="174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</row>
    <row r="436" spans="3:23" s="178" customFormat="1" x14ac:dyDescent="0.25">
      <c r="C436" s="216"/>
      <c r="F436" s="177"/>
      <c r="G436" s="177"/>
      <c r="H436" s="177"/>
      <c r="I436" s="177"/>
      <c r="J436" s="173"/>
      <c r="K436" s="173"/>
      <c r="L436" s="9"/>
      <c r="M436" s="174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</row>
    <row r="437" spans="3:23" s="178" customFormat="1" x14ac:dyDescent="0.25">
      <c r="C437" s="216"/>
      <c r="F437" s="177"/>
      <c r="G437" s="177"/>
      <c r="H437" s="177"/>
      <c r="I437" s="177"/>
      <c r="J437" s="173"/>
      <c r="K437" s="173"/>
      <c r="L437" s="9"/>
      <c r="M437" s="174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</row>
    <row r="438" spans="3:23" s="178" customFormat="1" x14ac:dyDescent="0.25">
      <c r="C438" s="216"/>
      <c r="F438" s="177"/>
      <c r="G438" s="177"/>
      <c r="H438" s="177"/>
      <c r="I438" s="177"/>
      <c r="J438" s="173"/>
      <c r="K438" s="173"/>
      <c r="L438" s="174"/>
      <c r="M438" s="174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</row>
    <row r="439" spans="3:23" s="178" customFormat="1" x14ac:dyDescent="0.25">
      <c r="C439" s="216"/>
      <c r="F439" s="177"/>
      <c r="G439" s="177"/>
      <c r="H439" s="177"/>
      <c r="I439" s="177"/>
      <c r="J439" s="173"/>
      <c r="K439" s="173"/>
      <c r="L439" s="174"/>
      <c r="M439" s="174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</row>
    <row r="440" spans="3:23" s="178" customFormat="1" x14ac:dyDescent="0.25">
      <c r="C440" s="216"/>
      <c r="F440" s="177"/>
      <c r="G440" s="177"/>
      <c r="H440" s="177"/>
      <c r="I440" s="177"/>
      <c r="J440" s="173"/>
      <c r="K440" s="173"/>
      <c r="L440" s="174"/>
      <c r="M440" s="174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</row>
    <row r="441" spans="3:23" s="178" customFormat="1" x14ac:dyDescent="0.25">
      <c r="C441" s="216"/>
      <c r="F441" s="177"/>
      <c r="G441" s="177"/>
      <c r="H441" s="177"/>
      <c r="I441" s="177"/>
      <c r="J441" s="173"/>
      <c r="K441" s="173"/>
      <c r="L441" s="174"/>
      <c r="M441" s="176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</row>
    <row r="442" spans="3:23" s="178" customFormat="1" x14ac:dyDescent="0.25">
      <c r="C442" s="216"/>
      <c r="F442" s="177"/>
      <c r="G442" s="177"/>
      <c r="H442" s="177"/>
      <c r="I442" s="177"/>
      <c r="J442" s="173"/>
      <c r="K442" s="173"/>
      <c r="L442" s="174"/>
      <c r="M442" s="176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</row>
    <row r="443" spans="3:23" s="178" customFormat="1" x14ac:dyDescent="0.25">
      <c r="C443" s="216"/>
      <c r="F443" s="177"/>
      <c r="G443" s="177"/>
      <c r="H443" s="177"/>
      <c r="I443" s="177"/>
      <c r="J443" s="173"/>
      <c r="K443" s="173"/>
      <c r="L443" s="174"/>
      <c r="M443" s="176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</row>
    <row r="444" spans="3:23" s="178" customFormat="1" x14ac:dyDescent="0.25">
      <c r="C444" s="216"/>
      <c r="F444" s="177"/>
      <c r="G444" s="177"/>
      <c r="H444" s="177"/>
      <c r="I444" s="177"/>
      <c r="J444" s="172"/>
      <c r="K444" s="172"/>
      <c r="L444" s="172"/>
      <c r="M444" s="172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</row>
    <row r="445" spans="3:23" s="178" customFormat="1" x14ac:dyDescent="0.25">
      <c r="C445" s="216"/>
      <c r="F445" s="177"/>
      <c r="G445" s="177"/>
      <c r="H445" s="177"/>
      <c r="I445" s="177"/>
      <c r="J445" s="172"/>
      <c r="K445" s="172"/>
      <c r="L445" s="172"/>
      <c r="M445" s="172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</row>
    <row r="446" spans="3:23" s="178" customFormat="1" x14ac:dyDescent="0.25">
      <c r="C446" s="216"/>
      <c r="F446" s="177"/>
      <c r="G446" s="177"/>
      <c r="H446" s="177"/>
      <c r="I446" s="177"/>
      <c r="J446" s="172"/>
      <c r="K446" s="172"/>
      <c r="L446" s="172"/>
      <c r="M446" s="172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</row>
    <row r="447" spans="3:23" s="178" customFormat="1" x14ac:dyDescent="0.25">
      <c r="C447" s="216"/>
      <c r="F447" s="177"/>
      <c r="G447" s="177"/>
      <c r="H447" s="177"/>
      <c r="I447" s="177"/>
      <c r="J447" s="172"/>
      <c r="K447" s="172"/>
      <c r="L447" s="172"/>
      <c r="M447" s="172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</row>
    <row r="448" spans="3:23" s="178" customFormat="1" x14ac:dyDescent="0.25">
      <c r="C448" s="216"/>
      <c r="F448" s="177"/>
      <c r="G448" s="177"/>
      <c r="H448" s="177"/>
      <c r="I448" s="177"/>
      <c r="J448" s="172"/>
      <c r="K448" s="172"/>
      <c r="L448" s="172"/>
      <c r="M448" s="172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</row>
    <row r="449" spans="3:23" s="178" customFormat="1" x14ac:dyDescent="0.25">
      <c r="C449" s="216"/>
      <c r="F449" s="177"/>
      <c r="G449" s="177"/>
      <c r="H449" s="177"/>
      <c r="I449" s="177"/>
      <c r="J449" s="173"/>
      <c r="K449" s="173"/>
      <c r="L449" s="174"/>
      <c r="M449" s="174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</row>
    <row r="450" spans="3:23" s="178" customFormat="1" x14ac:dyDescent="0.25">
      <c r="C450" s="216"/>
      <c r="F450" s="177"/>
      <c r="G450" s="177"/>
      <c r="H450" s="177"/>
      <c r="I450" s="177"/>
      <c r="J450" s="172"/>
      <c r="K450" s="172"/>
      <c r="L450" s="172"/>
      <c r="M450" s="172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</row>
    <row r="451" spans="3:23" s="178" customFormat="1" x14ac:dyDescent="0.25">
      <c r="C451" s="216"/>
      <c r="F451" s="177"/>
      <c r="G451" s="177"/>
      <c r="H451" s="177"/>
      <c r="I451" s="177"/>
      <c r="J451" s="172"/>
      <c r="K451" s="172"/>
      <c r="L451" s="172"/>
      <c r="M451" s="172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</row>
    <row r="452" spans="3:23" s="178" customFormat="1" x14ac:dyDescent="0.25">
      <c r="C452" s="216"/>
      <c r="F452" s="177"/>
      <c r="G452" s="177"/>
      <c r="H452" s="177"/>
      <c r="I452" s="177"/>
      <c r="J452" s="172"/>
      <c r="K452" s="172"/>
      <c r="L452" s="172"/>
      <c r="M452" s="172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</row>
    <row r="453" spans="3:23" s="178" customFormat="1" x14ac:dyDescent="0.25">
      <c r="C453" s="216"/>
      <c r="F453" s="177"/>
      <c r="G453" s="177"/>
      <c r="H453" s="177"/>
      <c r="I453" s="177"/>
      <c r="J453" s="172"/>
      <c r="K453" s="172"/>
      <c r="L453" s="172"/>
      <c r="M453" s="172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</row>
    <row r="454" spans="3:23" s="178" customFormat="1" x14ac:dyDescent="0.25">
      <c r="C454" s="216"/>
      <c r="F454" s="177"/>
      <c r="G454" s="177"/>
      <c r="H454" s="177"/>
      <c r="I454" s="177"/>
      <c r="J454" s="172"/>
      <c r="K454" s="172"/>
      <c r="L454" s="172"/>
      <c r="M454" s="172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</row>
    <row r="455" spans="3:23" s="178" customFormat="1" x14ac:dyDescent="0.25">
      <c r="C455" s="216"/>
      <c r="F455" s="177"/>
      <c r="G455" s="177"/>
      <c r="H455" s="177"/>
      <c r="I455" s="177"/>
      <c r="J455" s="172"/>
      <c r="K455" s="172"/>
      <c r="L455" s="172"/>
      <c r="M455" s="172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</row>
    <row r="456" spans="3:23" s="178" customFormat="1" x14ac:dyDescent="0.25">
      <c r="C456" s="216"/>
      <c r="F456" s="177"/>
      <c r="G456" s="177"/>
      <c r="H456" s="177"/>
      <c r="I456" s="177"/>
      <c r="J456" s="172"/>
      <c r="K456" s="172"/>
      <c r="L456" s="172"/>
      <c r="M456" s="172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</row>
    <row r="457" spans="3:23" s="178" customFormat="1" x14ac:dyDescent="0.25">
      <c r="C457" s="216"/>
      <c r="F457" s="177"/>
      <c r="G457" s="177"/>
      <c r="H457" s="177"/>
      <c r="I457" s="177"/>
      <c r="J457" s="172"/>
      <c r="K457" s="172"/>
      <c r="L457" s="172"/>
      <c r="M457" s="172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</row>
    <row r="458" spans="3:23" s="178" customFormat="1" x14ac:dyDescent="0.25">
      <c r="C458" s="216"/>
      <c r="F458" s="177"/>
      <c r="G458" s="177"/>
      <c r="H458" s="177"/>
      <c r="I458" s="177"/>
      <c r="J458" s="172"/>
      <c r="K458" s="172"/>
      <c r="L458" s="172"/>
      <c r="M458" s="172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</row>
    <row r="459" spans="3:23" s="178" customFormat="1" x14ac:dyDescent="0.25">
      <c r="C459" s="216"/>
      <c r="F459" s="177"/>
      <c r="G459" s="177"/>
      <c r="H459" s="177"/>
      <c r="I459" s="177"/>
      <c r="J459" s="172"/>
      <c r="K459" s="172"/>
      <c r="L459" s="172"/>
      <c r="M459" s="172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</row>
    <row r="460" spans="3:23" s="178" customFormat="1" x14ac:dyDescent="0.25">
      <c r="C460" s="216"/>
      <c r="F460" s="177"/>
      <c r="G460" s="177"/>
      <c r="H460" s="177"/>
      <c r="I460" s="177"/>
      <c r="J460" s="172"/>
      <c r="K460" s="172"/>
      <c r="L460" s="172"/>
      <c r="M460" s="172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</row>
    <row r="461" spans="3:23" s="178" customFormat="1" x14ac:dyDescent="0.25">
      <c r="C461" s="216"/>
      <c r="F461" s="177"/>
      <c r="G461" s="177"/>
      <c r="H461" s="177"/>
      <c r="I461" s="177"/>
      <c r="J461" s="172"/>
      <c r="K461" s="172"/>
      <c r="L461" s="172"/>
      <c r="M461" s="172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</row>
    <row r="462" spans="3:23" s="178" customFormat="1" x14ac:dyDescent="0.25">
      <c r="C462" s="216"/>
      <c r="F462" s="177"/>
      <c r="G462" s="177"/>
      <c r="H462" s="177"/>
      <c r="I462" s="177"/>
      <c r="J462" s="172"/>
      <c r="K462" s="172"/>
      <c r="L462" s="172"/>
      <c r="M462" s="172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</row>
    <row r="463" spans="3:23" s="178" customFormat="1" x14ac:dyDescent="0.25">
      <c r="C463" s="216"/>
      <c r="F463" s="177"/>
      <c r="G463" s="177"/>
      <c r="H463" s="177"/>
      <c r="I463" s="177"/>
      <c r="J463" s="172"/>
      <c r="K463" s="172"/>
      <c r="L463" s="172"/>
      <c r="M463" s="172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</row>
    <row r="464" spans="3:23" s="178" customFormat="1" x14ac:dyDescent="0.25">
      <c r="C464" s="216"/>
      <c r="F464" s="177"/>
      <c r="G464" s="177"/>
      <c r="H464" s="177"/>
      <c r="I464" s="177"/>
      <c r="J464" s="172"/>
      <c r="K464" s="172"/>
      <c r="L464" s="172"/>
      <c r="M464" s="172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</row>
    <row r="465" spans="3:23" s="178" customFormat="1" x14ac:dyDescent="0.25">
      <c r="C465" s="216"/>
      <c r="F465" s="177"/>
      <c r="G465" s="177"/>
      <c r="H465" s="177"/>
      <c r="I465" s="177"/>
      <c r="J465" s="172"/>
      <c r="K465" s="172"/>
      <c r="L465" s="172"/>
      <c r="M465" s="172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</row>
    <row r="466" spans="3:23" s="178" customFormat="1" x14ac:dyDescent="0.25">
      <c r="C466" s="216"/>
      <c r="F466" s="177"/>
      <c r="G466" s="177"/>
      <c r="H466" s="177"/>
      <c r="I466" s="177"/>
      <c r="J466" s="172"/>
      <c r="K466" s="172"/>
      <c r="L466" s="172"/>
      <c r="M466" s="172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</row>
    <row r="467" spans="3:23" s="178" customFormat="1" x14ac:dyDescent="0.25">
      <c r="C467" s="216"/>
      <c r="F467" s="177"/>
      <c r="G467" s="177"/>
      <c r="H467" s="177"/>
      <c r="I467" s="177"/>
      <c r="J467" s="172"/>
      <c r="K467" s="172"/>
      <c r="L467" s="172"/>
      <c r="M467" s="172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</row>
    <row r="468" spans="3:23" s="178" customFormat="1" x14ac:dyDescent="0.25">
      <c r="C468" s="216"/>
      <c r="F468" s="177"/>
      <c r="G468" s="177"/>
      <c r="H468" s="177"/>
      <c r="I468" s="177"/>
      <c r="J468" s="172"/>
      <c r="K468" s="172"/>
      <c r="L468" s="172"/>
      <c r="M468" s="172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</row>
    <row r="469" spans="3:23" s="178" customFormat="1" x14ac:dyDescent="0.25">
      <c r="C469" s="216"/>
      <c r="F469" s="177"/>
      <c r="G469" s="177"/>
      <c r="H469" s="177"/>
      <c r="I469" s="177"/>
      <c r="J469" s="172"/>
      <c r="K469" s="172"/>
      <c r="L469" s="172"/>
      <c r="M469" s="172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</row>
    <row r="470" spans="3:23" s="178" customFormat="1" x14ac:dyDescent="0.25">
      <c r="C470" s="216"/>
      <c r="F470" s="177"/>
      <c r="G470" s="177"/>
      <c r="H470" s="177"/>
      <c r="I470" s="177"/>
      <c r="J470" s="172"/>
      <c r="K470" s="172"/>
      <c r="L470" s="172"/>
      <c r="M470" s="172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</row>
    <row r="471" spans="3:23" s="178" customFormat="1" x14ac:dyDescent="0.25">
      <c r="C471" s="216"/>
      <c r="F471" s="177"/>
      <c r="G471" s="177"/>
      <c r="H471" s="177"/>
      <c r="I471" s="177"/>
      <c r="J471" s="172"/>
      <c r="K471" s="172"/>
      <c r="L471" s="172"/>
      <c r="M471" s="172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</row>
    <row r="472" spans="3:23" s="178" customFormat="1" x14ac:dyDescent="0.25">
      <c r="C472" s="216"/>
      <c r="F472" s="177"/>
      <c r="G472" s="177"/>
      <c r="H472" s="177"/>
      <c r="I472" s="177"/>
      <c r="J472" s="172"/>
      <c r="K472" s="172"/>
      <c r="L472" s="172"/>
      <c r="M472" s="172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</row>
    <row r="473" spans="3:23" s="178" customFormat="1" x14ac:dyDescent="0.25">
      <c r="C473" s="216"/>
      <c r="F473" s="177"/>
      <c r="G473" s="177"/>
      <c r="H473" s="177"/>
      <c r="I473" s="177"/>
      <c r="J473" s="172"/>
      <c r="K473" s="172"/>
      <c r="L473" s="172"/>
      <c r="M473" s="172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</row>
    <row r="474" spans="3:23" s="178" customFormat="1" x14ac:dyDescent="0.25">
      <c r="C474" s="216"/>
      <c r="F474" s="177"/>
      <c r="G474" s="177"/>
      <c r="H474" s="177"/>
      <c r="I474" s="177"/>
      <c r="J474" s="172"/>
      <c r="K474" s="172"/>
      <c r="L474" s="172"/>
      <c r="M474" s="172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</row>
    <row r="475" spans="3:23" s="178" customFormat="1" x14ac:dyDescent="0.25">
      <c r="C475" s="216"/>
      <c r="F475" s="177"/>
      <c r="G475" s="177"/>
      <c r="H475" s="177"/>
      <c r="I475" s="177"/>
      <c r="J475" s="172"/>
      <c r="K475" s="172"/>
      <c r="L475" s="172"/>
      <c r="M475" s="172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</row>
    <row r="476" spans="3:23" s="178" customFormat="1" x14ac:dyDescent="0.25">
      <c r="C476" s="216"/>
      <c r="F476" s="177"/>
      <c r="G476" s="177"/>
      <c r="H476" s="177"/>
      <c r="I476" s="177"/>
      <c r="J476" s="172"/>
      <c r="K476" s="172"/>
      <c r="L476" s="172"/>
      <c r="M476" s="172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</row>
    <row r="477" spans="3:23" s="178" customFormat="1" x14ac:dyDescent="0.25">
      <c r="C477" s="216"/>
      <c r="F477" s="177"/>
      <c r="G477" s="177"/>
      <c r="H477" s="177"/>
      <c r="I477" s="177"/>
      <c r="J477" s="172"/>
      <c r="K477" s="172"/>
      <c r="L477" s="172"/>
      <c r="M477" s="172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</row>
    <row r="478" spans="3:23" s="178" customFormat="1" x14ac:dyDescent="0.25">
      <c r="C478" s="216"/>
      <c r="F478" s="177"/>
      <c r="G478" s="177"/>
      <c r="H478" s="177"/>
      <c r="I478" s="177"/>
      <c r="J478" s="172"/>
      <c r="K478" s="172"/>
      <c r="L478" s="172"/>
      <c r="M478" s="172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</row>
    <row r="479" spans="3:23" s="178" customFormat="1" x14ac:dyDescent="0.25">
      <c r="C479" s="216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</row>
    <row r="480" spans="3:23" s="178" customFormat="1" x14ac:dyDescent="0.25">
      <c r="C480" s="216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</row>
    <row r="481" spans="3:23" s="178" customFormat="1" x14ac:dyDescent="0.25">
      <c r="C481" s="216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</row>
    <row r="482" spans="3:23" s="178" customFormat="1" x14ac:dyDescent="0.25">
      <c r="C482" s="216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</row>
    <row r="483" spans="3:23" s="178" customFormat="1" x14ac:dyDescent="0.25">
      <c r="C483" s="216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</row>
    <row r="484" spans="3:23" s="178" customFormat="1" x14ac:dyDescent="0.25">
      <c r="C484" s="216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</row>
    <row r="485" spans="3:23" s="178" customFormat="1" x14ac:dyDescent="0.25">
      <c r="C485" s="216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</row>
    <row r="486" spans="3:23" s="178" customFormat="1" x14ac:dyDescent="0.25">
      <c r="C486" s="216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</row>
    <row r="487" spans="3:23" s="178" customFormat="1" x14ac:dyDescent="0.25">
      <c r="C487" s="216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</row>
    <row r="488" spans="3:23" s="178" customFormat="1" x14ac:dyDescent="0.25">
      <c r="C488" s="216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</row>
    <row r="489" spans="3:23" s="178" customFormat="1" x14ac:dyDescent="0.25">
      <c r="C489" s="216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</row>
    <row r="490" spans="3:23" s="178" customFormat="1" x14ac:dyDescent="0.25">
      <c r="C490" s="216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</row>
    <row r="491" spans="3:23" s="178" customFormat="1" x14ac:dyDescent="0.25">
      <c r="C491" s="216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</row>
    <row r="492" spans="3:23" s="178" customFormat="1" x14ac:dyDescent="0.25">
      <c r="C492" s="216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</row>
    <row r="493" spans="3:23" s="178" customFormat="1" x14ac:dyDescent="0.25">
      <c r="C493" s="216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</row>
    <row r="494" spans="3:23" s="178" customFormat="1" x14ac:dyDescent="0.25">
      <c r="C494" s="216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</row>
    <row r="495" spans="3:23" s="178" customFormat="1" x14ac:dyDescent="0.25">
      <c r="C495" s="216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</row>
    <row r="496" spans="3:23" s="178" customFormat="1" x14ac:dyDescent="0.25">
      <c r="C496" s="216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</row>
    <row r="497" spans="3:23" s="178" customFormat="1" x14ac:dyDescent="0.25">
      <c r="C497" s="216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</row>
    <row r="498" spans="3:23" s="178" customFormat="1" x14ac:dyDescent="0.25">
      <c r="C498" s="216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</row>
    <row r="499" spans="3:23" s="178" customFormat="1" x14ac:dyDescent="0.25">
      <c r="C499" s="216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</row>
    <row r="500" spans="3:23" s="178" customFormat="1" x14ac:dyDescent="0.25">
      <c r="C500" s="216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</row>
    <row r="501" spans="3:23" s="178" customFormat="1" x14ac:dyDescent="0.25">
      <c r="C501" s="216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</row>
    <row r="502" spans="3:23" s="178" customFormat="1" x14ac:dyDescent="0.25">
      <c r="C502" s="216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</row>
    <row r="503" spans="3:23" s="178" customFormat="1" x14ac:dyDescent="0.25">
      <c r="C503" s="216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</row>
    <row r="504" spans="3:23" s="178" customFormat="1" x14ac:dyDescent="0.25">
      <c r="C504" s="216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</row>
    <row r="505" spans="3:23" s="178" customFormat="1" x14ac:dyDescent="0.25">
      <c r="C505" s="216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</row>
    <row r="506" spans="3:23" s="178" customFormat="1" x14ac:dyDescent="0.25">
      <c r="C506" s="216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</row>
    <row r="507" spans="3:23" s="178" customFormat="1" x14ac:dyDescent="0.25">
      <c r="C507" s="216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</row>
    <row r="508" spans="3:23" s="178" customFormat="1" x14ac:dyDescent="0.25">
      <c r="C508" s="216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</row>
    <row r="509" spans="3:23" s="178" customFormat="1" x14ac:dyDescent="0.25">
      <c r="C509" s="216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</row>
    <row r="510" spans="3:23" s="178" customFormat="1" x14ac:dyDescent="0.25">
      <c r="C510" s="216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</row>
    <row r="511" spans="3:23" s="178" customFormat="1" x14ac:dyDescent="0.25">
      <c r="C511" s="216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</row>
    <row r="512" spans="3:23" s="178" customFormat="1" x14ac:dyDescent="0.25">
      <c r="C512" s="216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</row>
    <row r="513" spans="3:23" s="178" customFormat="1" x14ac:dyDescent="0.25">
      <c r="C513" s="216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</row>
    <row r="514" spans="3:23" s="178" customFormat="1" x14ac:dyDescent="0.25">
      <c r="C514" s="216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</row>
    <row r="515" spans="3:23" s="178" customFormat="1" x14ac:dyDescent="0.25">
      <c r="C515" s="216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</row>
    <row r="516" spans="3:23" s="178" customFormat="1" x14ac:dyDescent="0.25">
      <c r="C516" s="216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</row>
    <row r="517" spans="3:23" s="178" customFormat="1" x14ac:dyDescent="0.25">
      <c r="C517" s="216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</row>
    <row r="518" spans="3:23" s="178" customFormat="1" x14ac:dyDescent="0.25">
      <c r="C518" s="216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</row>
    <row r="519" spans="3:23" s="178" customFormat="1" x14ac:dyDescent="0.25">
      <c r="C519" s="216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</row>
    <row r="520" spans="3:23" s="178" customFormat="1" x14ac:dyDescent="0.25">
      <c r="C520" s="216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</row>
    <row r="521" spans="3:23" s="178" customFormat="1" x14ac:dyDescent="0.25">
      <c r="C521" s="216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</row>
    <row r="522" spans="3:23" s="178" customFormat="1" x14ac:dyDescent="0.25">
      <c r="C522" s="216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</row>
    <row r="523" spans="3:23" s="178" customFormat="1" x14ac:dyDescent="0.25">
      <c r="C523" s="216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</row>
    <row r="524" spans="3:23" s="178" customFormat="1" x14ac:dyDescent="0.25">
      <c r="C524" s="216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</row>
    <row r="525" spans="3:23" s="178" customFormat="1" x14ac:dyDescent="0.25">
      <c r="C525" s="216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</row>
    <row r="526" spans="3:23" s="178" customFormat="1" x14ac:dyDescent="0.25">
      <c r="C526" s="216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</row>
    <row r="527" spans="3:23" s="178" customFormat="1" x14ac:dyDescent="0.25">
      <c r="C527" s="216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</row>
    <row r="528" spans="3:23" s="178" customFormat="1" x14ac:dyDescent="0.25">
      <c r="C528" s="216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</row>
    <row r="529" spans="3:23" s="178" customFormat="1" x14ac:dyDescent="0.25">
      <c r="C529" s="216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</row>
    <row r="530" spans="3:23" s="178" customFormat="1" x14ac:dyDescent="0.25">
      <c r="C530" s="216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</row>
    <row r="531" spans="3:23" s="178" customFormat="1" x14ac:dyDescent="0.25">
      <c r="C531" s="216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</row>
    <row r="532" spans="3:23" s="178" customFormat="1" x14ac:dyDescent="0.25">
      <c r="C532" s="216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</row>
    <row r="533" spans="3:23" s="178" customFormat="1" x14ac:dyDescent="0.25">
      <c r="C533" s="216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</row>
    <row r="534" spans="3:23" s="178" customFormat="1" x14ac:dyDescent="0.25">
      <c r="C534" s="216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</row>
    <row r="535" spans="3:23" s="178" customFormat="1" x14ac:dyDescent="0.25">
      <c r="C535" s="216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</row>
    <row r="536" spans="3:23" s="178" customFormat="1" x14ac:dyDescent="0.25">
      <c r="C536" s="216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</row>
    <row r="537" spans="3:23" s="178" customFormat="1" x14ac:dyDescent="0.25">
      <c r="C537" s="216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</row>
    <row r="538" spans="3:23" s="178" customFormat="1" x14ac:dyDescent="0.25">
      <c r="C538" s="216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</row>
    <row r="539" spans="3:23" s="178" customFormat="1" x14ac:dyDescent="0.25">
      <c r="C539" s="216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</row>
    <row r="540" spans="3:23" s="178" customFormat="1" x14ac:dyDescent="0.25">
      <c r="C540" s="216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</row>
    <row r="541" spans="3:23" s="178" customFormat="1" x14ac:dyDescent="0.25">
      <c r="C541" s="216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</row>
    <row r="542" spans="3:23" s="178" customFormat="1" x14ac:dyDescent="0.25">
      <c r="C542" s="216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</row>
    <row r="543" spans="3:23" s="178" customFormat="1" x14ac:dyDescent="0.25">
      <c r="C543" s="216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</row>
    <row r="544" spans="3:23" s="178" customFormat="1" x14ac:dyDescent="0.25">
      <c r="C544" s="216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</row>
    <row r="545" spans="3:23" s="178" customFormat="1" x14ac:dyDescent="0.25">
      <c r="C545" s="216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</row>
    <row r="546" spans="3:23" s="178" customFormat="1" x14ac:dyDescent="0.25">
      <c r="C546" s="216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</row>
  </sheetData>
  <mergeCells count="92">
    <mergeCell ref="A242:A244"/>
    <mergeCell ref="A245:A246"/>
    <mergeCell ref="A247:A248"/>
    <mergeCell ref="A249:A252"/>
    <mergeCell ref="A253:A256"/>
    <mergeCell ref="A258:A259"/>
    <mergeCell ref="A223:A225"/>
    <mergeCell ref="A226:A227"/>
    <mergeCell ref="A228:A230"/>
    <mergeCell ref="A231:A234"/>
    <mergeCell ref="A236:A237"/>
    <mergeCell ref="A238:A240"/>
    <mergeCell ref="A260:A263"/>
    <mergeCell ref="A267:A269"/>
    <mergeCell ref="A270:A273"/>
    <mergeCell ref="A274:A275"/>
    <mergeCell ref="A206:A207"/>
    <mergeCell ref="A209:A211"/>
    <mergeCell ref="A214:A216"/>
    <mergeCell ref="A217:A222"/>
    <mergeCell ref="A164:A172"/>
    <mergeCell ref="A173:A175"/>
    <mergeCell ref="A176:A179"/>
    <mergeCell ref="A180:A183"/>
    <mergeCell ref="A184:A185"/>
    <mergeCell ref="A186:A187"/>
    <mergeCell ref="A190:A195"/>
    <mergeCell ref="A199:A205"/>
    <mergeCell ref="A139:A140"/>
    <mergeCell ref="A141:A145"/>
    <mergeCell ref="A146:A147"/>
    <mergeCell ref="A148:A156"/>
    <mergeCell ref="A157:A159"/>
    <mergeCell ref="A160:A163"/>
    <mergeCell ref="A114:A115"/>
    <mergeCell ref="A116:A117"/>
    <mergeCell ref="A118:A119"/>
    <mergeCell ref="A120:A123"/>
    <mergeCell ref="A124:A130"/>
    <mergeCell ref="A132:A138"/>
    <mergeCell ref="A90:A92"/>
    <mergeCell ref="A95:A97"/>
    <mergeCell ref="A98:A100"/>
    <mergeCell ref="A101:A105"/>
    <mergeCell ref="A106:A107"/>
    <mergeCell ref="A108:A112"/>
    <mergeCell ref="A68:A71"/>
    <mergeCell ref="A72:A75"/>
    <mergeCell ref="A76:A78"/>
    <mergeCell ref="A79:A81"/>
    <mergeCell ref="A83:A85"/>
    <mergeCell ref="A86:A88"/>
    <mergeCell ref="A47:A49"/>
    <mergeCell ref="A51:A57"/>
    <mergeCell ref="A59:A60"/>
    <mergeCell ref="A61:A63"/>
    <mergeCell ref="A64:A65"/>
    <mergeCell ref="A66:A67"/>
    <mergeCell ref="A22:A23"/>
    <mergeCell ref="A24:A28"/>
    <mergeCell ref="A30:A32"/>
    <mergeCell ref="A33:A36"/>
    <mergeCell ref="A39:A40"/>
    <mergeCell ref="A43:A46"/>
    <mergeCell ref="A5:A8"/>
    <mergeCell ref="A9:A10"/>
    <mergeCell ref="A11:A14"/>
    <mergeCell ref="A15:A21"/>
    <mergeCell ref="T3:U3"/>
    <mergeCell ref="V3:W3"/>
    <mergeCell ref="X3:Y3"/>
    <mergeCell ref="L3:M3"/>
    <mergeCell ref="N3:O3"/>
    <mergeCell ref="P3:Q3"/>
    <mergeCell ref="R3:S3"/>
    <mergeCell ref="A1:M1"/>
    <mergeCell ref="F2:I2"/>
    <mergeCell ref="J2:M2"/>
    <mergeCell ref="N2:Q2"/>
    <mergeCell ref="R2:U2"/>
    <mergeCell ref="V2:Y2"/>
    <mergeCell ref="Z2:AC2"/>
    <mergeCell ref="A3:A4"/>
    <mergeCell ref="B3:B4"/>
    <mergeCell ref="C3:C4"/>
    <mergeCell ref="D3:D4"/>
    <mergeCell ref="E3:E4"/>
    <mergeCell ref="F3:G3"/>
    <mergeCell ref="H3:I3"/>
    <mergeCell ref="J3:K3"/>
    <mergeCell ref="AB3:AC3"/>
    <mergeCell ref="Z3:AA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313"/>
  <sheetViews>
    <sheetView workbookViewId="0">
      <selection activeCell="AL1" sqref="AL1:AM1048576"/>
    </sheetView>
  </sheetViews>
  <sheetFormatPr defaultRowHeight="15.75" x14ac:dyDescent="0.25"/>
  <cols>
    <col min="1" max="1" width="5.25" style="1" customWidth="1"/>
    <col min="2" max="2" width="21.625" style="31" customWidth="1"/>
    <col min="3" max="3" width="35.25" style="31" customWidth="1"/>
    <col min="4" max="4" width="18.625" style="31" customWidth="1"/>
    <col min="5" max="5" width="13.5" style="31" customWidth="1"/>
    <col min="6" max="6" width="5.75" style="31" customWidth="1"/>
    <col min="7" max="7" width="12.125" style="31" customWidth="1"/>
    <col min="8" max="8" width="5.75" style="31" customWidth="1"/>
    <col min="9" max="9" width="11" style="31" customWidth="1"/>
    <col min="10" max="10" width="5.75" style="31" customWidth="1"/>
    <col min="11" max="11" width="9.375" style="31" customWidth="1"/>
    <col min="12" max="14" width="5.75" style="31" customWidth="1"/>
    <col min="15" max="15" width="7.875" style="31" customWidth="1"/>
    <col min="16" max="22" width="5.75" style="31" customWidth="1"/>
    <col min="23" max="23" width="9.75" style="31" customWidth="1"/>
    <col min="24" max="30" width="5.75" style="31" customWidth="1"/>
    <col min="31" max="31" width="8.875" style="31" customWidth="1"/>
    <col min="32" max="33" width="5.75" style="31" customWidth="1"/>
    <col min="34" max="34" width="10.625" style="31" customWidth="1"/>
    <col min="35" max="35" width="14.625" style="31" customWidth="1"/>
    <col min="36" max="36" width="13" style="31" customWidth="1"/>
    <col min="37" max="37" width="15" style="31" customWidth="1"/>
    <col min="38" max="38" width="5.75" style="31" customWidth="1"/>
    <col min="39" max="58" width="9" style="31"/>
    <col min="59" max="16384" width="9" style="1"/>
  </cols>
  <sheetData>
    <row r="1" spans="1:37" x14ac:dyDescent="0.25">
      <c r="B1" s="863" t="s">
        <v>698</v>
      </c>
      <c r="C1" s="863"/>
      <c r="D1" s="863"/>
      <c r="E1" s="863"/>
      <c r="F1" s="183"/>
      <c r="G1" s="183"/>
      <c r="H1" s="183"/>
      <c r="I1" s="183"/>
      <c r="J1" s="183"/>
    </row>
    <row r="2" spans="1:37" x14ac:dyDescent="0.25">
      <c r="F2" s="841" t="s">
        <v>621</v>
      </c>
      <c r="G2" s="841"/>
      <c r="H2" s="841"/>
      <c r="I2" s="841"/>
      <c r="J2" s="841" t="s">
        <v>622</v>
      </c>
      <c r="K2" s="841"/>
      <c r="L2" s="841"/>
      <c r="M2" s="841"/>
      <c r="N2" s="841" t="s">
        <v>623</v>
      </c>
      <c r="O2" s="841"/>
      <c r="P2" s="841"/>
      <c r="Q2" s="841"/>
      <c r="R2" s="841" t="s">
        <v>624</v>
      </c>
      <c r="S2" s="841"/>
      <c r="T2" s="841"/>
      <c r="U2" s="841"/>
      <c r="V2" s="841" t="s">
        <v>625</v>
      </c>
      <c r="W2" s="841"/>
      <c r="X2" s="841"/>
      <c r="Y2" s="841"/>
      <c r="Z2" s="841" t="s">
        <v>626</v>
      </c>
      <c r="AA2" s="841"/>
      <c r="AB2" s="841"/>
      <c r="AC2" s="841"/>
      <c r="AD2" s="841" t="s">
        <v>627</v>
      </c>
      <c r="AE2" s="841"/>
      <c r="AF2" s="841"/>
      <c r="AG2" s="841"/>
      <c r="AH2" s="841" t="s">
        <v>628</v>
      </c>
      <c r="AI2" s="841"/>
      <c r="AJ2" s="841"/>
      <c r="AK2" s="841"/>
    </row>
    <row r="3" spans="1:37" ht="85.5" customHeight="1" x14ac:dyDescent="0.25">
      <c r="A3" s="864" t="s">
        <v>9</v>
      </c>
      <c r="B3" s="759" t="s">
        <v>10</v>
      </c>
      <c r="C3" s="759" t="s">
        <v>11</v>
      </c>
      <c r="D3" s="865" t="s">
        <v>12</v>
      </c>
      <c r="E3" s="759" t="s">
        <v>13</v>
      </c>
      <c r="F3" s="759" t="s">
        <v>14</v>
      </c>
      <c r="G3" s="759"/>
      <c r="H3" s="761" t="s">
        <v>16</v>
      </c>
      <c r="I3" s="761"/>
      <c r="J3" s="759" t="s">
        <v>14</v>
      </c>
      <c r="K3" s="759"/>
      <c r="L3" s="761" t="s">
        <v>16</v>
      </c>
      <c r="M3" s="761"/>
      <c r="N3" s="759" t="s">
        <v>14</v>
      </c>
      <c r="O3" s="759"/>
      <c r="P3" s="761" t="s">
        <v>16</v>
      </c>
      <c r="Q3" s="761"/>
      <c r="R3" s="759" t="s">
        <v>14</v>
      </c>
      <c r="S3" s="759"/>
      <c r="T3" s="761" t="s">
        <v>16</v>
      </c>
      <c r="U3" s="761"/>
      <c r="V3" s="759" t="s">
        <v>14</v>
      </c>
      <c r="W3" s="759"/>
      <c r="X3" s="761" t="s">
        <v>16</v>
      </c>
      <c r="Y3" s="761"/>
      <c r="Z3" s="759" t="s">
        <v>14</v>
      </c>
      <c r="AA3" s="759"/>
      <c r="AB3" s="761" t="s">
        <v>16</v>
      </c>
      <c r="AC3" s="761"/>
      <c r="AD3" s="759" t="s">
        <v>14</v>
      </c>
      <c r="AE3" s="759"/>
      <c r="AF3" s="761" t="s">
        <v>16</v>
      </c>
      <c r="AG3" s="761"/>
      <c r="AH3" s="759" t="s">
        <v>14</v>
      </c>
      <c r="AI3" s="759"/>
      <c r="AJ3" s="761" t="s">
        <v>16</v>
      </c>
      <c r="AK3" s="761"/>
    </row>
    <row r="4" spans="1:37" ht="39" customHeight="1" x14ac:dyDescent="0.25">
      <c r="A4" s="864"/>
      <c r="B4" s="759"/>
      <c r="C4" s="759"/>
      <c r="D4" s="866"/>
      <c r="E4" s="759"/>
      <c r="F4" s="111" t="s">
        <v>19</v>
      </c>
      <c r="G4" s="111" t="s">
        <v>20</v>
      </c>
      <c r="H4" s="111" t="s">
        <v>21</v>
      </c>
      <c r="I4" s="111" t="s">
        <v>20</v>
      </c>
      <c r="J4" s="111" t="s">
        <v>19</v>
      </c>
      <c r="K4" s="111" t="s">
        <v>20</v>
      </c>
      <c r="L4" s="111" t="s">
        <v>21</v>
      </c>
      <c r="M4" s="111" t="s">
        <v>20</v>
      </c>
      <c r="N4" s="111" t="s">
        <v>19</v>
      </c>
      <c r="O4" s="111" t="s">
        <v>20</v>
      </c>
      <c r="P4" s="111" t="s">
        <v>21</v>
      </c>
      <c r="Q4" s="111" t="s">
        <v>20</v>
      </c>
      <c r="R4" s="111" t="s">
        <v>19</v>
      </c>
      <c r="S4" s="111" t="s">
        <v>20</v>
      </c>
      <c r="T4" s="111" t="s">
        <v>21</v>
      </c>
      <c r="U4" s="111" t="s">
        <v>20</v>
      </c>
      <c r="V4" s="111" t="s">
        <v>19</v>
      </c>
      <c r="W4" s="111" t="s">
        <v>20</v>
      </c>
      <c r="X4" s="111" t="s">
        <v>21</v>
      </c>
      <c r="Y4" s="111" t="s">
        <v>20</v>
      </c>
      <c r="Z4" s="111" t="s">
        <v>19</v>
      </c>
      <c r="AA4" s="111" t="s">
        <v>20</v>
      </c>
      <c r="AB4" s="111" t="s">
        <v>21</v>
      </c>
      <c r="AC4" s="111" t="s">
        <v>20</v>
      </c>
      <c r="AD4" s="111" t="s">
        <v>19</v>
      </c>
      <c r="AE4" s="111" t="s">
        <v>20</v>
      </c>
      <c r="AF4" s="111" t="s">
        <v>21</v>
      </c>
      <c r="AG4" s="111" t="s">
        <v>20</v>
      </c>
      <c r="AH4" s="111" t="s">
        <v>19</v>
      </c>
      <c r="AI4" s="111" t="s">
        <v>20</v>
      </c>
      <c r="AJ4" s="111" t="s">
        <v>21</v>
      </c>
      <c r="AK4" s="111" t="s">
        <v>20</v>
      </c>
    </row>
    <row r="5" spans="1:37" ht="25.5" customHeight="1" x14ac:dyDescent="0.25">
      <c r="A5" s="860">
        <v>1</v>
      </c>
      <c r="B5" s="112" t="s">
        <v>22</v>
      </c>
      <c r="C5" s="113" t="s">
        <v>23</v>
      </c>
      <c r="D5" s="113" t="s">
        <v>24</v>
      </c>
      <c r="E5" s="113" t="s">
        <v>25</v>
      </c>
      <c r="F5" s="33"/>
      <c r="G5" s="33"/>
      <c r="H5" s="15"/>
      <c r="I5" s="15"/>
      <c r="J5" s="439"/>
      <c r="K5" s="439"/>
      <c r="L5" s="15"/>
      <c r="M5" s="15"/>
      <c r="N5" s="83"/>
      <c r="O5" s="83"/>
      <c r="P5" s="15">
        <v>150</v>
      </c>
      <c r="Q5" s="440">
        <v>3000</v>
      </c>
      <c r="R5" s="83"/>
      <c r="S5" s="83"/>
      <c r="T5" s="15"/>
      <c r="U5" s="15"/>
      <c r="V5" s="83"/>
      <c r="W5" s="83"/>
      <c r="X5" s="15"/>
      <c r="Y5" s="15"/>
      <c r="Z5" s="83"/>
      <c r="AA5" s="83"/>
      <c r="AB5" s="15"/>
      <c r="AC5" s="15"/>
      <c r="AD5" s="439"/>
      <c r="AE5" s="439"/>
      <c r="AF5" s="15"/>
      <c r="AG5" s="15"/>
      <c r="AH5" s="182">
        <f>SUM(F5,J5,N5,R5,V5,Z5,AD5)</f>
        <v>0</v>
      </c>
      <c r="AI5" s="182">
        <f>SUM(G5,K5,O5,S5,W5,AA5,AE5)</f>
        <v>0</v>
      </c>
      <c r="AJ5" s="182">
        <f>SUM(H5,L5,P5,T5,X5,AB5,AF5)</f>
        <v>150</v>
      </c>
      <c r="AK5" s="182">
        <f>SUM(I5,M5,Q5,U5,Y5,AC5,AG5)</f>
        <v>3000</v>
      </c>
    </row>
    <row r="6" spans="1:37" ht="23.25" customHeight="1" x14ac:dyDescent="0.25">
      <c r="A6" s="861"/>
      <c r="B6" s="112" t="s">
        <v>26</v>
      </c>
      <c r="C6" s="113" t="s">
        <v>27</v>
      </c>
      <c r="D6" s="113" t="s">
        <v>24</v>
      </c>
      <c r="E6" s="113" t="s">
        <v>25</v>
      </c>
      <c r="F6" s="311">
        <v>0</v>
      </c>
      <c r="G6" s="312">
        <v>0</v>
      </c>
      <c r="H6" s="15"/>
      <c r="I6" s="15"/>
      <c r="J6" s="439">
        <v>90</v>
      </c>
      <c r="K6" s="439">
        <v>2370</v>
      </c>
      <c r="L6" s="15"/>
      <c r="M6" s="15"/>
      <c r="N6" s="83">
        <v>502</v>
      </c>
      <c r="O6" s="83">
        <v>26925</v>
      </c>
      <c r="P6" s="15">
        <v>500</v>
      </c>
      <c r="Q6" s="440">
        <v>75000</v>
      </c>
      <c r="R6" s="83">
        <v>75</v>
      </c>
      <c r="S6" s="83">
        <v>6600</v>
      </c>
      <c r="T6" s="15">
        <v>10</v>
      </c>
      <c r="U6" s="15">
        <v>880</v>
      </c>
      <c r="V6" s="83">
        <v>270</v>
      </c>
      <c r="W6" s="83">
        <v>33750</v>
      </c>
      <c r="X6" s="15"/>
      <c r="Y6" s="15"/>
      <c r="Z6" s="83">
        <v>1500</v>
      </c>
      <c r="AA6" s="83">
        <v>29250</v>
      </c>
      <c r="AB6" s="15"/>
      <c r="AC6" s="15"/>
      <c r="AD6" s="439"/>
      <c r="AE6" s="439"/>
      <c r="AF6" s="15"/>
      <c r="AG6" s="15"/>
      <c r="AH6" s="182">
        <f>SUM(F6,J6,N6,R6,V6,Z6,AD6)</f>
        <v>2437</v>
      </c>
      <c r="AI6" s="182">
        <f>SUM(G6,K6,O6,S6,W6,AA6,AE6)</f>
        <v>98895</v>
      </c>
      <c r="AJ6" s="182">
        <f>SUM(H6,L6,P6,T6,X6,AB6,AF6)</f>
        <v>510</v>
      </c>
      <c r="AK6" s="182">
        <f>SUM(I6,M6,Q6,U6,Y6,AC6,AG6)</f>
        <v>75880</v>
      </c>
    </row>
    <row r="7" spans="1:37" ht="45" customHeight="1" x14ac:dyDescent="0.25">
      <c r="A7" s="861"/>
      <c r="B7" s="112" t="s">
        <v>26</v>
      </c>
      <c r="C7" s="113" t="s">
        <v>28</v>
      </c>
      <c r="D7" s="113" t="s">
        <v>24</v>
      </c>
      <c r="E7" s="113" t="s">
        <v>29</v>
      </c>
      <c r="F7" s="33"/>
      <c r="G7" s="33"/>
      <c r="H7" s="15"/>
      <c r="I7" s="15"/>
      <c r="J7" s="439"/>
      <c r="K7" s="439"/>
      <c r="L7" s="15"/>
      <c r="M7" s="15"/>
      <c r="N7" s="83"/>
      <c r="O7" s="83"/>
      <c r="P7" s="15"/>
      <c r="Q7" s="440"/>
      <c r="R7" s="83"/>
      <c r="S7" s="83"/>
      <c r="T7" s="15"/>
      <c r="U7" s="15"/>
      <c r="V7" s="83"/>
      <c r="W7" s="83"/>
      <c r="X7" s="15"/>
      <c r="Y7" s="15"/>
      <c r="Z7" s="83"/>
      <c r="AA7" s="83"/>
      <c r="AB7" s="15"/>
      <c r="AC7" s="15"/>
      <c r="AD7" s="439"/>
      <c r="AE7" s="439"/>
      <c r="AF7" s="15"/>
      <c r="AG7" s="15"/>
      <c r="AH7" s="182">
        <f>SUM(F7,J7,N7,R7,V7,Z7,AD7)</f>
        <v>0</v>
      </c>
      <c r="AI7" s="182">
        <f>SUM(G7,K7,O7,S7,W7,AA7,AE7)</f>
        <v>0</v>
      </c>
      <c r="AJ7" s="182">
        <f>SUM(H7,L7,P7,T7,X7,AB7,AF7)</f>
        <v>0</v>
      </c>
      <c r="AK7" s="182">
        <f>SUM(I7,M7,Q7,U7,Y7,AC7,AG7)</f>
        <v>0</v>
      </c>
    </row>
    <row r="8" spans="1:37" ht="42" customHeight="1" x14ac:dyDescent="0.25">
      <c r="A8" s="862"/>
      <c r="B8" s="112" t="s">
        <v>26</v>
      </c>
      <c r="C8" s="113" t="s">
        <v>30</v>
      </c>
      <c r="D8" s="113" t="s">
        <v>24</v>
      </c>
      <c r="E8" s="113" t="s">
        <v>29</v>
      </c>
      <c r="F8" s="33"/>
      <c r="G8" s="33"/>
      <c r="H8" s="15"/>
      <c r="I8" s="15"/>
      <c r="J8" s="439"/>
      <c r="K8" s="439"/>
      <c r="L8" s="15"/>
      <c r="M8" s="15"/>
      <c r="N8" s="83"/>
      <c r="O8" s="83"/>
      <c r="P8" s="15">
        <v>100</v>
      </c>
      <c r="Q8" s="440">
        <v>20000</v>
      </c>
      <c r="R8" s="83"/>
      <c r="S8" s="83"/>
      <c r="T8" s="15"/>
      <c r="U8" s="15"/>
      <c r="V8" s="83"/>
      <c r="W8" s="83"/>
      <c r="X8" s="15">
        <v>5</v>
      </c>
      <c r="Y8" s="15">
        <v>7000</v>
      </c>
      <c r="Z8" s="83"/>
      <c r="AA8" s="83"/>
      <c r="AB8" s="15"/>
      <c r="AC8" s="15"/>
      <c r="AD8" s="439"/>
      <c r="AE8" s="439"/>
      <c r="AF8" s="15"/>
      <c r="AG8" s="15"/>
      <c r="AH8" s="182">
        <f>SUM(F8,J8,N8,R8,V8,Z8,AD8)</f>
        <v>0</v>
      </c>
      <c r="AI8" s="182">
        <f>SUM(G8,K8,O8,S8,W8,AA8,AE8)</f>
        <v>0</v>
      </c>
      <c r="AJ8" s="182">
        <f>SUM(H8,L8,P8,T8,X8,AB8,AF8)</f>
        <v>105</v>
      </c>
      <c r="AK8" s="182">
        <f>SUM(I8,M8,Q8,U8,Y8,AC8,AG8)</f>
        <v>27000</v>
      </c>
    </row>
    <row r="9" spans="1:37" ht="34.5" customHeight="1" x14ac:dyDescent="0.25">
      <c r="A9" s="860">
        <v>2</v>
      </c>
      <c r="B9" s="112" t="s">
        <v>31</v>
      </c>
      <c r="C9" s="113" t="s">
        <v>32</v>
      </c>
      <c r="D9" s="113" t="s">
        <v>33</v>
      </c>
      <c r="E9" s="113" t="s">
        <v>29</v>
      </c>
      <c r="F9" s="33"/>
      <c r="G9" s="33"/>
      <c r="H9" s="229"/>
      <c r="I9" s="15"/>
      <c r="J9" s="439"/>
      <c r="K9" s="439"/>
      <c r="L9" s="229"/>
      <c r="M9" s="15"/>
      <c r="N9" s="83"/>
      <c r="O9" s="83"/>
      <c r="P9" s="15"/>
      <c r="Q9" s="15"/>
      <c r="R9" s="83"/>
      <c r="S9" s="83"/>
      <c r="T9" s="15"/>
      <c r="U9" s="15"/>
      <c r="V9" s="83"/>
      <c r="W9" s="83"/>
      <c r="X9" s="15"/>
      <c r="Y9" s="15"/>
      <c r="Z9" s="83"/>
      <c r="AA9" s="83"/>
      <c r="AB9" s="15"/>
      <c r="AC9" s="15"/>
      <c r="AD9" s="439"/>
      <c r="AE9" s="439"/>
      <c r="AF9" s="229"/>
      <c r="AG9" s="15"/>
      <c r="AH9" s="182">
        <f>SUM(F9,J9,N9,R9,V9,Z9,AD9)</f>
        <v>0</v>
      </c>
      <c r="AI9" s="182">
        <f>SUM(G9,K9,O9,S9,W9,AA9,AE9)</f>
        <v>0</v>
      </c>
      <c r="AJ9" s="182">
        <f>SUM(H9,L9,P9,T9,X9,AB9,AF9)</f>
        <v>0</v>
      </c>
      <c r="AK9" s="182">
        <f>SUM(I9,M9,Q9,U9,Y9,AC9,AG9)</f>
        <v>0</v>
      </c>
    </row>
    <row r="10" spans="1:37" ht="36" customHeight="1" x14ac:dyDescent="0.25">
      <c r="A10" s="862"/>
      <c r="B10" s="112" t="s">
        <v>34</v>
      </c>
      <c r="C10" s="113" t="s">
        <v>35</v>
      </c>
      <c r="D10" s="113" t="s">
        <v>33</v>
      </c>
      <c r="E10" s="113" t="s">
        <v>29</v>
      </c>
      <c r="F10" s="33"/>
      <c r="G10" s="33"/>
      <c r="H10" s="15">
        <v>20</v>
      </c>
      <c r="I10" s="15">
        <v>220</v>
      </c>
      <c r="J10" s="439"/>
      <c r="K10" s="439"/>
      <c r="L10" s="229"/>
      <c r="M10" s="15"/>
      <c r="N10" s="83"/>
      <c r="O10" s="83"/>
      <c r="P10" s="15"/>
      <c r="Q10" s="15"/>
      <c r="R10" s="83"/>
      <c r="S10" s="83"/>
      <c r="T10" s="15"/>
      <c r="U10" s="15"/>
      <c r="V10" s="83"/>
      <c r="W10" s="83"/>
      <c r="X10" s="15"/>
      <c r="Y10" s="15"/>
      <c r="Z10" s="83"/>
      <c r="AA10" s="83"/>
      <c r="AB10" s="15"/>
      <c r="AC10" s="15"/>
      <c r="AD10" s="439"/>
      <c r="AE10" s="439"/>
      <c r="AF10" s="229"/>
      <c r="AG10" s="15"/>
      <c r="AH10" s="182">
        <f>SUM(F10,J10,N10,R10,V10,Z10,AD10)</f>
        <v>0</v>
      </c>
      <c r="AI10" s="182">
        <f>SUM(G10,K10,O10,S10,W10,AA10,AE10)</f>
        <v>0</v>
      </c>
      <c r="AJ10" s="182">
        <f>SUM(H10,L10,P10,T10,X10,AB10,AF10)</f>
        <v>20</v>
      </c>
      <c r="AK10" s="182">
        <f>SUM(I10,M10,Q10,U10,Y10,AC10,AG10)</f>
        <v>220</v>
      </c>
    </row>
    <row r="11" spans="1:37" ht="51" customHeight="1" x14ac:dyDescent="0.25">
      <c r="A11" s="860">
        <v>3</v>
      </c>
      <c r="B11" s="112" t="s">
        <v>36</v>
      </c>
      <c r="C11" s="113" t="s">
        <v>37</v>
      </c>
      <c r="D11" s="113" t="s">
        <v>38</v>
      </c>
      <c r="E11" s="113" t="s">
        <v>29</v>
      </c>
      <c r="F11" s="33"/>
      <c r="G11" s="33"/>
      <c r="H11" s="15">
        <v>10</v>
      </c>
      <c r="I11" s="15">
        <v>406.5</v>
      </c>
      <c r="J11" s="439"/>
      <c r="K11" s="439"/>
      <c r="L11" s="15"/>
      <c r="M11" s="15"/>
      <c r="N11" s="83"/>
      <c r="O11" s="83"/>
      <c r="P11" s="15">
        <v>50</v>
      </c>
      <c r="Q11" s="15">
        <v>325</v>
      </c>
      <c r="R11" s="83"/>
      <c r="S11" s="83"/>
      <c r="T11" s="15"/>
      <c r="U11" s="15"/>
      <c r="V11" s="83"/>
      <c r="W11" s="83"/>
      <c r="X11" s="15"/>
      <c r="Y11" s="15"/>
      <c r="Z11" s="83"/>
      <c r="AA11" s="83"/>
      <c r="AB11" s="15"/>
      <c r="AC11" s="15"/>
      <c r="AD11" s="439"/>
      <c r="AE11" s="439"/>
      <c r="AF11" s="15"/>
      <c r="AG11" s="15"/>
      <c r="AH11" s="182">
        <f>SUM(F11,J11,N11,R11,V11,Z11,AD11)</f>
        <v>0</v>
      </c>
      <c r="AI11" s="182">
        <f>SUM(G11,K11,O11,S11,W11,AA11,AE11)</f>
        <v>0</v>
      </c>
      <c r="AJ11" s="182">
        <f>SUM(H11,L11,P11,T11,X11,AB11,AF11)</f>
        <v>60</v>
      </c>
      <c r="AK11" s="182">
        <f>SUM(I11,M11,Q11,U11,Y11,AC11,AG11)</f>
        <v>731.5</v>
      </c>
    </row>
    <row r="12" spans="1:37" ht="44.25" customHeight="1" x14ac:dyDescent="0.25">
      <c r="A12" s="861"/>
      <c r="B12" s="112" t="s">
        <v>39</v>
      </c>
      <c r="C12" s="113" t="s">
        <v>40</v>
      </c>
      <c r="D12" s="113" t="s">
        <v>38</v>
      </c>
      <c r="E12" s="113" t="s">
        <v>29</v>
      </c>
      <c r="F12" s="33"/>
      <c r="G12" s="33"/>
      <c r="H12" s="15">
        <v>10</v>
      </c>
      <c r="I12" s="15">
        <v>406.5</v>
      </c>
      <c r="J12" s="439"/>
      <c r="K12" s="439"/>
      <c r="L12" s="15"/>
      <c r="M12" s="15"/>
      <c r="N12" s="83"/>
      <c r="O12" s="83"/>
      <c r="P12" s="15">
        <v>100</v>
      </c>
      <c r="Q12" s="15">
        <v>1300</v>
      </c>
      <c r="R12" s="83"/>
      <c r="S12" s="83"/>
      <c r="T12" s="15"/>
      <c r="U12" s="15"/>
      <c r="V12" s="83"/>
      <c r="W12" s="83"/>
      <c r="X12" s="15"/>
      <c r="Y12" s="15"/>
      <c r="Z12" s="83"/>
      <c r="AA12" s="83"/>
      <c r="AB12" s="15"/>
      <c r="AC12" s="15"/>
      <c r="AD12" s="439"/>
      <c r="AE12" s="439"/>
      <c r="AF12" s="15"/>
      <c r="AG12" s="15"/>
      <c r="AH12" s="182">
        <f>SUM(F12,J12,N12,R12,V12,Z12,AD12)</f>
        <v>0</v>
      </c>
      <c r="AI12" s="182">
        <f>SUM(G12,K12,O12,S12,W12,AA12,AE12)</f>
        <v>0</v>
      </c>
      <c r="AJ12" s="182">
        <f>SUM(H12,L12,P12,T12,X12,AB12,AF12)</f>
        <v>110</v>
      </c>
      <c r="AK12" s="182">
        <f>SUM(I12,M12,Q12,U12,Y12,AC12,AG12)</f>
        <v>1706.5</v>
      </c>
    </row>
    <row r="13" spans="1:37" ht="36.75" customHeight="1" x14ac:dyDescent="0.25">
      <c r="A13" s="861"/>
      <c r="B13" s="112" t="s">
        <v>39</v>
      </c>
      <c r="C13" s="113" t="s">
        <v>41</v>
      </c>
      <c r="D13" s="113" t="s">
        <v>38</v>
      </c>
      <c r="E13" s="113" t="s">
        <v>42</v>
      </c>
      <c r="F13" s="33"/>
      <c r="G13" s="33"/>
      <c r="H13" s="15"/>
      <c r="I13" s="15"/>
      <c r="J13" s="439"/>
      <c r="K13" s="439"/>
      <c r="L13" s="15"/>
      <c r="M13" s="15"/>
      <c r="N13" s="83">
        <v>262</v>
      </c>
      <c r="O13" s="83">
        <v>1295</v>
      </c>
      <c r="P13" s="15">
        <v>30</v>
      </c>
      <c r="Q13" s="15">
        <v>98</v>
      </c>
      <c r="R13" s="83"/>
      <c r="S13" s="83"/>
      <c r="T13" s="15"/>
      <c r="U13" s="15"/>
      <c r="V13" s="83"/>
      <c r="W13" s="83"/>
      <c r="X13" s="15">
        <v>60</v>
      </c>
      <c r="Y13" s="15">
        <v>7200</v>
      </c>
      <c r="Z13" s="83"/>
      <c r="AA13" s="83"/>
      <c r="AB13" s="15"/>
      <c r="AC13" s="15"/>
      <c r="AD13" s="439"/>
      <c r="AE13" s="439"/>
      <c r="AF13" s="15"/>
      <c r="AG13" s="15"/>
      <c r="AH13" s="182">
        <f>SUM(F13,J13,N13,R13,V13,Z13,AD13)</f>
        <v>262</v>
      </c>
      <c r="AI13" s="182">
        <f>SUM(G13,K13,O13,S13,W13,AA13,AE13)</f>
        <v>1295</v>
      </c>
      <c r="AJ13" s="182">
        <f>SUM(H13,L13,P13,T13,X13,AB13,AF13)</f>
        <v>90</v>
      </c>
      <c r="AK13" s="182">
        <f>SUM(I13,M13,Q13,U13,Y13,AC13,AG13)</f>
        <v>7298</v>
      </c>
    </row>
    <row r="14" spans="1:37" ht="35.25" customHeight="1" x14ac:dyDescent="0.25">
      <c r="A14" s="862"/>
      <c r="B14" s="112" t="s">
        <v>39</v>
      </c>
      <c r="C14" s="113" t="s">
        <v>43</v>
      </c>
      <c r="D14" s="113" t="s">
        <v>38</v>
      </c>
      <c r="E14" s="113" t="s">
        <v>42</v>
      </c>
      <c r="F14" s="33"/>
      <c r="G14" s="33"/>
      <c r="H14" s="15"/>
      <c r="I14" s="15"/>
      <c r="J14" s="439"/>
      <c r="K14" s="439"/>
      <c r="L14" s="15"/>
      <c r="M14" s="15"/>
      <c r="N14" s="83"/>
      <c r="O14" s="83"/>
      <c r="P14" s="15">
        <v>30</v>
      </c>
      <c r="Q14" s="15">
        <v>195</v>
      </c>
      <c r="R14" s="83"/>
      <c r="S14" s="83"/>
      <c r="T14" s="15"/>
      <c r="U14" s="15"/>
      <c r="V14" s="83">
        <v>270</v>
      </c>
      <c r="W14" s="83">
        <v>962.3</v>
      </c>
      <c r="X14" s="15"/>
      <c r="Y14" s="15"/>
      <c r="Z14" s="83">
        <v>1660</v>
      </c>
      <c r="AA14" s="83">
        <v>4316</v>
      </c>
      <c r="AB14" s="15"/>
      <c r="AC14" s="15"/>
      <c r="AD14" s="439">
        <v>20</v>
      </c>
      <c r="AE14" s="439">
        <v>815.8</v>
      </c>
      <c r="AF14" s="15"/>
      <c r="AG14" s="15"/>
      <c r="AH14" s="182">
        <f>SUM(F14,J14,N14,R14,V14,Z14,AD14)</f>
        <v>1950</v>
      </c>
      <c r="AI14" s="182">
        <f>SUM(G14,K14,O14,S14,W14,AA14,AE14)</f>
        <v>6094.1</v>
      </c>
      <c r="AJ14" s="182">
        <f>SUM(H14,L14,P14,T14,X14,AB14,AF14)</f>
        <v>30</v>
      </c>
      <c r="AK14" s="182">
        <f>SUM(I14,M14,Q14,U14,Y14,AC14,AG14)</f>
        <v>195</v>
      </c>
    </row>
    <row r="15" spans="1:37" ht="40.5" customHeight="1" x14ac:dyDescent="0.25">
      <c r="A15" s="860">
        <v>4</v>
      </c>
      <c r="B15" s="112" t="s">
        <v>44</v>
      </c>
      <c r="C15" s="113" t="s">
        <v>45</v>
      </c>
      <c r="D15" s="113" t="s">
        <v>46</v>
      </c>
      <c r="E15" s="113" t="s">
        <v>29</v>
      </c>
      <c r="F15" s="33"/>
      <c r="G15" s="33"/>
      <c r="H15" s="15">
        <v>5</v>
      </c>
      <c r="I15" s="15">
        <v>325</v>
      </c>
      <c r="J15" s="439"/>
      <c r="K15" s="439"/>
      <c r="L15" s="15"/>
      <c r="M15" s="15"/>
      <c r="N15" s="83">
        <v>1000</v>
      </c>
      <c r="O15" s="83">
        <v>99260</v>
      </c>
      <c r="P15" s="15"/>
      <c r="Q15" s="15"/>
      <c r="R15" s="83"/>
      <c r="S15" s="83"/>
      <c r="T15" s="15"/>
      <c r="U15" s="15"/>
      <c r="V15" s="83">
        <v>1850</v>
      </c>
      <c r="W15" s="83">
        <v>183631</v>
      </c>
      <c r="X15" s="15"/>
      <c r="Y15" s="15"/>
      <c r="Z15" s="83">
        <v>1000</v>
      </c>
      <c r="AA15" s="83">
        <v>99260</v>
      </c>
      <c r="AB15" s="15"/>
      <c r="AC15" s="15"/>
      <c r="AD15" s="439"/>
      <c r="AE15" s="439"/>
      <c r="AF15" s="15"/>
      <c r="AG15" s="15"/>
      <c r="AH15" s="182">
        <f>SUM(F15,J15,N15,R15,V15,Z15,AD15)</f>
        <v>3850</v>
      </c>
      <c r="AI15" s="182">
        <f>SUM(G15,K15,O15,S15,W15,AA15,AE15)</f>
        <v>382151</v>
      </c>
      <c r="AJ15" s="182">
        <f>SUM(H15,L15,P15,T15,X15,AB15,AF15)</f>
        <v>5</v>
      </c>
      <c r="AK15" s="182">
        <f>SUM(I15,M15,Q15,U15,Y15,AC15,AG15)</f>
        <v>325</v>
      </c>
    </row>
    <row r="16" spans="1:37" ht="41.25" customHeight="1" x14ac:dyDescent="0.25">
      <c r="A16" s="861"/>
      <c r="B16" s="112" t="s">
        <v>47</v>
      </c>
      <c r="C16" s="113" t="s">
        <v>48</v>
      </c>
      <c r="D16" s="113" t="s">
        <v>46</v>
      </c>
      <c r="E16" s="113" t="s">
        <v>29</v>
      </c>
      <c r="F16" s="33"/>
      <c r="G16" s="33"/>
      <c r="H16" s="15">
        <v>5</v>
      </c>
      <c r="I16" s="15">
        <v>325</v>
      </c>
      <c r="J16" s="439"/>
      <c r="K16" s="439"/>
      <c r="L16" s="15"/>
      <c r="M16" s="15"/>
      <c r="N16" s="83"/>
      <c r="O16" s="83"/>
      <c r="P16" s="15"/>
      <c r="Q16" s="15"/>
      <c r="R16" s="83"/>
      <c r="S16" s="83"/>
      <c r="T16" s="15"/>
      <c r="U16" s="15"/>
      <c r="V16" s="83"/>
      <c r="W16" s="83"/>
      <c r="X16" s="15"/>
      <c r="Y16" s="15"/>
      <c r="Z16" s="83"/>
      <c r="AA16" s="83"/>
      <c r="AB16" s="15"/>
      <c r="AC16" s="15"/>
      <c r="AD16" s="439"/>
      <c r="AE16" s="439"/>
      <c r="AF16" s="15"/>
      <c r="AG16" s="15"/>
      <c r="AH16" s="182">
        <f>SUM(F16,J16,N16,R16,V16,Z16,AD16)</f>
        <v>0</v>
      </c>
      <c r="AI16" s="182">
        <f>SUM(G16,K16,O16,S16,W16,AA16,AE16)</f>
        <v>0</v>
      </c>
      <c r="AJ16" s="182">
        <f>SUM(H16,L16,P16,T16,X16,AB16,AF16)</f>
        <v>5</v>
      </c>
      <c r="AK16" s="182">
        <f>SUM(I16,M16,Q16,U16,Y16,AC16,AG16)</f>
        <v>325</v>
      </c>
    </row>
    <row r="17" spans="1:37" ht="30.75" customHeight="1" x14ac:dyDescent="0.25">
      <c r="A17" s="861"/>
      <c r="B17" s="112" t="s">
        <v>47</v>
      </c>
      <c r="C17" s="113" t="s">
        <v>49</v>
      </c>
      <c r="D17" s="113" t="s">
        <v>46</v>
      </c>
      <c r="E17" s="113" t="s">
        <v>29</v>
      </c>
      <c r="F17" s="33"/>
      <c r="G17" s="33"/>
      <c r="H17" s="15"/>
      <c r="I17" s="15"/>
      <c r="J17" s="439"/>
      <c r="K17" s="439"/>
      <c r="L17" s="15"/>
      <c r="M17" s="15"/>
      <c r="N17" s="83"/>
      <c r="O17" s="83"/>
      <c r="P17" s="15"/>
      <c r="Q17" s="15"/>
      <c r="R17" s="83"/>
      <c r="S17" s="83"/>
      <c r="T17" s="15"/>
      <c r="U17" s="15"/>
      <c r="V17" s="83"/>
      <c r="W17" s="83"/>
      <c r="X17" s="15"/>
      <c r="Y17" s="15"/>
      <c r="Z17" s="83"/>
      <c r="AA17" s="83"/>
      <c r="AB17" s="15"/>
      <c r="AC17" s="15"/>
      <c r="AD17" s="439"/>
      <c r="AE17" s="439"/>
      <c r="AF17" s="15"/>
      <c r="AG17" s="15"/>
      <c r="AH17" s="182">
        <f>SUM(F17,J17,N17,R17,V17,Z17,AD17)</f>
        <v>0</v>
      </c>
      <c r="AI17" s="182">
        <f>SUM(G17,K17,O17,S17,W17,AA17,AE17)</f>
        <v>0</v>
      </c>
      <c r="AJ17" s="182">
        <f>SUM(H17,L17,P17,T17,X17,AB17,AF17)</f>
        <v>0</v>
      </c>
      <c r="AK17" s="182">
        <f>SUM(I17,M17,Q17,U17,Y17,AC17,AG17)</f>
        <v>0</v>
      </c>
    </row>
    <row r="18" spans="1:37" ht="48" customHeight="1" x14ac:dyDescent="0.25">
      <c r="A18" s="861"/>
      <c r="B18" s="112" t="s">
        <v>47</v>
      </c>
      <c r="C18" s="113" t="s">
        <v>50</v>
      </c>
      <c r="D18" s="113" t="s">
        <v>46</v>
      </c>
      <c r="E18" s="113" t="s">
        <v>29</v>
      </c>
      <c r="F18" s="312">
        <v>0</v>
      </c>
      <c r="G18" s="312">
        <v>0</v>
      </c>
      <c r="H18" s="15"/>
      <c r="I18" s="15"/>
      <c r="J18" s="439"/>
      <c r="K18" s="439"/>
      <c r="L18" s="15"/>
      <c r="M18" s="15"/>
      <c r="N18" s="83"/>
      <c r="O18" s="83"/>
      <c r="P18" s="15">
        <v>100</v>
      </c>
      <c r="Q18" s="15">
        <v>20000</v>
      </c>
      <c r="R18" s="83">
        <v>1724</v>
      </c>
      <c r="S18" s="83">
        <v>171124.24</v>
      </c>
      <c r="T18" s="15">
        <v>100</v>
      </c>
      <c r="U18" s="15">
        <v>9926</v>
      </c>
      <c r="V18" s="83"/>
      <c r="W18" s="83"/>
      <c r="X18" s="15"/>
      <c r="Y18" s="15"/>
      <c r="Z18" s="83"/>
      <c r="AA18" s="83"/>
      <c r="AB18" s="15"/>
      <c r="AC18" s="15"/>
      <c r="AD18" s="439"/>
      <c r="AE18" s="439"/>
      <c r="AF18" s="15"/>
      <c r="AG18" s="15"/>
      <c r="AH18" s="182">
        <f>SUM(F18,J18,N18,R18,V18,Z18,AD18)</f>
        <v>1724</v>
      </c>
      <c r="AI18" s="182">
        <f>SUM(G18,K18,O18,S18,W18,AA18,AE18)</f>
        <v>171124.24</v>
      </c>
      <c r="AJ18" s="182">
        <f>SUM(H18,L18,P18,T18,X18,AB18,AF18)</f>
        <v>200</v>
      </c>
      <c r="AK18" s="182">
        <f>SUM(I18,M18,Q18,U18,Y18,AC18,AG18)</f>
        <v>29926</v>
      </c>
    </row>
    <row r="19" spans="1:37" ht="48" customHeight="1" x14ac:dyDescent="0.25">
      <c r="A19" s="861"/>
      <c r="B19" s="112" t="s">
        <v>47</v>
      </c>
      <c r="C19" s="113" t="s">
        <v>51</v>
      </c>
      <c r="D19" s="113" t="s">
        <v>46</v>
      </c>
      <c r="E19" s="113" t="s">
        <v>42</v>
      </c>
      <c r="F19" s="33"/>
      <c r="G19" s="33"/>
      <c r="H19" s="229"/>
      <c r="I19" s="15"/>
      <c r="J19" s="439"/>
      <c r="K19" s="439"/>
      <c r="L19" s="229"/>
      <c r="M19" s="15"/>
      <c r="N19" s="83"/>
      <c r="O19" s="83"/>
      <c r="P19" s="15"/>
      <c r="Q19" s="15"/>
      <c r="R19" s="83"/>
      <c r="S19" s="83"/>
      <c r="T19" s="15"/>
      <c r="U19" s="15"/>
      <c r="V19" s="83"/>
      <c r="W19" s="83"/>
      <c r="X19" s="15"/>
      <c r="Y19" s="15"/>
      <c r="Z19" s="83"/>
      <c r="AA19" s="83"/>
      <c r="AB19" s="15"/>
      <c r="AC19" s="15"/>
      <c r="AD19" s="439"/>
      <c r="AE19" s="439"/>
      <c r="AF19" s="229"/>
      <c r="AG19" s="15"/>
      <c r="AH19" s="182">
        <f>SUM(F19,J19,N19,R19,V19,Z19,AD19)</f>
        <v>0</v>
      </c>
      <c r="AI19" s="182">
        <f>SUM(G19,K19,O19,S19,W19,AA19,AE19)</f>
        <v>0</v>
      </c>
      <c r="AJ19" s="182">
        <f>SUM(H19,L19,P19,T19,X19,AB19,AF19)</f>
        <v>0</v>
      </c>
      <c r="AK19" s="182">
        <f>SUM(I19,M19,Q19,U19,Y19,AC19,AG19)</f>
        <v>0</v>
      </c>
    </row>
    <row r="20" spans="1:37" ht="48" customHeight="1" x14ac:dyDescent="0.25">
      <c r="A20" s="861"/>
      <c r="B20" s="112" t="s">
        <v>47</v>
      </c>
      <c r="C20" s="113" t="s">
        <v>52</v>
      </c>
      <c r="D20" s="113" t="s">
        <v>46</v>
      </c>
      <c r="E20" s="113" t="s">
        <v>42</v>
      </c>
      <c r="F20" s="33"/>
      <c r="G20" s="33"/>
      <c r="H20" s="15"/>
      <c r="I20" s="15"/>
      <c r="J20" s="439"/>
      <c r="K20" s="439"/>
      <c r="L20" s="15"/>
      <c r="M20" s="15"/>
      <c r="N20" s="83"/>
      <c r="O20" s="83"/>
      <c r="P20" s="15"/>
      <c r="Q20" s="15"/>
      <c r="R20" s="83"/>
      <c r="S20" s="83"/>
      <c r="T20" s="15"/>
      <c r="U20" s="15"/>
      <c r="V20" s="83"/>
      <c r="W20" s="83"/>
      <c r="X20" s="15"/>
      <c r="Y20" s="15"/>
      <c r="Z20" s="83"/>
      <c r="AA20" s="83"/>
      <c r="AB20" s="15"/>
      <c r="AC20" s="15"/>
      <c r="AD20" s="439"/>
      <c r="AE20" s="439"/>
      <c r="AF20" s="15"/>
      <c r="AG20" s="15"/>
      <c r="AH20" s="182">
        <f>SUM(F20,J20,N20,R20,V20,Z20,AD20)</f>
        <v>0</v>
      </c>
      <c r="AI20" s="182">
        <f>SUM(G20,K20,O20,S20,W20,AA20,AE20)</f>
        <v>0</v>
      </c>
      <c r="AJ20" s="182">
        <f>SUM(H20,L20,P20,T20,X20,AB20,AF20)</f>
        <v>0</v>
      </c>
      <c r="AK20" s="182">
        <f>SUM(I20,M20,Q20,U20,Y20,AC20,AG20)</f>
        <v>0</v>
      </c>
    </row>
    <row r="21" spans="1:37" ht="48.75" customHeight="1" x14ac:dyDescent="0.25">
      <c r="A21" s="862"/>
      <c r="B21" s="112" t="s">
        <v>47</v>
      </c>
      <c r="C21" s="113" t="s">
        <v>53</v>
      </c>
      <c r="D21" s="113" t="s">
        <v>46</v>
      </c>
      <c r="E21" s="113" t="s">
        <v>42</v>
      </c>
      <c r="F21" s="33"/>
      <c r="G21" s="33"/>
      <c r="H21" s="84"/>
      <c r="I21" s="15"/>
      <c r="J21" s="439">
        <v>1400</v>
      </c>
      <c r="K21" s="439">
        <v>3304</v>
      </c>
      <c r="L21" s="84"/>
      <c r="M21" s="15"/>
      <c r="N21" s="83"/>
      <c r="O21" s="83"/>
      <c r="P21" s="84"/>
      <c r="Q21" s="15"/>
      <c r="R21" s="83"/>
      <c r="S21" s="83"/>
      <c r="T21" s="84"/>
      <c r="U21" s="15"/>
      <c r="V21" s="83"/>
      <c r="W21" s="83"/>
      <c r="X21" s="84"/>
      <c r="Y21" s="15"/>
      <c r="Z21" s="83"/>
      <c r="AA21" s="83"/>
      <c r="AB21" s="84"/>
      <c r="AC21" s="15"/>
      <c r="AD21" s="439">
        <v>0</v>
      </c>
      <c r="AE21" s="439">
        <v>0</v>
      </c>
      <c r="AF21" s="84"/>
      <c r="AG21" s="15"/>
      <c r="AH21" s="182">
        <f>SUM(F21,J21,N21,R21,V21,Z21,AD21)</f>
        <v>1400</v>
      </c>
      <c r="AI21" s="182">
        <f>SUM(G21,K21,O21,S21,W21,AA21,AE21)</f>
        <v>3304</v>
      </c>
      <c r="AJ21" s="182">
        <f>SUM(H21,L21,P21,T21,X21,AB21,AF21)</f>
        <v>0</v>
      </c>
      <c r="AK21" s="182">
        <f>SUM(I21,M21,Q21,U21,Y21,AC21,AG21)</f>
        <v>0</v>
      </c>
    </row>
    <row r="22" spans="1:37" ht="20.25" customHeight="1" x14ac:dyDescent="0.25">
      <c r="A22" s="860">
        <v>5</v>
      </c>
      <c r="B22" s="79" t="s">
        <v>54</v>
      </c>
      <c r="C22" s="113" t="s">
        <v>55</v>
      </c>
      <c r="D22" s="113" t="s">
        <v>38</v>
      </c>
      <c r="E22" s="113" t="s">
        <v>29</v>
      </c>
      <c r="F22" s="33"/>
      <c r="G22" s="33"/>
      <c r="H22" s="15"/>
      <c r="I22" s="15"/>
      <c r="J22" s="439"/>
      <c r="K22" s="439"/>
      <c r="L22" s="15"/>
      <c r="M22" s="15"/>
      <c r="N22" s="83">
        <v>420</v>
      </c>
      <c r="O22" s="83">
        <v>10420</v>
      </c>
      <c r="P22" s="15"/>
      <c r="Q22" s="15"/>
      <c r="R22" s="83"/>
      <c r="S22" s="83"/>
      <c r="T22" s="15"/>
      <c r="U22" s="15"/>
      <c r="V22" s="83"/>
      <c r="W22" s="83"/>
      <c r="X22" s="15"/>
      <c r="Y22" s="15"/>
      <c r="Z22" s="83"/>
      <c r="AA22" s="83"/>
      <c r="AB22" s="15"/>
      <c r="AC22" s="15"/>
      <c r="AD22" s="439"/>
      <c r="AE22" s="439"/>
      <c r="AF22" s="15"/>
      <c r="AG22" s="15"/>
      <c r="AH22" s="182">
        <f>SUM(F22,J22,N22,R22,V22,Z22,AD22)</f>
        <v>420</v>
      </c>
      <c r="AI22" s="182">
        <f>SUM(G22,K22,O22,S22,W22,AA22,AE22)</f>
        <v>10420</v>
      </c>
      <c r="AJ22" s="182">
        <f>SUM(H22,L22,P22,T22,X22,AB22,AF22)</f>
        <v>0</v>
      </c>
      <c r="AK22" s="182">
        <f>SUM(I22,M22,Q22,U22,Y22,AC22,AG22)</f>
        <v>0</v>
      </c>
    </row>
    <row r="23" spans="1:37" ht="28.5" customHeight="1" x14ac:dyDescent="0.25">
      <c r="A23" s="862"/>
      <c r="B23" s="79" t="s">
        <v>56</v>
      </c>
      <c r="C23" s="113" t="s">
        <v>57</v>
      </c>
      <c r="D23" s="113" t="s">
        <v>38</v>
      </c>
      <c r="E23" s="113" t="s">
        <v>29</v>
      </c>
      <c r="F23" s="33"/>
      <c r="G23" s="33"/>
      <c r="H23" s="15"/>
      <c r="I23" s="15"/>
      <c r="J23" s="439">
        <v>6000</v>
      </c>
      <c r="K23" s="439">
        <v>70740</v>
      </c>
      <c r="L23" s="15"/>
      <c r="M23" s="15"/>
      <c r="N23" s="83">
        <v>1340</v>
      </c>
      <c r="O23" s="83">
        <v>44729</v>
      </c>
      <c r="P23" s="15"/>
      <c r="Q23" s="15"/>
      <c r="R23" s="83">
        <v>500</v>
      </c>
      <c r="S23" s="83">
        <v>8950</v>
      </c>
      <c r="T23" s="15">
        <v>1000</v>
      </c>
      <c r="U23" s="15">
        <v>15000</v>
      </c>
      <c r="V23" s="83"/>
      <c r="W23" s="83"/>
      <c r="X23" s="15"/>
      <c r="Y23" s="15"/>
      <c r="Z23" s="83">
        <v>3020</v>
      </c>
      <c r="AA23" s="83">
        <v>32918</v>
      </c>
      <c r="AB23" s="15"/>
      <c r="AC23" s="15"/>
      <c r="AD23" s="439">
        <v>200</v>
      </c>
      <c r="AE23" s="439">
        <v>2152</v>
      </c>
      <c r="AF23" s="15"/>
      <c r="AG23" s="15"/>
      <c r="AH23" s="182">
        <f>SUM(F23,J23,N23,R23,V23,Z23,AD23)</f>
        <v>11060</v>
      </c>
      <c r="AI23" s="182">
        <f>SUM(G23,K23,O23,S23,W23,AA23,AE23)</f>
        <v>159489</v>
      </c>
      <c r="AJ23" s="182">
        <f>SUM(H23,L23,P23,T23,X23,AB23,AF23)</f>
        <v>1000</v>
      </c>
      <c r="AK23" s="182">
        <f>SUM(I23,M23,Q23,U23,Y23,AC23,AG23)</f>
        <v>15000</v>
      </c>
    </row>
    <row r="24" spans="1:37" ht="27.75" customHeight="1" x14ac:dyDescent="0.25">
      <c r="A24" s="860">
        <v>6</v>
      </c>
      <c r="B24" s="112" t="s">
        <v>58</v>
      </c>
      <c r="C24" s="113" t="s">
        <v>59</v>
      </c>
      <c r="D24" s="113" t="s">
        <v>60</v>
      </c>
      <c r="E24" s="113" t="s">
        <v>42</v>
      </c>
      <c r="F24" s="33"/>
      <c r="G24" s="33"/>
      <c r="H24" s="15"/>
      <c r="I24" s="15"/>
      <c r="J24" s="439"/>
      <c r="K24" s="439"/>
      <c r="L24" s="15"/>
      <c r="M24" s="15"/>
      <c r="N24" s="83"/>
      <c r="O24" s="83"/>
      <c r="P24" s="15"/>
      <c r="Q24" s="15"/>
      <c r="R24" s="83"/>
      <c r="S24" s="83"/>
      <c r="T24" s="15"/>
      <c r="U24" s="15"/>
      <c r="V24" s="83"/>
      <c r="W24" s="83"/>
      <c r="X24" s="15"/>
      <c r="Y24" s="15"/>
      <c r="Z24" s="83"/>
      <c r="AA24" s="83"/>
      <c r="AB24" s="15"/>
      <c r="AC24" s="15"/>
      <c r="AD24" s="439"/>
      <c r="AE24" s="439"/>
      <c r="AF24" s="15"/>
      <c r="AG24" s="15"/>
      <c r="AH24" s="182">
        <f>SUM(F24,J24,N24,R24,V24,Z24,AD24)</f>
        <v>0</v>
      </c>
      <c r="AI24" s="182">
        <f>SUM(G24,K24,O24,S24,W24,AA24,AE24)</f>
        <v>0</v>
      </c>
      <c r="AJ24" s="182">
        <f>SUM(H24,L24,P24,T24,X24,AB24,AF24)</f>
        <v>0</v>
      </c>
      <c r="AK24" s="182">
        <f>SUM(I24,M24,Q24,U24,Y24,AC24,AG24)</f>
        <v>0</v>
      </c>
    </row>
    <row r="25" spans="1:37" ht="25.5" customHeight="1" x14ac:dyDescent="0.25">
      <c r="A25" s="861"/>
      <c r="B25" s="112" t="s">
        <v>61</v>
      </c>
      <c r="C25" s="113" t="s">
        <v>62</v>
      </c>
      <c r="D25" s="113" t="s">
        <v>60</v>
      </c>
      <c r="E25" s="113" t="s">
        <v>42</v>
      </c>
      <c r="F25" s="33"/>
      <c r="G25" s="33"/>
      <c r="H25" s="15"/>
      <c r="I25" s="15"/>
      <c r="J25" s="439"/>
      <c r="K25" s="439"/>
      <c r="L25" s="15"/>
      <c r="M25" s="15"/>
      <c r="N25" s="83"/>
      <c r="O25" s="83"/>
      <c r="P25" s="15">
        <v>200</v>
      </c>
      <c r="Q25" s="15">
        <v>140</v>
      </c>
      <c r="R25" s="83"/>
      <c r="S25" s="83"/>
      <c r="T25" s="15"/>
      <c r="U25" s="15"/>
      <c r="V25" s="83"/>
      <c r="W25" s="83"/>
      <c r="X25" s="15"/>
      <c r="Y25" s="15"/>
      <c r="Z25" s="83"/>
      <c r="AA25" s="83"/>
      <c r="AB25" s="15"/>
      <c r="AC25" s="15"/>
      <c r="AD25" s="439"/>
      <c r="AE25" s="439"/>
      <c r="AF25" s="15"/>
      <c r="AG25" s="15"/>
      <c r="AH25" s="182">
        <f>SUM(F25,J25,N25,R25,V25,Z25,AD25)</f>
        <v>0</v>
      </c>
      <c r="AI25" s="182">
        <f>SUM(G25,K25,O25,S25,W25,AA25,AE25)</f>
        <v>0</v>
      </c>
      <c r="AJ25" s="182">
        <f>SUM(H25,L25,P25,T25,X25,AB25,AF25)</f>
        <v>200</v>
      </c>
      <c r="AK25" s="182">
        <f>SUM(I25,M25,Q25,U25,Y25,AC25,AG25)</f>
        <v>140</v>
      </c>
    </row>
    <row r="26" spans="1:37" ht="17.25" customHeight="1" x14ac:dyDescent="0.25">
      <c r="A26" s="861"/>
      <c r="B26" s="112" t="s">
        <v>61</v>
      </c>
      <c r="C26" s="113" t="s">
        <v>63</v>
      </c>
      <c r="D26" s="113" t="s">
        <v>60</v>
      </c>
      <c r="E26" s="113" t="s">
        <v>42</v>
      </c>
      <c r="F26" s="33"/>
      <c r="G26" s="33"/>
      <c r="H26" s="15"/>
      <c r="I26" s="15"/>
      <c r="J26" s="439"/>
      <c r="K26" s="439"/>
      <c r="L26" s="15"/>
      <c r="M26" s="15"/>
      <c r="N26" s="83"/>
      <c r="O26" s="83"/>
      <c r="P26" s="15"/>
      <c r="Q26" s="15"/>
      <c r="R26" s="83"/>
      <c r="S26" s="83"/>
      <c r="T26" s="15"/>
      <c r="U26" s="15"/>
      <c r="V26" s="83"/>
      <c r="W26" s="83"/>
      <c r="X26" s="15"/>
      <c r="Y26" s="15"/>
      <c r="Z26" s="83"/>
      <c r="AA26" s="83"/>
      <c r="AB26" s="15"/>
      <c r="AC26" s="15"/>
      <c r="AD26" s="439"/>
      <c r="AE26" s="439"/>
      <c r="AF26" s="15"/>
      <c r="AG26" s="15"/>
      <c r="AH26" s="182">
        <f>SUM(F26,J26,N26,R26,V26,Z26,AD26)</f>
        <v>0</v>
      </c>
      <c r="AI26" s="182">
        <f>SUM(G26,K26,O26,S26,W26,AA26,AE26)</f>
        <v>0</v>
      </c>
      <c r="AJ26" s="182">
        <f>SUM(H26,L26,P26,T26,X26,AB26,AF26)</f>
        <v>0</v>
      </c>
      <c r="AK26" s="182">
        <f>SUM(I26,M26,Q26,U26,Y26,AC26,AG26)</f>
        <v>0</v>
      </c>
    </row>
    <row r="27" spans="1:37" ht="18" customHeight="1" x14ac:dyDescent="0.25">
      <c r="A27" s="861"/>
      <c r="B27" s="112" t="s">
        <v>61</v>
      </c>
      <c r="C27" s="113" t="s">
        <v>64</v>
      </c>
      <c r="D27" s="113" t="s">
        <v>60</v>
      </c>
      <c r="E27" s="113" t="s">
        <v>42</v>
      </c>
      <c r="F27" s="33"/>
      <c r="G27" s="33"/>
      <c r="H27" s="15"/>
      <c r="I27" s="15"/>
      <c r="J27" s="439"/>
      <c r="K27" s="439"/>
      <c r="L27" s="15"/>
      <c r="M27" s="15"/>
      <c r="N27" s="83"/>
      <c r="O27" s="83"/>
      <c r="P27" s="15"/>
      <c r="Q27" s="15"/>
      <c r="R27" s="83"/>
      <c r="S27" s="83"/>
      <c r="T27" s="15"/>
      <c r="U27" s="15"/>
      <c r="V27" s="83"/>
      <c r="W27" s="83"/>
      <c r="X27" s="15"/>
      <c r="Y27" s="15"/>
      <c r="Z27" s="83"/>
      <c r="AA27" s="83"/>
      <c r="AB27" s="15"/>
      <c r="AC27" s="15"/>
      <c r="AD27" s="439"/>
      <c r="AE27" s="439"/>
      <c r="AF27" s="15"/>
      <c r="AG27" s="15"/>
      <c r="AH27" s="182">
        <f>SUM(F27,J27,N27,R27,V27,Z27,AD27)</f>
        <v>0</v>
      </c>
      <c r="AI27" s="182">
        <f>SUM(G27,K27,O27,S27,W27,AA27,AE27)</f>
        <v>0</v>
      </c>
      <c r="AJ27" s="182">
        <f>SUM(H27,L27,P27,T27,X27,AB27,AF27)</f>
        <v>0</v>
      </c>
      <c r="AK27" s="182">
        <f>SUM(I27,M27,Q27,U27,Y27,AC27,AG27)</f>
        <v>0</v>
      </c>
    </row>
    <row r="28" spans="1:37" ht="21.75" customHeight="1" x14ac:dyDescent="0.25">
      <c r="A28" s="862"/>
      <c r="B28" s="112" t="s">
        <v>61</v>
      </c>
      <c r="C28" s="113" t="s">
        <v>65</v>
      </c>
      <c r="D28" s="113" t="s">
        <v>60</v>
      </c>
      <c r="E28" s="113" t="s">
        <v>42</v>
      </c>
      <c r="F28" s="311">
        <v>920</v>
      </c>
      <c r="G28" s="441">
        <v>482</v>
      </c>
      <c r="H28" s="15"/>
      <c r="I28" s="15"/>
      <c r="J28" s="439">
        <v>400</v>
      </c>
      <c r="K28" s="439">
        <v>304</v>
      </c>
      <c r="L28" s="15"/>
      <c r="M28" s="15"/>
      <c r="N28" s="83">
        <v>630</v>
      </c>
      <c r="O28" s="83">
        <v>459</v>
      </c>
      <c r="P28" s="15"/>
      <c r="Q28" s="15"/>
      <c r="R28" s="83">
        <v>27</v>
      </c>
      <c r="S28" s="83">
        <v>135</v>
      </c>
      <c r="T28" s="15">
        <v>20</v>
      </c>
      <c r="U28" s="15">
        <v>100</v>
      </c>
      <c r="V28" s="83">
        <v>500</v>
      </c>
      <c r="W28" s="83">
        <v>250</v>
      </c>
      <c r="X28" s="15">
        <v>200</v>
      </c>
      <c r="Y28" s="15">
        <v>100</v>
      </c>
      <c r="Z28" s="83">
        <v>530</v>
      </c>
      <c r="AA28" s="83">
        <v>2310.8000000000002</v>
      </c>
      <c r="AB28" s="15"/>
      <c r="AC28" s="15"/>
      <c r="AD28" s="439"/>
      <c r="AE28" s="439"/>
      <c r="AF28" s="15">
        <v>20</v>
      </c>
      <c r="AG28" s="15">
        <v>180</v>
      </c>
      <c r="AH28" s="182">
        <f>SUM(F28,J28,N28,R28,V28,Z28,AD28)</f>
        <v>3007</v>
      </c>
      <c r="AI28" s="182">
        <f>SUM(G28,K28,O28,S28,W28,AA28,AE28)</f>
        <v>3940.8</v>
      </c>
      <c r="AJ28" s="182">
        <f>SUM(H28,L28,P28,T28,X28,AB28,AF28)</f>
        <v>240</v>
      </c>
      <c r="AK28" s="182">
        <f>SUM(I28,M28,Q28,U28,Y28,AC28,AG28)</f>
        <v>380</v>
      </c>
    </row>
    <row r="29" spans="1:37" ht="33.75" customHeight="1" x14ac:dyDescent="0.25">
      <c r="A29" s="20">
        <v>7</v>
      </c>
      <c r="B29" s="79" t="s">
        <v>66</v>
      </c>
      <c r="C29" s="113" t="s">
        <v>67</v>
      </c>
      <c r="D29" s="186" t="s">
        <v>68</v>
      </c>
      <c r="E29" s="113" t="s">
        <v>29</v>
      </c>
      <c r="F29" s="311"/>
      <c r="G29" s="441"/>
      <c r="H29" s="15"/>
      <c r="I29" s="15"/>
      <c r="J29" s="439"/>
      <c r="K29" s="439"/>
      <c r="L29" s="15"/>
      <c r="M29" s="15"/>
      <c r="N29" s="83">
        <v>75</v>
      </c>
      <c r="O29" s="83">
        <v>7200</v>
      </c>
      <c r="P29" s="15"/>
      <c r="Q29" s="15"/>
      <c r="R29" s="83">
        <v>100</v>
      </c>
      <c r="S29" s="83">
        <v>9600</v>
      </c>
      <c r="T29" s="15">
        <v>25</v>
      </c>
      <c r="U29" s="15">
        <v>2400</v>
      </c>
      <c r="V29" s="83">
        <v>115</v>
      </c>
      <c r="W29" s="83">
        <v>11040</v>
      </c>
      <c r="X29" s="15">
        <v>25</v>
      </c>
      <c r="Y29" s="15">
        <v>2400</v>
      </c>
      <c r="Z29" s="83">
        <v>175</v>
      </c>
      <c r="AA29" s="83">
        <v>16800</v>
      </c>
      <c r="AB29" s="15"/>
      <c r="AC29" s="15"/>
      <c r="AD29" s="439"/>
      <c r="AE29" s="439"/>
      <c r="AF29" s="15"/>
      <c r="AG29" s="15"/>
      <c r="AH29" s="182">
        <f>SUM(F29,J29,N29,R29,V29,Z29,AD29)</f>
        <v>465</v>
      </c>
      <c r="AI29" s="182">
        <f>SUM(G29,K29,O29,S29,W29,AA29,AE29)</f>
        <v>44640</v>
      </c>
      <c r="AJ29" s="182">
        <f>SUM(H29,L29,P29,T29,X29,AB29,AF29)</f>
        <v>50</v>
      </c>
      <c r="AK29" s="182">
        <f>SUM(I29,M29,Q29,U29,Y29,AC29,AG29)</f>
        <v>4800</v>
      </c>
    </row>
    <row r="30" spans="1:37" ht="18.75" customHeight="1" x14ac:dyDescent="0.25">
      <c r="A30" s="860">
        <v>8</v>
      </c>
      <c r="B30" s="112" t="s">
        <v>69</v>
      </c>
      <c r="C30" s="113" t="s">
        <v>70</v>
      </c>
      <c r="D30" s="113" t="s">
        <v>71</v>
      </c>
      <c r="E30" s="113" t="s">
        <v>29</v>
      </c>
      <c r="F30" s="33"/>
      <c r="G30" s="33"/>
      <c r="H30" s="182"/>
      <c r="I30" s="15"/>
      <c r="J30" s="439"/>
      <c r="K30" s="439"/>
      <c r="L30" s="99"/>
      <c r="M30" s="15"/>
      <c r="N30" s="83"/>
      <c r="O30" s="83"/>
      <c r="P30" s="15"/>
      <c r="Q30" s="15"/>
      <c r="R30" s="83"/>
      <c r="S30" s="83"/>
      <c r="T30" s="15"/>
      <c r="U30" s="15"/>
      <c r="V30" s="83"/>
      <c r="W30" s="83"/>
      <c r="X30" s="15"/>
      <c r="Y30" s="15"/>
      <c r="Z30" s="83"/>
      <c r="AA30" s="83"/>
      <c r="AB30" s="15"/>
      <c r="AC30" s="15"/>
      <c r="AD30" s="439"/>
      <c r="AE30" s="439"/>
      <c r="AF30" s="99"/>
      <c r="AG30" s="15"/>
      <c r="AH30" s="182">
        <f>SUM(F30,J30,N30,R30,V30,Z30,AD30)</f>
        <v>0</v>
      </c>
      <c r="AI30" s="182">
        <f>SUM(G30,K30,O30,S30,W30,AA30,AE30)</f>
        <v>0</v>
      </c>
      <c r="AJ30" s="182">
        <f>SUM(H30,L30,P30,T30,X30,AB30,AF30)</f>
        <v>0</v>
      </c>
      <c r="AK30" s="182">
        <f>SUM(I30,M30,Q30,U30,Y30,AC30,AG30)</f>
        <v>0</v>
      </c>
    </row>
    <row r="31" spans="1:37" ht="24.75" customHeight="1" x14ac:dyDescent="0.25">
      <c r="A31" s="861"/>
      <c r="B31" s="112" t="s">
        <v>72</v>
      </c>
      <c r="C31" s="113" t="s">
        <v>73</v>
      </c>
      <c r="D31" s="113" t="s">
        <v>71</v>
      </c>
      <c r="E31" s="113" t="s">
        <v>29</v>
      </c>
      <c r="F31" s="33"/>
      <c r="G31" s="33"/>
      <c r="H31" s="182"/>
      <c r="I31" s="15"/>
      <c r="J31" s="439"/>
      <c r="K31" s="439"/>
      <c r="L31" s="99"/>
      <c r="M31" s="15"/>
      <c r="N31" s="83"/>
      <c r="O31" s="83"/>
      <c r="P31" s="15"/>
      <c r="Q31" s="15"/>
      <c r="R31" s="83"/>
      <c r="S31" s="83"/>
      <c r="T31" s="15"/>
      <c r="U31" s="15"/>
      <c r="V31" s="83"/>
      <c r="W31" s="83"/>
      <c r="X31" s="15"/>
      <c r="Y31" s="15"/>
      <c r="Z31" s="83"/>
      <c r="AA31" s="83"/>
      <c r="AB31" s="15"/>
      <c r="AC31" s="15"/>
      <c r="AD31" s="439"/>
      <c r="AE31" s="439"/>
      <c r="AF31" s="99"/>
      <c r="AG31" s="15"/>
      <c r="AH31" s="182">
        <f>SUM(F31,J31,N31,R31,V31,Z31,AD31)</f>
        <v>0</v>
      </c>
      <c r="AI31" s="182">
        <f>SUM(G31,K31,O31,S31,W31,AA31,AE31)</f>
        <v>0</v>
      </c>
      <c r="AJ31" s="182">
        <f>SUM(H31,L31,P31,T31,X31,AB31,AF31)</f>
        <v>0</v>
      </c>
      <c r="AK31" s="182">
        <f>SUM(I31,M31,Q31,U31,Y31,AC31,AG31)</f>
        <v>0</v>
      </c>
    </row>
    <row r="32" spans="1:37" ht="17.25" customHeight="1" x14ac:dyDescent="0.25">
      <c r="A32" s="862"/>
      <c r="B32" s="112" t="s">
        <v>72</v>
      </c>
      <c r="C32" s="113" t="s">
        <v>74</v>
      </c>
      <c r="D32" s="113" t="s">
        <v>71</v>
      </c>
      <c r="E32" s="113" t="s">
        <v>29</v>
      </c>
      <c r="F32" s="12">
        <v>0</v>
      </c>
      <c r="G32" s="12">
        <v>0</v>
      </c>
      <c r="H32" s="182"/>
      <c r="I32" s="15"/>
      <c r="J32" s="439"/>
      <c r="K32" s="439"/>
      <c r="L32" s="99"/>
      <c r="M32" s="15"/>
      <c r="N32" s="83">
        <v>250</v>
      </c>
      <c r="O32" s="83">
        <v>102350</v>
      </c>
      <c r="P32" s="15">
        <v>100</v>
      </c>
      <c r="Q32" s="15">
        <v>47000</v>
      </c>
      <c r="R32" s="83">
        <v>0</v>
      </c>
      <c r="S32" s="83">
        <v>0</v>
      </c>
      <c r="T32" s="15">
        <v>5</v>
      </c>
      <c r="U32" s="15">
        <v>4175</v>
      </c>
      <c r="V32" s="83">
        <v>13</v>
      </c>
      <c r="W32" s="83">
        <v>10855</v>
      </c>
      <c r="X32" s="15"/>
      <c r="Y32" s="15"/>
      <c r="Z32" s="83">
        <v>50</v>
      </c>
      <c r="AA32" s="83">
        <v>8350</v>
      </c>
      <c r="AB32" s="15"/>
      <c r="AC32" s="15"/>
      <c r="AD32" s="439"/>
      <c r="AE32" s="439"/>
      <c r="AF32" s="99"/>
      <c r="AG32" s="15"/>
      <c r="AH32" s="182">
        <f>SUM(F32,J32,N32,R32,V32,Z32,AD32)</f>
        <v>313</v>
      </c>
      <c r="AI32" s="182">
        <f>SUM(G32,K32,O32,S32,W32,AA32,AE32)</f>
        <v>121555</v>
      </c>
      <c r="AJ32" s="182">
        <f>SUM(H32,L32,P32,T32,X32,AB32,AF32)</f>
        <v>105</v>
      </c>
      <c r="AK32" s="182">
        <f>SUM(I32,M32,Q32,U32,Y32,AC32,AG32)</f>
        <v>51175</v>
      </c>
    </row>
    <row r="33" spans="1:37" ht="17.25" customHeight="1" x14ac:dyDescent="0.25">
      <c r="A33" s="860">
        <v>9</v>
      </c>
      <c r="B33" s="112" t="s">
        <v>75</v>
      </c>
      <c r="C33" s="113" t="s">
        <v>76</v>
      </c>
      <c r="D33" s="113" t="s">
        <v>77</v>
      </c>
      <c r="E33" s="113" t="s">
        <v>78</v>
      </c>
      <c r="F33" s="33"/>
      <c r="G33" s="33"/>
      <c r="H33" s="182"/>
      <c r="I33" s="15"/>
      <c r="J33" s="439"/>
      <c r="K33" s="439"/>
      <c r="L33" s="15"/>
      <c r="M33" s="15"/>
      <c r="N33" s="83"/>
      <c r="O33" s="83"/>
      <c r="P33" s="15"/>
      <c r="Q33" s="15"/>
      <c r="R33" s="83"/>
      <c r="S33" s="83"/>
      <c r="T33" s="15"/>
      <c r="U33" s="15"/>
      <c r="V33" s="83"/>
      <c r="W33" s="83"/>
      <c r="X33" s="15"/>
      <c r="Y33" s="15"/>
      <c r="Z33" s="83"/>
      <c r="AA33" s="83"/>
      <c r="AB33" s="15"/>
      <c r="AC33" s="15"/>
      <c r="AD33" s="439"/>
      <c r="AE33" s="439"/>
      <c r="AF33" s="15"/>
      <c r="AG33" s="15"/>
      <c r="AH33" s="182">
        <f>SUM(F33,J33,N33,R33,V33,Z33,AD33)</f>
        <v>0</v>
      </c>
      <c r="AI33" s="182">
        <f>SUM(G33,K33,O33,S33,W33,AA33,AE33)</f>
        <v>0</v>
      </c>
      <c r="AJ33" s="182">
        <f>SUM(H33,L33,P33,T33,X33,AB33,AF33)</f>
        <v>0</v>
      </c>
      <c r="AK33" s="182">
        <f>SUM(I33,M33,Q33,U33,Y33,AC33,AG33)</f>
        <v>0</v>
      </c>
    </row>
    <row r="34" spans="1:37" ht="19.5" customHeight="1" x14ac:dyDescent="0.25">
      <c r="A34" s="861"/>
      <c r="B34" s="112" t="s">
        <v>79</v>
      </c>
      <c r="C34" s="113" t="s">
        <v>80</v>
      </c>
      <c r="D34" s="113" t="s">
        <v>77</v>
      </c>
      <c r="E34" s="113" t="s">
        <v>78</v>
      </c>
      <c r="F34" s="33"/>
      <c r="G34" s="33"/>
      <c r="H34" s="15">
        <v>500</v>
      </c>
      <c r="I34" s="15">
        <v>126125</v>
      </c>
      <c r="J34" s="439"/>
      <c r="K34" s="439"/>
      <c r="L34" s="15"/>
      <c r="M34" s="15"/>
      <c r="N34" s="83">
        <v>540</v>
      </c>
      <c r="O34" s="83">
        <v>45361</v>
      </c>
      <c r="P34" s="15"/>
      <c r="Q34" s="15"/>
      <c r="R34" s="83">
        <v>250</v>
      </c>
      <c r="S34" s="83">
        <v>525000</v>
      </c>
      <c r="T34" s="15">
        <v>50</v>
      </c>
      <c r="U34" s="15">
        <v>20481.5</v>
      </c>
      <c r="V34" s="83"/>
      <c r="W34" s="83"/>
      <c r="X34" s="15"/>
      <c r="Y34" s="15"/>
      <c r="Z34" s="83"/>
      <c r="AA34" s="83"/>
      <c r="AB34" s="15"/>
      <c r="AC34" s="15"/>
      <c r="AD34" s="439">
        <v>3</v>
      </c>
      <c r="AE34" s="439">
        <v>3666</v>
      </c>
      <c r="AF34" s="15"/>
      <c r="AG34" s="15"/>
      <c r="AH34" s="182">
        <f>SUM(F34,J34,N34,R34,V34,Z34,AD34)</f>
        <v>793</v>
      </c>
      <c r="AI34" s="182">
        <f>SUM(G34,K34,O34,S34,W34,AA34,AE34)</f>
        <v>574027</v>
      </c>
      <c r="AJ34" s="182">
        <f>SUM(H34,L34,P34,T34,X34,AB34,AF34)</f>
        <v>550</v>
      </c>
      <c r="AK34" s="182">
        <f>SUM(I34,M34,Q34,U34,Y34,AC34,AG34)</f>
        <v>146606.5</v>
      </c>
    </row>
    <row r="35" spans="1:37" ht="19.5" customHeight="1" x14ac:dyDescent="0.25">
      <c r="A35" s="861"/>
      <c r="B35" s="112" t="s">
        <v>79</v>
      </c>
      <c r="C35" s="113" t="s">
        <v>81</v>
      </c>
      <c r="D35" s="113" t="s">
        <v>77</v>
      </c>
      <c r="E35" s="113" t="s">
        <v>78</v>
      </c>
      <c r="F35" s="33"/>
      <c r="G35" s="33"/>
      <c r="H35" s="15"/>
      <c r="I35" s="15"/>
      <c r="J35" s="439"/>
      <c r="K35" s="439"/>
      <c r="L35" s="15"/>
      <c r="M35" s="15"/>
      <c r="N35" s="83"/>
      <c r="O35" s="83"/>
      <c r="P35" s="15">
        <v>1000</v>
      </c>
      <c r="Q35" s="15">
        <v>170000</v>
      </c>
      <c r="R35" s="83"/>
      <c r="S35" s="83"/>
      <c r="T35" s="15"/>
      <c r="U35" s="15"/>
      <c r="V35" s="83"/>
      <c r="W35" s="83"/>
      <c r="X35" s="15"/>
      <c r="Y35" s="15"/>
      <c r="Z35" s="83"/>
      <c r="AA35" s="83"/>
      <c r="AB35" s="15"/>
      <c r="AC35" s="15"/>
      <c r="AD35" s="439"/>
      <c r="AE35" s="439"/>
      <c r="AF35" s="15"/>
      <c r="AG35" s="15"/>
      <c r="AH35" s="182">
        <f>SUM(F35,J35,N35,R35,V35,Z35,AD35)</f>
        <v>0</v>
      </c>
      <c r="AI35" s="182">
        <f>SUM(G35,K35,O35,S35,W35,AA35,AE35)</f>
        <v>0</v>
      </c>
      <c r="AJ35" s="182">
        <f>SUM(H35,L35,P35,T35,X35,AB35,AF35)</f>
        <v>1000</v>
      </c>
      <c r="AK35" s="182">
        <f>SUM(I35,M35,Q35,U35,Y35,AC35,AG35)</f>
        <v>170000</v>
      </c>
    </row>
    <row r="36" spans="1:37" ht="19.5" customHeight="1" x14ac:dyDescent="0.25">
      <c r="A36" s="862"/>
      <c r="B36" s="112" t="s">
        <v>79</v>
      </c>
      <c r="C36" s="113" t="s">
        <v>82</v>
      </c>
      <c r="D36" s="113" t="s">
        <v>77</v>
      </c>
      <c r="E36" s="113" t="s">
        <v>78</v>
      </c>
      <c r="F36" s="33">
        <v>1795</v>
      </c>
      <c r="G36" s="312">
        <v>414497.66</v>
      </c>
      <c r="H36" s="15"/>
      <c r="I36" s="15"/>
      <c r="J36" s="439">
        <v>160</v>
      </c>
      <c r="K36" s="439">
        <v>43760</v>
      </c>
      <c r="L36" s="15"/>
      <c r="M36" s="15"/>
      <c r="N36" s="83"/>
      <c r="O36" s="83"/>
      <c r="P36" s="15"/>
      <c r="Q36" s="15"/>
      <c r="R36" s="83">
        <v>0</v>
      </c>
      <c r="S36" s="83">
        <v>0</v>
      </c>
      <c r="T36" s="15"/>
      <c r="U36" s="15"/>
      <c r="V36" s="83"/>
      <c r="W36" s="83"/>
      <c r="X36" s="15">
        <v>1000</v>
      </c>
      <c r="Y36" s="15">
        <v>230000</v>
      </c>
      <c r="Z36" s="83">
        <v>2548</v>
      </c>
      <c r="AA36" s="83">
        <v>662480</v>
      </c>
      <c r="AB36" s="15"/>
      <c r="AC36" s="15"/>
      <c r="AD36" s="439"/>
      <c r="AE36" s="439"/>
      <c r="AF36" s="15"/>
      <c r="AG36" s="15"/>
      <c r="AH36" s="182">
        <f>SUM(F36,J36,N36,R36,V36,Z36,AD36)</f>
        <v>4503</v>
      </c>
      <c r="AI36" s="182">
        <f>SUM(G36,K36,O36,S36,W36,AA36,AE36)</f>
        <v>1120737.6599999999</v>
      </c>
      <c r="AJ36" s="182">
        <f>SUM(H36,L36,P36,T36,X36,AB36,AF36)</f>
        <v>1000</v>
      </c>
      <c r="AK36" s="182">
        <f>SUM(I36,M36,Q36,U36,Y36,AC36,AG36)</f>
        <v>230000</v>
      </c>
    </row>
    <row r="37" spans="1:37" ht="19.5" customHeight="1" x14ac:dyDescent="0.25">
      <c r="A37" s="20">
        <v>10</v>
      </c>
      <c r="B37" s="113" t="s">
        <v>83</v>
      </c>
      <c r="C37" s="113" t="s">
        <v>84</v>
      </c>
      <c r="D37" s="113" t="s">
        <v>85</v>
      </c>
      <c r="E37" s="113" t="s">
        <v>78</v>
      </c>
      <c r="F37" s="33"/>
      <c r="G37" s="33"/>
      <c r="H37" s="15">
        <v>5</v>
      </c>
      <c r="I37" s="15">
        <v>144</v>
      </c>
      <c r="J37" s="439"/>
      <c r="K37" s="439"/>
      <c r="L37" s="15"/>
      <c r="M37" s="15"/>
      <c r="N37" s="83"/>
      <c r="O37" s="83"/>
      <c r="P37" s="15"/>
      <c r="Q37" s="15"/>
      <c r="R37" s="83"/>
      <c r="S37" s="83"/>
      <c r="T37" s="15"/>
      <c r="U37" s="15"/>
      <c r="V37" s="83"/>
      <c r="W37" s="83"/>
      <c r="X37" s="15"/>
      <c r="Y37" s="15"/>
      <c r="Z37" s="83">
        <v>170</v>
      </c>
      <c r="AA37" s="83">
        <v>4493.1000000000004</v>
      </c>
      <c r="AB37" s="15"/>
      <c r="AC37" s="15"/>
      <c r="AD37" s="439"/>
      <c r="AE37" s="439"/>
      <c r="AF37" s="15"/>
      <c r="AG37" s="15"/>
      <c r="AH37" s="182">
        <f>SUM(F37,J37,N37,R37,V37,Z37,AD37)</f>
        <v>170</v>
      </c>
      <c r="AI37" s="182">
        <f>SUM(G37,K37,O37,S37,W37,AA37,AE37)</f>
        <v>4493.1000000000004</v>
      </c>
      <c r="AJ37" s="182">
        <f>SUM(H37,L37,P37,T37,X37,AB37,AF37)</f>
        <v>5</v>
      </c>
      <c r="AK37" s="182">
        <f>SUM(I37,M37,Q37,U37,Y37,AC37,AG37)</f>
        <v>144</v>
      </c>
    </row>
    <row r="38" spans="1:37" ht="19.5" customHeight="1" x14ac:dyDescent="0.25">
      <c r="A38" s="20">
        <v>11</v>
      </c>
      <c r="B38" s="79" t="s">
        <v>86</v>
      </c>
      <c r="C38" s="28" t="s">
        <v>87</v>
      </c>
      <c r="D38" s="185" t="s">
        <v>88</v>
      </c>
      <c r="E38" s="113" t="s">
        <v>78</v>
      </c>
      <c r="F38" s="442">
        <v>0</v>
      </c>
      <c r="G38" s="33">
        <v>0</v>
      </c>
      <c r="H38" s="99">
        <v>2080</v>
      </c>
      <c r="I38" s="99">
        <v>13659.36</v>
      </c>
      <c r="J38" s="439"/>
      <c r="K38" s="439"/>
      <c r="L38" s="229"/>
      <c r="M38" s="229"/>
      <c r="N38" s="83">
        <v>805</v>
      </c>
      <c r="O38" s="83">
        <v>8750</v>
      </c>
      <c r="P38" s="15">
        <v>720</v>
      </c>
      <c r="Q38" s="15">
        <v>6768</v>
      </c>
      <c r="R38" s="83">
        <v>59</v>
      </c>
      <c r="S38" s="83">
        <v>3894</v>
      </c>
      <c r="T38" s="15">
        <v>30</v>
      </c>
      <c r="U38" s="15">
        <v>1980</v>
      </c>
      <c r="V38" s="83">
        <v>180</v>
      </c>
      <c r="W38" s="83">
        <v>1152</v>
      </c>
      <c r="X38" s="15">
        <v>200</v>
      </c>
      <c r="Y38" s="15">
        <v>10400</v>
      </c>
      <c r="Z38" s="83">
        <v>690</v>
      </c>
      <c r="AA38" s="83">
        <v>4140</v>
      </c>
      <c r="AB38" s="15"/>
      <c r="AC38" s="15"/>
      <c r="AD38" s="439">
        <v>355</v>
      </c>
      <c r="AE38" s="439">
        <v>2318.15</v>
      </c>
      <c r="AF38" s="15"/>
      <c r="AG38" s="229"/>
      <c r="AH38" s="182">
        <f>SUM(F38,J38,N38,R38,V38,Z38,AD38)</f>
        <v>2089</v>
      </c>
      <c r="AI38" s="182">
        <f>SUM(G38,K38,O38,S38,W38,AA38,AE38)</f>
        <v>20254.150000000001</v>
      </c>
      <c r="AJ38" s="182">
        <f>SUM(H38,L38,P38,T38,X38,AB38,AF38)</f>
        <v>3030</v>
      </c>
      <c r="AK38" s="182">
        <f>SUM(I38,M38,Q38,U38,Y38,AC38,AG38)</f>
        <v>32807.360000000001</v>
      </c>
    </row>
    <row r="39" spans="1:37" ht="55.5" customHeight="1" x14ac:dyDescent="0.25">
      <c r="A39" s="860">
        <v>12</v>
      </c>
      <c r="B39" s="114" t="s">
        <v>89</v>
      </c>
      <c r="C39" s="114" t="s">
        <v>90</v>
      </c>
      <c r="D39" s="114" t="s">
        <v>91</v>
      </c>
      <c r="E39" s="16" t="s">
        <v>29</v>
      </c>
      <c r="F39" s="311">
        <v>0</v>
      </c>
      <c r="G39" s="312">
        <v>0</v>
      </c>
      <c r="H39" s="15"/>
      <c r="I39" s="15"/>
      <c r="J39" s="443"/>
      <c r="K39" s="443"/>
      <c r="L39" s="15"/>
      <c r="M39" s="15"/>
      <c r="N39" s="88">
        <v>20</v>
      </c>
      <c r="O39" s="88">
        <v>8332</v>
      </c>
      <c r="P39" s="15"/>
      <c r="Q39" s="15"/>
      <c r="R39" s="88">
        <v>40</v>
      </c>
      <c r="S39" s="88">
        <v>16664.8</v>
      </c>
      <c r="T39" s="15">
        <v>5</v>
      </c>
      <c r="U39" s="15">
        <v>2083.1</v>
      </c>
      <c r="V39" s="88">
        <v>25</v>
      </c>
      <c r="W39" s="88">
        <v>10415.5</v>
      </c>
      <c r="X39" s="15">
        <v>5</v>
      </c>
      <c r="Y39" s="15">
        <v>2000</v>
      </c>
      <c r="Z39" s="88">
        <v>20</v>
      </c>
      <c r="AA39" s="88">
        <v>8332.4</v>
      </c>
      <c r="AB39" s="15"/>
      <c r="AC39" s="15"/>
      <c r="AD39" s="443"/>
      <c r="AE39" s="443"/>
      <c r="AF39" s="15"/>
      <c r="AG39" s="15"/>
      <c r="AH39" s="15">
        <f>SUM(F39,J39,N39,R39,V39,Z39,AD39)</f>
        <v>105</v>
      </c>
      <c r="AI39" s="309">
        <f>AE39+AA39+W39+S39+O39+K39+G39</f>
        <v>43744.7</v>
      </c>
      <c r="AJ39" s="15">
        <f>SUM(H39,L39,P39,T39,X39,AB39,AF39)</f>
        <v>10</v>
      </c>
      <c r="AK39" s="15">
        <f>SUM(I39,M39,Q39,U39,Y39,AC39,AG39)</f>
        <v>4083.1</v>
      </c>
    </row>
    <row r="40" spans="1:37" ht="55.5" customHeight="1" x14ac:dyDescent="0.25">
      <c r="A40" s="862"/>
      <c r="B40" s="114" t="s">
        <v>92</v>
      </c>
      <c r="C40" s="114" t="s">
        <v>93</v>
      </c>
      <c r="D40" s="114" t="s">
        <v>91</v>
      </c>
      <c r="E40" s="16" t="s">
        <v>29</v>
      </c>
      <c r="F40" s="33"/>
      <c r="G40" s="33"/>
      <c r="H40" s="15"/>
      <c r="I40" s="15"/>
      <c r="J40" s="443"/>
      <c r="K40" s="443"/>
      <c r="L40" s="15"/>
      <c r="M40" s="15"/>
      <c r="N40" s="88"/>
      <c r="O40" s="88"/>
      <c r="P40" s="15"/>
      <c r="Q40" s="15"/>
      <c r="R40" s="88"/>
      <c r="S40" s="88"/>
      <c r="T40" s="15"/>
      <c r="U40" s="15"/>
      <c r="V40" s="88"/>
      <c r="W40" s="88"/>
      <c r="X40" s="15"/>
      <c r="Y40" s="15"/>
      <c r="Z40" s="88"/>
      <c r="AA40" s="88"/>
      <c r="AB40" s="15"/>
      <c r="AC40" s="15"/>
      <c r="AD40" s="443"/>
      <c r="AE40" s="443"/>
      <c r="AF40" s="15"/>
      <c r="AG40" s="15"/>
      <c r="AH40" s="182">
        <f>SUM(F40,J40,N40,R40,V40,Z40,AD40)</f>
        <v>0</v>
      </c>
      <c r="AI40" s="182">
        <f>SUM(G40,K40,O40,S40,W40,AA40,AE40)</f>
        <v>0</v>
      </c>
      <c r="AJ40" s="182">
        <f>SUM(H40,L40,P40,T40,X40,AB40,AF40)</f>
        <v>0</v>
      </c>
      <c r="AK40" s="182">
        <f>SUM(I40,M40,Q40,U40,Y40,AC40,AG40)</f>
        <v>0</v>
      </c>
    </row>
    <row r="41" spans="1:37" ht="38.25" customHeight="1" x14ac:dyDescent="0.25">
      <c r="A41" s="20">
        <v>13</v>
      </c>
      <c r="B41" s="114" t="s">
        <v>94</v>
      </c>
      <c r="C41" s="16" t="s">
        <v>95</v>
      </c>
      <c r="D41" s="186" t="s">
        <v>68</v>
      </c>
      <c r="E41" s="16" t="s">
        <v>78</v>
      </c>
      <c r="F41" s="12">
        <v>0</v>
      </c>
      <c r="G41" s="12">
        <v>0</v>
      </c>
      <c r="H41" s="15">
        <v>50</v>
      </c>
      <c r="I41" s="15">
        <v>1513.65</v>
      </c>
      <c r="J41" s="443"/>
      <c r="K41" s="443"/>
      <c r="L41" s="15"/>
      <c r="M41" s="15"/>
      <c r="N41" s="88"/>
      <c r="O41" s="88"/>
      <c r="P41" s="15">
        <v>100</v>
      </c>
      <c r="Q41" s="15">
        <v>3600</v>
      </c>
      <c r="R41" s="88"/>
      <c r="S41" s="88"/>
      <c r="T41" s="15"/>
      <c r="U41" s="15"/>
      <c r="V41" s="88"/>
      <c r="W41" s="88"/>
      <c r="X41" s="15"/>
      <c r="Y41" s="15"/>
      <c r="Z41" s="88">
        <v>350</v>
      </c>
      <c r="AA41" s="88">
        <v>14700</v>
      </c>
      <c r="AB41" s="15"/>
      <c r="AC41" s="15"/>
      <c r="AD41" s="443"/>
      <c r="AE41" s="443"/>
      <c r="AF41" s="15"/>
      <c r="AG41" s="15"/>
      <c r="AH41" s="182">
        <f>SUM(F41,J41,N41,R41,V41,Z41,AD41)</f>
        <v>350</v>
      </c>
      <c r="AI41" s="182">
        <f>SUM(G41,K41,O41,S41,W41,AA41,AE41)</f>
        <v>14700</v>
      </c>
      <c r="AJ41" s="182">
        <f>SUM(H41,L41,P41,T41,X41,AB41,AF41)</f>
        <v>150</v>
      </c>
      <c r="AK41" s="182">
        <f>SUM(I41,M41,Q41,U41,Y41,AC41,AG41)</f>
        <v>5113.6499999999996</v>
      </c>
    </row>
    <row r="42" spans="1:37" ht="36.75" customHeight="1" x14ac:dyDescent="0.25">
      <c r="A42" s="20">
        <v>14</v>
      </c>
      <c r="B42" s="113" t="s">
        <v>96</v>
      </c>
      <c r="C42" s="113" t="s">
        <v>97</v>
      </c>
      <c r="D42" s="114" t="s">
        <v>91</v>
      </c>
      <c r="E42" s="113" t="s">
        <v>29</v>
      </c>
      <c r="F42" s="33">
        <v>0</v>
      </c>
      <c r="G42" s="312">
        <v>0</v>
      </c>
      <c r="H42" s="15"/>
      <c r="I42" s="15"/>
      <c r="J42" s="439"/>
      <c r="K42" s="439"/>
      <c r="L42" s="15"/>
      <c r="M42" s="15"/>
      <c r="N42" s="83">
        <v>70</v>
      </c>
      <c r="O42" s="83">
        <v>2224</v>
      </c>
      <c r="P42" s="15"/>
      <c r="Q42" s="15"/>
      <c r="R42" s="83">
        <v>12</v>
      </c>
      <c r="S42" s="83">
        <v>2544</v>
      </c>
      <c r="T42" s="15">
        <v>5</v>
      </c>
      <c r="U42" s="15">
        <v>1060</v>
      </c>
      <c r="V42" s="83"/>
      <c r="W42" s="83"/>
      <c r="X42" s="15"/>
      <c r="Y42" s="15"/>
      <c r="Z42" s="83">
        <v>275</v>
      </c>
      <c r="AA42" s="83">
        <v>605</v>
      </c>
      <c r="AB42" s="15"/>
      <c r="AC42" s="15"/>
      <c r="AD42" s="439"/>
      <c r="AE42" s="439"/>
      <c r="AF42" s="15"/>
      <c r="AG42" s="15"/>
      <c r="AH42" s="182">
        <f>SUM(F42,J42,N42,R42,V42,Z42,AD42)</f>
        <v>357</v>
      </c>
      <c r="AI42" s="182">
        <f>SUM(G42,K42,O42,S42,W42,AA42,AE42)</f>
        <v>5373</v>
      </c>
      <c r="AJ42" s="182">
        <f>SUM(H42,L42,P42,T42,X42,AB42,AF42)</f>
        <v>5</v>
      </c>
      <c r="AK42" s="182">
        <f>SUM(I42,M42,Q42,U42,Y42,AC42,AG42)</f>
        <v>1060</v>
      </c>
    </row>
    <row r="43" spans="1:37" ht="28.5" customHeight="1" x14ac:dyDescent="0.25">
      <c r="A43" s="860">
        <v>15</v>
      </c>
      <c r="B43" s="112" t="s">
        <v>98</v>
      </c>
      <c r="C43" s="113" t="s">
        <v>99</v>
      </c>
      <c r="D43" s="113" t="s">
        <v>100</v>
      </c>
      <c r="E43" s="113" t="s">
        <v>29</v>
      </c>
      <c r="F43" s="311">
        <v>0</v>
      </c>
      <c r="G43" s="444">
        <v>0</v>
      </c>
      <c r="H43" s="15"/>
      <c r="I43" s="15"/>
      <c r="J43" s="439"/>
      <c r="K43" s="439"/>
      <c r="L43" s="15"/>
      <c r="M43" s="15"/>
      <c r="N43" s="83"/>
      <c r="O43" s="83"/>
      <c r="P43" s="15">
        <v>100</v>
      </c>
      <c r="Q43" s="15">
        <v>84</v>
      </c>
      <c r="R43" s="83"/>
      <c r="S43" s="83"/>
      <c r="T43" s="15"/>
      <c r="U43" s="15"/>
      <c r="V43" s="83"/>
      <c r="W43" s="83"/>
      <c r="X43" s="15"/>
      <c r="Y43" s="15"/>
      <c r="Z43" s="83"/>
      <c r="AA43" s="83"/>
      <c r="AB43" s="15"/>
      <c r="AC43" s="15"/>
      <c r="AD43" s="439"/>
      <c r="AE43" s="439"/>
      <c r="AF43" s="15"/>
      <c r="AG43" s="15"/>
      <c r="AH43" s="182">
        <f>SUM(F43,J43,N43,R43,V43,Z43,AD43)</f>
        <v>0</v>
      </c>
      <c r="AI43" s="182">
        <f>SUM(G43,K43,O43,S43,W43,AA43,AE43)</f>
        <v>0</v>
      </c>
      <c r="AJ43" s="182">
        <f>SUM(H43,L43,P43,T43,X43,AB43,AF43)</f>
        <v>100</v>
      </c>
      <c r="AK43" s="182">
        <f>SUM(I43,M43,Q43,U43,Y43,AC43,AG43)</f>
        <v>84</v>
      </c>
    </row>
    <row r="44" spans="1:37" ht="31.5" x14ac:dyDescent="0.25">
      <c r="A44" s="861"/>
      <c r="B44" s="112" t="s">
        <v>101</v>
      </c>
      <c r="C44" s="113" t="s">
        <v>102</v>
      </c>
      <c r="D44" s="113" t="s">
        <v>100</v>
      </c>
      <c r="E44" s="113" t="s">
        <v>42</v>
      </c>
      <c r="F44" s="33">
        <v>6</v>
      </c>
      <c r="G44" s="314">
        <v>291.20999999999998</v>
      </c>
      <c r="H44" s="15"/>
      <c r="I44" s="15"/>
      <c r="J44" s="439"/>
      <c r="K44" s="439"/>
      <c r="L44" s="15"/>
      <c r="M44" s="15"/>
      <c r="N44" s="83">
        <v>650</v>
      </c>
      <c r="O44" s="83">
        <v>687</v>
      </c>
      <c r="P44" s="15"/>
      <c r="Q44" s="15"/>
      <c r="R44" s="83">
        <v>2</v>
      </c>
      <c r="S44" s="83">
        <v>100</v>
      </c>
      <c r="T44" s="15">
        <v>5</v>
      </c>
      <c r="U44" s="15">
        <v>250</v>
      </c>
      <c r="V44" s="83"/>
      <c r="W44" s="83"/>
      <c r="X44" s="15">
        <v>500</v>
      </c>
      <c r="Y44" s="15">
        <v>420</v>
      </c>
      <c r="Z44" s="83">
        <v>200</v>
      </c>
      <c r="AA44" s="83">
        <v>240</v>
      </c>
      <c r="AB44" s="15"/>
      <c r="AC44" s="15"/>
      <c r="AD44" s="439">
        <v>470</v>
      </c>
      <c r="AE44" s="439">
        <v>752</v>
      </c>
      <c r="AF44" s="15"/>
      <c r="AG44" s="15"/>
      <c r="AH44" s="182">
        <f>SUM(F44,J44,N44,R44,V44,Z44,AD44)</f>
        <v>1328</v>
      </c>
      <c r="AI44" s="182">
        <f>SUM(G44,K44,O44,S44,W44,AA44,AE44)</f>
        <v>2070.21</v>
      </c>
      <c r="AJ44" s="182">
        <f>SUM(H44,L44,P44,T44,X44,AB44,AF44)</f>
        <v>505</v>
      </c>
      <c r="AK44" s="182">
        <f>SUM(I44,M44,Q44,U44,Y44,AC44,AG44)</f>
        <v>670</v>
      </c>
    </row>
    <row r="45" spans="1:37" ht="16.5" customHeight="1" x14ac:dyDescent="0.25">
      <c r="A45" s="861"/>
      <c r="B45" s="112" t="s">
        <v>101</v>
      </c>
      <c r="C45" s="113" t="s">
        <v>103</v>
      </c>
      <c r="D45" s="113" t="s">
        <v>100</v>
      </c>
      <c r="E45" s="113" t="s">
        <v>42</v>
      </c>
      <c r="F45" s="33"/>
      <c r="G45" s="33"/>
      <c r="H45" s="15"/>
      <c r="I45" s="15"/>
      <c r="J45" s="439"/>
      <c r="K45" s="439"/>
      <c r="L45" s="15"/>
      <c r="M45" s="15"/>
      <c r="N45" s="83"/>
      <c r="O45" s="83"/>
      <c r="P45" s="15"/>
      <c r="Q45" s="15"/>
      <c r="R45" s="83"/>
      <c r="S45" s="83"/>
      <c r="T45" s="15"/>
      <c r="U45" s="15"/>
      <c r="V45" s="83"/>
      <c r="W45" s="83"/>
      <c r="X45" s="15"/>
      <c r="Y45" s="15"/>
      <c r="Z45" s="83"/>
      <c r="AA45" s="83"/>
      <c r="AB45" s="15"/>
      <c r="AC45" s="15"/>
      <c r="AD45" s="439"/>
      <c r="AE45" s="439"/>
      <c r="AF45" s="15"/>
      <c r="AG45" s="15"/>
      <c r="AH45" s="182">
        <f>SUM(F45,J45,N45,R45,V45,Z45,AD45)</f>
        <v>0</v>
      </c>
      <c r="AI45" s="182">
        <f>SUM(G45,K45,O45,S45,W45,AA45,AE45)</f>
        <v>0</v>
      </c>
      <c r="AJ45" s="182">
        <f>SUM(H45,L45,P45,T45,X45,AB45,AF45)</f>
        <v>0</v>
      </c>
      <c r="AK45" s="182">
        <f>SUM(I45,M45,Q45,U45,Y45,AC45,AG45)</f>
        <v>0</v>
      </c>
    </row>
    <row r="46" spans="1:37" ht="15" customHeight="1" x14ac:dyDescent="0.25">
      <c r="A46" s="862"/>
      <c r="B46" s="112" t="s">
        <v>101</v>
      </c>
      <c r="C46" s="113" t="s">
        <v>104</v>
      </c>
      <c r="D46" s="113" t="s">
        <v>100</v>
      </c>
      <c r="E46" s="113" t="s">
        <v>42</v>
      </c>
      <c r="F46" s="33"/>
      <c r="G46" s="33"/>
      <c r="H46" s="15"/>
      <c r="I46" s="15"/>
      <c r="J46" s="439"/>
      <c r="K46" s="439"/>
      <c r="L46" s="15">
        <v>60</v>
      </c>
      <c r="M46" s="15">
        <v>192</v>
      </c>
      <c r="N46" s="83"/>
      <c r="O46" s="83"/>
      <c r="P46" s="15">
        <v>800</v>
      </c>
      <c r="Q46" s="15">
        <v>672</v>
      </c>
      <c r="R46" s="83"/>
      <c r="S46" s="83"/>
      <c r="T46" s="15"/>
      <c r="U46" s="15"/>
      <c r="V46" s="83"/>
      <c r="W46" s="83"/>
      <c r="X46" s="15">
        <v>500</v>
      </c>
      <c r="Y46" s="15">
        <v>1080</v>
      </c>
      <c r="Z46" s="83"/>
      <c r="AA46" s="83"/>
      <c r="AB46" s="15"/>
      <c r="AC46" s="15"/>
      <c r="AD46" s="439"/>
      <c r="AE46" s="439"/>
      <c r="AF46" s="15"/>
      <c r="AG46" s="15"/>
      <c r="AH46" s="182">
        <f>SUM(F46,J46,N46,R46,V46,Z46,AD46)</f>
        <v>0</v>
      </c>
      <c r="AI46" s="182">
        <f>SUM(G46,K46,O46,S46,W46,AA46,AE46)</f>
        <v>0</v>
      </c>
      <c r="AJ46" s="182">
        <f>SUM(H46,L46,P46,T46,X46,AB46,AF46)</f>
        <v>1360</v>
      </c>
      <c r="AK46" s="182">
        <f>SUM(I46,M46,Q46,U46,Y46,AC46,AG46)</f>
        <v>1944</v>
      </c>
    </row>
    <row r="47" spans="1:37" ht="20.25" customHeight="1" x14ac:dyDescent="0.25">
      <c r="A47" s="867">
        <v>16</v>
      </c>
      <c r="B47" s="112" t="s">
        <v>105</v>
      </c>
      <c r="C47" s="113" t="s">
        <v>106</v>
      </c>
      <c r="D47" s="113" t="s">
        <v>107</v>
      </c>
      <c r="E47" s="113" t="s">
        <v>29</v>
      </c>
      <c r="F47" s="33"/>
      <c r="G47" s="33"/>
      <c r="H47" s="83"/>
      <c r="I47" s="15"/>
      <c r="J47" s="439"/>
      <c r="K47" s="439"/>
      <c r="L47" s="15"/>
      <c r="M47" s="15"/>
      <c r="N47" s="83"/>
      <c r="O47" s="83"/>
      <c r="P47" s="15"/>
      <c r="Q47" s="15"/>
      <c r="R47" s="83"/>
      <c r="S47" s="83"/>
      <c r="T47" s="15"/>
      <c r="U47" s="15"/>
      <c r="V47" s="83">
        <v>100</v>
      </c>
      <c r="W47" s="83">
        <v>10793.66</v>
      </c>
      <c r="X47" s="15"/>
      <c r="Y47" s="15"/>
      <c r="Z47" s="83">
        <v>140</v>
      </c>
      <c r="AA47" s="83">
        <v>28821.8</v>
      </c>
      <c r="AB47" s="15"/>
      <c r="AC47" s="15"/>
      <c r="AD47" s="439"/>
      <c r="AE47" s="439"/>
      <c r="AF47" s="15"/>
      <c r="AG47" s="15"/>
      <c r="AH47" s="182">
        <f>SUM(F47,J47,N47,R47,V47,Z47,AD47)</f>
        <v>240</v>
      </c>
      <c r="AI47" s="182">
        <f>SUM(G47,K47,O47,S47,W47,AA47,AE47)</f>
        <v>39615.46</v>
      </c>
      <c r="AJ47" s="182">
        <f>SUM(H47,L47,P47,T47,X47,AB47,AF47)</f>
        <v>0</v>
      </c>
      <c r="AK47" s="182">
        <f>SUM(I47,M47,Q47,U47,Y47,AC47,AG47)</f>
        <v>0</v>
      </c>
    </row>
    <row r="48" spans="1:37" ht="21" customHeight="1" x14ac:dyDescent="0.25">
      <c r="A48" s="867"/>
      <c r="B48" s="112" t="s">
        <v>108</v>
      </c>
      <c r="C48" s="113" t="s">
        <v>109</v>
      </c>
      <c r="D48" s="113" t="s">
        <v>107</v>
      </c>
      <c r="E48" s="113" t="s">
        <v>29</v>
      </c>
      <c r="F48" s="33"/>
      <c r="G48" s="33"/>
      <c r="H48" s="229"/>
      <c r="I48" s="445"/>
      <c r="J48" s="439"/>
      <c r="K48" s="439"/>
      <c r="L48" s="229"/>
      <c r="M48" s="445"/>
      <c r="N48" s="83">
        <v>150</v>
      </c>
      <c r="O48" s="83">
        <v>30881</v>
      </c>
      <c r="P48" s="15"/>
      <c r="Q48" s="83"/>
      <c r="R48" s="83"/>
      <c r="S48" s="83"/>
      <c r="T48" s="15"/>
      <c r="U48" s="83"/>
      <c r="V48" s="83"/>
      <c r="W48" s="83"/>
      <c r="X48" s="15"/>
      <c r="Y48" s="83"/>
      <c r="Z48" s="83"/>
      <c r="AA48" s="83"/>
      <c r="AB48" s="15"/>
      <c r="AC48" s="83"/>
      <c r="AD48" s="439">
        <v>0</v>
      </c>
      <c r="AE48" s="439">
        <v>0</v>
      </c>
      <c r="AF48" s="229"/>
      <c r="AG48" s="445"/>
      <c r="AH48" s="182">
        <f>SUM(F48,J48,N48,R48,V48,Z48,AD48)</f>
        <v>150</v>
      </c>
      <c r="AI48" s="182">
        <f>SUM(G48,K48,O48,S48,W48,AA48,AE48)</f>
        <v>30881</v>
      </c>
      <c r="AJ48" s="182">
        <f>SUM(H48,L48,P48,T48,X48,AB48,AF48)</f>
        <v>0</v>
      </c>
      <c r="AK48" s="182">
        <f>SUM(I48,M48,Q48,U48,Y48,AC48,AG48)</f>
        <v>0</v>
      </c>
    </row>
    <row r="49" spans="1:37" ht="18.75" customHeight="1" x14ac:dyDescent="0.25">
      <c r="A49" s="867"/>
      <c r="B49" s="112" t="s">
        <v>110</v>
      </c>
      <c r="C49" s="113" t="s">
        <v>111</v>
      </c>
      <c r="D49" s="113" t="s">
        <v>107</v>
      </c>
      <c r="E49" s="113" t="s">
        <v>29</v>
      </c>
      <c r="F49" s="311">
        <v>0</v>
      </c>
      <c r="G49" s="441">
        <v>0</v>
      </c>
      <c r="H49" s="229"/>
      <c r="I49" s="83"/>
      <c r="J49" s="439"/>
      <c r="K49" s="439"/>
      <c r="L49" s="229"/>
      <c r="M49" s="83"/>
      <c r="N49" s="83"/>
      <c r="O49" s="83"/>
      <c r="P49" s="15"/>
      <c r="Q49" s="83"/>
      <c r="R49" s="83">
        <v>0</v>
      </c>
      <c r="S49" s="83">
        <v>0</v>
      </c>
      <c r="T49" s="15">
        <v>10</v>
      </c>
      <c r="U49" s="83">
        <v>10293.799999999999</v>
      </c>
      <c r="V49" s="83"/>
      <c r="W49" s="83"/>
      <c r="X49" s="15"/>
      <c r="Y49" s="83"/>
      <c r="Z49" s="83"/>
      <c r="AA49" s="83"/>
      <c r="AB49" s="15"/>
      <c r="AC49" s="83"/>
      <c r="AD49" s="439"/>
      <c r="AE49" s="439"/>
      <c r="AF49" s="229"/>
      <c r="AG49" s="83"/>
      <c r="AH49" s="182">
        <f>SUM(F49,J49,N49,R49,V49,Z49,AD49)</f>
        <v>0</v>
      </c>
      <c r="AI49" s="182">
        <f>SUM(G49,K49,O49,S49,W49,AA49,AE49)</f>
        <v>0</v>
      </c>
      <c r="AJ49" s="182">
        <f>SUM(H49,L49,P49,T49,X49,AB49,AF49)</f>
        <v>10</v>
      </c>
      <c r="AK49" s="182">
        <f>SUM(I49,M49,Q49,U49,Y49,AC49,AG49)</f>
        <v>10293.799999999999</v>
      </c>
    </row>
    <row r="50" spans="1:37" ht="17.25" customHeight="1" x14ac:dyDescent="0.25">
      <c r="A50" s="20">
        <v>17</v>
      </c>
      <c r="B50" s="113" t="s">
        <v>112</v>
      </c>
      <c r="C50" s="113" t="s">
        <v>113</v>
      </c>
      <c r="D50" s="113" t="s">
        <v>114</v>
      </c>
      <c r="E50" s="113" t="s">
        <v>115</v>
      </c>
      <c r="F50" s="33"/>
      <c r="G50" s="33"/>
      <c r="H50" s="15"/>
      <c r="I50" s="15"/>
      <c r="J50" s="439"/>
      <c r="K50" s="439"/>
      <c r="L50" s="15"/>
      <c r="M50" s="15"/>
      <c r="N50" s="83"/>
      <c r="O50" s="83"/>
      <c r="P50" s="15"/>
      <c r="Q50" s="15"/>
      <c r="R50" s="83"/>
      <c r="S50" s="83"/>
      <c r="T50" s="15"/>
      <c r="U50" s="15"/>
      <c r="V50" s="83"/>
      <c r="W50" s="83"/>
      <c r="X50" s="15"/>
      <c r="Y50" s="15"/>
      <c r="Z50" s="83"/>
      <c r="AA50" s="83"/>
      <c r="AB50" s="15"/>
      <c r="AC50" s="15"/>
      <c r="AD50" s="439"/>
      <c r="AE50" s="439"/>
      <c r="AF50" s="15"/>
      <c r="AG50" s="15"/>
      <c r="AH50" s="182">
        <f>SUM(F50,J50,N50,R50,V50,Z50,AD50)</f>
        <v>0</v>
      </c>
      <c r="AI50" s="182">
        <f>SUM(G50,K50,O50,S50,W50,AA50,AE50)</f>
        <v>0</v>
      </c>
      <c r="AJ50" s="182">
        <f>SUM(H50,L50,P50,T50,X50,AB50,AF50)</f>
        <v>0</v>
      </c>
      <c r="AK50" s="182">
        <f>SUM(I50,M50,Q50,U50,Y50,AC50,AG50)</f>
        <v>0</v>
      </c>
    </row>
    <row r="51" spans="1:37" ht="30" customHeight="1" x14ac:dyDescent="0.25">
      <c r="A51" s="860">
        <v>18</v>
      </c>
      <c r="B51" s="113" t="s">
        <v>116</v>
      </c>
      <c r="C51" s="113" t="s">
        <v>117</v>
      </c>
      <c r="D51" s="113" t="s">
        <v>24</v>
      </c>
      <c r="E51" s="113" t="s">
        <v>29</v>
      </c>
      <c r="F51" s="33"/>
      <c r="G51" s="33"/>
      <c r="H51" s="15"/>
      <c r="I51" s="15"/>
      <c r="J51" s="439"/>
      <c r="K51" s="439"/>
      <c r="L51" s="84"/>
      <c r="M51" s="15"/>
      <c r="N51" s="83"/>
      <c r="O51" s="83"/>
      <c r="P51" s="84"/>
      <c r="Q51" s="15"/>
      <c r="R51" s="83"/>
      <c r="S51" s="83"/>
      <c r="T51" s="84"/>
      <c r="U51" s="15"/>
      <c r="V51" s="83"/>
      <c r="W51" s="83"/>
      <c r="X51" s="84">
        <v>100</v>
      </c>
      <c r="Y51" s="15">
        <v>1500</v>
      </c>
      <c r="Z51" s="83"/>
      <c r="AA51" s="83"/>
      <c r="AB51" s="84"/>
      <c r="AC51" s="15"/>
      <c r="AD51" s="439"/>
      <c r="AE51" s="439"/>
      <c r="AF51" s="84"/>
      <c r="AG51" s="15"/>
      <c r="AH51" s="182">
        <f>SUM(F51,J51,N51,R51,V51,Z51,AD51)</f>
        <v>0</v>
      </c>
      <c r="AI51" s="182">
        <f>SUM(G51,K51,O51,S51,W51,AA51,AE51)</f>
        <v>0</v>
      </c>
      <c r="AJ51" s="182">
        <f>SUM(H51,L51,P51,T51,X51,AB51,AF51)</f>
        <v>100</v>
      </c>
      <c r="AK51" s="182">
        <f>SUM(I51,M51,Q51,U51,Y51,AC51,AG51)</f>
        <v>1500</v>
      </c>
    </row>
    <row r="52" spans="1:37" ht="21" customHeight="1" x14ac:dyDescent="0.25">
      <c r="A52" s="861"/>
      <c r="B52" s="113" t="s">
        <v>118</v>
      </c>
      <c r="C52" s="113" t="s">
        <v>119</v>
      </c>
      <c r="D52" s="113" t="s">
        <v>24</v>
      </c>
      <c r="E52" s="113" t="s">
        <v>29</v>
      </c>
      <c r="F52" s="33"/>
      <c r="G52" s="33"/>
      <c r="H52" s="15"/>
      <c r="I52" s="15"/>
      <c r="J52" s="439"/>
      <c r="K52" s="439"/>
      <c r="L52" s="15"/>
      <c r="M52" s="15"/>
      <c r="N52" s="83"/>
      <c r="O52" s="83"/>
      <c r="P52" s="15"/>
      <c r="Q52" s="15"/>
      <c r="R52" s="83"/>
      <c r="S52" s="83"/>
      <c r="T52" s="15"/>
      <c r="U52" s="15"/>
      <c r="V52" s="83"/>
      <c r="W52" s="83"/>
      <c r="X52" s="15"/>
      <c r="Y52" s="15"/>
      <c r="Z52" s="83"/>
      <c r="AA52" s="83"/>
      <c r="AB52" s="15"/>
      <c r="AC52" s="15"/>
      <c r="AD52" s="439"/>
      <c r="AE52" s="439"/>
      <c r="AF52" s="15"/>
      <c r="AG52" s="15"/>
      <c r="AH52" s="182">
        <f>SUM(F52,J52,N52,R52,V52,Z52,AD52)</f>
        <v>0</v>
      </c>
      <c r="AI52" s="182">
        <f>SUM(G52,K52,O52,S52,W52,AA52,AE52)</f>
        <v>0</v>
      </c>
      <c r="AJ52" s="182">
        <f>SUM(H52,L52,P52,T52,X52,AB52,AF52)</f>
        <v>0</v>
      </c>
      <c r="AK52" s="182">
        <f>SUM(I52,M52,Q52,U52,Y52,AC52,AG52)</f>
        <v>0</v>
      </c>
    </row>
    <row r="53" spans="1:37" ht="27.75" customHeight="1" x14ac:dyDescent="0.25">
      <c r="A53" s="861"/>
      <c r="B53" s="113" t="s">
        <v>118</v>
      </c>
      <c r="C53" s="113" t="s">
        <v>120</v>
      </c>
      <c r="D53" s="113" t="s">
        <v>24</v>
      </c>
      <c r="E53" s="113" t="s">
        <v>29</v>
      </c>
      <c r="F53" s="33"/>
      <c r="G53" s="33"/>
      <c r="H53" s="15"/>
      <c r="I53" s="15"/>
      <c r="J53" s="439"/>
      <c r="K53" s="439"/>
      <c r="L53" s="15"/>
      <c r="M53" s="15"/>
      <c r="N53" s="83"/>
      <c r="O53" s="83"/>
      <c r="P53" s="15">
        <v>200</v>
      </c>
      <c r="Q53" s="15">
        <v>30000</v>
      </c>
      <c r="R53" s="83"/>
      <c r="S53" s="83"/>
      <c r="T53" s="15"/>
      <c r="U53" s="15"/>
      <c r="V53" s="83"/>
      <c r="W53" s="83"/>
      <c r="X53" s="15"/>
      <c r="Y53" s="15"/>
      <c r="Z53" s="83"/>
      <c r="AA53" s="83"/>
      <c r="AB53" s="15"/>
      <c r="AC53" s="15"/>
      <c r="AD53" s="439"/>
      <c r="AE53" s="439"/>
      <c r="AF53" s="15"/>
      <c r="AG53" s="15"/>
      <c r="AH53" s="182">
        <f>SUM(F53,J53,N53,R53,V53,Z53,AD53)</f>
        <v>0</v>
      </c>
      <c r="AI53" s="182">
        <f>SUM(G53,K53,O53,S53,W53,AA53,AE53)</f>
        <v>0</v>
      </c>
      <c r="AJ53" s="182">
        <f>SUM(H53,L53,P53,T53,X53,AB53,AF53)</f>
        <v>200</v>
      </c>
      <c r="AK53" s="182">
        <f>SUM(I53,M53,Q53,U53,Y53,AC53,AG53)</f>
        <v>30000</v>
      </c>
    </row>
    <row r="54" spans="1:37" ht="24" customHeight="1" x14ac:dyDescent="0.25">
      <c r="A54" s="861"/>
      <c r="B54" s="113" t="s">
        <v>118</v>
      </c>
      <c r="C54" s="113" t="s">
        <v>121</v>
      </c>
      <c r="D54" s="113" t="s">
        <v>24</v>
      </c>
      <c r="E54" s="113" t="s">
        <v>29</v>
      </c>
      <c r="F54" s="33"/>
      <c r="G54" s="33"/>
      <c r="H54" s="15"/>
      <c r="I54" s="15"/>
      <c r="J54" s="439"/>
      <c r="K54" s="439"/>
      <c r="L54" s="15"/>
      <c r="M54" s="15"/>
      <c r="N54" s="83"/>
      <c r="O54" s="83"/>
      <c r="P54" s="15">
        <v>200</v>
      </c>
      <c r="Q54" s="15">
        <v>36000</v>
      </c>
      <c r="R54" s="83"/>
      <c r="S54" s="83"/>
      <c r="T54" s="15"/>
      <c r="U54" s="15"/>
      <c r="V54" s="83"/>
      <c r="W54" s="83"/>
      <c r="X54" s="15"/>
      <c r="Y54" s="15"/>
      <c r="Z54" s="83"/>
      <c r="AA54" s="83"/>
      <c r="AB54" s="15"/>
      <c r="AC54" s="15"/>
      <c r="AD54" s="439"/>
      <c r="AE54" s="439"/>
      <c r="AF54" s="15"/>
      <c r="AG54" s="15"/>
      <c r="AH54" s="182">
        <f>SUM(F54,J54,N54,R54,V54,Z54,AD54)</f>
        <v>0</v>
      </c>
      <c r="AI54" s="182">
        <f>SUM(G54,K54,O54,S54,W54,AA54,AE54)</f>
        <v>0</v>
      </c>
      <c r="AJ54" s="182">
        <f>SUM(H54,L54,P54,T54,X54,AB54,AF54)</f>
        <v>200</v>
      </c>
      <c r="AK54" s="182">
        <f>SUM(I54,M54,Q54,U54,Y54,AC54,AG54)</f>
        <v>36000</v>
      </c>
    </row>
    <row r="55" spans="1:37" ht="23.25" customHeight="1" x14ac:dyDescent="0.25">
      <c r="A55" s="861"/>
      <c r="B55" s="113" t="s">
        <v>118</v>
      </c>
      <c r="C55" s="113" t="s">
        <v>122</v>
      </c>
      <c r="D55" s="113" t="s">
        <v>24</v>
      </c>
      <c r="E55" s="113" t="s">
        <v>42</v>
      </c>
      <c r="F55" s="33"/>
      <c r="G55" s="33"/>
      <c r="H55" s="84"/>
      <c r="I55" s="15"/>
      <c r="J55" s="439"/>
      <c r="K55" s="439"/>
      <c r="L55" s="15"/>
      <c r="M55" s="15"/>
      <c r="N55" s="83"/>
      <c r="O55" s="83"/>
      <c r="P55" s="15"/>
      <c r="Q55" s="15"/>
      <c r="R55" s="83"/>
      <c r="S55" s="83"/>
      <c r="T55" s="15"/>
      <c r="U55" s="15"/>
      <c r="V55" s="83"/>
      <c r="W55" s="83"/>
      <c r="X55" s="15"/>
      <c r="Y55" s="15"/>
      <c r="Z55" s="83"/>
      <c r="AA55" s="83"/>
      <c r="AB55" s="15"/>
      <c r="AC55" s="15"/>
      <c r="AD55" s="439"/>
      <c r="AE55" s="439"/>
      <c r="AF55" s="15"/>
      <c r="AG55" s="15"/>
      <c r="AH55" s="182">
        <f>SUM(F55,J55,N55,R55,V55,Z55,AD55)</f>
        <v>0</v>
      </c>
      <c r="AI55" s="182">
        <f>SUM(G55,K55,O55,S55,W55,AA55,AE55)</f>
        <v>0</v>
      </c>
      <c r="AJ55" s="182">
        <f>SUM(H55,L55,P55,T55,X55,AB55,AF55)</f>
        <v>0</v>
      </c>
      <c r="AK55" s="182">
        <f>SUM(I55,M55,Q55,U55,Y55,AC55,AG55)</f>
        <v>0</v>
      </c>
    </row>
    <row r="56" spans="1:37" ht="22.5" customHeight="1" x14ac:dyDescent="0.25">
      <c r="A56" s="861"/>
      <c r="B56" s="113" t="s">
        <v>118</v>
      </c>
      <c r="C56" s="113" t="s">
        <v>123</v>
      </c>
      <c r="D56" s="113" t="s">
        <v>24</v>
      </c>
      <c r="E56" s="113" t="s">
        <v>42</v>
      </c>
      <c r="F56" s="33"/>
      <c r="G56" s="33"/>
      <c r="H56" s="15">
        <v>100</v>
      </c>
      <c r="I56" s="15">
        <v>2250</v>
      </c>
      <c r="J56" s="439"/>
      <c r="K56" s="439"/>
      <c r="L56" s="15">
        <v>40</v>
      </c>
      <c r="M56" s="15">
        <v>58.8</v>
      </c>
      <c r="N56" s="83">
        <v>100</v>
      </c>
      <c r="O56" s="83">
        <v>5850</v>
      </c>
      <c r="P56" s="15">
        <v>20</v>
      </c>
      <c r="Q56" s="15">
        <v>1170</v>
      </c>
      <c r="R56" s="83"/>
      <c r="S56" s="83"/>
      <c r="T56" s="15"/>
      <c r="U56" s="15"/>
      <c r="V56" s="83"/>
      <c r="W56" s="83"/>
      <c r="X56" s="15"/>
      <c r="Y56" s="15"/>
      <c r="Z56" s="83"/>
      <c r="AA56" s="83"/>
      <c r="AB56" s="15"/>
      <c r="AC56" s="15"/>
      <c r="AD56" s="439"/>
      <c r="AE56" s="439"/>
      <c r="AF56" s="15"/>
      <c r="AG56" s="15"/>
      <c r="AH56" s="182">
        <f>SUM(F56,J56,N56,R56,V56,Z56,AD56)</f>
        <v>100</v>
      </c>
      <c r="AI56" s="182">
        <f>SUM(G56,K56,O56,S56,W56,AA56,AE56)</f>
        <v>5850</v>
      </c>
      <c r="AJ56" s="182">
        <f>SUM(H56,L56,P56,T56,X56,AB56,AF56)</f>
        <v>160</v>
      </c>
      <c r="AK56" s="182">
        <f>SUM(I56,M56,Q56,U56,Y56,AC56,AG56)</f>
        <v>3478.8</v>
      </c>
    </row>
    <row r="57" spans="1:37" ht="48.75" customHeight="1" x14ac:dyDescent="0.25">
      <c r="A57" s="862"/>
      <c r="B57" s="113" t="s">
        <v>118</v>
      </c>
      <c r="C57" s="113" t="s">
        <v>124</v>
      </c>
      <c r="D57" s="113" t="s">
        <v>24</v>
      </c>
      <c r="E57" s="113" t="s">
        <v>29</v>
      </c>
      <c r="F57" s="33"/>
      <c r="G57" s="33"/>
      <c r="H57" s="15">
        <v>20</v>
      </c>
      <c r="I57" s="15">
        <v>450</v>
      </c>
      <c r="J57" s="439"/>
      <c r="K57" s="439"/>
      <c r="L57" s="15"/>
      <c r="M57" s="15"/>
      <c r="N57" s="83"/>
      <c r="O57" s="83"/>
      <c r="P57" s="15"/>
      <c r="Q57" s="15"/>
      <c r="R57" s="83"/>
      <c r="S57" s="83"/>
      <c r="T57" s="15"/>
      <c r="U57" s="15"/>
      <c r="V57" s="83"/>
      <c r="W57" s="83"/>
      <c r="X57" s="15"/>
      <c r="Y57" s="15"/>
      <c r="Z57" s="83"/>
      <c r="AA57" s="83"/>
      <c r="AB57" s="15"/>
      <c r="AC57" s="15"/>
      <c r="AD57" s="439"/>
      <c r="AE57" s="439"/>
      <c r="AF57" s="15"/>
      <c r="AG57" s="15"/>
      <c r="AH57" s="182">
        <f>SUM(F57,J57,N57,R57,V57,Z57,AD57)</f>
        <v>0</v>
      </c>
      <c r="AI57" s="182">
        <f>SUM(G57,K57,O57,S57,W57,AA57,AE57)</f>
        <v>0</v>
      </c>
      <c r="AJ57" s="182">
        <f>SUM(H57,L57,P57,T57,X57,AB57,AF57)</f>
        <v>20</v>
      </c>
      <c r="AK57" s="182">
        <f>SUM(I57,M57,Q57,U57,Y57,AC57,AG57)</f>
        <v>450</v>
      </c>
    </row>
    <row r="58" spans="1:37" ht="21.75" customHeight="1" x14ac:dyDescent="0.25">
      <c r="A58" s="20">
        <v>19</v>
      </c>
      <c r="B58" s="112" t="s">
        <v>125</v>
      </c>
      <c r="C58" s="113" t="s">
        <v>126</v>
      </c>
      <c r="D58" s="113" t="s">
        <v>127</v>
      </c>
      <c r="E58" s="113" t="s">
        <v>42</v>
      </c>
      <c r="F58" s="33"/>
      <c r="G58" s="33"/>
      <c r="H58" s="229"/>
      <c r="I58" s="229"/>
      <c r="J58" s="439"/>
      <c r="K58" s="439"/>
      <c r="L58" s="229"/>
      <c r="M58" s="229"/>
      <c r="N58" s="83"/>
      <c r="O58" s="83"/>
      <c r="P58" s="15"/>
      <c r="Q58" s="15"/>
      <c r="R58" s="83"/>
      <c r="S58" s="83"/>
      <c r="T58" s="15"/>
      <c r="U58" s="15"/>
      <c r="V58" s="83"/>
      <c r="W58" s="83"/>
      <c r="X58" s="15"/>
      <c r="Y58" s="15"/>
      <c r="Z58" s="83"/>
      <c r="AA58" s="83"/>
      <c r="AB58" s="15"/>
      <c r="AC58" s="15"/>
      <c r="AD58" s="439"/>
      <c r="AE58" s="439"/>
      <c r="AF58" s="229"/>
      <c r="AG58" s="229"/>
      <c r="AH58" s="182">
        <f>SUM(F58,J58,N58,R58,V58,Z58,AD58)</f>
        <v>0</v>
      </c>
      <c r="AI58" s="182">
        <f>SUM(G58,K58,O58,S58,W58,AA58,AE58)</f>
        <v>0</v>
      </c>
      <c r="AJ58" s="182">
        <f>SUM(H58,L58,P58,T58,X58,AB58,AF58)</f>
        <v>0</v>
      </c>
      <c r="AK58" s="182">
        <f>SUM(I58,M58,Q58,U58,Y58,AC58,AG58)</f>
        <v>0</v>
      </c>
    </row>
    <row r="59" spans="1:37" ht="21.75" customHeight="1" x14ac:dyDescent="0.25">
      <c r="A59" s="860">
        <v>20</v>
      </c>
      <c r="B59" s="113" t="s">
        <v>128</v>
      </c>
      <c r="C59" s="113" t="s">
        <v>129</v>
      </c>
      <c r="D59" s="113" t="s">
        <v>130</v>
      </c>
      <c r="E59" s="113" t="s">
        <v>42</v>
      </c>
      <c r="F59" s="33"/>
      <c r="G59" s="33"/>
      <c r="H59" s="15"/>
      <c r="I59" s="15"/>
      <c r="J59" s="439"/>
      <c r="K59" s="439"/>
      <c r="L59" s="15"/>
      <c r="M59" s="15"/>
      <c r="N59" s="83"/>
      <c r="O59" s="83"/>
      <c r="P59" s="15"/>
      <c r="Q59" s="15"/>
      <c r="R59" s="83"/>
      <c r="S59" s="83"/>
      <c r="T59" s="15"/>
      <c r="U59" s="15"/>
      <c r="V59" s="83"/>
      <c r="W59" s="83"/>
      <c r="X59" s="15"/>
      <c r="Y59" s="15"/>
      <c r="Z59" s="83"/>
      <c r="AA59" s="83"/>
      <c r="AB59" s="15"/>
      <c r="AC59" s="15"/>
      <c r="AD59" s="439">
        <v>3112</v>
      </c>
      <c r="AE59" s="439">
        <v>136523.44</v>
      </c>
      <c r="AF59" s="15"/>
      <c r="AG59" s="15"/>
      <c r="AH59" s="182">
        <f>SUM(F59,J59,N59,R59,V59,Z59,AD59)</f>
        <v>3112</v>
      </c>
      <c r="AI59" s="182">
        <f>SUM(G59,K59,O59,S59,W59,AA59,AE59)</f>
        <v>136523.44</v>
      </c>
      <c r="AJ59" s="182">
        <f>SUM(H59,L59,P59,T59,X59,AB59,AF59)</f>
        <v>0</v>
      </c>
      <c r="AK59" s="182">
        <f>SUM(I59,M59,Q59,U59,Y59,AC59,AG59)</f>
        <v>0</v>
      </c>
    </row>
    <row r="60" spans="1:37" ht="19.5" customHeight="1" x14ac:dyDescent="0.25">
      <c r="A60" s="862"/>
      <c r="B60" s="113" t="s">
        <v>128</v>
      </c>
      <c r="C60" s="113" t="s">
        <v>131</v>
      </c>
      <c r="D60" s="113" t="s">
        <v>130</v>
      </c>
      <c r="E60" s="113" t="s">
        <v>29</v>
      </c>
      <c r="F60" s="312">
        <v>0</v>
      </c>
      <c r="G60" s="312">
        <v>0</v>
      </c>
      <c r="H60" s="84"/>
      <c r="I60" s="15"/>
      <c r="J60" s="439"/>
      <c r="K60" s="439"/>
      <c r="L60" s="84"/>
      <c r="M60" s="15"/>
      <c r="N60" s="83"/>
      <c r="O60" s="83"/>
      <c r="P60" s="84"/>
      <c r="Q60" s="15"/>
      <c r="R60" s="83"/>
      <c r="S60" s="83"/>
      <c r="T60" s="84"/>
      <c r="U60" s="15"/>
      <c r="V60" s="83"/>
      <c r="W60" s="83"/>
      <c r="X60" s="84"/>
      <c r="Y60" s="15"/>
      <c r="Z60" s="83"/>
      <c r="AA60" s="83"/>
      <c r="AB60" s="84"/>
      <c r="AC60" s="15"/>
      <c r="AD60" s="439"/>
      <c r="AE60" s="439"/>
      <c r="AF60" s="84"/>
      <c r="AG60" s="15"/>
      <c r="AH60" s="182">
        <f>SUM(F60,J60,N60,R60,V60,Z60,AD60)</f>
        <v>0</v>
      </c>
      <c r="AI60" s="182">
        <f>SUM(G60,K60,O60,S60,W60,AA60,AE60)</f>
        <v>0</v>
      </c>
      <c r="AJ60" s="182">
        <f>SUM(H60,L60,P60,T60,X60,AB60,AF60)</f>
        <v>0</v>
      </c>
      <c r="AK60" s="182">
        <f>SUM(I60,M60,Q60,U60,Y60,AC60,AG60)</f>
        <v>0</v>
      </c>
    </row>
    <row r="61" spans="1:37" ht="24" customHeight="1" x14ac:dyDescent="0.25">
      <c r="A61" s="860">
        <v>21</v>
      </c>
      <c r="B61" s="16" t="s">
        <v>132</v>
      </c>
      <c r="C61" s="16" t="s">
        <v>133</v>
      </c>
      <c r="D61" s="186" t="s">
        <v>134</v>
      </c>
      <c r="E61" s="16" t="s">
        <v>42</v>
      </c>
      <c r="F61" s="33"/>
      <c r="G61" s="33"/>
      <c r="H61" s="15"/>
      <c r="I61" s="15"/>
      <c r="J61" s="439"/>
      <c r="K61" s="439"/>
      <c r="L61" s="84"/>
      <c r="M61" s="15"/>
      <c r="N61" s="83"/>
      <c r="O61" s="83"/>
      <c r="P61" s="84"/>
      <c r="Q61" s="15"/>
      <c r="R61" s="83"/>
      <c r="S61" s="83"/>
      <c r="T61" s="84"/>
      <c r="U61" s="15"/>
      <c r="V61" s="83"/>
      <c r="W61" s="83"/>
      <c r="X61" s="84"/>
      <c r="Y61" s="15"/>
      <c r="Z61" s="83"/>
      <c r="AA61" s="83"/>
      <c r="AB61" s="84"/>
      <c r="AC61" s="15"/>
      <c r="AD61" s="439"/>
      <c r="AE61" s="439"/>
      <c r="AF61" s="84"/>
      <c r="AG61" s="15"/>
      <c r="AH61" s="182">
        <f>SUM(F61,J61,N61,R61,V61,Z61,AD61)</f>
        <v>0</v>
      </c>
      <c r="AI61" s="182">
        <f>SUM(G61,K61,O61,S61,W61,AA61,AE61)</f>
        <v>0</v>
      </c>
      <c r="AJ61" s="182">
        <f>SUM(H61,L61,P61,T61,X61,AB61,AF61)</f>
        <v>0</v>
      </c>
      <c r="AK61" s="182">
        <f>SUM(I61,M61,Q61,U61,Y61,AC61,AG61)</f>
        <v>0</v>
      </c>
    </row>
    <row r="62" spans="1:37" ht="18" customHeight="1" x14ac:dyDescent="0.25">
      <c r="A62" s="861"/>
      <c r="B62" s="16" t="s">
        <v>135</v>
      </c>
      <c r="C62" s="16" t="s">
        <v>136</v>
      </c>
      <c r="D62" s="186" t="s">
        <v>134</v>
      </c>
      <c r="E62" s="16" t="s">
        <v>42</v>
      </c>
      <c r="F62" s="33"/>
      <c r="G62" s="33"/>
      <c r="H62" s="229"/>
      <c r="I62" s="229"/>
      <c r="J62" s="439"/>
      <c r="K62" s="439"/>
      <c r="L62" s="84"/>
      <c r="M62" s="15"/>
      <c r="N62" s="83"/>
      <c r="O62" s="83"/>
      <c r="P62" s="84"/>
      <c r="Q62" s="15"/>
      <c r="R62" s="83"/>
      <c r="S62" s="83"/>
      <c r="T62" s="84"/>
      <c r="U62" s="15"/>
      <c r="V62" s="83"/>
      <c r="W62" s="83"/>
      <c r="X62" s="84"/>
      <c r="Y62" s="15"/>
      <c r="Z62" s="83"/>
      <c r="AA62" s="83"/>
      <c r="AB62" s="84"/>
      <c r="AC62" s="15"/>
      <c r="AD62" s="439"/>
      <c r="AE62" s="439"/>
      <c r="AF62" s="84"/>
      <c r="AG62" s="15"/>
      <c r="AH62" s="182">
        <f>SUM(F62,J62,N62,R62,V62,Z62,AD62)</f>
        <v>0</v>
      </c>
      <c r="AI62" s="182">
        <f>SUM(G62,K62,O62,S62,W62,AA62,AE62)</f>
        <v>0</v>
      </c>
      <c r="AJ62" s="182">
        <f>SUM(H62,L62,P62,T62,X62,AB62,AF62)</f>
        <v>0</v>
      </c>
      <c r="AK62" s="182">
        <f>SUM(I62,M62,Q62,U62,Y62,AC62,AG62)</f>
        <v>0</v>
      </c>
    </row>
    <row r="63" spans="1:37" ht="16.5" customHeight="1" x14ac:dyDescent="0.25">
      <c r="A63" s="862"/>
      <c r="B63" s="16" t="s">
        <v>135</v>
      </c>
      <c r="C63" s="16"/>
      <c r="D63" s="186" t="s">
        <v>134</v>
      </c>
      <c r="E63" s="16" t="s">
        <v>78</v>
      </c>
      <c r="F63" s="33"/>
      <c r="G63" s="33"/>
      <c r="H63" s="15"/>
      <c r="I63" s="15"/>
      <c r="J63" s="443"/>
      <c r="K63" s="443"/>
      <c r="L63" s="15"/>
      <c r="M63" s="15"/>
      <c r="N63" s="88"/>
      <c r="O63" s="88"/>
      <c r="P63" s="15"/>
      <c r="Q63" s="15"/>
      <c r="R63" s="88"/>
      <c r="S63" s="88"/>
      <c r="T63" s="15"/>
      <c r="U63" s="15"/>
      <c r="V63" s="88"/>
      <c r="W63" s="88"/>
      <c r="X63" s="15"/>
      <c r="Y63" s="15"/>
      <c r="Z63" s="88"/>
      <c r="AA63" s="88"/>
      <c r="AB63" s="15"/>
      <c r="AC63" s="15"/>
      <c r="AD63" s="443"/>
      <c r="AE63" s="443"/>
      <c r="AF63" s="15"/>
      <c r="AG63" s="15"/>
      <c r="AH63" s="182">
        <f>SUM(F63,J63,N63,R63,V63,Z63,AD63)</f>
        <v>0</v>
      </c>
      <c r="AI63" s="182">
        <f>SUM(G63,K63,O63,S63,W63,AA63,AE63)</f>
        <v>0</v>
      </c>
      <c r="AJ63" s="182">
        <f>SUM(H63,L63,P63,T63,X63,AB63,AF63)</f>
        <v>0</v>
      </c>
      <c r="AK63" s="182">
        <f>SUM(I63,M63,Q63,U63,Y63,AC63,AG63)</f>
        <v>0</v>
      </c>
    </row>
    <row r="64" spans="1:37" ht="21" customHeight="1" x14ac:dyDescent="0.25">
      <c r="A64" s="860">
        <v>22</v>
      </c>
      <c r="B64" s="112" t="s">
        <v>137</v>
      </c>
      <c r="C64" s="113" t="s">
        <v>138</v>
      </c>
      <c r="D64" s="113" t="s">
        <v>139</v>
      </c>
      <c r="E64" s="113" t="s">
        <v>29</v>
      </c>
      <c r="F64" s="311">
        <v>0</v>
      </c>
      <c r="G64" s="312">
        <v>0</v>
      </c>
      <c r="H64" s="229"/>
      <c r="I64" s="229"/>
      <c r="J64" s="439"/>
      <c r="K64" s="439"/>
      <c r="L64" s="229"/>
      <c r="M64" s="229"/>
      <c r="N64" s="83"/>
      <c r="O64" s="83"/>
      <c r="P64" s="15">
        <v>200</v>
      </c>
      <c r="Q64" s="15">
        <v>50000</v>
      </c>
      <c r="R64" s="83">
        <v>0</v>
      </c>
      <c r="S64" s="83">
        <v>0</v>
      </c>
      <c r="T64" s="15">
        <v>20</v>
      </c>
      <c r="U64" s="15">
        <v>5158.3999999999996</v>
      </c>
      <c r="V64" s="83">
        <v>180</v>
      </c>
      <c r="W64" s="83">
        <v>46425.599999999999</v>
      </c>
      <c r="X64" s="15"/>
      <c r="Y64" s="15"/>
      <c r="Z64" s="83">
        <v>100</v>
      </c>
      <c r="AA64" s="83">
        <v>25792</v>
      </c>
      <c r="AB64" s="15"/>
      <c r="AC64" s="15"/>
      <c r="AD64" s="439"/>
      <c r="AE64" s="439"/>
      <c r="AF64" s="229"/>
      <c r="AG64" s="229"/>
      <c r="AH64" s="182">
        <f>SUM(F64,J64,N64,R64,V64,Z64,AD64)</f>
        <v>280</v>
      </c>
      <c r="AI64" s="182">
        <f>SUM(G64,K64,O64,S64,W64,AA64,AE64)</f>
        <v>72217.600000000006</v>
      </c>
      <c r="AJ64" s="182">
        <f>SUM(H64,L64,P64,T64,X64,AB64,AF64)</f>
        <v>220</v>
      </c>
      <c r="AK64" s="182">
        <f>SUM(I64,M64,Q64,U64,Y64,AC64,AG64)</f>
        <v>55158.400000000001</v>
      </c>
    </row>
    <row r="65" spans="1:37" ht="21" customHeight="1" x14ac:dyDescent="0.25">
      <c r="A65" s="862"/>
      <c r="B65" s="112" t="s">
        <v>140</v>
      </c>
      <c r="C65" s="113" t="s">
        <v>141</v>
      </c>
      <c r="D65" s="113"/>
      <c r="E65" s="113" t="s">
        <v>29</v>
      </c>
      <c r="F65" s="33"/>
      <c r="G65" s="33"/>
      <c r="H65" s="229"/>
      <c r="I65" s="229"/>
      <c r="J65" s="439"/>
      <c r="K65" s="439"/>
      <c r="L65" s="229"/>
      <c r="M65" s="229"/>
      <c r="N65" s="83"/>
      <c r="O65" s="83"/>
      <c r="P65" s="15">
        <v>200</v>
      </c>
      <c r="Q65" s="15">
        <v>25000</v>
      </c>
      <c r="R65" s="83"/>
      <c r="S65" s="83"/>
      <c r="T65" s="15"/>
      <c r="U65" s="15"/>
      <c r="V65" s="83"/>
      <c r="W65" s="83"/>
      <c r="X65" s="15"/>
      <c r="Y65" s="15"/>
      <c r="Z65" s="83"/>
      <c r="AA65" s="83"/>
      <c r="AB65" s="15"/>
      <c r="AC65" s="15"/>
      <c r="AD65" s="439"/>
      <c r="AE65" s="439"/>
      <c r="AF65" s="229"/>
      <c r="AG65" s="229"/>
      <c r="AH65" s="182">
        <f>SUM(F65,J65,N65,R65,V65,Z65,AD65)</f>
        <v>0</v>
      </c>
      <c r="AI65" s="182">
        <f>SUM(G65,K65,O65,S65,W65,AA65,AE65)</f>
        <v>0</v>
      </c>
      <c r="AJ65" s="182">
        <f>SUM(H65,L65,P65,T65,X65,AB65,AF65)</f>
        <v>200</v>
      </c>
      <c r="AK65" s="182">
        <f>SUM(I65,M65,Q65,U65,Y65,AC65,AG65)</f>
        <v>25000</v>
      </c>
    </row>
    <row r="66" spans="1:37" ht="24" customHeight="1" x14ac:dyDescent="0.25">
      <c r="A66" s="860">
        <v>23</v>
      </c>
      <c r="B66" s="112" t="s">
        <v>142</v>
      </c>
      <c r="C66" s="113" t="s">
        <v>143</v>
      </c>
      <c r="D66" s="113" t="s">
        <v>144</v>
      </c>
      <c r="E66" s="113" t="s">
        <v>78</v>
      </c>
      <c r="F66" s="33"/>
      <c r="G66" s="33"/>
      <c r="H66" s="84"/>
      <c r="I66" s="15"/>
      <c r="J66" s="439"/>
      <c r="K66" s="439"/>
      <c r="L66" s="15"/>
      <c r="M66" s="13"/>
      <c r="N66" s="83"/>
      <c r="O66" s="83"/>
      <c r="P66" s="15"/>
      <c r="Q66" s="13"/>
      <c r="R66" s="83"/>
      <c r="S66" s="83"/>
      <c r="T66" s="15"/>
      <c r="U66" s="13"/>
      <c r="V66" s="83">
        <v>145</v>
      </c>
      <c r="W66" s="83">
        <v>12250.47</v>
      </c>
      <c r="X66" s="15"/>
      <c r="Y66" s="13"/>
      <c r="Z66" s="83"/>
      <c r="AA66" s="83"/>
      <c r="AB66" s="15"/>
      <c r="AC66" s="13"/>
      <c r="AD66" s="439"/>
      <c r="AE66" s="439"/>
      <c r="AF66" s="15"/>
      <c r="AG66" s="13"/>
      <c r="AH66" s="182">
        <f>SUM(F66,J66,N66,R66,V66,Z66,AD66)</f>
        <v>145</v>
      </c>
      <c r="AI66" s="182">
        <f>SUM(G66,K66,O66,S66,W66,AA66,AE66)</f>
        <v>12250.47</v>
      </c>
      <c r="AJ66" s="182">
        <f>SUM(H66,L66,P66,T66,X66,AB66,AF66)</f>
        <v>0</v>
      </c>
      <c r="AK66" s="182">
        <f>SUM(I66,M66,Q66,U66,Y66,AC66,AG66)</f>
        <v>0</v>
      </c>
    </row>
    <row r="67" spans="1:37" ht="29.25" customHeight="1" x14ac:dyDescent="0.25">
      <c r="A67" s="862"/>
      <c r="B67" s="112" t="s">
        <v>145</v>
      </c>
      <c r="C67" s="113" t="s">
        <v>146</v>
      </c>
      <c r="D67" s="113" t="s">
        <v>144</v>
      </c>
      <c r="E67" s="113" t="s">
        <v>78</v>
      </c>
      <c r="F67" s="33">
        <v>50</v>
      </c>
      <c r="G67" s="444">
        <v>21121.5</v>
      </c>
      <c r="H67" s="15"/>
      <c r="I67" s="15"/>
      <c r="J67" s="439"/>
      <c r="K67" s="439"/>
      <c r="L67" s="15"/>
      <c r="M67" s="13"/>
      <c r="N67" s="83"/>
      <c r="O67" s="83"/>
      <c r="P67" s="15"/>
      <c r="Q67" s="13"/>
      <c r="R67" s="83">
        <v>19</v>
      </c>
      <c r="S67" s="83">
        <v>8026.17</v>
      </c>
      <c r="T67" s="15">
        <v>5</v>
      </c>
      <c r="U67" s="13">
        <v>2112.15</v>
      </c>
      <c r="V67" s="83"/>
      <c r="W67" s="83"/>
      <c r="X67" s="15"/>
      <c r="Y67" s="13"/>
      <c r="Z67" s="83"/>
      <c r="AA67" s="83"/>
      <c r="AB67" s="15"/>
      <c r="AC67" s="13"/>
      <c r="AD67" s="439"/>
      <c r="AE67" s="439"/>
      <c r="AF67" s="15"/>
      <c r="AG67" s="13"/>
      <c r="AH67" s="182">
        <f>SUM(F67,J67,N67,R67,V67,Z67,AD67)</f>
        <v>69</v>
      </c>
      <c r="AI67" s="182">
        <f>SUM(G67,K67,O67,S67,W67,AA67,AE67)</f>
        <v>29147.67</v>
      </c>
      <c r="AJ67" s="182">
        <f>SUM(H67,L67,P67,T67,X67,AB67,AF67)</f>
        <v>5</v>
      </c>
      <c r="AK67" s="182">
        <f>SUM(I67,M67,Q67,U67,Y67,AC67,AG67)</f>
        <v>2112.15</v>
      </c>
    </row>
    <row r="68" spans="1:37" ht="23.25" customHeight="1" x14ac:dyDescent="0.25">
      <c r="A68" s="860">
        <v>24</v>
      </c>
      <c r="B68" s="112" t="s">
        <v>147</v>
      </c>
      <c r="C68" s="113" t="s">
        <v>148</v>
      </c>
      <c r="D68" s="113" t="s">
        <v>149</v>
      </c>
      <c r="E68" s="113" t="s">
        <v>78</v>
      </c>
      <c r="F68" s="33"/>
      <c r="G68" s="33"/>
      <c r="H68" s="15">
        <v>20</v>
      </c>
      <c r="I68" s="15">
        <v>411.4</v>
      </c>
      <c r="J68" s="439"/>
      <c r="K68" s="439"/>
      <c r="L68" s="15"/>
      <c r="M68" s="13"/>
      <c r="N68" s="83"/>
      <c r="O68" s="83"/>
      <c r="P68" s="15">
        <v>50</v>
      </c>
      <c r="Q68" s="13">
        <v>1375</v>
      </c>
      <c r="R68" s="83"/>
      <c r="S68" s="83"/>
      <c r="T68" s="15"/>
      <c r="U68" s="13"/>
      <c r="V68" s="83"/>
      <c r="W68" s="83"/>
      <c r="X68" s="15">
        <v>30</v>
      </c>
      <c r="Y68" s="13">
        <v>750</v>
      </c>
      <c r="Z68" s="83">
        <v>73</v>
      </c>
      <c r="AA68" s="83">
        <v>1022</v>
      </c>
      <c r="AB68" s="15"/>
      <c r="AC68" s="13"/>
      <c r="AD68" s="439"/>
      <c r="AE68" s="439"/>
      <c r="AF68" s="15"/>
      <c r="AG68" s="13"/>
      <c r="AH68" s="182">
        <f>SUM(F68,J68,N68,R68,V68,Z68,AD68)</f>
        <v>73</v>
      </c>
      <c r="AI68" s="182">
        <f>SUM(G68,K68,O68,S68,W68,AA68,AE68)</f>
        <v>1022</v>
      </c>
      <c r="AJ68" s="182">
        <f>SUM(H68,L68,P68,T68,X68,AB68,AF68)</f>
        <v>100</v>
      </c>
      <c r="AK68" s="182">
        <f>SUM(I68,M68,Q68,U68,Y68,AC68,AG68)</f>
        <v>2536.4</v>
      </c>
    </row>
    <row r="69" spans="1:37" ht="27.75" customHeight="1" x14ac:dyDescent="0.25">
      <c r="A69" s="861"/>
      <c r="B69" s="29" t="s">
        <v>150</v>
      </c>
      <c r="C69" s="29" t="s">
        <v>151</v>
      </c>
      <c r="D69" s="185" t="s">
        <v>152</v>
      </c>
      <c r="E69" s="29" t="s">
        <v>153</v>
      </c>
      <c r="F69" s="33"/>
      <c r="G69" s="33"/>
      <c r="H69" s="229"/>
      <c r="I69" s="229"/>
      <c r="J69" s="439"/>
      <c r="K69" s="439"/>
      <c r="L69" s="15"/>
      <c r="M69" s="15"/>
      <c r="N69" s="83"/>
      <c r="O69" s="83"/>
      <c r="P69" s="15"/>
      <c r="Q69" s="15"/>
      <c r="R69" s="83"/>
      <c r="S69" s="83"/>
      <c r="T69" s="15"/>
      <c r="U69" s="15"/>
      <c r="V69" s="83"/>
      <c r="W69" s="83"/>
      <c r="X69" s="15"/>
      <c r="Y69" s="15"/>
      <c r="Z69" s="83"/>
      <c r="AA69" s="83"/>
      <c r="AB69" s="15"/>
      <c r="AC69" s="15"/>
      <c r="AD69" s="439"/>
      <c r="AE69" s="439"/>
      <c r="AF69" s="15"/>
      <c r="AG69" s="15"/>
      <c r="AH69" s="182">
        <f>SUM(F69,J69,N69,R69,V69,Z69,AD69)</f>
        <v>0</v>
      </c>
      <c r="AI69" s="182">
        <f>SUM(G69,K69,O69,S69,W69,AA69,AE69)</f>
        <v>0</v>
      </c>
      <c r="AJ69" s="182">
        <f>SUM(H69,L69,P69,T69,X69,AB69,AF69)</f>
        <v>0</v>
      </c>
      <c r="AK69" s="182">
        <f>SUM(I69,M69,Q69,U69,Y69,AC69,AG69)</f>
        <v>0</v>
      </c>
    </row>
    <row r="70" spans="1:37" ht="27" customHeight="1" x14ac:dyDescent="0.25">
      <c r="A70" s="861"/>
      <c r="B70" s="29" t="s">
        <v>150</v>
      </c>
      <c r="C70" s="29" t="s">
        <v>154</v>
      </c>
      <c r="D70" s="185" t="s">
        <v>152</v>
      </c>
      <c r="E70" s="29" t="s">
        <v>153</v>
      </c>
      <c r="F70" s="33"/>
      <c r="G70" s="33"/>
      <c r="H70" s="15"/>
      <c r="I70" s="13"/>
      <c r="J70" s="443"/>
      <c r="K70" s="443"/>
      <c r="L70" s="229"/>
      <c r="M70" s="15"/>
      <c r="N70" s="88"/>
      <c r="O70" s="88"/>
      <c r="P70" s="15"/>
      <c r="Q70" s="15"/>
      <c r="R70" s="88"/>
      <c r="S70" s="88"/>
      <c r="T70" s="15"/>
      <c r="U70" s="15"/>
      <c r="V70" s="88"/>
      <c r="W70" s="88"/>
      <c r="X70" s="15"/>
      <c r="Y70" s="15"/>
      <c r="Z70" s="88"/>
      <c r="AA70" s="88"/>
      <c r="AB70" s="15"/>
      <c r="AC70" s="15"/>
      <c r="AD70" s="443"/>
      <c r="AE70" s="443"/>
      <c r="AF70" s="229"/>
      <c r="AG70" s="15"/>
      <c r="AH70" s="182">
        <f>SUM(F70,J70,N70,R70,V70,Z70,AD70)</f>
        <v>0</v>
      </c>
      <c r="AI70" s="182">
        <f>SUM(G70,K70,O70,S70,W70,AA70,AE70)</f>
        <v>0</v>
      </c>
      <c r="AJ70" s="182">
        <f>SUM(H70,L70,P70,T70,X70,AB70,AF70)</f>
        <v>0</v>
      </c>
      <c r="AK70" s="182">
        <f>SUM(I70,M70,Q70,U70,Y70,AC70,AG70)</f>
        <v>0</v>
      </c>
    </row>
    <row r="71" spans="1:37" ht="27" customHeight="1" x14ac:dyDescent="0.25">
      <c r="A71" s="861"/>
      <c r="B71" s="29" t="s">
        <v>155</v>
      </c>
      <c r="C71" s="29" t="s">
        <v>156</v>
      </c>
      <c r="D71" s="185" t="s">
        <v>152</v>
      </c>
      <c r="E71" s="29" t="s">
        <v>25</v>
      </c>
      <c r="F71" s="33"/>
      <c r="G71" s="33"/>
      <c r="H71" s="15"/>
      <c r="I71" s="13"/>
      <c r="J71" s="443"/>
      <c r="K71" s="443"/>
      <c r="L71" s="229"/>
      <c r="M71" s="15"/>
      <c r="N71" s="88"/>
      <c r="O71" s="88"/>
      <c r="P71" s="15"/>
      <c r="Q71" s="15"/>
      <c r="R71" s="88"/>
      <c r="S71" s="88"/>
      <c r="T71" s="15"/>
      <c r="U71" s="15"/>
      <c r="V71" s="88"/>
      <c r="W71" s="88"/>
      <c r="X71" s="15"/>
      <c r="Y71" s="15"/>
      <c r="Z71" s="88"/>
      <c r="AA71" s="88"/>
      <c r="AB71" s="15"/>
      <c r="AC71" s="15"/>
      <c r="AD71" s="443"/>
      <c r="AE71" s="443"/>
      <c r="AF71" s="229"/>
      <c r="AG71" s="15"/>
      <c r="AH71" s="182">
        <f>SUM(F71,J71,N71,R71,V71,Z71,AD71)</f>
        <v>0</v>
      </c>
      <c r="AI71" s="182">
        <f>SUM(G71,K71,O71,S71,W71,AA71,AE71)</f>
        <v>0</v>
      </c>
      <c r="AJ71" s="182">
        <f>SUM(H71,L71,P71,T71,X71,AB71,AF71)</f>
        <v>0</v>
      </c>
      <c r="AK71" s="182">
        <f>SUM(I71,M71,Q71,U71,Y71,AC71,AG71)</f>
        <v>0</v>
      </c>
    </row>
    <row r="72" spans="1:37" ht="35.25" customHeight="1" x14ac:dyDescent="0.25">
      <c r="A72" s="861">
        <v>25</v>
      </c>
      <c r="B72" s="16" t="s">
        <v>157</v>
      </c>
      <c r="C72" s="16" t="s">
        <v>158</v>
      </c>
      <c r="D72" s="113" t="s">
        <v>77</v>
      </c>
      <c r="E72" s="16" t="s">
        <v>78</v>
      </c>
      <c r="F72" s="33">
        <v>16</v>
      </c>
      <c r="G72" s="312">
        <v>48000</v>
      </c>
      <c r="H72" s="99"/>
      <c r="I72" s="15"/>
      <c r="J72" s="443"/>
      <c r="K72" s="443"/>
      <c r="L72" s="229"/>
      <c r="M72" s="15"/>
      <c r="N72" s="88"/>
      <c r="O72" s="88"/>
      <c r="P72" s="15"/>
      <c r="Q72" s="15"/>
      <c r="R72" s="88">
        <v>0</v>
      </c>
      <c r="S72" s="88">
        <v>0</v>
      </c>
      <c r="T72" s="15">
        <v>40</v>
      </c>
      <c r="U72" s="15">
        <v>120000</v>
      </c>
      <c r="V72" s="88">
        <v>400</v>
      </c>
      <c r="W72" s="88">
        <v>120000</v>
      </c>
      <c r="X72" s="15"/>
      <c r="Y72" s="15"/>
      <c r="Z72" s="88">
        <v>200</v>
      </c>
      <c r="AA72" s="88">
        <v>60000</v>
      </c>
      <c r="AB72" s="15"/>
      <c r="AC72" s="15"/>
      <c r="AD72" s="443"/>
      <c r="AE72" s="443"/>
      <c r="AF72" s="229"/>
      <c r="AG72" s="15"/>
      <c r="AH72" s="182">
        <f>SUM(F72,J72,N72,R72,V72,Z72,AD72)</f>
        <v>616</v>
      </c>
      <c r="AI72" s="182">
        <f>SUM(G72,K72,O72,S72,W72,AA72,AE72)</f>
        <v>228000</v>
      </c>
      <c r="AJ72" s="182">
        <f>SUM(H72,L72,P72,T72,X72,AB72,AF72)</f>
        <v>40</v>
      </c>
      <c r="AK72" s="182">
        <f>SUM(I72,M72,Q72,U72,Y72,AC72,AG72)</f>
        <v>120000</v>
      </c>
    </row>
    <row r="73" spans="1:37" ht="34.5" customHeight="1" x14ac:dyDescent="0.25">
      <c r="A73" s="861"/>
      <c r="B73" s="16" t="s">
        <v>159</v>
      </c>
      <c r="C73" s="16" t="s">
        <v>160</v>
      </c>
      <c r="D73" s="113" t="s">
        <v>77</v>
      </c>
      <c r="E73" s="16" t="s">
        <v>78</v>
      </c>
      <c r="F73" s="311">
        <v>0</v>
      </c>
      <c r="G73" s="312">
        <v>0</v>
      </c>
      <c r="H73" s="99"/>
      <c r="I73" s="15"/>
      <c r="J73" s="443"/>
      <c r="K73" s="443"/>
      <c r="L73" s="229"/>
      <c r="M73" s="15"/>
      <c r="N73" s="88"/>
      <c r="O73" s="88"/>
      <c r="P73" s="15"/>
      <c r="Q73" s="15"/>
      <c r="R73" s="88"/>
      <c r="S73" s="88"/>
      <c r="T73" s="15"/>
      <c r="U73" s="15"/>
      <c r="V73" s="88"/>
      <c r="W73" s="88"/>
      <c r="X73" s="15"/>
      <c r="Y73" s="15"/>
      <c r="Z73" s="88"/>
      <c r="AA73" s="88"/>
      <c r="AB73" s="15"/>
      <c r="AC73" s="15"/>
      <c r="AD73" s="443"/>
      <c r="AE73" s="443"/>
      <c r="AF73" s="229"/>
      <c r="AG73" s="15"/>
      <c r="AH73" s="182">
        <f>SUM(F73,J73,N73,R73,V73,Z73,AD73)</f>
        <v>0</v>
      </c>
      <c r="AI73" s="182">
        <f>SUM(G73,K73,O73,S73,W73,AA73,AE73)</f>
        <v>0</v>
      </c>
      <c r="AJ73" s="182">
        <f>SUM(H73,L73,P73,T73,X73,AB73,AF73)</f>
        <v>0</v>
      </c>
      <c r="AK73" s="182">
        <f>SUM(I73,M73,Q73,U73,Y73,AC73,AG73)</f>
        <v>0</v>
      </c>
    </row>
    <row r="74" spans="1:37" ht="33" customHeight="1" x14ac:dyDescent="0.25">
      <c r="A74" s="861"/>
      <c r="B74" s="16" t="s">
        <v>157</v>
      </c>
      <c r="C74" s="16" t="s">
        <v>161</v>
      </c>
      <c r="D74" s="113" t="s">
        <v>77</v>
      </c>
      <c r="E74" s="16" t="s">
        <v>78</v>
      </c>
      <c r="F74" s="33"/>
      <c r="G74" s="33"/>
      <c r="H74" s="229"/>
      <c r="I74" s="229"/>
      <c r="J74" s="443"/>
      <c r="K74" s="443"/>
      <c r="L74" s="229"/>
      <c r="M74" s="229"/>
      <c r="N74" s="88"/>
      <c r="O74" s="88"/>
      <c r="P74" s="15"/>
      <c r="Q74" s="15"/>
      <c r="R74" s="88"/>
      <c r="S74" s="88"/>
      <c r="T74" s="15"/>
      <c r="U74" s="15"/>
      <c r="V74" s="88"/>
      <c r="W74" s="88"/>
      <c r="X74" s="15"/>
      <c r="Y74" s="15"/>
      <c r="Z74" s="88"/>
      <c r="AA74" s="88"/>
      <c r="AB74" s="15"/>
      <c r="AC74" s="15"/>
      <c r="AD74" s="443"/>
      <c r="AE74" s="443"/>
      <c r="AF74" s="229"/>
      <c r="AG74" s="229"/>
      <c r="AH74" s="182">
        <f>SUM(F74,J74,N74,R74,V74,Z74,AD74)</f>
        <v>0</v>
      </c>
      <c r="AI74" s="182">
        <f>SUM(G74,K74,O74,S74,W74,AA74,AE74)</f>
        <v>0</v>
      </c>
      <c r="AJ74" s="182">
        <f>SUM(H74,L74,P74,T74,X74,AB74,AF74)</f>
        <v>0</v>
      </c>
      <c r="AK74" s="182">
        <f>SUM(I74,M74,Q74,U74,Y74,AC74,AG74)</f>
        <v>0</v>
      </c>
    </row>
    <row r="75" spans="1:37" ht="34.5" customHeight="1" x14ac:dyDescent="0.25">
      <c r="A75" s="862"/>
      <c r="B75" s="16" t="s">
        <v>157</v>
      </c>
      <c r="C75" s="16" t="s">
        <v>162</v>
      </c>
      <c r="D75" s="113" t="s">
        <v>77</v>
      </c>
      <c r="E75" s="16" t="s">
        <v>78</v>
      </c>
      <c r="F75" s="33"/>
      <c r="G75" s="33"/>
      <c r="H75" s="229"/>
      <c r="I75" s="229"/>
      <c r="J75" s="443"/>
      <c r="K75" s="443"/>
      <c r="L75" s="229"/>
      <c r="M75" s="229"/>
      <c r="N75" s="88"/>
      <c r="O75" s="88"/>
      <c r="P75" s="15">
        <v>50</v>
      </c>
      <c r="Q75" s="15">
        <v>10000</v>
      </c>
      <c r="R75" s="88"/>
      <c r="S75" s="88"/>
      <c r="T75" s="15"/>
      <c r="U75" s="15"/>
      <c r="V75" s="88"/>
      <c r="W75" s="88"/>
      <c r="X75" s="15"/>
      <c r="Y75" s="15"/>
      <c r="Z75" s="88"/>
      <c r="AA75" s="88"/>
      <c r="AB75" s="15"/>
      <c r="AC75" s="15"/>
      <c r="AD75" s="443"/>
      <c r="AE75" s="443"/>
      <c r="AF75" s="229"/>
      <c r="AG75" s="229"/>
      <c r="AH75" s="182">
        <f>SUM(F75,J75,N75,R75,V75,Z75,AD75)</f>
        <v>0</v>
      </c>
      <c r="AI75" s="182">
        <f>SUM(G75,K75,O75,S75,W75,AA75,AE75)</f>
        <v>0</v>
      </c>
      <c r="AJ75" s="182">
        <f>SUM(H75,L75,P75,T75,X75,AB75,AF75)</f>
        <v>50</v>
      </c>
      <c r="AK75" s="182">
        <f>SUM(I75,M75,Q75,U75,Y75,AC75,AG75)</f>
        <v>10000</v>
      </c>
    </row>
    <row r="76" spans="1:37" ht="41.25" customHeight="1" x14ac:dyDescent="0.25">
      <c r="A76" s="860">
        <v>26</v>
      </c>
      <c r="B76" s="16" t="s">
        <v>163</v>
      </c>
      <c r="C76" s="16" t="s">
        <v>164</v>
      </c>
      <c r="D76" s="16" t="s">
        <v>165</v>
      </c>
      <c r="E76" s="16" t="s">
        <v>78</v>
      </c>
      <c r="F76" s="33"/>
      <c r="G76" s="33"/>
      <c r="H76" s="229"/>
      <c r="I76" s="229"/>
      <c r="J76" s="443"/>
      <c r="K76" s="443"/>
      <c r="L76" s="229"/>
      <c r="M76" s="229"/>
      <c r="N76" s="88"/>
      <c r="O76" s="88"/>
      <c r="P76" s="15">
        <v>50</v>
      </c>
      <c r="Q76" s="15">
        <v>6000</v>
      </c>
      <c r="R76" s="88"/>
      <c r="S76" s="88"/>
      <c r="T76" s="15"/>
      <c r="U76" s="15"/>
      <c r="V76" s="88">
        <v>350</v>
      </c>
      <c r="W76" s="88">
        <v>27450</v>
      </c>
      <c r="X76" s="15">
        <v>100</v>
      </c>
      <c r="Y76" s="15">
        <v>1200</v>
      </c>
      <c r="Z76" s="88"/>
      <c r="AA76" s="88"/>
      <c r="AB76" s="15"/>
      <c r="AC76" s="15"/>
      <c r="AD76" s="443"/>
      <c r="AE76" s="443"/>
      <c r="AF76" s="229"/>
      <c r="AG76" s="229"/>
      <c r="AH76" s="182">
        <f>SUM(F76,J76,N76,R76,V76,Z76,AD76)</f>
        <v>350</v>
      </c>
      <c r="AI76" s="182">
        <f>SUM(G76,K76,O76,S76,W76,AA76,AE76)</f>
        <v>27450</v>
      </c>
      <c r="AJ76" s="182">
        <f>SUM(H76,L76,P76,T76,X76,AB76,AF76)</f>
        <v>150</v>
      </c>
      <c r="AK76" s="182">
        <f>SUM(I76,M76,Q76,U76,Y76,AC76,AG76)</f>
        <v>7200</v>
      </c>
    </row>
    <row r="77" spans="1:37" ht="21.75" customHeight="1" x14ac:dyDescent="0.25">
      <c r="A77" s="861"/>
      <c r="B77" s="16" t="s">
        <v>166</v>
      </c>
      <c r="C77" s="16" t="s">
        <v>167</v>
      </c>
      <c r="D77" s="16" t="s">
        <v>165</v>
      </c>
      <c r="E77" s="16" t="s">
        <v>78</v>
      </c>
      <c r="F77" s="33">
        <v>0</v>
      </c>
      <c r="G77" s="444">
        <v>0</v>
      </c>
      <c r="H77" s="229"/>
      <c r="I77" s="229"/>
      <c r="J77" s="443"/>
      <c r="K77" s="443"/>
      <c r="L77" s="229"/>
      <c r="M77" s="229"/>
      <c r="N77" s="88"/>
      <c r="O77" s="88"/>
      <c r="P77" s="15">
        <v>50</v>
      </c>
      <c r="Q77" s="15">
        <v>8000</v>
      </c>
      <c r="R77" s="88">
        <v>40</v>
      </c>
      <c r="S77" s="88">
        <v>31171.599999999999</v>
      </c>
      <c r="T77" s="15">
        <v>10</v>
      </c>
      <c r="U77" s="15">
        <v>7842.9</v>
      </c>
      <c r="V77" s="88"/>
      <c r="W77" s="88"/>
      <c r="X77" s="15"/>
      <c r="Y77" s="15"/>
      <c r="Z77" s="88">
        <v>20</v>
      </c>
      <c r="AA77" s="88">
        <v>15685.8</v>
      </c>
      <c r="AB77" s="15"/>
      <c r="AC77" s="15"/>
      <c r="AD77" s="443"/>
      <c r="AE77" s="443"/>
      <c r="AF77" s="229"/>
      <c r="AG77" s="229"/>
      <c r="AH77" s="182">
        <f>SUM(F77,J77,N77,R77,V77,Z77,AD77)</f>
        <v>60</v>
      </c>
      <c r="AI77" s="182">
        <f>SUM(G77,K77,O77,S77,W77,AA77,AE77)</f>
        <v>46857.399999999994</v>
      </c>
      <c r="AJ77" s="182">
        <f>SUM(H77,L77,P77,T77,X77,AB77,AF77)</f>
        <v>60</v>
      </c>
      <c r="AK77" s="182">
        <f>SUM(I77,M77,Q77,U77,Y77,AC77,AG77)</f>
        <v>15842.9</v>
      </c>
    </row>
    <row r="78" spans="1:37" ht="16.5" customHeight="1" x14ac:dyDescent="0.25">
      <c r="A78" s="862"/>
      <c r="B78" s="16" t="s">
        <v>166</v>
      </c>
      <c r="C78" s="16" t="s">
        <v>168</v>
      </c>
      <c r="D78" s="16" t="s">
        <v>165</v>
      </c>
      <c r="E78" s="16" t="s">
        <v>78</v>
      </c>
      <c r="F78" s="33"/>
      <c r="G78" s="33"/>
      <c r="H78" s="229"/>
      <c r="I78" s="229"/>
      <c r="J78" s="443"/>
      <c r="K78" s="443"/>
      <c r="L78" s="229"/>
      <c r="M78" s="229"/>
      <c r="N78" s="88"/>
      <c r="O78" s="88"/>
      <c r="P78" s="15"/>
      <c r="Q78" s="15"/>
      <c r="R78" s="88"/>
      <c r="S78" s="88"/>
      <c r="T78" s="15"/>
      <c r="U78" s="15"/>
      <c r="V78" s="88"/>
      <c r="W78" s="88"/>
      <c r="X78" s="15"/>
      <c r="Y78" s="15"/>
      <c r="Z78" s="88"/>
      <c r="AA78" s="88"/>
      <c r="AB78" s="15"/>
      <c r="AC78" s="15"/>
      <c r="AD78" s="443"/>
      <c r="AE78" s="443"/>
      <c r="AF78" s="229"/>
      <c r="AG78" s="229"/>
      <c r="AH78" s="182">
        <f>SUM(F78,J78,N78,R78,V78,Z78,AD78)</f>
        <v>0</v>
      </c>
      <c r="AI78" s="182">
        <f>SUM(G78,K78,O78,S78,W78,AA78,AE78)</f>
        <v>0</v>
      </c>
      <c r="AJ78" s="182">
        <f>SUM(H78,L78,P78,T78,X78,AB78,AF78)</f>
        <v>0</v>
      </c>
      <c r="AK78" s="182">
        <f>SUM(I78,M78,Q78,U78,Y78,AC78,AG78)</f>
        <v>0</v>
      </c>
    </row>
    <row r="79" spans="1:37" ht="20.25" customHeight="1" x14ac:dyDescent="0.25">
      <c r="A79" s="860">
        <v>27</v>
      </c>
      <c r="B79" s="112" t="s">
        <v>169</v>
      </c>
      <c r="C79" s="113" t="s">
        <v>170</v>
      </c>
      <c r="D79" s="113" t="s">
        <v>171</v>
      </c>
      <c r="E79" s="113" t="s">
        <v>42</v>
      </c>
      <c r="F79" s="33">
        <v>0</v>
      </c>
      <c r="G79" s="33">
        <v>0</v>
      </c>
      <c r="H79" s="15">
        <v>600</v>
      </c>
      <c r="I79" s="15">
        <v>748</v>
      </c>
      <c r="J79" s="439">
        <v>4200</v>
      </c>
      <c r="K79" s="439">
        <v>5040</v>
      </c>
      <c r="L79" s="15"/>
      <c r="M79" s="15"/>
      <c r="N79" s="83"/>
      <c r="O79" s="83"/>
      <c r="P79" s="15">
        <v>500</v>
      </c>
      <c r="Q79" s="15">
        <v>965</v>
      </c>
      <c r="R79" s="83">
        <v>0</v>
      </c>
      <c r="S79" s="83">
        <v>0</v>
      </c>
      <c r="T79" s="15">
        <v>5</v>
      </c>
      <c r="U79" s="15">
        <v>187</v>
      </c>
      <c r="V79" s="83"/>
      <c r="W79" s="83"/>
      <c r="X79" s="15">
        <v>600</v>
      </c>
      <c r="Y79" s="15">
        <v>744</v>
      </c>
      <c r="Z79" s="83"/>
      <c r="AA79" s="83"/>
      <c r="AB79" s="15"/>
      <c r="AC79" s="15"/>
      <c r="AD79" s="439">
        <v>0</v>
      </c>
      <c r="AE79" s="439">
        <v>0</v>
      </c>
      <c r="AF79" s="15">
        <v>60</v>
      </c>
      <c r="AG79" s="15">
        <v>76.2</v>
      </c>
      <c r="AH79" s="182">
        <f>SUM(F79,J79,N79,R79,V79,Z79,AD79)</f>
        <v>4200</v>
      </c>
      <c r="AI79" s="182">
        <f>SUM(G79,K79,O79,S79,W79,AA79,AE79)</f>
        <v>5040</v>
      </c>
      <c r="AJ79" s="182">
        <f>SUM(H79,L79,P79,T79,X79,AB79,AF79)</f>
        <v>1765</v>
      </c>
      <c r="AK79" s="182">
        <f>SUM(I79,M79,Q79,U79,Y79,AC79,AG79)</f>
        <v>2720.2</v>
      </c>
    </row>
    <row r="80" spans="1:37" ht="41.25" customHeight="1" x14ac:dyDescent="0.25">
      <c r="A80" s="861"/>
      <c r="B80" s="112" t="s">
        <v>172</v>
      </c>
      <c r="C80" s="113" t="s">
        <v>173</v>
      </c>
      <c r="D80" s="113" t="s">
        <v>171</v>
      </c>
      <c r="E80" s="113" t="s">
        <v>42</v>
      </c>
      <c r="F80" s="33"/>
      <c r="G80" s="33"/>
      <c r="H80" s="15"/>
      <c r="I80" s="15"/>
      <c r="J80" s="439"/>
      <c r="K80" s="439"/>
      <c r="L80" s="15"/>
      <c r="M80" s="15"/>
      <c r="N80" s="83"/>
      <c r="O80" s="83"/>
      <c r="P80" s="15">
        <v>500</v>
      </c>
      <c r="Q80" s="15">
        <v>2000</v>
      </c>
      <c r="R80" s="83"/>
      <c r="S80" s="83"/>
      <c r="T80" s="15"/>
      <c r="U80" s="15"/>
      <c r="V80" s="83"/>
      <c r="W80" s="83"/>
      <c r="X80" s="15"/>
      <c r="Y80" s="15"/>
      <c r="Z80" s="83">
        <v>2550</v>
      </c>
      <c r="AA80" s="83">
        <v>3598.05</v>
      </c>
      <c r="AB80" s="15"/>
      <c r="AC80" s="15"/>
      <c r="AD80" s="439"/>
      <c r="AE80" s="439"/>
      <c r="AF80" s="15"/>
      <c r="AG80" s="15"/>
      <c r="AH80" s="182">
        <f>SUM(F80,J80,N80,R80,V80,Z80,AD80)</f>
        <v>2550</v>
      </c>
      <c r="AI80" s="182">
        <f>SUM(G80,K80,O80,S80,W80,AA80,AE80)</f>
        <v>3598.05</v>
      </c>
      <c r="AJ80" s="182">
        <f>SUM(H80,L80,P80,T80,X80,AB80,AF80)</f>
        <v>500</v>
      </c>
      <c r="AK80" s="182">
        <f>SUM(I80,M80,Q80,U80,Y80,AC80,AG80)</f>
        <v>2000</v>
      </c>
    </row>
    <row r="81" spans="1:58" ht="27" customHeight="1" x14ac:dyDescent="0.25">
      <c r="A81" s="862"/>
      <c r="B81" s="112" t="s">
        <v>172</v>
      </c>
      <c r="C81" s="113" t="s">
        <v>174</v>
      </c>
      <c r="D81" s="113" t="s">
        <v>171</v>
      </c>
      <c r="E81" s="113" t="s">
        <v>29</v>
      </c>
      <c r="F81" s="33"/>
      <c r="G81" s="33"/>
      <c r="H81" s="15"/>
      <c r="I81" s="15"/>
      <c r="J81" s="439"/>
      <c r="K81" s="439"/>
      <c r="L81" s="15"/>
      <c r="M81" s="15"/>
      <c r="N81" s="83"/>
      <c r="O81" s="83"/>
      <c r="P81" s="15"/>
      <c r="Q81" s="15"/>
      <c r="R81" s="83"/>
      <c r="S81" s="83"/>
      <c r="T81" s="15"/>
      <c r="U81" s="15"/>
      <c r="V81" s="83"/>
      <c r="W81" s="83"/>
      <c r="X81" s="15">
        <v>1000</v>
      </c>
      <c r="Y81" s="15">
        <v>4000</v>
      </c>
      <c r="Z81" s="83"/>
      <c r="AA81" s="83"/>
      <c r="AB81" s="15"/>
      <c r="AC81" s="15"/>
      <c r="AD81" s="439"/>
      <c r="AE81" s="439"/>
      <c r="AF81" s="15"/>
      <c r="AG81" s="15"/>
      <c r="AH81" s="182">
        <f>SUM(F81,J81,N81,R81,V81,Z81,AD81)</f>
        <v>0</v>
      </c>
      <c r="AI81" s="182">
        <f>SUM(G81,K81,O81,S81,W81,AA81,AE81)</f>
        <v>0</v>
      </c>
      <c r="AJ81" s="182">
        <f>SUM(H81,L81,P81,T81,X81,AB81,AF81)</f>
        <v>1000</v>
      </c>
      <c r="AK81" s="182">
        <f>SUM(I81,M81,Q81,U81,Y81,AC81,AG81)</f>
        <v>4000</v>
      </c>
    </row>
    <row r="82" spans="1:58" ht="31.5" x14ac:dyDescent="0.25">
      <c r="A82" s="20">
        <v>28</v>
      </c>
      <c r="B82" s="113" t="s">
        <v>175</v>
      </c>
      <c r="C82" s="113" t="s">
        <v>176</v>
      </c>
      <c r="D82" s="113" t="s">
        <v>171</v>
      </c>
      <c r="E82" s="113" t="s">
        <v>42</v>
      </c>
      <c r="F82" s="33"/>
      <c r="G82" s="33"/>
      <c r="H82" s="15"/>
      <c r="I82" s="15"/>
      <c r="J82" s="439"/>
      <c r="K82" s="439"/>
      <c r="L82" s="15"/>
      <c r="M82" s="15"/>
      <c r="N82" s="83"/>
      <c r="O82" s="83"/>
      <c r="P82" s="15"/>
      <c r="Q82" s="15"/>
      <c r="R82" s="83"/>
      <c r="S82" s="83"/>
      <c r="T82" s="15"/>
      <c r="U82" s="15"/>
      <c r="V82" s="83"/>
      <c r="W82" s="83"/>
      <c r="X82" s="15">
        <v>500</v>
      </c>
      <c r="Y82" s="15">
        <v>3200</v>
      </c>
      <c r="Z82" s="83"/>
      <c r="AA82" s="83"/>
      <c r="AB82" s="15"/>
      <c r="AC82" s="15"/>
      <c r="AD82" s="439"/>
      <c r="AE82" s="439"/>
      <c r="AF82" s="15"/>
      <c r="AG82" s="15"/>
      <c r="AH82" s="182">
        <f>SUM(F82,J82,N82,R82,V82,Z82,AD82)</f>
        <v>0</v>
      </c>
      <c r="AI82" s="182">
        <f>SUM(G82,K82,O82,S82,W82,AA82,AE82)</f>
        <v>0</v>
      </c>
      <c r="AJ82" s="182">
        <f>SUM(H82,L82,P82,T82,X82,AB82,AF82)</f>
        <v>500</v>
      </c>
      <c r="AK82" s="182">
        <f>SUM(I82,M82,Q82,U82,Y82,AC82,AG82)</f>
        <v>3200</v>
      </c>
    </row>
    <row r="83" spans="1:58" ht="22.5" customHeight="1" x14ac:dyDescent="0.25">
      <c r="A83" s="860">
        <v>29</v>
      </c>
      <c r="B83" s="112" t="s">
        <v>177</v>
      </c>
      <c r="C83" s="113" t="s">
        <v>178</v>
      </c>
      <c r="D83" s="113" t="s">
        <v>100</v>
      </c>
      <c r="E83" s="113" t="s">
        <v>29</v>
      </c>
      <c r="F83" s="33"/>
      <c r="G83" s="33"/>
      <c r="H83" s="15"/>
      <c r="I83" s="15"/>
      <c r="J83" s="439"/>
      <c r="K83" s="439"/>
      <c r="L83" s="15"/>
      <c r="M83" s="15"/>
      <c r="N83" s="83"/>
      <c r="O83" s="83"/>
      <c r="P83" s="15"/>
      <c r="Q83" s="15"/>
      <c r="R83" s="83"/>
      <c r="S83" s="83"/>
      <c r="T83" s="15"/>
      <c r="U83" s="15"/>
      <c r="V83" s="83"/>
      <c r="W83" s="83"/>
      <c r="X83" s="15"/>
      <c r="Y83" s="15"/>
      <c r="Z83" s="83"/>
      <c r="AA83" s="83"/>
      <c r="AB83" s="15"/>
      <c r="AC83" s="15"/>
      <c r="AD83" s="439"/>
      <c r="AE83" s="439"/>
      <c r="AF83" s="15"/>
      <c r="AG83" s="15"/>
      <c r="AH83" s="182">
        <f>SUM(F83,J83,N83,R83,V83,Z83,AD83)</f>
        <v>0</v>
      </c>
      <c r="AI83" s="182">
        <f>SUM(G83,K83,O83,S83,W83,AA83,AE83)</f>
        <v>0</v>
      </c>
      <c r="AJ83" s="182">
        <f>SUM(H83,L83,P83,T83,X83,AB83,AF83)</f>
        <v>0</v>
      </c>
      <c r="AK83" s="182">
        <f>SUM(I83,M83,Q83,U83,Y83,AC83,AG83)</f>
        <v>0</v>
      </c>
    </row>
    <row r="84" spans="1:58" ht="21.75" customHeight="1" x14ac:dyDescent="0.25">
      <c r="A84" s="861"/>
      <c r="B84" s="112" t="s">
        <v>179</v>
      </c>
      <c r="C84" s="113" t="s">
        <v>102</v>
      </c>
      <c r="D84" s="113" t="s">
        <v>100</v>
      </c>
      <c r="E84" s="113" t="s">
        <v>42</v>
      </c>
      <c r="F84" s="33">
        <v>5</v>
      </c>
      <c r="G84" s="33">
        <v>30</v>
      </c>
      <c r="H84" s="15"/>
      <c r="I84" s="15"/>
      <c r="J84" s="439"/>
      <c r="K84" s="439"/>
      <c r="L84" s="15"/>
      <c r="M84" s="15"/>
      <c r="N84" s="83"/>
      <c r="O84" s="83"/>
      <c r="P84" s="15">
        <v>1000</v>
      </c>
      <c r="Q84" s="15">
        <v>600</v>
      </c>
      <c r="R84" s="83"/>
      <c r="S84" s="83"/>
      <c r="T84" s="15"/>
      <c r="U84" s="15"/>
      <c r="V84" s="83"/>
      <c r="W84" s="83"/>
      <c r="X84" s="15"/>
      <c r="Y84" s="15"/>
      <c r="Z84" s="83"/>
      <c r="AA84" s="83"/>
      <c r="AB84" s="15"/>
      <c r="AC84" s="15"/>
      <c r="AD84" s="439"/>
      <c r="AE84" s="439"/>
      <c r="AF84" s="15"/>
      <c r="AG84" s="15"/>
      <c r="AH84" s="182">
        <f>SUM(F84,J84,N84,R84,V84,Z84,AD84)</f>
        <v>5</v>
      </c>
      <c r="AI84" s="182">
        <f>SUM(G84,K84,O84,S84,W84,AA84,AE84)</f>
        <v>30</v>
      </c>
      <c r="AJ84" s="182">
        <f>SUM(H84,L84,P84,T84,X84,AB84,AF84)</f>
        <v>1000</v>
      </c>
      <c r="AK84" s="182">
        <f>SUM(I84,M84,Q84,U84,Y84,AC84,AG84)</f>
        <v>600</v>
      </c>
    </row>
    <row r="85" spans="1:58" ht="20.25" customHeight="1" x14ac:dyDescent="0.25">
      <c r="A85" s="861"/>
      <c r="B85" s="112" t="s">
        <v>179</v>
      </c>
      <c r="C85" s="113" t="s">
        <v>180</v>
      </c>
      <c r="D85" s="113" t="s">
        <v>100</v>
      </c>
      <c r="E85" s="113" t="s">
        <v>42</v>
      </c>
      <c r="F85" s="33">
        <v>170</v>
      </c>
      <c r="G85" s="441">
        <v>1039.6300000000001</v>
      </c>
      <c r="H85" s="15"/>
      <c r="I85" s="15"/>
      <c r="J85" s="439">
        <v>2000</v>
      </c>
      <c r="K85" s="439">
        <v>1160</v>
      </c>
      <c r="L85" s="15"/>
      <c r="M85" s="15"/>
      <c r="N85" s="83">
        <v>17748</v>
      </c>
      <c r="O85" s="83">
        <v>9017</v>
      </c>
      <c r="P85" s="15">
        <v>1000</v>
      </c>
      <c r="Q85" s="15">
        <v>950</v>
      </c>
      <c r="R85" s="83">
        <v>5</v>
      </c>
      <c r="S85" s="83">
        <v>31.5</v>
      </c>
      <c r="T85" s="15">
        <v>20</v>
      </c>
      <c r="U85" s="15">
        <v>126</v>
      </c>
      <c r="V85" s="83">
        <v>2100</v>
      </c>
      <c r="W85" s="83">
        <v>1407</v>
      </c>
      <c r="X85" s="15"/>
      <c r="Y85" s="15"/>
      <c r="Z85" s="83">
        <v>1620</v>
      </c>
      <c r="AA85" s="83">
        <v>13932</v>
      </c>
      <c r="AB85" s="15"/>
      <c r="AC85" s="15"/>
      <c r="AD85" s="439">
        <v>550</v>
      </c>
      <c r="AE85" s="439">
        <v>4421.9999999999991</v>
      </c>
      <c r="AF85" s="15"/>
      <c r="AG85" s="15"/>
      <c r="AH85" s="182">
        <f>SUM(F85,J85,N85,R85,V85,Z85,AD85)</f>
        <v>24193</v>
      </c>
      <c r="AI85" s="182">
        <f>SUM(G85,K85,O85,S85,W85,AA85,AE85)</f>
        <v>31009.13</v>
      </c>
      <c r="AJ85" s="182">
        <f>SUM(H85,L85,P85,T85,X85,AB85,AF85)</f>
        <v>1020</v>
      </c>
      <c r="AK85" s="182">
        <f>SUM(I85,M85,Q85,U85,Y85,AC85,AG85)</f>
        <v>1076</v>
      </c>
    </row>
    <row r="86" spans="1:58" s="435" customFormat="1" ht="41.25" customHeight="1" x14ac:dyDescent="0.25">
      <c r="A86" s="868">
        <v>30</v>
      </c>
      <c r="B86" s="16" t="s">
        <v>181</v>
      </c>
      <c r="C86" s="16" t="s">
        <v>182</v>
      </c>
      <c r="D86" s="113" t="s">
        <v>183</v>
      </c>
      <c r="E86" s="16" t="s">
        <v>29</v>
      </c>
      <c r="F86" s="33"/>
      <c r="G86" s="33"/>
      <c r="H86" s="15"/>
      <c r="I86" s="15"/>
      <c r="J86" s="443"/>
      <c r="K86" s="443"/>
      <c r="L86" s="15"/>
      <c r="M86" s="15"/>
      <c r="N86" s="88"/>
      <c r="O86" s="88"/>
      <c r="P86" s="15"/>
      <c r="Q86" s="15"/>
      <c r="R86" s="88"/>
      <c r="S86" s="88"/>
      <c r="T86" s="15"/>
      <c r="U86" s="15"/>
      <c r="V86" s="88"/>
      <c r="W86" s="88"/>
      <c r="X86" s="15"/>
      <c r="Y86" s="15"/>
      <c r="Z86" s="88"/>
      <c r="AA86" s="88"/>
      <c r="AB86" s="15"/>
      <c r="AC86" s="15"/>
      <c r="AD86" s="443"/>
      <c r="AE86" s="443"/>
      <c r="AF86" s="15"/>
      <c r="AG86" s="15"/>
      <c r="AH86" s="182">
        <f>SUM(F86,J86,N86,R86,V86,Z86,AD86)</f>
        <v>0</v>
      </c>
      <c r="AI86" s="182">
        <f>SUM(G86,K86,O86,S86,W86,AA86,AE86)</f>
        <v>0</v>
      </c>
      <c r="AJ86" s="182">
        <f>SUM(H86,L86,P86,T86,X86,AB86,AF86)</f>
        <v>0</v>
      </c>
      <c r="AK86" s="182">
        <f>SUM(I86,M86,Q86,U86,Y86,AC86,AG86)</f>
        <v>0</v>
      </c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</row>
    <row r="87" spans="1:58" s="435" customFormat="1" ht="41.25" customHeight="1" x14ac:dyDescent="0.25">
      <c r="A87" s="869"/>
      <c r="B87" s="16" t="s">
        <v>184</v>
      </c>
      <c r="C87" s="16" t="s">
        <v>185</v>
      </c>
      <c r="D87" s="113" t="s">
        <v>183</v>
      </c>
      <c r="E87" s="16" t="s">
        <v>29</v>
      </c>
      <c r="F87" s="33"/>
      <c r="G87" s="33"/>
      <c r="H87" s="15"/>
      <c r="I87" s="15"/>
      <c r="J87" s="443"/>
      <c r="K87" s="443"/>
      <c r="L87" s="15"/>
      <c r="M87" s="15"/>
      <c r="N87" s="88"/>
      <c r="O87" s="88"/>
      <c r="P87" s="15"/>
      <c r="Q87" s="15"/>
      <c r="R87" s="88"/>
      <c r="S87" s="88"/>
      <c r="T87" s="15"/>
      <c r="U87" s="15"/>
      <c r="V87" s="88"/>
      <c r="W87" s="88"/>
      <c r="X87" s="15"/>
      <c r="Y87" s="15"/>
      <c r="Z87" s="88"/>
      <c r="AA87" s="88"/>
      <c r="AB87" s="15"/>
      <c r="AC87" s="15"/>
      <c r="AD87" s="443"/>
      <c r="AE87" s="443"/>
      <c r="AF87" s="15"/>
      <c r="AG87" s="15"/>
      <c r="AH87" s="182">
        <f>SUM(F87,J87,N87,R87,V87,Z87,AD87)</f>
        <v>0</v>
      </c>
      <c r="AI87" s="182">
        <f>SUM(G87,K87,O87,S87,W87,AA87,AE87)</f>
        <v>0</v>
      </c>
      <c r="AJ87" s="182">
        <f>SUM(H87,L87,P87,T87,X87,AB87,AF87)</f>
        <v>0</v>
      </c>
      <c r="AK87" s="182">
        <f>SUM(I87,M87,Q87,U87,Y87,AC87,AG87)</f>
        <v>0</v>
      </c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</row>
    <row r="88" spans="1:58" s="435" customFormat="1" ht="41.25" customHeight="1" x14ac:dyDescent="0.25">
      <c r="A88" s="870"/>
      <c r="B88" s="16" t="s">
        <v>184</v>
      </c>
      <c r="C88" s="16" t="s">
        <v>186</v>
      </c>
      <c r="D88" s="113" t="s">
        <v>183</v>
      </c>
      <c r="E88" s="16" t="s">
        <v>29</v>
      </c>
      <c r="F88" s="33"/>
      <c r="G88" s="33"/>
      <c r="H88" s="15"/>
      <c r="I88" s="15"/>
      <c r="J88" s="443"/>
      <c r="K88" s="443"/>
      <c r="L88" s="15"/>
      <c r="M88" s="15"/>
      <c r="N88" s="88"/>
      <c r="O88" s="88"/>
      <c r="P88" s="15"/>
      <c r="Q88" s="15"/>
      <c r="R88" s="88"/>
      <c r="S88" s="88"/>
      <c r="T88" s="15"/>
      <c r="U88" s="15"/>
      <c r="V88" s="88"/>
      <c r="W88" s="88"/>
      <c r="X88" s="15"/>
      <c r="Y88" s="15"/>
      <c r="Z88" s="88"/>
      <c r="AA88" s="88"/>
      <c r="AB88" s="15"/>
      <c r="AC88" s="15"/>
      <c r="AD88" s="443"/>
      <c r="AE88" s="443"/>
      <c r="AF88" s="15"/>
      <c r="AG88" s="15"/>
      <c r="AH88" s="182">
        <f>SUM(F88,J88,N88,R88,V88,Z88,AD88)</f>
        <v>0</v>
      </c>
      <c r="AI88" s="182">
        <f>SUM(G88,K88,O88,S88,W88,AA88,AE88)</f>
        <v>0</v>
      </c>
      <c r="AJ88" s="182">
        <f>SUM(H88,L88,P88,T88,X88,AB88,AF88)</f>
        <v>0</v>
      </c>
      <c r="AK88" s="182">
        <f>SUM(I88,M88,Q88,U88,Y88,AC88,AG88)</f>
        <v>0</v>
      </c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</row>
    <row r="89" spans="1:58" s="435" customFormat="1" ht="41.25" customHeight="1" x14ac:dyDescent="0.25">
      <c r="A89" s="433">
        <v>31</v>
      </c>
      <c r="B89" s="114" t="s">
        <v>187</v>
      </c>
      <c r="C89" s="16" t="s">
        <v>188</v>
      </c>
      <c r="D89" s="16" t="s">
        <v>189</v>
      </c>
      <c r="E89" s="16" t="s">
        <v>42</v>
      </c>
      <c r="F89" s="33">
        <v>130</v>
      </c>
      <c r="G89" s="33">
        <v>25350</v>
      </c>
      <c r="H89" s="15"/>
      <c r="I89" s="15"/>
      <c r="J89" s="443"/>
      <c r="K89" s="443"/>
      <c r="L89" s="15"/>
      <c r="M89" s="15"/>
      <c r="N89" s="88">
        <v>300</v>
      </c>
      <c r="O89" s="88">
        <v>2925</v>
      </c>
      <c r="P89" s="15"/>
      <c r="Q89" s="15"/>
      <c r="R89" s="88">
        <v>38</v>
      </c>
      <c r="S89" s="88">
        <v>7410</v>
      </c>
      <c r="T89" s="15">
        <v>10</v>
      </c>
      <c r="U89" s="15">
        <v>1950</v>
      </c>
      <c r="V89" s="88"/>
      <c r="W89" s="88"/>
      <c r="X89" s="15"/>
      <c r="Y89" s="15"/>
      <c r="Z89" s="88">
        <v>700</v>
      </c>
      <c r="AA89" s="88">
        <v>6825</v>
      </c>
      <c r="AB89" s="15"/>
      <c r="AC89" s="15"/>
      <c r="AD89" s="443"/>
      <c r="AE89" s="443"/>
      <c r="AF89" s="15"/>
      <c r="AG89" s="15"/>
      <c r="AH89" s="182">
        <f>SUM(F89,J89,N89,R89,V89,Z89,AD89)</f>
        <v>1168</v>
      </c>
      <c r="AI89" s="182">
        <f>SUM(G89,K89,O89,S89,W89,AA89,AE89)</f>
        <v>42510</v>
      </c>
      <c r="AJ89" s="182">
        <f>SUM(H89,L89,P89,T89,X89,AB89,AF89)</f>
        <v>10</v>
      </c>
      <c r="AK89" s="182">
        <f>SUM(I89,M89,Q89,U89,Y89,AC89,AG89)</f>
        <v>1950</v>
      </c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</row>
    <row r="90" spans="1:58" s="435" customFormat="1" ht="41.25" customHeight="1" x14ac:dyDescent="0.25">
      <c r="A90" s="868">
        <v>32</v>
      </c>
      <c r="B90" s="79" t="s">
        <v>190</v>
      </c>
      <c r="C90" s="113" t="s">
        <v>191</v>
      </c>
      <c r="D90" s="113" t="s">
        <v>192</v>
      </c>
      <c r="E90" s="113" t="s">
        <v>29</v>
      </c>
      <c r="F90" s="312">
        <v>1970</v>
      </c>
      <c r="G90" s="312">
        <v>54689</v>
      </c>
      <c r="H90" s="15"/>
      <c r="I90" s="15"/>
      <c r="J90" s="439"/>
      <c r="K90" s="439"/>
      <c r="L90" s="15">
        <v>20</v>
      </c>
      <c r="M90" s="15">
        <v>840</v>
      </c>
      <c r="N90" s="83">
        <v>190</v>
      </c>
      <c r="O90" s="83">
        <v>7100</v>
      </c>
      <c r="P90" s="15"/>
      <c r="Q90" s="15"/>
      <c r="R90" s="83">
        <v>100</v>
      </c>
      <c r="S90" s="83">
        <v>2208</v>
      </c>
      <c r="T90" s="15">
        <v>80</v>
      </c>
      <c r="U90" s="15">
        <v>1600</v>
      </c>
      <c r="V90" s="83">
        <v>1540</v>
      </c>
      <c r="W90" s="83">
        <v>30800</v>
      </c>
      <c r="X90" s="15"/>
      <c r="Y90" s="15"/>
      <c r="Z90" s="83">
        <v>585</v>
      </c>
      <c r="AA90" s="83">
        <v>11700</v>
      </c>
      <c r="AB90" s="15"/>
      <c r="AC90" s="15"/>
      <c r="AD90" s="439"/>
      <c r="AE90" s="439"/>
      <c r="AF90" s="15"/>
      <c r="AG90" s="15"/>
      <c r="AH90" s="182">
        <f>SUM(F90,J90,N90,R90,V90,Z90,AD90)</f>
        <v>4385</v>
      </c>
      <c r="AI90" s="182">
        <f>SUM(G90,K90,O90,S90,W90,AA90,AE90)</f>
        <v>106497</v>
      </c>
      <c r="AJ90" s="182">
        <f>SUM(H90,L90,P90,T90,X90,AB90,AF90)</f>
        <v>100</v>
      </c>
      <c r="AK90" s="182">
        <f>SUM(I90,M90,Q90,U90,Y90,AC90,AG90)</f>
        <v>2440</v>
      </c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</row>
    <row r="91" spans="1:58" s="435" customFormat="1" ht="41.25" customHeight="1" x14ac:dyDescent="0.25">
      <c r="A91" s="869"/>
      <c r="B91" s="79" t="s">
        <v>193</v>
      </c>
      <c r="C91" s="113" t="s">
        <v>194</v>
      </c>
      <c r="D91" s="113" t="s">
        <v>192</v>
      </c>
      <c r="E91" s="113" t="s">
        <v>29</v>
      </c>
      <c r="F91" s="311">
        <v>730</v>
      </c>
      <c r="G91" s="441" t="s">
        <v>701</v>
      </c>
      <c r="H91" s="15"/>
      <c r="I91" s="15"/>
      <c r="J91" s="439"/>
      <c r="K91" s="439"/>
      <c r="L91" s="15"/>
      <c r="M91" s="15"/>
      <c r="N91" s="83"/>
      <c r="O91" s="83"/>
      <c r="P91" s="15">
        <v>100</v>
      </c>
      <c r="Q91" s="15">
        <v>8500</v>
      </c>
      <c r="R91" s="83"/>
      <c r="S91" s="83"/>
      <c r="T91" s="15"/>
      <c r="U91" s="15"/>
      <c r="V91" s="83">
        <v>230</v>
      </c>
      <c r="W91" s="83">
        <v>5290</v>
      </c>
      <c r="X91" s="15">
        <v>100</v>
      </c>
      <c r="Y91" s="15">
        <v>3800</v>
      </c>
      <c r="Z91" s="83"/>
      <c r="AA91" s="83"/>
      <c r="AB91" s="15"/>
      <c r="AC91" s="15"/>
      <c r="AD91" s="439">
        <v>68</v>
      </c>
      <c r="AE91" s="439">
        <v>2299.7600000000002</v>
      </c>
      <c r="AF91" s="15"/>
      <c r="AG91" s="15"/>
      <c r="AH91" s="182">
        <f>SUM(F91,J91,N91,R91,V91,Z91,AD91)</f>
        <v>1028</v>
      </c>
      <c r="AI91" s="182">
        <f>SUM(G91,K91,O91,S91,W91,AA91,AE91)</f>
        <v>7589.76</v>
      </c>
      <c r="AJ91" s="182">
        <f>SUM(H91,L91,P91,T91,X91,AB91,AF91)</f>
        <v>200</v>
      </c>
      <c r="AK91" s="182">
        <f>SUM(I91,M91,Q91,U91,Y91,AC91,AG91)</f>
        <v>12300</v>
      </c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</row>
    <row r="92" spans="1:58" s="435" customFormat="1" ht="41.25" customHeight="1" x14ac:dyDescent="0.25">
      <c r="A92" s="870"/>
      <c r="B92" s="79" t="s">
        <v>193</v>
      </c>
      <c r="C92" s="113" t="s">
        <v>195</v>
      </c>
      <c r="D92" s="113" t="s">
        <v>192</v>
      </c>
      <c r="E92" s="113" t="s">
        <v>29</v>
      </c>
      <c r="F92" s="33"/>
      <c r="G92" s="33"/>
      <c r="H92" s="15"/>
      <c r="I92" s="15"/>
      <c r="J92" s="439"/>
      <c r="K92" s="439"/>
      <c r="L92" s="15"/>
      <c r="M92" s="15"/>
      <c r="N92" s="83"/>
      <c r="O92" s="83"/>
      <c r="P92" s="15"/>
      <c r="Q92" s="15"/>
      <c r="R92" s="83"/>
      <c r="S92" s="83"/>
      <c r="T92" s="15"/>
      <c r="U92" s="15"/>
      <c r="V92" s="83"/>
      <c r="W92" s="83"/>
      <c r="X92" s="15"/>
      <c r="Y92" s="15"/>
      <c r="Z92" s="83"/>
      <c r="AA92" s="83"/>
      <c r="AB92" s="15"/>
      <c r="AC92" s="15"/>
      <c r="AD92" s="439"/>
      <c r="AE92" s="439"/>
      <c r="AF92" s="15"/>
      <c r="AG92" s="15"/>
      <c r="AH92" s="182">
        <f>SUM(F92,J92,N92,R92,V92,Z92,AD92)</f>
        <v>0</v>
      </c>
      <c r="AI92" s="182">
        <f>SUM(G92,K92,O92,S92,W92,AA92,AE92)</f>
        <v>0</v>
      </c>
      <c r="AJ92" s="182">
        <f>SUM(H92,L92,P92,T92,X92,AB92,AF92)</f>
        <v>0</v>
      </c>
      <c r="AK92" s="182">
        <f>SUM(I92,M92,Q92,U92,Y92,AC92,AG92)</f>
        <v>0</v>
      </c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</row>
    <row r="93" spans="1:58" s="435" customFormat="1" ht="41.25" customHeight="1" x14ac:dyDescent="0.25">
      <c r="A93" s="433">
        <v>33</v>
      </c>
      <c r="B93" s="112" t="s">
        <v>196</v>
      </c>
      <c r="C93" s="113" t="s">
        <v>197</v>
      </c>
      <c r="D93" s="113" t="s">
        <v>198</v>
      </c>
      <c r="E93" s="113" t="s">
        <v>199</v>
      </c>
      <c r="F93" s="311">
        <v>135</v>
      </c>
      <c r="G93" s="441">
        <v>12340.41</v>
      </c>
      <c r="H93" s="15">
        <v>30</v>
      </c>
      <c r="I93" s="15">
        <v>2994.54</v>
      </c>
      <c r="J93" s="439"/>
      <c r="K93" s="439"/>
      <c r="L93" s="15"/>
      <c r="M93" s="15"/>
      <c r="N93" s="83">
        <v>62</v>
      </c>
      <c r="O93" s="83">
        <v>10036</v>
      </c>
      <c r="P93" s="15">
        <v>50</v>
      </c>
      <c r="Q93" s="15">
        <v>6285</v>
      </c>
      <c r="R93" s="83">
        <v>5</v>
      </c>
      <c r="S93" s="83">
        <v>471.05</v>
      </c>
      <c r="T93" s="15">
        <v>5</v>
      </c>
      <c r="U93" s="15">
        <v>471.05</v>
      </c>
      <c r="V93" s="83">
        <v>115</v>
      </c>
      <c r="W93" s="83">
        <v>10350</v>
      </c>
      <c r="X93" s="15">
        <v>20</v>
      </c>
      <c r="Y93" s="15">
        <v>1880</v>
      </c>
      <c r="Z93" s="83">
        <v>43</v>
      </c>
      <c r="AA93" s="83">
        <v>5590</v>
      </c>
      <c r="AB93" s="15"/>
      <c r="AC93" s="15"/>
      <c r="AD93" s="439">
        <v>19</v>
      </c>
      <c r="AE93" s="439">
        <v>1900</v>
      </c>
      <c r="AF93" s="15"/>
      <c r="AG93" s="15"/>
      <c r="AH93" s="182">
        <f>SUM(F93,J93,N93,R93,V93,Z93,AD93)</f>
        <v>379</v>
      </c>
      <c r="AI93" s="182">
        <f>SUM(G93,K93,O93,S93,W93,AA93,AE93)</f>
        <v>40687.46</v>
      </c>
      <c r="AJ93" s="182">
        <f>SUM(H93,L93,P93,T93,X93,AB93,AF93)</f>
        <v>105</v>
      </c>
      <c r="AK93" s="182">
        <f>SUM(I93,M93,Q93,U93,Y93,AC93,AG93)</f>
        <v>11630.59</v>
      </c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</row>
    <row r="94" spans="1:58" s="435" customFormat="1" ht="41.25" customHeight="1" x14ac:dyDescent="0.25">
      <c r="A94" s="433">
        <v>34</v>
      </c>
      <c r="B94" s="16" t="s">
        <v>200</v>
      </c>
      <c r="C94" s="16"/>
      <c r="D94" s="16" t="s">
        <v>201</v>
      </c>
      <c r="E94" s="16" t="s">
        <v>29</v>
      </c>
      <c r="F94" s="33"/>
      <c r="G94" s="33"/>
      <c r="H94" s="15"/>
      <c r="I94" s="15"/>
      <c r="J94" s="443"/>
      <c r="K94" s="443"/>
      <c r="L94" s="229"/>
      <c r="M94" s="229"/>
      <c r="N94" s="88"/>
      <c r="O94" s="88"/>
      <c r="P94" s="15"/>
      <c r="Q94" s="15"/>
      <c r="R94" s="88"/>
      <c r="S94" s="88"/>
      <c r="T94" s="15"/>
      <c r="U94" s="15"/>
      <c r="V94" s="88"/>
      <c r="W94" s="88"/>
      <c r="X94" s="15"/>
      <c r="Y94" s="15"/>
      <c r="Z94" s="88"/>
      <c r="AA94" s="88"/>
      <c r="AB94" s="15"/>
      <c r="AC94" s="15"/>
      <c r="AD94" s="443"/>
      <c r="AE94" s="443"/>
      <c r="AF94" s="229"/>
      <c r="AG94" s="229"/>
      <c r="AH94" s="182">
        <f>SUM(F94,J94,N94,R94,V94,Z94,AD94)</f>
        <v>0</v>
      </c>
      <c r="AI94" s="182">
        <f>SUM(G94,K94,O94,S94,W94,AA94,AE94)</f>
        <v>0</v>
      </c>
      <c r="AJ94" s="182">
        <f>SUM(H94,L94,P94,T94,X94,AB94,AF94)</f>
        <v>0</v>
      </c>
      <c r="AK94" s="182">
        <f>SUM(I94,M94,Q94,U94,Y94,AC94,AG94)</f>
        <v>0</v>
      </c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</row>
    <row r="95" spans="1:58" s="435" customFormat="1" ht="41.25" customHeight="1" x14ac:dyDescent="0.25">
      <c r="A95" s="868">
        <v>35</v>
      </c>
      <c r="B95" s="112" t="s">
        <v>202</v>
      </c>
      <c r="C95" s="112" t="s">
        <v>203</v>
      </c>
      <c r="D95" s="112" t="s">
        <v>204</v>
      </c>
      <c r="E95" s="112" t="s">
        <v>205</v>
      </c>
      <c r="F95" s="33"/>
      <c r="G95" s="33"/>
      <c r="H95" s="15"/>
      <c r="I95" s="15"/>
      <c r="J95" s="446"/>
      <c r="K95" s="446"/>
      <c r="L95" s="15"/>
      <c r="M95" s="229"/>
      <c r="N95" s="82"/>
      <c r="O95" s="82"/>
      <c r="P95" s="15"/>
      <c r="Q95" s="15"/>
      <c r="R95" s="82"/>
      <c r="S95" s="82"/>
      <c r="T95" s="15"/>
      <c r="U95" s="15"/>
      <c r="V95" s="82"/>
      <c r="W95" s="82"/>
      <c r="X95" s="15">
        <v>100</v>
      </c>
      <c r="Y95" s="15">
        <v>1300</v>
      </c>
      <c r="Z95" s="82">
        <v>20</v>
      </c>
      <c r="AA95" s="82">
        <v>287.60000000000002</v>
      </c>
      <c r="AB95" s="15"/>
      <c r="AC95" s="15"/>
      <c r="AD95" s="446"/>
      <c r="AE95" s="446"/>
      <c r="AF95" s="15"/>
      <c r="AG95" s="229"/>
      <c r="AH95" s="182">
        <f>SUM(F95,J95,N95,R95,V95,Z95,AD95)</f>
        <v>20</v>
      </c>
      <c r="AI95" s="182">
        <f>SUM(G95,K95,O95,S95,W95,AA95,AE95)</f>
        <v>287.60000000000002</v>
      </c>
      <c r="AJ95" s="182">
        <f>SUM(H95,L95,P95,T95,X95,AB95,AF95)</f>
        <v>100</v>
      </c>
      <c r="AK95" s="182">
        <f>SUM(I95,M95,Q95,U95,Y95,AC95,AG95)</f>
        <v>1300</v>
      </c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</row>
    <row r="96" spans="1:58" s="435" customFormat="1" ht="41.25" customHeight="1" x14ac:dyDescent="0.25">
      <c r="A96" s="869"/>
      <c r="B96" s="112" t="s">
        <v>206</v>
      </c>
      <c r="C96" s="113" t="s">
        <v>207</v>
      </c>
      <c r="D96" s="112" t="s">
        <v>204</v>
      </c>
      <c r="E96" s="113" t="s">
        <v>205</v>
      </c>
      <c r="F96" s="311">
        <v>0</v>
      </c>
      <c r="G96" s="441">
        <v>0</v>
      </c>
      <c r="H96" s="15"/>
      <c r="I96" s="15"/>
      <c r="J96" s="439"/>
      <c r="K96" s="439"/>
      <c r="L96" s="15"/>
      <c r="M96" s="229"/>
      <c r="N96" s="83"/>
      <c r="O96" s="83"/>
      <c r="P96" s="15"/>
      <c r="Q96" s="15"/>
      <c r="R96" s="83"/>
      <c r="S96" s="83"/>
      <c r="T96" s="15"/>
      <c r="U96" s="15"/>
      <c r="V96" s="83"/>
      <c r="W96" s="83"/>
      <c r="X96" s="15"/>
      <c r="Y96" s="15"/>
      <c r="Z96" s="83"/>
      <c r="AA96" s="83"/>
      <c r="AB96" s="15"/>
      <c r="AC96" s="15"/>
      <c r="AD96" s="439"/>
      <c r="AE96" s="439"/>
      <c r="AF96" s="15"/>
      <c r="AG96" s="229"/>
      <c r="AH96" s="182">
        <f>SUM(F96,J96,N96,R96,V96,Z96,AD96)</f>
        <v>0</v>
      </c>
      <c r="AI96" s="182">
        <f>SUM(G96,K96,O96,S96,W96,AA96,AE96)</f>
        <v>0</v>
      </c>
      <c r="AJ96" s="182">
        <f>SUM(H96,L96,P96,T96,X96,AB96,AF96)</f>
        <v>0</v>
      </c>
      <c r="AK96" s="182">
        <f>SUM(I96,M96,Q96,U96,Y96,AC96,AG96)</f>
        <v>0</v>
      </c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</row>
    <row r="97" spans="1:58" s="435" customFormat="1" ht="41.25" customHeight="1" x14ac:dyDescent="0.25">
      <c r="A97" s="870"/>
      <c r="B97" s="112" t="s">
        <v>206</v>
      </c>
      <c r="C97" s="112" t="s">
        <v>208</v>
      </c>
      <c r="D97" s="112" t="s">
        <v>204</v>
      </c>
      <c r="E97" s="112" t="s">
        <v>205</v>
      </c>
      <c r="F97" s="33"/>
      <c r="G97" s="33"/>
      <c r="H97" s="15"/>
      <c r="I97" s="15"/>
      <c r="J97" s="446"/>
      <c r="K97" s="446"/>
      <c r="L97" s="15"/>
      <c r="M97" s="229"/>
      <c r="N97" s="82"/>
      <c r="O97" s="82"/>
      <c r="P97" s="15"/>
      <c r="Q97" s="15"/>
      <c r="R97" s="82">
        <v>0</v>
      </c>
      <c r="S97" s="82">
        <v>0</v>
      </c>
      <c r="T97" s="15">
        <v>5</v>
      </c>
      <c r="U97" s="15">
        <v>1460</v>
      </c>
      <c r="V97" s="82"/>
      <c r="W97" s="82"/>
      <c r="X97" s="15"/>
      <c r="Y97" s="15"/>
      <c r="Z97" s="82"/>
      <c r="AA97" s="82"/>
      <c r="AB97" s="15"/>
      <c r="AC97" s="15"/>
      <c r="AD97" s="446"/>
      <c r="AE97" s="446"/>
      <c r="AF97" s="15"/>
      <c r="AG97" s="229"/>
      <c r="AH97" s="182">
        <f>SUM(F97,J97,N97,R97,V97,Z97,AD97)</f>
        <v>0</v>
      </c>
      <c r="AI97" s="182">
        <f>SUM(G97,K97,O97,S97,W97,AA97,AE97)</f>
        <v>0</v>
      </c>
      <c r="AJ97" s="182">
        <f>SUM(H97,L97,P97,T97,X97,AB97,AF97)</f>
        <v>5</v>
      </c>
      <c r="AK97" s="182">
        <f>SUM(I97,M97,Q97,U97,Y97,AC97,AG97)</f>
        <v>1460</v>
      </c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</row>
    <row r="98" spans="1:58" s="435" customFormat="1" ht="41.25" customHeight="1" x14ac:dyDescent="0.25">
      <c r="A98" s="868">
        <v>36</v>
      </c>
      <c r="B98" s="112" t="s">
        <v>209</v>
      </c>
      <c r="C98" s="113" t="s">
        <v>210</v>
      </c>
      <c r="D98" s="113" t="s">
        <v>171</v>
      </c>
      <c r="E98" s="113" t="s">
        <v>42</v>
      </c>
      <c r="F98" s="33"/>
      <c r="G98" s="33"/>
      <c r="H98" s="15">
        <v>100</v>
      </c>
      <c r="I98" s="15">
        <v>1242</v>
      </c>
      <c r="J98" s="439"/>
      <c r="K98" s="439"/>
      <c r="L98" s="15"/>
      <c r="M98" s="15"/>
      <c r="N98" s="83">
        <v>200</v>
      </c>
      <c r="O98" s="83">
        <v>23280</v>
      </c>
      <c r="P98" s="15"/>
      <c r="Q98" s="15"/>
      <c r="R98" s="83"/>
      <c r="S98" s="83"/>
      <c r="T98" s="15"/>
      <c r="U98" s="15"/>
      <c r="V98" s="83"/>
      <c r="W98" s="83"/>
      <c r="X98" s="15"/>
      <c r="Y98" s="15"/>
      <c r="Z98" s="83"/>
      <c r="AA98" s="83"/>
      <c r="AB98" s="15"/>
      <c r="AC98" s="15"/>
      <c r="AD98" s="439"/>
      <c r="AE98" s="439"/>
      <c r="AF98" s="15"/>
      <c r="AG98" s="15"/>
      <c r="AH98" s="182">
        <f>SUM(F98,J98,N98,R98,V98,Z98,AD98)</f>
        <v>200</v>
      </c>
      <c r="AI98" s="182">
        <f>SUM(G98,K98,O98,S98,W98,AA98,AE98)</f>
        <v>23280</v>
      </c>
      <c r="AJ98" s="182">
        <f>SUM(H98,L98,P98,T98,X98,AB98,AF98)</f>
        <v>100</v>
      </c>
      <c r="AK98" s="182">
        <f>SUM(I98,M98,Q98,U98,Y98,AC98,AG98)</f>
        <v>1242</v>
      </c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</row>
    <row r="99" spans="1:58" s="435" customFormat="1" ht="41.25" customHeight="1" x14ac:dyDescent="0.25">
      <c r="A99" s="869"/>
      <c r="B99" s="112" t="s">
        <v>211</v>
      </c>
      <c r="C99" s="113" t="s">
        <v>212</v>
      </c>
      <c r="D99" s="113" t="s">
        <v>171</v>
      </c>
      <c r="E99" s="113" t="s">
        <v>42</v>
      </c>
      <c r="F99" s="33"/>
      <c r="G99" s="33"/>
      <c r="H99" s="15"/>
      <c r="I99" s="15"/>
      <c r="J99" s="439"/>
      <c r="K99" s="439"/>
      <c r="L99" s="15"/>
      <c r="M99" s="15"/>
      <c r="N99" s="83"/>
      <c r="O99" s="83"/>
      <c r="P99" s="15">
        <v>100</v>
      </c>
      <c r="Q99" s="15">
        <v>250</v>
      </c>
      <c r="R99" s="83"/>
      <c r="S99" s="83"/>
      <c r="T99" s="15"/>
      <c r="U99" s="15"/>
      <c r="V99" s="83"/>
      <c r="W99" s="83"/>
      <c r="X99" s="15"/>
      <c r="Y99" s="15"/>
      <c r="Z99" s="83"/>
      <c r="AA99" s="83"/>
      <c r="AB99" s="15"/>
      <c r="AC99" s="15"/>
      <c r="AD99" s="439">
        <v>170</v>
      </c>
      <c r="AE99" s="439">
        <v>2111.4</v>
      </c>
      <c r="AF99" s="15"/>
      <c r="AG99" s="15"/>
      <c r="AH99" s="182">
        <f>SUM(F99,J99,N99,R99,V99,Z99,AD99)</f>
        <v>170</v>
      </c>
      <c r="AI99" s="182">
        <f>SUM(G99,K99,O99,S99,W99,AA99,AE99)</f>
        <v>2111.4</v>
      </c>
      <c r="AJ99" s="182">
        <f>SUM(H99,L99,P99,T99,X99,AB99,AF99)</f>
        <v>100</v>
      </c>
      <c r="AK99" s="182">
        <f>SUM(I99,M99,Q99,U99,Y99,AC99,AG99)</f>
        <v>250</v>
      </c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</row>
    <row r="100" spans="1:58" s="435" customFormat="1" ht="41.25" customHeight="1" x14ac:dyDescent="0.25">
      <c r="A100" s="870"/>
      <c r="B100" s="112" t="s">
        <v>211</v>
      </c>
      <c r="C100" s="113" t="s">
        <v>213</v>
      </c>
      <c r="D100" s="113" t="s">
        <v>171</v>
      </c>
      <c r="E100" s="113" t="s">
        <v>78</v>
      </c>
      <c r="F100" s="33"/>
      <c r="G100" s="33"/>
      <c r="H100" s="15">
        <v>50</v>
      </c>
      <c r="I100" s="15">
        <v>6250</v>
      </c>
      <c r="J100" s="439"/>
      <c r="K100" s="439"/>
      <c r="L100" s="15"/>
      <c r="M100" s="15"/>
      <c r="N100" s="83"/>
      <c r="O100" s="83"/>
      <c r="P100" s="15"/>
      <c r="Q100" s="15"/>
      <c r="R100" s="83">
        <v>54</v>
      </c>
      <c r="S100" s="83">
        <v>31428</v>
      </c>
      <c r="T100" s="15">
        <v>2</v>
      </c>
      <c r="U100" s="15">
        <v>1164</v>
      </c>
      <c r="V100" s="83"/>
      <c r="W100" s="83"/>
      <c r="X100" s="15">
        <v>200</v>
      </c>
      <c r="Y100" s="15">
        <v>11600</v>
      </c>
      <c r="Z100" s="83">
        <v>40</v>
      </c>
      <c r="AA100" s="83">
        <v>23280</v>
      </c>
      <c r="AB100" s="15"/>
      <c r="AC100" s="15"/>
      <c r="AD100" s="439"/>
      <c r="AE100" s="439"/>
      <c r="AF100" s="15"/>
      <c r="AG100" s="15"/>
      <c r="AH100" s="182">
        <f>SUM(F100,J100,N100,R100,V100,Z100,AD100)</f>
        <v>94</v>
      </c>
      <c r="AI100" s="182">
        <f>SUM(G100,K100,O100,S100,W100,AA100,AE100)</f>
        <v>54708</v>
      </c>
      <c r="AJ100" s="182">
        <f>SUM(H100,L100,P100,T100,X100,AB100,AF100)</f>
        <v>252</v>
      </c>
      <c r="AK100" s="182">
        <f>SUM(I100,M100,Q100,U100,Y100,AC100,AG100)</f>
        <v>19014</v>
      </c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</row>
    <row r="101" spans="1:58" s="435" customFormat="1" ht="41.25" customHeight="1" x14ac:dyDescent="0.25">
      <c r="A101" s="868">
        <v>37</v>
      </c>
      <c r="B101" s="112" t="s">
        <v>214</v>
      </c>
      <c r="C101" s="113" t="s">
        <v>215</v>
      </c>
      <c r="D101" s="113" t="s">
        <v>216</v>
      </c>
      <c r="E101" s="113" t="s">
        <v>42</v>
      </c>
      <c r="F101" s="33"/>
      <c r="G101" s="33"/>
      <c r="H101" s="15"/>
      <c r="I101" s="15"/>
      <c r="J101" s="439"/>
      <c r="K101" s="439"/>
      <c r="L101" s="15"/>
      <c r="M101" s="15"/>
      <c r="N101" s="83"/>
      <c r="O101" s="83"/>
      <c r="P101" s="15">
        <v>100</v>
      </c>
      <c r="Q101" s="15">
        <v>1100</v>
      </c>
      <c r="R101" s="83"/>
      <c r="S101" s="83"/>
      <c r="T101" s="15"/>
      <c r="U101" s="15"/>
      <c r="V101" s="83"/>
      <c r="W101" s="83"/>
      <c r="X101" s="15"/>
      <c r="Y101" s="15"/>
      <c r="Z101" s="83"/>
      <c r="AA101" s="83"/>
      <c r="AB101" s="15"/>
      <c r="AC101" s="15"/>
      <c r="AD101" s="439"/>
      <c r="AE101" s="439"/>
      <c r="AF101" s="15"/>
      <c r="AG101" s="15"/>
      <c r="AH101" s="182">
        <f>SUM(F101,J101,N101,R101,V101,Z101,AD101)</f>
        <v>0</v>
      </c>
      <c r="AI101" s="182">
        <f>SUM(G101,K101,O101,S101,W101,AA101,AE101)</f>
        <v>0</v>
      </c>
      <c r="AJ101" s="182">
        <f>SUM(H101,L101,P101,T101,X101,AB101,AF101)</f>
        <v>100</v>
      </c>
      <c r="AK101" s="182">
        <f>SUM(I101,M101,Q101,U101,Y101,AC101,AG101)</f>
        <v>1100</v>
      </c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</row>
    <row r="102" spans="1:58" s="435" customFormat="1" ht="41.25" customHeight="1" x14ac:dyDescent="0.25">
      <c r="A102" s="869"/>
      <c r="B102" s="112" t="s">
        <v>217</v>
      </c>
      <c r="C102" s="113" t="s">
        <v>218</v>
      </c>
      <c r="D102" s="113" t="s">
        <v>216</v>
      </c>
      <c r="E102" s="113" t="s">
        <v>42</v>
      </c>
      <c r="F102" s="33"/>
      <c r="G102" s="33"/>
      <c r="H102" s="15"/>
      <c r="I102" s="15"/>
      <c r="J102" s="439"/>
      <c r="K102" s="439"/>
      <c r="L102" s="15"/>
      <c r="M102" s="15"/>
      <c r="N102" s="83">
        <v>400</v>
      </c>
      <c r="O102" s="83">
        <v>7365</v>
      </c>
      <c r="P102" s="15"/>
      <c r="Q102" s="15"/>
      <c r="R102" s="83"/>
      <c r="S102" s="83"/>
      <c r="T102" s="15"/>
      <c r="U102" s="15"/>
      <c r="V102" s="83"/>
      <c r="W102" s="83"/>
      <c r="X102" s="15"/>
      <c r="Y102" s="15"/>
      <c r="Z102" s="83"/>
      <c r="AA102" s="83"/>
      <c r="AB102" s="15"/>
      <c r="AC102" s="15"/>
      <c r="AD102" s="439"/>
      <c r="AE102" s="439"/>
      <c r="AF102" s="15"/>
      <c r="AG102" s="15"/>
      <c r="AH102" s="182">
        <f>SUM(F102,J102,N102,R102,V102,Z102,AD102)</f>
        <v>400</v>
      </c>
      <c r="AI102" s="182">
        <f>SUM(G102,K102,O102,S102,W102,AA102,AE102)</f>
        <v>7365</v>
      </c>
      <c r="AJ102" s="182">
        <f>SUM(H102,L102,P102,T102,X102,AB102,AF102)</f>
        <v>0</v>
      </c>
      <c r="AK102" s="182">
        <f>SUM(I102,M102,Q102,U102,Y102,AC102,AG102)</f>
        <v>0</v>
      </c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</row>
    <row r="103" spans="1:58" s="435" customFormat="1" ht="41.25" customHeight="1" x14ac:dyDescent="0.25">
      <c r="A103" s="869"/>
      <c r="B103" s="112" t="s">
        <v>217</v>
      </c>
      <c r="C103" s="113" t="s">
        <v>219</v>
      </c>
      <c r="D103" s="113" t="s">
        <v>216</v>
      </c>
      <c r="E103" s="113" t="s">
        <v>42</v>
      </c>
      <c r="F103" s="311">
        <v>40</v>
      </c>
      <c r="G103" s="441">
        <v>518.09</v>
      </c>
      <c r="H103" s="15"/>
      <c r="I103" s="15"/>
      <c r="J103" s="439"/>
      <c r="K103" s="439"/>
      <c r="L103" s="15"/>
      <c r="M103" s="15"/>
      <c r="N103" s="83"/>
      <c r="O103" s="83"/>
      <c r="P103" s="15"/>
      <c r="Q103" s="15"/>
      <c r="R103" s="83"/>
      <c r="S103" s="83"/>
      <c r="T103" s="15"/>
      <c r="U103" s="15"/>
      <c r="V103" s="83"/>
      <c r="W103" s="83"/>
      <c r="X103" s="15"/>
      <c r="Y103" s="15"/>
      <c r="Z103" s="83"/>
      <c r="AA103" s="83"/>
      <c r="AB103" s="15"/>
      <c r="AC103" s="15"/>
      <c r="AD103" s="439"/>
      <c r="AE103" s="439"/>
      <c r="AF103" s="15"/>
      <c r="AG103" s="15"/>
      <c r="AH103" s="182">
        <f>SUM(F103,J103,N103,R103,V103,Z103,AD103)</f>
        <v>40</v>
      </c>
      <c r="AI103" s="182">
        <f>SUM(G103,K103,O103,S103,W103,AA103,AE103)</f>
        <v>518.09</v>
      </c>
      <c r="AJ103" s="182">
        <f>SUM(H103,L103,P103,T103,X103,AB103,AF103)</f>
        <v>0</v>
      </c>
      <c r="AK103" s="182">
        <f>SUM(I103,M103,Q103,U103,Y103,AC103,AG103)</f>
        <v>0</v>
      </c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</row>
    <row r="104" spans="1:58" s="435" customFormat="1" ht="41.25" customHeight="1" x14ac:dyDescent="0.25">
      <c r="A104" s="869"/>
      <c r="B104" s="112" t="s">
        <v>217</v>
      </c>
      <c r="C104" s="113" t="s">
        <v>220</v>
      </c>
      <c r="D104" s="113" t="s">
        <v>216</v>
      </c>
      <c r="E104" s="113" t="s">
        <v>78</v>
      </c>
      <c r="F104" s="311">
        <v>0</v>
      </c>
      <c r="G104" s="312">
        <v>0</v>
      </c>
      <c r="H104" s="15"/>
      <c r="I104" s="15"/>
      <c r="J104" s="439"/>
      <c r="K104" s="445"/>
      <c r="L104" s="15"/>
      <c r="M104" s="15"/>
      <c r="N104" s="83"/>
      <c r="O104" s="83"/>
      <c r="P104" s="15"/>
      <c r="Q104" s="15"/>
      <c r="R104" s="83"/>
      <c r="S104" s="83"/>
      <c r="T104" s="15"/>
      <c r="U104" s="15"/>
      <c r="V104" s="83"/>
      <c r="W104" s="83"/>
      <c r="X104" s="15"/>
      <c r="Y104" s="15"/>
      <c r="Z104" s="83"/>
      <c r="AA104" s="83"/>
      <c r="AB104" s="15"/>
      <c r="AC104" s="15"/>
      <c r="AD104" s="439"/>
      <c r="AE104" s="445"/>
      <c r="AF104" s="15"/>
      <c r="AG104" s="15"/>
      <c r="AH104" s="182">
        <f>SUM(F104,J104,N104,R104,V104,Z104,AD104)</f>
        <v>0</v>
      </c>
      <c r="AI104" s="182">
        <f>SUM(G104,K104,O104,S104,W104,AA104,AE104)</f>
        <v>0</v>
      </c>
      <c r="AJ104" s="182">
        <f>SUM(H104,L104,P104,T104,X104,AB104,AF104)</f>
        <v>0</v>
      </c>
      <c r="AK104" s="182">
        <f>SUM(I104,M104,Q104,U104,Y104,AC104,AG104)</f>
        <v>0</v>
      </c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</row>
    <row r="105" spans="1:58" s="435" customFormat="1" ht="41.25" customHeight="1" x14ac:dyDescent="0.25">
      <c r="A105" s="870"/>
      <c r="B105" s="112" t="s">
        <v>217</v>
      </c>
      <c r="C105" s="113" t="s">
        <v>221</v>
      </c>
      <c r="D105" s="113" t="s">
        <v>216</v>
      </c>
      <c r="E105" s="113" t="s">
        <v>29</v>
      </c>
      <c r="F105" s="33"/>
      <c r="G105" s="33"/>
      <c r="H105" s="15"/>
      <c r="I105" s="15"/>
      <c r="J105" s="439"/>
      <c r="K105" s="439"/>
      <c r="L105" s="15"/>
      <c r="M105" s="15"/>
      <c r="N105" s="83"/>
      <c r="O105" s="83"/>
      <c r="P105" s="15"/>
      <c r="Q105" s="15"/>
      <c r="R105" s="83">
        <v>0</v>
      </c>
      <c r="S105" s="83">
        <v>0</v>
      </c>
      <c r="T105" s="15">
        <v>5</v>
      </c>
      <c r="U105" s="15">
        <v>465</v>
      </c>
      <c r="V105" s="83">
        <v>40</v>
      </c>
      <c r="W105" s="83">
        <v>3720</v>
      </c>
      <c r="X105" s="15"/>
      <c r="Y105" s="15"/>
      <c r="Z105" s="83"/>
      <c r="AA105" s="83"/>
      <c r="AB105" s="15"/>
      <c r="AC105" s="15"/>
      <c r="AD105" s="439"/>
      <c r="AE105" s="439"/>
      <c r="AF105" s="15"/>
      <c r="AG105" s="15"/>
      <c r="AH105" s="182">
        <f>SUM(F105,J105,N105,R105,V105,Z105,AD105)</f>
        <v>40</v>
      </c>
      <c r="AI105" s="182">
        <f>SUM(G105,K105,O105,S105,W105,AA105,AE105)</f>
        <v>3720</v>
      </c>
      <c r="AJ105" s="182">
        <f>SUM(H105,L105,P105,T105,X105,AB105,AF105)</f>
        <v>5</v>
      </c>
      <c r="AK105" s="182">
        <f>SUM(I105,M105,Q105,U105,Y105,AC105,AG105)</f>
        <v>465</v>
      </c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</row>
    <row r="106" spans="1:58" s="435" customFormat="1" ht="41.25" customHeight="1" x14ac:dyDescent="0.25">
      <c r="A106" s="868">
        <v>38</v>
      </c>
      <c r="B106" s="16" t="s">
        <v>222</v>
      </c>
      <c r="C106" s="113" t="s">
        <v>223</v>
      </c>
      <c r="D106" s="113" t="s">
        <v>224</v>
      </c>
      <c r="E106" s="113" t="s">
        <v>78</v>
      </c>
      <c r="F106" s="33"/>
      <c r="G106" s="33"/>
      <c r="H106" s="15">
        <v>1000</v>
      </c>
      <c r="I106" s="15">
        <v>4000</v>
      </c>
      <c r="J106" s="439">
        <v>150</v>
      </c>
      <c r="K106" s="439">
        <v>525</v>
      </c>
      <c r="L106" s="15"/>
      <c r="M106" s="15"/>
      <c r="N106" s="83">
        <v>980</v>
      </c>
      <c r="O106" s="83">
        <v>3631</v>
      </c>
      <c r="P106" s="15">
        <v>50</v>
      </c>
      <c r="Q106" s="15">
        <v>175</v>
      </c>
      <c r="R106" s="83"/>
      <c r="S106" s="83"/>
      <c r="T106" s="15"/>
      <c r="U106" s="15"/>
      <c r="V106" s="83"/>
      <c r="W106" s="83"/>
      <c r="X106" s="15">
        <v>1500</v>
      </c>
      <c r="Y106" s="15">
        <v>4800</v>
      </c>
      <c r="Z106" s="83">
        <v>610</v>
      </c>
      <c r="AA106" s="83">
        <v>140.30000000000001</v>
      </c>
      <c r="AB106" s="15"/>
      <c r="AC106" s="15"/>
      <c r="AD106" s="439">
        <v>90</v>
      </c>
      <c r="AE106" s="439">
        <v>3474.9</v>
      </c>
      <c r="AF106" s="15"/>
      <c r="AG106" s="15"/>
      <c r="AH106" s="182">
        <f>SUM(F106,J106,N106,R106,V106,Z106,AD106)</f>
        <v>1830</v>
      </c>
      <c r="AI106" s="182">
        <f>SUM(G106,K106,O106,S106,W106,AA106,AE106)</f>
        <v>7771.2000000000007</v>
      </c>
      <c r="AJ106" s="182">
        <f>SUM(H106,L106,P106,T106,X106,AB106,AF106)</f>
        <v>2550</v>
      </c>
      <c r="AK106" s="182">
        <f>SUM(I106,M106,Q106,U106,Y106,AC106,AG106)</f>
        <v>8975</v>
      </c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</row>
    <row r="107" spans="1:58" s="435" customFormat="1" ht="41.25" customHeight="1" x14ac:dyDescent="0.25">
      <c r="A107" s="870"/>
      <c r="B107" s="16" t="s">
        <v>225</v>
      </c>
      <c r="C107" s="113" t="s">
        <v>226</v>
      </c>
      <c r="D107" s="113" t="s">
        <v>224</v>
      </c>
      <c r="E107" s="113" t="s">
        <v>42</v>
      </c>
      <c r="F107" s="33"/>
      <c r="G107" s="33"/>
      <c r="H107" s="15">
        <v>10</v>
      </c>
      <c r="I107" s="15">
        <v>22.54</v>
      </c>
      <c r="J107" s="439"/>
      <c r="K107" s="439"/>
      <c r="L107" s="15"/>
      <c r="M107" s="229"/>
      <c r="N107" s="83"/>
      <c r="O107" s="83"/>
      <c r="P107" s="15"/>
      <c r="Q107" s="15"/>
      <c r="R107" s="83"/>
      <c r="S107" s="83"/>
      <c r="T107" s="15"/>
      <c r="U107" s="15"/>
      <c r="V107" s="83"/>
      <c r="W107" s="83"/>
      <c r="X107" s="15"/>
      <c r="Y107" s="15"/>
      <c r="Z107" s="83"/>
      <c r="AA107" s="83"/>
      <c r="AB107" s="15"/>
      <c r="AC107" s="15"/>
      <c r="AD107" s="439"/>
      <c r="AE107" s="439"/>
      <c r="AF107" s="15"/>
      <c r="AG107" s="229"/>
      <c r="AH107" s="182">
        <f>SUM(F107,J107,N107,R107,V107,Z107,AD107)</f>
        <v>0</v>
      </c>
      <c r="AI107" s="182">
        <f>SUM(G107,K107,O107,S107,W107,AA107,AE107)</f>
        <v>0</v>
      </c>
      <c r="AJ107" s="182">
        <f>SUM(H107,L107,P107,T107,X107,AB107,AF107)</f>
        <v>10</v>
      </c>
      <c r="AK107" s="182">
        <f>SUM(I107,M107,Q107,U107,Y107,AC107,AG107)</f>
        <v>22.54</v>
      </c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</row>
    <row r="108" spans="1:58" s="435" customFormat="1" ht="41.25" customHeight="1" x14ac:dyDescent="0.25">
      <c r="A108" s="868">
        <v>39</v>
      </c>
      <c r="B108" s="112" t="s">
        <v>227</v>
      </c>
      <c r="C108" s="113" t="s">
        <v>228</v>
      </c>
      <c r="D108" s="113"/>
      <c r="E108" s="113" t="s">
        <v>78</v>
      </c>
      <c r="F108" s="33"/>
      <c r="G108" s="33"/>
      <c r="H108" s="15"/>
      <c r="I108" s="15"/>
      <c r="J108" s="439"/>
      <c r="K108" s="439"/>
      <c r="L108" s="15"/>
      <c r="M108" s="229"/>
      <c r="N108" s="83"/>
      <c r="O108" s="83"/>
      <c r="P108" s="15"/>
      <c r="Q108" s="15"/>
      <c r="R108" s="83"/>
      <c r="S108" s="83"/>
      <c r="T108" s="15"/>
      <c r="U108" s="15"/>
      <c r="V108" s="83"/>
      <c r="W108" s="83"/>
      <c r="X108" s="15"/>
      <c r="Y108" s="15"/>
      <c r="Z108" s="83"/>
      <c r="AA108" s="83"/>
      <c r="AB108" s="15"/>
      <c r="AC108" s="15"/>
      <c r="AD108" s="439"/>
      <c r="AE108" s="439"/>
      <c r="AF108" s="15"/>
      <c r="AG108" s="229"/>
      <c r="AH108" s="182">
        <f>SUM(F108,J108,N108,R108,V108,Z108,AD108)</f>
        <v>0</v>
      </c>
      <c r="AI108" s="182">
        <f>SUM(G108,K108,O108,S108,W108,AA108,AE108)</f>
        <v>0</v>
      </c>
      <c r="AJ108" s="182">
        <f>SUM(H108,L108,P108,T108,X108,AB108,AF108)</f>
        <v>0</v>
      </c>
      <c r="AK108" s="182">
        <f>SUM(I108,M108,Q108,U108,Y108,AC108,AG108)</f>
        <v>0</v>
      </c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</row>
    <row r="109" spans="1:58" s="435" customFormat="1" ht="41.25" customHeight="1" x14ac:dyDescent="0.25">
      <c r="A109" s="869"/>
      <c r="B109" s="112" t="s">
        <v>229</v>
      </c>
      <c r="C109" s="113" t="s">
        <v>230</v>
      </c>
      <c r="D109" s="113"/>
      <c r="E109" s="113" t="s">
        <v>78</v>
      </c>
      <c r="F109" s="33"/>
      <c r="G109" s="33"/>
      <c r="H109" s="15">
        <v>10000</v>
      </c>
      <c r="I109" s="99">
        <v>7000</v>
      </c>
      <c r="J109" s="439"/>
      <c r="K109" s="439"/>
      <c r="L109" s="15"/>
      <c r="M109" s="229"/>
      <c r="N109" s="83"/>
      <c r="O109" s="83"/>
      <c r="P109" s="15"/>
      <c r="Q109" s="15"/>
      <c r="R109" s="83"/>
      <c r="S109" s="83"/>
      <c r="T109" s="15"/>
      <c r="U109" s="15"/>
      <c r="V109" s="83"/>
      <c r="W109" s="83"/>
      <c r="X109" s="15"/>
      <c r="Y109" s="15"/>
      <c r="Z109" s="83"/>
      <c r="AA109" s="83"/>
      <c r="AB109" s="15"/>
      <c r="AC109" s="15"/>
      <c r="AD109" s="439">
        <v>338</v>
      </c>
      <c r="AE109" s="439">
        <v>9464</v>
      </c>
      <c r="AF109" s="15"/>
      <c r="AG109" s="229"/>
      <c r="AH109" s="182">
        <f>SUM(F109,J109,N109,R109,V109,Z109,AD109)</f>
        <v>338</v>
      </c>
      <c r="AI109" s="182">
        <f>SUM(G109,K109,O109,S109,W109,AA109,AE109)</f>
        <v>9464</v>
      </c>
      <c r="AJ109" s="182">
        <f>SUM(H109,L109,P109,T109,X109,AB109,AF109)</f>
        <v>10000</v>
      </c>
      <c r="AK109" s="182">
        <f>SUM(I109,M109,Q109,U109,Y109,AC109,AG109)</f>
        <v>7000</v>
      </c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</row>
    <row r="110" spans="1:58" s="435" customFormat="1" ht="41.25" customHeight="1" x14ac:dyDescent="0.25">
      <c r="A110" s="869"/>
      <c r="B110" s="112" t="s">
        <v>229</v>
      </c>
      <c r="C110" s="113" t="s">
        <v>231</v>
      </c>
      <c r="D110" s="113"/>
      <c r="E110" s="113" t="s">
        <v>29</v>
      </c>
      <c r="F110" s="33"/>
      <c r="G110" s="33"/>
      <c r="H110" s="15">
        <v>2000</v>
      </c>
      <c r="I110" s="99">
        <v>23780</v>
      </c>
      <c r="J110" s="439"/>
      <c r="K110" s="439"/>
      <c r="L110" s="15"/>
      <c r="M110" s="229"/>
      <c r="N110" s="83">
        <v>800</v>
      </c>
      <c r="O110" s="83">
        <v>13300</v>
      </c>
      <c r="P110" s="15">
        <v>1000</v>
      </c>
      <c r="Q110" s="15">
        <v>25000</v>
      </c>
      <c r="R110" s="83"/>
      <c r="S110" s="83"/>
      <c r="T110" s="15"/>
      <c r="U110" s="15"/>
      <c r="V110" s="83"/>
      <c r="W110" s="83"/>
      <c r="X110" s="15">
        <v>600</v>
      </c>
      <c r="Y110" s="15">
        <v>10200</v>
      </c>
      <c r="Z110" s="83">
        <v>127</v>
      </c>
      <c r="AA110" s="83">
        <v>2095.5</v>
      </c>
      <c r="AB110" s="15"/>
      <c r="AC110" s="15"/>
      <c r="AD110" s="439">
        <v>785</v>
      </c>
      <c r="AE110" s="439">
        <v>10707.4</v>
      </c>
      <c r="AF110" s="15"/>
      <c r="AG110" s="229"/>
      <c r="AH110" s="182">
        <f>SUM(F110,J110,N110,R110,V110,Z110,AD110)</f>
        <v>1712</v>
      </c>
      <c r="AI110" s="182">
        <f>SUM(G110,K110,O110,S110,W110,AA110,AE110)</f>
        <v>26102.9</v>
      </c>
      <c r="AJ110" s="182">
        <f>SUM(H110,L110,P110,T110,X110,AB110,AF110)</f>
        <v>3600</v>
      </c>
      <c r="AK110" s="182">
        <f>SUM(I110,M110,Q110,U110,Y110,AC110,AG110)</f>
        <v>58980</v>
      </c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</row>
    <row r="111" spans="1:58" s="435" customFormat="1" ht="41.25" customHeight="1" x14ac:dyDescent="0.25">
      <c r="A111" s="869"/>
      <c r="B111" s="112" t="s">
        <v>229</v>
      </c>
      <c r="C111" s="113" t="s">
        <v>232</v>
      </c>
      <c r="D111" s="113"/>
      <c r="E111" s="113" t="s">
        <v>29</v>
      </c>
      <c r="F111" s="33"/>
      <c r="G111" s="33"/>
      <c r="H111" s="15">
        <v>1000</v>
      </c>
      <c r="I111" s="99">
        <v>13080</v>
      </c>
      <c r="J111" s="439"/>
      <c r="K111" s="439"/>
      <c r="L111" s="15"/>
      <c r="M111" s="229"/>
      <c r="N111" s="83">
        <v>760</v>
      </c>
      <c r="O111" s="83">
        <v>16929</v>
      </c>
      <c r="P111" s="15">
        <v>200</v>
      </c>
      <c r="Q111" s="15">
        <v>5600</v>
      </c>
      <c r="R111" s="83"/>
      <c r="S111" s="83"/>
      <c r="T111" s="15"/>
      <c r="U111" s="15"/>
      <c r="V111" s="83"/>
      <c r="W111" s="83"/>
      <c r="X111" s="15">
        <v>400</v>
      </c>
      <c r="Y111" s="15">
        <v>5200</v>
      </c>
      <c r="Z111" s="83"/>
      <c r="AA111" s="83"/>
      <c r="AB111" s="15"/>
      <c r="AC111" s="15"/>
      <c r="AD111" s="439">
        <v>903</v>
      </c>
      <c r="AE111" s="439">
        <v>15170.400000000001</v>
      </c>
      <c r="AF111" s="15"/>
      <c r="AG111" s="229"/>
      <c r="AH111" s="182">
        <f>SUM(F111,J111,N111,R111,V111,Z111,AD111)</f>
        <v>1663</v>
      </c>
      <c r="AI111" s="182">
        <f>SUM(G111,K111,O111,S111,W111,AA111,AE111)</f>
        <v>32099.4</v>
      </c>
      <c r="AJ111" s="182">
        <f>SUM(H111,L111,P111,T111,X111,AB111,AF111)</f>
        <v>1600</v>
      </c>
      <c r="AK111" s="182">
        <f>SUM(I111,M111,Q111,U111,Y111,AC111,AG111)</f>
        <v>23880</v>
      </c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</row>
    <row r="112" spans="1:58" s="435" customFormat="1" ht="41.25" customHeight="1" x14ac:dyDescent="0.25">
      <c r="A112" s="870"/>
      <c r="B112" s="112" t="s">
        <v>229</v>
      </c>
      <c r="C112" s="113" t="s">
        <v>233</v>
      </c>
      <c r="D112" s="113"/>
      <c r="E112" s="113" t="s">
        <v>29</v>
      </c>
      <c r="F112" s="33"/>
      <c r="G112" s="33"/>
      <c r="H112" s="15">
        <v>500</v>
      </c>
      <c r="I112" s="99">
        <v>9290</v>
      </c>
      <c r="J112" s="439"/>
      <c r="K112" s="439"/>
      <c r="L112" s="15"/>
      <c r="M112" s="229"/>
      <c r="N112" s="83">
        <v>78</v>
      </c>
      <c r="O112" s="83">
        <v>3120</v>
      </c>
      <c r="P112" s="15">
        <v>100</v>
      </c>
      <c r="Q112" s="15">
        <v>2640</v>
      </c>
      <c r="R112" s="83"/>
      <c r="S112" s="83"/>
      <c r="T112" s="15"/>
      <c r="U112" s="15"/>
      <c r="V112" s="83"/>
      <c r="W112" s="83"/>
      <c r="X112" s="15">
        <v>300</v>
      </c>
      <c r="Y112" s="15">
        <v>5100</v>
      </c>
      <c r="Z112" s="83">
        <v>1113</v>
      </c>
      <c r="AA112" s="83">
        <v>24263.4</v>
      </c>
      <c r="AB112" s="15"/>
      <c r="AC112" s="15"/>
      <c r="AD112" s="439">
        <v>47</v>
      </c>
      <c r="AE112" s="439">
        <v>1128</v>
      </c>
      <c r="AF112" s="15"/>
      <c r="AG112" s="229"/>
      <c r="AH112" s="182">
        <f>SUM(F112,J112,N112,R112,V112,Z112,AD112)</f>
        <v>1238</v>
      </c>
      <c r="AI112" s="182">
        <f>SUM(G112,K112,O112,S112,W112,AA112,AE112)</f>
        <v>28511.4</v>
      </c>
      <c r="AJ112" s="182">
        <f>SUM(H112,L112,P112,T112,X112,AB112,AF112)</f>
        <v>900</v>
      </c>
      <c r="AK112" s="182">
        <f>SUM(I112,M112,Q112,U112,Y112,AC112,AG112)</f>
        <v>17030</v>
      </c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</row>
    <row r="113" spans="1:58" s="435" customFormat="1" ht="41.25" customHeight="1" x14ac:dyDescent="0.25">
      <c r="A113" s="436">
        <v>40</v>
      </c>
      <c r="B113" s="16" t="s">
        <v>234</v>
      </c>
      <c r="C113" s="16" t="s">
        <v>235</v>
      </c>
      <c r="D113" s="16" t="s">
        <v>236</v>
      </c>
      <c r="E113" s="16" t="s">
        <v>29</v>
      </c>
      <c r="F113" s="33"/>
      <c r="G113" s="33"/>
      <c r="H113" s="99">
        <v>1500</v>
      </c>
      <c r="I113" s="99">
        <v>205500</v>
      </c>
      <c r="J113" s="443">
        <v>26</v>
      </c>
      <c r="K113" s="443">
        <v>3120</v>
      </c>
      <c r="L113" s="229"/>
      <c r="M113" s="229"/>
      <c r="N113" s="88">
        <v>303</v>
      </c>
      <c r="O113" s="88">
        <v>32724</v>
      </c>
      <c r="P113" s="15">
        <v>1000</v>
      </c>
      <c r="Q113" s="15">
        <v>137000</v>
      </c>
      <c r="R113" s="88">
        <v>0</v>
      </c>
      <c r="S113" s="88">
        <v>0</v>
      </c>
      <c r="T113" s="15">
        <v>200</v>
      </c>
      <c r="U113" s="15">
        <v>20608</v>
      </c>
      <c r="V113" s="88"/>
      <c r="W113" s="88"/>
      <c r="X113" s="15"/>
      <c r="Y113" s="15"/>
      <c r="Z113" s="88">
        <v>2560</v>
      </c>
      <c r="AA113" s="88">
        <v>224870.39999999999</v>
      </c>
      <c r="AB113" s="15"/>
      <c r="AC113" s="15"/>
      <c r="AD113" s="443">
        <v>20</v>
      </c>
      <c r="AE113" s="443">
        <v>2740</v>
      </c>
      <c r="AF113" s="229"/>
      <c r="AG113" s="229"/>
      <c r="AH113" s="182">
        <f>SUM(F113,J113,N113,R113,V113,Z113,AD113)</f>
        <v>2909</v>
      </c>
      <c r="AI113" s="182">
        <f>SUM(G113,K113,O113,S113,W113,AA113,AE113)</f>
        <v>263454.40000000002</v>
      </c>
      <c r="AJ113" s="182">
        <f>SUM(H113,L113,P113,T113,X113,AB113,AF113)</f>
        <v>2700</v>
      </c>
      <c r="AK113" s="182">
        <f>SUM(I113,M113,Q113,U113,Y113,AC113,AG113)</f>
        <v>363108</v>
      </c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</row>
    <row r="114" spans="1:58" s="435" customFormat="1" ht="41.25" customHeight="1" x14ac:dyDescent="0.25">
      <c r="A114" s="868">
        <v>41</v>
      </c>
      <c r="B114" s="112" t="s">
        <v>237</v>
      </c>
      <c r="C114" s="113" t="s">
        <v>238</v>
      </c>
      <c r="D114" s="16" t="s">
        <v>236</v>
      </c>
      <c r="E114" s="113" t="s">
        <v>29</v>
      </c>
      <c r="F114" s="33"/>
      <c r="G114" s="33"/>
      <c r="H114" s="15"/>
      <c r="I114" s="99"/>
      <c r="J114" s="439"/>
      <c r="K114" s="439"/>
      <c r="L114" s="15"/>
      <c r="M114" s="229"/>
      <c r="N114" s="83"/>
      <c r="O114" s="83"/>
      <c r="P114" s="15"/>
      <c r="Q114" s="15"/>
      <c r="R114" s="83"/>
      <c r="S114" s="83"/>
      <c r="T114" s="15"/>
      <c r="U114" s="15"/>
      <c r="V114" s="83"/>
      <c r="W114" s="83"/>
      <c r="X114" s="15"/>
      <c r="Y114" s="15"/>
      <c r="Z114" s="83"/>
      <c r="AA114" s="83"/>
      <c r="AB114" s="15"/>
      <c r="AC114" s="15"/>
      <c r="AD114" s="439"/>
      <c r="AE114" s="439"/>
      <c r="AF114" s="15"/>
      <c r="AG114" s="229"/>
      <c r="AH114" s="182">
        <f>SUM(F114,J114,N114,R114,V114,Z114,AD114)</f>
        <v>0</v>
      </c>
      <c r="AI114" s="182">
        <f>SUM(G114,K114,O114,S114,W114,AA114,AE114)</f>
        <v>0</v>
      </c>
      <c r="AJ114" s="182">
        <f>SUM(H114,L114,P114,T114,X114,AB114,AF114)</f>
        <v>0</v>
      </c>
      <c r="AK114" s="182">
        <f>SUM(I114,M114,Q114,U114,Y114,AC114,AG114)</f>
        <v>0</v>
      </c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</row>
    <row r="115" spans="1:58" s="435" customFormat="1" ht="41.25" customHeight="1" x14ac:dyDescent="0.25">
      <c r="A115" s="870"/>
      <c r="B115" s="112" t="s">
        <v>239</v>
      </c>
      <c r="C115" s="113" t="s">
        <v>240</v>
      </c>
      <c r="D115" s="16" t="s">
        <v>236</v>
      </c>
      <c r="E115" s="113" t="s">
        <v>29</v>
      </c>
      <c r="F115" s="312">
        <v>1890</v>
      </c>
      <c r="G115" s="441">
        <v>39363.64</v>
      </c>
      <c r="H115" s="15"/>
      <c r="I115" s="99"/>
      <c r="J115" s="439"/>
      <c r="K115" s="439"/>
      <c r="L115" s="15"/>
      <c r="M115" s="229"/>
      <c r="N115" s="83">
        <v>640</v>
      </c>
      <c r="O115" s="83">
        <v>15497</v>
      </c>
      <c r="P115" s="15">
        <v>600</v>
      </c>
      <c r="Q115" s="15">
        <v>9000</v>
      </c>
      <c r="R115" s="83">
        <v>0</v>
      </c>
      <c r="S115" s="83">
        <v>0</v>
      </c>
      <c r="T115" s="15">
        <v>50</v>
      </c>
      <c r="U115" s="15">
        <v>975</v>
      </c>
      <c r="V115" s="83">
        <v>550</v>
      </c>
      <c r="W115" s="83">
        <v>10725</v>
      </c>
      <c r="X115" s="15"/>
      <c r="Y115" s="15"/>
      <c r="Z115" s="83">
        <v>500</v>
      </c>
      <c r="AA115" s="83">
        <v>9750</v>
      </c>
      <c r="AB115" s="15"/>
      <c r="AC115" s="15"/>
      <c r="AD115" s="439"/>
      <c r="AE115" s="439"/>
      <c r="AF115" s="15"/>
      <c r="AG115" s="229"/>
      <c r="AH115" s="182">
        <f>SUM(F115,J115,N115,R115,V115,Z115,AD115)</f>
        <v>3580</v>
      </c>
      <c r="AI115" s="182">
        <f>SUM(G115,K115,O115,S115,W115,AA115,AE115)</f>
        <v>75335.64</v>
      </c>
      <c r="AJ115" s="182">
        <f>SUM(H115,L115,P115,T115,X115,AB115,AF115)</f>
        <v>650</v>
      </c>
      <c r="AK115" s="182">
        <f>SUM(I115,M115,Q115,U115,Y115,AC115,AG115)</f>
        <v>9975</v>
      </c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</row>
    <row r="116" spans="1:58" s="435" customFormat="1" ht="41.25" customHeight="1" x14ac:dyDescent="0.25">
      <c r="A116" s="868">
        <v>42</v>
      </c>
      <c r="B116" s="112" t="s">
        <v>241</v>
      </c>
      <c r="C116" s="113" t="s">
        <v>240</v>
      </c>
      <c r="D116" s="16" t="s">
        <v>236</v>
      </c>
      <c r="E116" s="113" t="s">
        <v>29</v>
      </c>
      <c r="F116" s="312">
        <v>3000</v>
      </c>
      <c r="G116" s="444">
        <v>258077.91</v>
      </c>
      <c r="H116" s="15"/>
      <c r="I116" s="99"/>
      <c r="J116" s="439"/>
      <c r="K116" s="439"/>
      <c r="L116" s="15"/>
      <c r="M116" s="229"/>
      <c r="N116" s="83">
        <v>70</v>
      </c>
      <c r="O116" s="83">
        <v>11300</v>
      </c>
      <c r="P116" s="15">
        <v>1000</v>
      </c>
      <c r="Q116" s="15">
        <v>16000</v>
      </c>
      <c r="R116" s="83">
        <v>690</v>
      </c>
      <c r="S116" s="83">
        <v>55200</v>
      </c>
      <c r="T116" s="15">
        <v>50</v>
      </c>
      <c r="U116" s="15">
        <v>4000</v>
      </c>
      <c r="V116" s="83"/>
      <c r="W116" s="83"/>
      <c r="X116" s="15"/>
      <c r="Y116" s="15"/>
      <c r="Z116" s="83">
        <v>800</v>
      </c>
      <c r="AA116" s="83">
        <v>64000</v>
      </c>
      <c r="AB116" s="15"/>
      <c r="AC116" s="15"/>
      <c r="AD116" s="439"/>
      <c r="AE116" s="439"/>
      <c r="AF116" s="15"/>
      <c r="AG116" s="229"/>
      <c r="AH116" s="182">
        <f>SUM(F116,J116,N116,R116,V116,Z116,AD116)</f>
        <v>4560</v>
      </c>
      <c r="AI116" s="182">
        <f>SUM(G116,K116,O116,S116,W116,AA116,AE116)</f>
        <v>388577.91000000003</v>
      </c>
      <c r="AJ116" s="182">
        <f>SUM(H116,L116,P116,T116,X116,AB116,AF116)</f>
        <v>1050</v>
      </c>
      <c r="AK116" s="182">
        <f>SUM(I116,M116,Q116,U116,Y116,AC116,AG116)</f>
        <v>20000</v>
      </c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</row>
    <row r="117" spans="1:58" s="435" customFormat="1" ht="41.25" customHeight="1" x14ac:dyDescent="0.25">
      <c r="A117" s="870"/>
      <c r="B117" s="112" t="s">
        <v>242</v>
      </c>
      <c r="C117" s="113" t="s">
        <v>243</v>
      </c>
      <c r="D117" s="16" t="s">
        <v>236</v>
      </c>
      <c r="E117" s="113" t="s">
        <v>29</v>
      </c>
      <c r="F117" s="33"/>
      <c r="G117" s="33"/>
      <c r="H117" s="15"/>
      <c r="I117" s="229"/>
      <c r="J117" s="439"/>
      <c r="K117" s="439"/>
      <c r="L117" s="15"/>
      <c r="M117" s="229"/>
      <c r="N117" s="83"/>
      <c r="O117" s="83"/>
      <c r="P117" s="15"/>
      <c r="Q117" s="15"/>
      <c r="R117" s="83"/>
      <c r="S117" s="83"/>
      <c r="T117" s="15"/>
      <c r="U117" s="15"/>
      <c r="V117" s="83"/>
      <c r="W117" s="83"/>
      <c r="X117" s="15"/>
      <c r="Y117" s="15"/>
      <c r="Z117" s="83"/>
      <c r="AA117" s="83"/>
      <c r="AB117" s="15"/>
      <c r="AC117" s="15"/>
      <c r="AD117" s="439"/>
      <c r="AE117" s="439"/>
      <c r="AF117" s="15"/>
      <c r="AG117" s="229"/>
      <c r="AH117" s="182">
        <f>SUM(F117,J117,N117,R117,V117,Z117,AD117)</f>
        <v>0</v>
      </c>
      <c r="AI117" s="182">
        <f>SUM(G117,K117,O117,S117,W117,AA117,AE117)</f>
        <v>0</v>
      </c>
      <c r="AJ117" s="182">
        <f>SUM(H117,L117,P117,T117,X117,AB117,AF117)</f>
        <v>0</v>
      </c>
      <c r="AK117" s="182">
        <f>SUM(I117,M117,Q117,U117,Y117,AC117,AG117)</f>
        <v>0</v>
      </c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</row>
    <row r="118" spans="1:58" s="435" customFormat="1" ht="41.25" customHeight="1" x14ac:dyDescent="0.25">
      <c r="A118" s="868">
        <v>43</v>
      </c>
      <c r="B118" s="112" t="s">
        <v>244</v>
      </c>
      <c r="C118" s="113" t="s">
        <v>245</v>
      </c>
      <c r="D118" s="16" t="s">
        <v>236</v>
      </c>
      <c r="E118" s="113" t="s">
        <v>29</v>
      </c>
      <c r="F118" s="33"/>
      <c r="G118" s="33"/>
      <c r="H118" s="15"/>
      <c r="I118" s="99"/>
      <c r="J118" s="439"/>
      <c r="K118" s="439"/>
      <c r="L118" s="15"/>
      <c r="M118" s="15"/>
      <c r="N118" s="83"/>
      <c r="O118" s="83"/>
      <c r="P118" s="15"/>
      <c r="Q118" s="15"/>
      <c r="R118" s="83"/>
      <c r="S118" s="83"/>
      <c r="T118" s="15"/>
      <c r="U118" s="15"/>
      <c r="V118" s="83"/>
      <c r="W118" s="83"/>
      <c r="X118" s="15"/>
      <c r="Y118" s="15"/>
      <c r="Z118" s="83"/>
      <c r="AA118" s="83"/>
      <c r="AB118" s="15"/>
      <c r="AC118" s="15"/>
      <c r="AD118" s="439"/>
      <c r="AE118" s="439"/>
      <c r="AF118" s="15"/>
      <c r="AG118" s="15"/>
      <c r="AH118" s="182">
        <f>SUM(F118,J118,N118,R118,V118,Z118,AD118)</f>
        <v>0</v>
      </c>
      <c r="AI118" s="182">
        <f>SUM(G118,K118,O118,S118,W118,AA118,AE118)</f>
        <v>0</v>
      </c>
      <c r="AJ118" s="182">
        <f>SUM(H118,L118,P118,T118,X118,AB118,AF118)</f>
        <v>0</v>
      </c>
      <c r="AK118" s="182">
        <f>SUM(I118,M118,Q118,U118,Y118,AC118,AG118)</f>
        <v>0</v>
      </c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</row>
    <row r="119" spans="1:58" s="435" customFormat="1" ht="41.25" customHeight="1" x14ac:dyDescent="0.25">
      <c r="A119" s="870"/>
      <c r="B119" s="112" t="s">
        <v>246</v>
      </c>
      <c r="C119" s="113" t="s">
        <v>247</v>
      </c>
      <c r="D119" s="16" t="s">
        <v>236</v>
      </c>
      <c r="E119" s="113" t="s">
        <v>29</v>
      </c>
      <c r="F119" s="312">
        <v>10050</v>
      </c>
      <c r="G119" s="441">
        <v>191625.86</v>
      </c>
      <c r="H119" s="15">
        <v>300</v>
      </c>
      <c r="I119" s="15">
        <v>4749.3</v>
      </c>
      <c r="J119" s="439">
        <v>6500</v>
      </c>
      <c r="K119" s="439">
        <v>128375</v>
      </c>
      <c r="L119" s="15"/>
      <c r="M119" s="15"/>
      <c r="N119" s="83">
        <v>3632</v>
      </c>
      <c r="O119" s="83">
        <v>87367</v>
      </c>
      <c r="P119" s="15">
        <v>1000</v>
      </c>
      <c r="Q119" s="15">
        <v>30877</v>
      </c>
      <c r="R119" s="83">
        <v>0</v>
      </c>
      <c r="S119" s="83">
        <v>0</v>
      </c>
      <c r="T119" s="15">
        <v>500</v>
      </c>
      <c r="U119" s="15">
        <v>7500</v>
      </c>
      <c r="V119" s="83"/>
      <c r="W119" s="83"/>
      <c r="X119" s="15">
        <v>2000</v>
      </c>
      <c r="Y119" s="15">
        <v>30000</v>
      </c>
      <c r="Z119" s="83">
        <v>1073</v>
      </c>
      <c r="AA119" s="83">
        <v>22854.9</v>
      </c>
      <c r="AB119" s="15"/>
      <c r="AC119" s="15"/>
      <c r="AD119" s="439">
        <v>354</v>
      </c>
      <c r="AE119" s="439">
        <v>6195</v>
      </c>
      <c r="AF119" s="15"/>
      <c r="AG119" s="15"/>
      <c r="AH119" s="182">
        <f>SUM(F119,J119,N119,R119,V119,Z119,AD119)</f>
        <v>21609</v>
      </c>
      <c r="AI119" s="182">
        <f>SUM(G119,K119,O119,S119,W119,AA119,AE119)</f>
        <v>436417.76</v>
      </c>
      <c r="AJ119" s="182">
        <f>SUM(H119,L119,P119,T119,X119,AB119,AF119)</f>
        <v>3800</v>
      </c>
      <c r="AK119" s="182">
        <f>SUM(I119,M119,Q119,U119,Y119,AC119,AG119)</f>
        <v>73126.3</v>
      </c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</row>
    <row r="120" spans="1:58" s="435" customFormat="1" ht="41.25" customHeight="1" x14ac:dyDescent="0.25">
      <c r="A120" s="868">
        <v>44</v>
      </c>
      <c r="B120" s="112" t="s">
        <v>248</v>
      </c>
      <c r="C120" s="113" t="s">
        <v>249</v>
      </c>
      <c r="D120" s="113" t="s">
        <v>250</v>
      </c>
      <c r="E120" s="113" t="s">
        <v>29</v>
      </c>
      <c r="F120" s="33"/>
      <c r="G120" s="33"/>
      <c r="H120" s="15"/>
      <c r="I120" s="229"/>
      <c r="J120" s="439"/>
      <c r="K120" s="439"/>
      <c r="L120" s="15"/>
      <c r="M120" s="15"/>
      <c r="N120" s="83"/>
      <c r="O120" s="83"/>
      <c r="P120" s="15"/>
      <c r="Q120" s="15"/>
      <c r="R120" s="83"/>
      <c r="S120" s="83"/>
      <c r="T120" s="15"/>
      <c r="U120" s="15"/>
      <c r="V120" s="83">
        <v>440</v>
      </c>
      <c r="W120" s="83">
        <v>10049.6</v>
      </c>
      <c r="X120" s="15"/>
      <c r="Y120" s="15"/>
      <c r="Z120" s="83"/>
      <c r="AA120" s="83"/>
      <c r="AB120" s="15"/>
      <c r="AC120" s="15"/>
      <c r="AD120" s="439"/>
      <c r="AE120" s="439"/>
      <c r="AF120" s="15"/>
      <c r="AG120" s="15"/>
      <c r="AH120" s="182">
        <f>SUM(F120,J120,N120,R120,V120,Z120,AD120)</f>
        <v>440</v>
      </c>
      <c r="AI120" s="182">
        <f>SUM(G120,K120,O120,S120,W120,AA120,AE120)</f>
        <v>10049.6</v>
      </c>
      <c r="AJ120" s="182">
        <f>SUM(H120,L120,P120,T120,X120,AB120,AF120)</f>
        <v>0</v>
      </c>
      <c r="AK120" s="182">
        <f>SUM(I120,M120,Q120,U120,Y120,AC120,AG120)</f>
        <v>0</v>
      </c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</row>
    <row r="121" spans="1:58" s="435" customFormat="1" ht="41.25" customHeight="1" x14ac:dyDescent="0.25">
      <c r="A121" s="869"/>
      <c r="B121" s="112" t="s">
        <v>251</v>
      </c>
      <c r="C121" s="113" t="s">
        <v>252</v>
      </c>
      <c r="D121" s="113" t="s">
        <v>250</v>
      </c>
      <c r="E121" s="113" t="s">
        <v>29</v>
      </c>
      <c r="F121" s="312">
        <v>0</v>
      </c>
      <c r="G121" s="444">
        <v>0</v>
      </c>
      <c r="H121" s="15">
        <v>400</v>
      </c>
      <c r="I121" s="15">
        <v>9136</v>
      </c>
      <c r="J121" s="439"/>
      <c r="K121" s="445"/>
      <c r="L121" s="15"/>
      <c r="M121" s="15"/>
      <c r="N121" s="83"/>
      <c r="O121" s="83"/>
      <c r="P121" s="15">
        <v>500</v>
      </c>
      <c r="Q121" s="15">
        <v>15000</v>
      </c>
      <c r="R121" s="83">
        <v>240</v>
      </c>
      <c r="S121" s="83">
        <v>5481.6</v>
      </c>
      <c r="T121" s="15">
        <v>100</v>
      </c>
      <c r="U121" s="15">
        <v>2284</v>
      </c>
      <c r="V121" s="83"/>
      <c r="W121" s="83"/>
      <c r="X121" s="15"/>
      <c r="Y121" s="15"/>
      <c r="Z121" s="83"/>
      <c r="AA121" s="83"/>
      <c r="AB121" s="15"/>
      <c r="AC121" s="15"/>
      <c r="AD121" s="439">
        <v>24</v>
      </c>
      <c r="AE121" s="439">
        <v>912</v>
      </c>
      <c r="AF121" s="15"/>
      <c r="AG121" s="15"/>
      <c r="AH121" s="182">
        <f>SUM(F121,J121,N121,R121,V121,Z121,AD121)</f>
        <v>264</v>
      </c>
      <c r="AI121" s="182">
        <f>SUM(G121,K121,O121,S121,W121,AA121,AE121)</f>
        <v>6393.6</v>
      </c>
      <c r="AJ121" s="182">
        <f>SUM(H121,L121,P121,T121,X121,AB121,AF121)</f>
        <v>1000</v>
      </c>
      <c r="AK121" s="182">
        <f>SUM(I121,M121,Q121,U121,Y121,AC121,AG121)</f>
        <v>26420</v>
      </c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</row>
    <row r="122" spans="1:58" s="435" customFormat="1" ht="41.25" customHeight="1" x14ac:dyDescent="0.25">
      <c r="A122" s="869"/>
      <c r="B122" s="112" t="s">
        <v>251</v>
      </c>
      <c r="C122" s="113" t="s">
        <v>180</v>
      </c>
      <c r="D122" s="113" t="s">
        <v>250</v>
      </c>
      <c r="E122" s="113" t="s">
        <v>42</v>
      </c>
      <c r="F122" s="33">
        <v>1500</v>
      </c>
      <c r="G122" s="33">
        <v>27000</v>
      </c>
      <c r="H122" s="15"/>
      <c r="I122" s="15"/>
      <c r="J122" s="439"/>
      <c r="K122" s="439"/>
      <c r="L122" s="229"/>
      <c r="M122" s="15"/>
      <c r="N122" s="83">
        <v>440</v>
      </c>
      <c r="O122" s="83">
        <v>3480</v>
      </c>
      <c r="P122" s="15"/>
      <c r="Q122" s="15"/>
      <c r="R122" s="83"/>
      <c r="S122" s="83"/>
      <c r="T122" s="15"/>
      <c r="U122" s="15"/>
      <c r="V122" s="83"/>
      <c r="W122" s="83"/>
      <c r="X122" s="15">
        <v>300</v>
      </c>
      <c r="Y122" s="15">
        <v>9000</v>
      </c>
      <c r="Z122" s="83"/>
      <c r="AA122" s="83"/>
      <c r="AB122" s="15"/>
      <c r="AC122" s="15"/>
      <c r="AD122" s="439"/>
      <c r="AE122" s="439"/>
      <c r="AF122" s="229"/>
      <c r="AG122" s="15"/>
      <c r="AH122" s="182">
        <f>SUM(F122,J122,N122,R122,V122,Z122,AD122)</f>
        <v>1940</v>
      </c>
      <c r="AI122" s="182">
        <f>SUM(G122,K122,O122,S122,W122,AA122,AE122)</f>
        <v>30480</v>
      </c>
      <c r="AJ122" s="182">
        <f>SUM(H122,L122,P122,T122,X122,AB122,AF122)</f>
        <v>300</v>
      </c>
      <c r="AK122" s="182">
        <f>SUM(I122,M122,Q122,U122,Y122,AC122,AG122)</f>
        <v>9000</v>
      </c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</row>
    <row r="123" spans="1:58" s="435" customFormat="1" ht="41.25" customHeight="1" x14ac:dyDescent="0.25">
      <c r="A123" s="870"/>
      <c r="B123" s="112" t="s">
        <v>251</v>
      </c>
      <c r="C123" s="113" t="s">
        <v>253</v>
      </c>
      <c r="D123" s="113" t="s">
        <v>250</v>
      </c>
      <c r="E123" s="113" t="s">
        <v>42</v>
      </c>
      <c r="F123" s="33"/>
      <c r="G123" s="33"/>
      <c r="H123" s="15"/>
      <c r="I123" s="15"/>
      <c r="J123" s="439"/>
      <c r="K123" s="439"/>
      <c r="L123" s="15"/>
      <c r="M123" s="15"/>
      <c r="N123" s="83"/>
      <c r="O123" s="83"/>
      <c r="P123" s="15"/>
      <c r="Q123" s="15"/>
      <c r="R123" s="83"/>
      <c r="S123" s="83"/>
      <c r="T123" s="15"/>
      <c r="U123" s="15"/>
      <c r="V123" s="83"/>
      <c r="W123" s="83"/>
      <c r="X123" s="15"/>
      <c r="Y123" s="15"/>
      <c r="Z123" s="83"/>
      <c r="AA123" s="83"/>
      <c r="AB123" s="15"/>
      <c r="AC123" s="15"/>
      <c r="AD123" s="439"/>
      <c r="AE123" s="439"/>
      <c r="AF123" s="15"/>
      <c r="AG123" s="15"/>
      <c r="AH123" s="182">
        <f>SUM(F123,J123,N123,R123,V123,Z123,AD123)</f>
        <v>0</v>
      </c>
      <c r="AI123" s="182">
        <f>SUM(G123,K123,O123,S123,W123,AA123,AE123)</f>
        <v>0</v>
      </c>
      <c r="AJ123" s="182">
        <f>SUM(H123,L123,P123,T123,X123,AB123,AF123)</f>
        <v>0</v>
      </c>
      <c r="AK123" s="182">
        <f>SUM(I123,M123,Q123,U123,Y123,AC123,AG123)</f>
        <v>0</v>
      </c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</row>
    <row r="124" spans="1:58" s="435" customFormat="1" ht="41.25" customHeight="1" x14ac:dyDescent="0.25">
      <c r="A124" s="868">
        <v>45</v>
      </c>
      <c r="B124" s="112" t="s">
        <v>254</v>
      </c>
      <c r="C124" s="113" t="s">
        <v>255</v>
      </c>
      <c r="D124" s="113" t="s">
        <v>77</v>
      </c>
      <c r="E124" s="113" t="s">
        <v>256</v>
      </c>
      <c r="F124" s="33"/>
      <c r="G124" s="33"/>
      <c r="H124" s="15"/>
      <c r="I124" s="15"/>
      <c r="J124" s="439"/>
      <c r="K124" s="439"/>
      <c r="L124" s="15"/>
      <c r="M124" s="15"/>
      <c r="N124" s="83"/>
      <c r="O124" s="83"/>
      <c r="P124" s="15">
        <v>100</v>
      </c>
      <c r="Q124" s="15">
        <v>35000</v>
      </c>
      <c r="R124" s="83"/>
      <c r="S124" s="83"/>
      <c r="T124" s="15"/>
      <c r="U124" s="15"/>
      <c r="V124" s="83">
        <v>700</v>
      </c>
      <c r="W124" s="83">
        <v>66129.87</v>
      </c>
      <c r="X124" s="15"/>
      <c r="Y124" s="15"/>
      <c r="Z124" s="83"/>
      <c r="AA124" s="83"/>
      <c r="AB124" s="15"/>
      <c r="AC124" s="15"/>
      <c r="AD124" s="439"/>
      <c r="AE124" s="439"/>
      <c r="AF124" s="15"/>
      <c r="AG124" s="15"/>
      <c r="AH124" s="182">
        <f>SUM(F124,J124,N124,R124,V124,Z124,AD124)</f>
        <v>700</v>
      </c>
      <c r="AI124" s="182">
        <f>SUM(G124,K124,O124,S124,W124,AA124,AE124)</f>
        <v>66129.87</v>
      </c>
      <c r="AJ124" s="182">
        <f>SUM(H124,L124,P124,T124,X124,AB124,AF124)</f>
        <v>100</v>
      </c>
      <c r="AK124" s="182">
        <f>SUM(I124,M124,Q124,U124,Y124,AC124,AG124)</f>
        <v>35000</v>
      </c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</row>
    <row r="125" spans="1:58" s="435" customFormat="1" ht="41.25" customHeight="1" x14ac:dyDescent="0.25">
      <c r="A125" s="869"/>
      <c r="B125" s="112" t="s">
        <v>257</v>
      </c>
      <c r="C125" s="113" t="s">
        <v>258</v>
      </c>
      <c r="D125" s="113" t="s">
        <v>77</v>
      </c>
      <c r="E125" s="113" t="s">
        <v>256</v>
      </c>
      <c r="F125" s="33">
        <v>0</v>
      </c>
      <c r="G125" s="312">
        <v>0</v>
      </c>
      <c r="H125" s="15">
        <v>3000</v>
      </c>
      <c r="I125" s="15">
        <v>573000</v>
      </c>
      <c r="J125" s="439"/>
      <c r="K125" s="443"/>
      <c r="L125" s="15"/>
      <c r="M125" s="15"/>
      <c r="N125" s="83"/>
      <c r="O125" s="88"/>
      <c r="P125" s="15"/>
      <c r="Q125" s="15"/>
      <c r="R125" s="83">
        <v>0</v>
      </c>
      <c r="S125" s="88">
        <v>0</v>
      </c>
      <c r="T125" s="15">
        <v>20</v>
      </c>
      <c r="U125" s="15">
        <v>38400</v>
      </c>
      <c r="V125" s="83"/>
      <c r="W125" s="88"/>
      <c r="X125" s="15"/>
      <c r="Y125" s="15"/>
      <c r="Z125" s="83">
        <v>200</v>
      </c>
      <c r="AA125" s="88">
        <v>38400</v>
      </c>
      <c r="AB125" s="15"/>
      <c r="AC125" s="15"/>
      <c r="AD125" s="439"/>
      <c r="AE125" s="443"/>
      <c r="AF125" s="15"/>
      <c r="AG125" s="15"/>
      <c r="AH125" s="182">
        <f>SUM(F125,J125,N125,R125,V125,Z125,AD125)</f>
        <v>200</v>
      </c>
      <c r="AI125" s="182">
        <f>SUM(G125,K125,O125,S125,W125,AA125,AE125)</f>
        <v>38400</v>
      </c>
      <c r="AJ125" s="182">
        <f>SUM(H125,L125,P125,T125,X125,AB125,AF125)</f>
        <v>3020</v>
      </c>
      <c r="AK125" s="182">
        <f>SUM(I125,M125,Q125,U125,Y125,AC125,AG125)</f>
        <v>611400</v>
      </c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</row>
    <row r="126" spans="1:58" s="435" customFormat="1" ht="41.25" customHeight="1" x14ac:dyDescent="0.25">
      <c r="A126" s="869"/>
      <c r="B126" s="112" t="s">
        <v>257</v>
      </c>
      <c r="C126" s="113" t="s">
        <v>259</v>
      </c>
      <c r="D126" s="113" t="s">
        <v>77</v>
      </c>
      <c r="E126" s="113" t="s">
        <v>256</v>
      </c>
      <c r="F126" s="33"/>
      <c r="G126" s="33"/>
      <c r="H126" s="15"/>
      <c r="I126" s="15"/>
      <c r="J126" s="439"/>
      <c r="K126" s="443"/>
      <c r="L126" s="15"/>
      <c r="M126" s="15"/>
      <c r="N126" s="83"/>
      <c r="O126" s="88"/>
      <c r="P126" s="15"/>
      <c r="Q126" s="15"/>
      <c r="R126" s="83"/>
      <c r="S126" s="88"/>
      <c r="T126" s="15"/>
      <c r="U126" s="15"/>
      <c r="V126" s="83"/>
      <c r="W126" s="88"/>
      <c r="X126" s="15"/>
      <c r="Y126" s="15"/>
      <c r="Z126" s="83"/>
      <c r="AA126" s="88"/>
      <c r="AB126" s="15"/>
      <c r="AC126" s="15"/>
      <c r="AD126" s="439"/>
      <c r="AE126" s="443"/>
      <c r="AF126" s="15"/>
      <c r="AG126" s="15"/>
      <c r="AH126" s="182">
        <f>SUM(F126,J126,N126,R126,V126,Z126,AD126)</f>
        <v>0</v>
      </c>
      <c r="AI126" s="182">
        <f>SUM(G126,K126,O126,S126,W126,AA126,AE126)</f>
        <v>0</v>
      </c>
      <c r="AJ126" s="182">
        <f>SUM(H126,L126,P126,T126,X126,AB126,AF126)</f>
        <v>0</v>
      </c>
      <c r="AK126" s="182">
        <f>SUM(I126,M126,Q126,U126,Y126,AC126,AG126)</f>
        <v>0</v>
      </c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</row>
    <row r="127" spans="1:58" s="435" customFormat="1" ht="41.25" customHeight="1" x14ac:dyDescent="0.25">
      <c r="A127" s="869"/>
      <c r="B127" s="112" t="s">
        <v>257</v>
      </c>
      <c r="C127" s="113" t="s">
        <v>260</v>
      </c>
      <c r="D127" s="113" t="s">
        <v>77</v>
      </c>
      <c r="E127" s="113" t="s">
        <v>256</v>
      </c>
      <c r="F127" s="33">
        <v>0</v>
      </c>
      <c r="G127" s="312">
        <v>0</v>
      </c>
      <c r="H127" s="15"/>
      <c r="I127" s="15"/>
      <c r="J127" s="439"/>
      <c r="K127" s="443"/>
      <c r="L127" s="15"/>
      <c r="M127" s="15"/>
      <c r="N127" s="83"/>
      <c r="O127" s="88"/>
      <c r="P127" s="15"/>
      <c r="Q127" s="15"/>
      <c r="R127" s="83"/>
      <c r="S127" s="88"/>
      <c r="T127" s="15"/>
      <c r="U127" s="15"/>
      <c r="V127" s="83"/>
      <c r="W127" s="88"/>
      <c r="X127" s="15"/>
      <c r="Y127" s="15"/>
      <c r="Z127" s="83"/>
      <c r="AA127" s="88"/>
      <c r="AB127" s="15"/>
      <c r="AC127" s="15"/>
      <c r="AD127" s="439"/>
      <c r="AE127" s="443"/>
      <c r="AF127" s="15"/>
      <c r="AG127" s="15"/>
      <c r="AH127" s="182">
        <f>SUM(F127,J127,N127,R127,V127,Z127,AD127)</f>
        <v>0</v>
      </c>
      <c r="AI127" s="182">
        <f>SUM(G127,K127,O127,S127,W127,AA127,AE127)</f>
        <v>0</v>
      </c>
      <c r="AJ127" s="182">
        <f>SUM(H127,L127,P127,T127,X127,AB127,AF127)</f>
        <v>0</v>
      </c>
      <c r="AK127" s="182">
        <f>SUM(I127,M127,Q127,U127,Y127,AC127,AG127)</f>
        <v>0</v>
      </c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</row>
    <row r="128" spans="1:58" s="435" customFormat="1" ht="41.25" customHeight="1" x14ac:dyDescent="0.25">
      <c r="A128" s="869"/>
      <c r="B128" s="112" t="s">
        <v>257</v>
      </c>
      <c r="C128" s="113" t="s">
        <v>261</v>
      </c>
      <c r="D128" s="113" t="s">
        <v>77</v>
      </c>
      <c r="E128" s="113" t="s">
        <v>256</v>
      </c>
      <c r="F128" s="33"/>
      <c r="G128" s="33"/>
      <c r="H128" s="15"/>
      <c r="I128" s="15"/>
      <c r="J128" s="439"/>
      <c r="K128" s="443"/>
      <c r="L128" s="15"/>
      <c r="M128" s="15"/>
      <c r="N128" s="83"/>
      <c r="O128" s="88"/>
      <c r="P128" s="15"/>
      <c r="Q128" s="15"/>
      <c r="R128" s="83"/>
      <c r="S128" s="88"/>
      <c r="T128" s="15"/>
      <c r="U128" s="15"/>
      <c r="V128" s="83"/>
      <c r="W128" s="88"/>
      <c r="X128" s="15"/>
      <c r="Y128" s="15"/>
      <c r="Z128" s="83"/>
      <c r="AA128" s="88"/>
      <c r="AB128" s="15"/>
      <c r="AC128" s="15"/>
      <c r="AD128" s="439"/>
      <c r="AE128" s="443"/>
      <c r="AF128" s="15"/>
      <c r="AG128" s="15"/>
      <c r="AH128" s="182">
        <f>SUM(F128,J128,N128,R128,V128,Z128,AD128)</f>
        <v>0</v>
      </c>
      <c r="AI128" s="182">
        <f>SUM(G128,K128,O128,S128,W128,AA128,AE128)</f>
        <v>0</v>
      </c>
      <c r="AJ128" s="182">
        <f>SUM(H128,L128,P128,T128,X128,AB128,AF128)</f>
        <v>0</v>
      </c>
      <c r="AK128" s="182">
        <f>SUM(I128,M128,Q128,U128,Y128,AC128,AG128)</f>
        <v>0</v>
      </c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</row>
    <row r="129" spans="1:58" s="435" customFormat="1" ht="41.25" customHeight="1" x14ac:dyDescent="0.25">
      <c r="A129" s="869"/>
      <c r="B129" s="112" t="s">
        <v>257</v>
      </c>
      <c r="C129" s="113" t="s">
        <v>262</v>
      </c>
      <c r="D129" s="113" t="s">
        <v>77</v>
      </c>
      <c r="E129" s="113" t="s">
        <v>256</v>
      </c>
      <c r="F129" s="33"/>
      <c r="G129" s="33"/>
      <c r="H129" s="15"/>
      <c r="I129" s="15"/>
      <c r="J129" s="439"/>
      <c r="K129" s="443"/>
      <c r="L129" s="15"/>
      <c r="M129" s="15"/>
      <c r="N129" s="83"/>
      <c r="O129" s="88"/>
      <c r="P129" s="15"/>
      <c r="Q129" s="15"/>
      <c r="R129" s="83"/>
      <c r="S129" s="88"/>
      <c r="T129" s="15"/>
      <c r="U129" s="15"/>
      <c r="V129" s="83"/>
      <c r="W129" s="88"/>
      <c r="X129" s="15"/>
      <c r="Y129" s="15"/>
      <c r="Z129" s="83"/>
      <c r="AA129" s="88"/>
      <c r="AB129" s="15"/>
      <c r="AC129" s="15"/>
      <c r="AD129" s="439"/>
      <c r="AE129" s="443"/>
      <c r="AF129" s="15"/>
      <c r="AG129" s="15"/>
      <c r="AH129" s="182">
        <f>SUM(F129,J129,N129,R129,V129,Z129,AD129)</f>
        <v>0</v>
      </c>
      <c r="AI129" s="182">
        <f>SUM(G129,K129,O129,S129,W129,AA129,AE129)</f>
        <v>0</v>
      </c>
      <c r="AJ129" s="182">
        <f>SUM(H129,L129,P129,T129,X129,AB129,AF129)</f>
        <v>0</v>
      </c>
      <c r="AK129" s="182">
        <f>SUM(I129,M129,Q129,U129,Y129,AC129,AG129)</f>
        <v>0</v>
      </c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</row>
    <row r="130" spans="1:58" s="435" customFormat="1" ht="41.25" customHeight="1" x14ac:dyDescent="0.25">
      <c r="A130" s="870"/>
      <c r="B130" s="112" t="s">
        <v>257</v>
      </c>
      <c r="C130" s="113" t="s">
        <v>263</v>
      </c>
      <c r="D130" s="113" t="s">
        <v>77</v>
      </c>
      <c r="E130" s="113" t="s">
        <v>256</v>
      </c>
      <c r="F130" s="33"/>
      <c r="G130" s="33"/>
      <c r="H130" s="15"/>
      <c r="I130" s="15"/>
      <c r="J130" s="439"/>
      <c r="K130" s="443"/>
      <c r="L130" s="15"/>
      <c r="M130" s="15"/>
      <c r="N130" s="83"/>
      <c r="O130" s="88"/>
      <c r="P130" s="15"/>
      <c r="Q130" s="15"/>
      <c r="R130" s="83"/>
      <c r="S130" s="88"/>
      <c r="T130" s="15"/>
      <c r="U130" s="15"/>
      <c r="V130" s="83"/>
      <c r="W130" s="88"/>
      <c r="X130" s="15"/>
      <c r="Y130" s="15"/>
      <c r="Z130" s="83"/>
      <c r="AA130" s="88"/>
      <c r="AB130" s="15"/>
      <c r="AC130" s="15"/>
      <c r="AD130" s="439"/>
      <c r="AE130" s="443"/>
      <c r="AF130" s="15"/>
      <c r="AG130" s="15"/>
      <c r="AH130" s="182">
        <f>SUM(F130,J130,N130,R130,V130,Z130,AD130)</f>
        <v>0</v>
      </c>
      <c r="AI130" s="182">
        <f>SUM(G130,K130,O130,S130,W130,AA130,AE130)</f>
        <v>0</v>
      </c>
      <c r="AJ130" s="182">
        <f>SUM(H130,L130,P130,T130,X130,AB130,AF130)</f>
        <v>0</v>
      </c>
      <c r="AK130" s="182">
        <f>SUM(I130,M130,Q130,U130,Y130,AC130,AG130)</f>
        <v>0</v>
      </c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</row>
    <row r="131" spans="1:58" s="435" customFormat="1" ht="41.25" customHeight="1" x14ac:dyDescent="0.25">
      <c r="A131" s="433">
        <v>46</v>
      </c>
      <c r="B131" s="112" t="s">
        <v>264</v>
      </c>
      <c r="C131" s="113" t="s">
        <v>265</v>
      </c>
      <c r="D131" s="113" t="s">
        <v>266</v>
      </c>
      <c r="E131" s="113" t="s">
        <v>78</v>
      </c>
      <c r="F131" s="33"/>
      <c r="G131" s="33"/>
      <c r="H131" s="15">
        <v>300</v>
      </c>
      <c r="I131" s="15">
        <v>3000</v>
      </c>
      <c r="J131" s="439"/>
      <c r="K131" s="439"/>
      <c r="L131" s="15"/>
      <c r="M131" s="15"/>
      <c r="N131" s="83">
        <v>73</v>
      </c>
      <c r="O131" s="83">
        <v>1031</v>
      </c>
      <c r="P131" s="15"/>
      <c r="Q131" s="15"/>
      <c r="R131" s="83">
        <v>0</v>
      </c>
      <c r="S131" s="83">
        <v>0</v>
      </c>
      <c r="T131" s="15">
        <v>5</v>
      </c>
      <c r="U131" s="15">
        <v>625</v>
      </c>
      <c r="V131" s="83"/>
      <c r="W131" s="83"/>
      <c r="X131" s="15">
        <v>100</v>
      </c>
      <c r="Y131" s="15">
        <v>988</v>
      </c>
      <c r="Z131" s="83">
        <v>450</v>
      </c>
      <c r="AA131" s="83">
        <v>5445</v>
      </c>
      <c r="AB131" s="15"/>
      <c r="AC131" s="15"/>
      <c r="AD131" s="439"/>
      <c r="AE131" s="439"/>
      <c r="AF131" s="15"/>
      <c r="AG131" s="15"/>
      <c r="AH131" s="182">
        <f>SUM(F131,J131,N131,R131,V131,Z131,AD131)</f>
        <v>523</v>
      </c>
      <c r="AI131" s="182">
        <f>SUM(G131,K131,O131,S131,W131,AA131,AE131)</f>
        <v>6476</v>
      </c>
      <c r="AJ131" s="182">
        <f>SUM(H131,L131,P131,T131,X131,AB131,AF131)</f>
        <v>405</v>
      </c>
      <c r="AK131" s="182">
        <f>SUM(I131,M131,Q131,U131,Y131,AC131,AG131)</f>
        <v>4613</v>
      </c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</row>
    <row r="132" spans="1:58" s="435" customFormat="1" ht="41.25" customHeight="1" x14ac:dyDescent="0.25">
      <c r="A132" s="868">
        <v>47</v>
      </c>
      <c r="B132" s="112" t="s">
        <v>267</v>
      </c>
      <c r="C132" s="113" t="s">
        <v>268</v>
      </c>
      <c r="D132" s="113" t="s">
        <v>77</v>
      </c>
      <c r="E132" s="113" t="s">
        <v>256</v>
      </c>
      <c r="F132" s="33"/>
      <c r="G132" s="33"/>
      <c r="H132" s="15"/>
      <c r="I132" s="15"/>
      <c r="J132" s="439"/>
      <c r="K132" s="443"/>
      <c r="L132" s="15"/>
      <c r="M132" s="15"/>
      <c r="N132" s="83"/>
      <c r="O132" s="88"/>
      <c r="P132" s="15"/>
      <c r="Q132" s="15"/>
      <c r="R132" s="83"/>
      <c r="S132" s="88"/>
      <c r="T132" s="15"/>
      <c r="U132" s="15"/>
      <c r="V132" s="83"/>
      <c r="W132" s="88"/>
      <c r="X132" s="15"/>
      <c r="Y132" s="15"/>
      <c r="Z132" s="83"/>
      <c r="AA132" s="88"/>
      <c r="AB132" s="15"/>
      <c r="AC132" s="15"/>
      <c r="AD132" s="439"/>
      <c r="AE132" s="443"/>
      <c r="AF132" s="15"/>
      <c r="AG132" s="15"/>
      <c r="AH132" s="182">
        <f>SUM(F132,J132,N132,R132,V132,Z132,AD132)</f>
        <v>0</v>
      </c>
      <c r="AI132" s="182">
        <f>SUM(G132,K132,O132,S132,W132,AA132,AE132)</f>
        <v>0</v>
      </c>
      <c r="AJ132" s="182">
        <f>SUM(H132,L132,P132,T132,X132,AB132,AF132)</f>
        <v>0</v>
      </c>
      <c r="AK132" s="182">
        <f>SUM(I132,M132,Q132,U132,Y132,AC132,AG132)</f>
        <v>0</v>
      </c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</row>
    <row r="133" spans="1:58" s="435" customFormat="1" ht="41.25" customHeight="1" x14ac:dyDescent="0.25">
      <c r="A133" s="869"/>
      <c r="B133" s="112" t="s">
        <v>267</v>
      </c>
      <c r="C133" s="113" t="s">
        <v>269</v>
      </c>
      <c r="D133" s="113" t="s">
        <v>77</v>
      </c>
      <c r="E133" s="113" t="s">
        <v>256</v>
      </c>
      <c r="F133" s="33"/>
      <c r="G133" s="33"/>
      <c r="H133" s="15"/>
      <c r="I133" s="15"/>
      <c r="J133" s="439"/>
      <c r="K133" s="443"/>
      <c r="L133" s="15"/>
      <c r="M133" s="15"/>
      <c r="N133" s="83"/>
      <c r="O133" s="88"/>
      <c r="P133" s="15"/>
      <c r="Q133" s="15"/>
      <c r="R133" s="83"/>
      <c r="S133" s="88"/>
      <c r="T133" s="15"/>
      <c r="U133" s="15"/>
      <c r="V133" s="83"/>
      <c r="W133" s="88"/>
      <c r="X133" s="15"/>
      <c r="Y133" s="15"/>
      <c r="Z133" s="83"/>
      <c r="AA133" s="88"/>
      <c r="AB133" s="15"/>
      <c r="AC133" s="15"/>
      <c r="AD133" s="439"/>
      <c r="AE133" s="443"/>
      <c r="AF133" s="15"/>
      <c r="AG133" s="15"/>
      <c r="AH133" s="182">
        <f>SUM(F133,J133,N133,R133,V133,Z133,AD133)</f>
        <v>0</v>
      </c>
      <c r="AI133" s="182">
        <f>SUM(G133,K133,O133,S133,W133,AA133,AE133)</f>
        <v>0</v>
      </c>
      <c r="AJ133" s="182">
        <f>SUM(H133,L133,P133,T133,X133,AB133,AF133)</f>
        <v>0</v>
      </c>
      <c r="AK133" s="182">
        <f>SUM(I133,M133,Q133,U133,Y133,AC133,AG133)</f>
        <v>0</v>
      </c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</row>
    <row r="134" spans="1:58" s="435" customFormat="1" ht="41.25" customHeight="1" x14ac:dyDescent="0.25">
      <c r="A134" s="869"/>
      <c r="B134" s="112" t="s">
        <v>267</v>
      </c>
      <c r="C134" s="113" t="s">
        <v>270</v>
      </c>
      <c r="D134" s="113" t="s">
        <v>77</v>
      </c>
      <c r="E134" s="113" t="s">
        <v>256</v>
      </c>
      <c r="F134" s="33"/>
      <c r="G134" s="33"/>
      <c r="H134" s="15"/>
      <c r="I134" s="15"/>
      <c r="J134" s="439"/>
      <c r="K134" s="443"/>
      <c r="L134" s="15"/>
      <c r="M134" s="15"/>
      <c r="N134" s="83"/>
      <c r="O134" s="88"/>
      <c r="P134" s="15"/>
      <c r="Q134" s="15"/>
      <c r="R134" s="83"/>
      <c r="S134" s="88"/>
      <c r="T134" s="15"/>
      <c r="U134" s="15"/>
      <c r="V134" s="83"/>
      <c r="W134" s="88"/>
      <c r="X134" s="15"/>
      <c r="Y134" s="15"/>
      <c r="Z134" s="83"/>
      <c r="AA134" s="88"/>
      <c r="AB134" s="15"/>
      <c r="AC134" s="15"/>
      <c r="AD134" s="439"/>
      <c r="AE134" s="443"/>
      <c r="AF134" s="15"/>
      <c r="AG134" s="15"/>
      <c r="AH134" s="182">
        <f>SUM(F134,J134,N134,R134,V134,Z134,AD134)</f>
        <v>0</v>
      </c>
      <c r="AI134" s="182">
        <f>SUM(G134,K134,O134,S134,W134,AA134,AE134)</f>
        <v>0</v>
      </c>
      <c r="AJ134" s="182">
        <f>SUM(H134,L134,P134,T134,X134,AB134,AF134)</f>
        <v>0</v>
      </c>
      <c r="AK134" s="182">
        <f>SUM(I134,M134,Q134,U134,Y134,AC134,AG134)</f>
        <v>0</v>
      </c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</row>
    <row r="135" spans="1:58" s="435" customFormat="1" ht="41.25" customHeight="1" x14ac:dyDescent="0.25">
      <c r="A135" s="869"/>
      <c r="B135" s="112" t="s">
        <v>271</v>
      </c>
      <c r="C135" s="113" t="s">
        <v>272</v>
      </c>
      <c r="D135" s="113" t="s">
        <v>77</v>
      </c>
      <c r="E135" s="113" t="s">
        <v>256</v>
      </c>
      <c r="F135" s="33"/>
      <c r="G135" s="33"/>
      <c r="H135" s="15"/>
      <c r="I135" s="15"/>
      <c r="J135" s="439"/>
      <c r="K135" s="443"/>
      <c r="L135" s="15"/>
      <c r="M135" s="15"/>
      <c r="N135" s="83"/>
      <c r="O135" s="88"/>
      <c r="P135" s="15"/>
      <c r="Q135" s="15"/>
      <c r="R135" s="83"/>
      <c r="S135" s="88"/>
      <c r="T135" s="15"/>
      <c r="U135" s="15"/>
      <c r="V135" s="83"/>
      <c r="W135" s="88"/>
      <c r="X135" s="15"/>
      <c r="Y135" s="15"/>
      <c r="Z135" s="83"/>
      <c r="AA135" s="88"/>
      <c r="AB135" s="15"/>
      <c r="AC135" s="15"/>
      <c r="AD135" s="439"/>
      <c r="AE135" s="443"/>
      <c r="AF135" s="15"/>
      <c r="AG135" s="15"/>
      <c r="AH135" s="182">
        <f>SUM(F135,J135,N135,R135,V135,Z135,AD135)</f>
        <v>0</v>
      </c>
      <c r="AI135" s="182">
        <f>SUM(G135,K135,O135,S135,W135,AA135,AE135)</f>
        <v>0</v>
      </c>
      <c r="AJ135" s="182">
        <f>SUM(H135,L135,P135,T135,X135,AB135,AF135)</f>
        <v>0</v>
      </c>
      <c r="AK135" s="182">
        <f>SUM(I135,M135,Q135,U135,Y135,AC135,AG135)</f>
        <v>0</v>
      </c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</row>
    <row r="136" spans="1:58" s="435" customFormat="1" ht="41.25" customHeight="1" x14ac:dyDescent="0.25">
      <c r="A136" s="869"/>
      <c r="B136" s="112" t="s">
        <v>267</v>
      </c>
      <c r="C136" s="113" t="s">
        <v>273</v>
      </c>
      <c r="D136" s="113" t="s">
        <v>77</v>
      </c>
      <c r="E136" s="113" t="s">
        <v>256</v>
      </c>
      <c r="F136" s="33"/>
      <c r="G136" s="33"/>
      <c r="H136" s="15"/>
      <c r="I136" s="15"/>
      <c r="J136" s="439"/>
      <c r="K136" s="443"/>
      <c r="L136" s="15"/>
      <c r="M136" s="15"/>
      <c r="N136" s="83"/>
      <c r="O136" s="88"/>
      <c r="P136" s="15"/>
      <c r="Q136" s="15"/>
      <c r="R136" s="83"/>
      <c r="S136" s="88"/>
      <c r="T136" s="15"/>
      <c r="U136" s="15"/>
      <c r="V136" s="83"/>
      <c r="W136" s="88"/>
      <c r="X136" s="15"/>
      <c r="Y136" s="15"/>
      <c r="Z136" s="83"/>
      <c r="AA136" s="88"/>
      <c r="AB136" s="15"/>
      <c r="AC136" s="15"/>
      <c r="AD136" s="439"/>
      <c r="AE136" s="443"/>
      <c r="AF136" s="15"/>
      <c r="AG136" s="15"/>
      <c r="AH136" s="182">
        <f>SUM(F136,J136,N136,R136,V136,Z136,AD136)</f>
        <v>0</v>
      </c>
      <c r="AI136" s="182">
        <f>SUM(G136,K136,O136,S136,W136,AA136,AE136)</f>
        <v>0</v>
      </c>
      <c r="AJ136" s="182">
        <f>SUM(H136,L136,P136,T136,X136,AB136,AF136)</f>
        <v>0</v>
      </c>
      <c r="AK136" s="182">
        <f>SUM(I136,M136,Q136,U136,Y136,AC136,AG136)</f>
        <v>0</v>
      </c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</row>
    <row r="137" spans="1:58" s="435" customFormat="1" ht="41.25" customHeight="1" x14ac:dyDescent="0.25">
      <c r="A137" s="869"/>
      <c r="B137" s="112" t="s">
        <v>267</v>
      </c>
      <c r="C137" s="113" t="s">
        <v>274</v>
      </c>
      <c r="D137" s="113" t="s">
        <v>77</v>
      </c>
      <c r="E137" s="113" t="s">
        <v>256</v>
      </c>
      <c r="F137" s="33"/>
      <c r="G137" s="33"/>
      <c r="H137" s="15"/>
      <c r="I137" s="15"/>
      <c r="J137" s="439"/>
      <c r="K137" s="443"/>
      <c r="L137" s="15"/>
      <c r="M137" s="15"/>
      <c r="N137" s="83"/>
      <c r="O137" s="88"/>
      <c r="P137" s="15"/>
      <c r="Q137" s="15"/>
      <c r="R137" s="83"/>
      <c r="S137" s="88"/>
      <c r="T137" s="15"/>
      <c r="U137" s="15"/>
      <c r="V137" s="83"/>
      <c r="W137" s="88"/>
      <c r="X137" s="15"/>
      <c r="Y137" s="15"/>
      <c r="Z137" s="83"/>
      <c r="AA137" s="88"/>
      <c r="AB137" s="15"/>
      <c r="AC137" s="15"/>
      <c r="AD137" s="439"/>
      <c r="AE137" s="443"/>
      <c r="AF137" s="15"/>
      <c r="AG137" s="15"/>
      <c r="AH137" s="182">
        <f>SUM(F137,J137,N137,R137,V137,Z137,AD137)</f>
        <v>0</v>
      </c>
      <c r="AI137" s="182">
        <f>SUM(G137,K137,O137,S137,W137,AA137,AE137)</f>
        <v>0</v>
      </c>
      <c r="AJ137" s="182">
        <f>SUM(H137,L137,P137,T137,X137,AB137,AF137)</f>
        <v>0</v>
      </c>
      <c r="AK137" s="182">
        <f>SUM(I137,M137,Q137,U137,Y137,AC137,AG137)</f>
        <v>0</v>
      </c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</row>
    <row r="138" spans="1:58" s="435" customFormat="1" ht="41.25" customHeight="1" x14ac:dyDescent="0.25">
      <c r="A138" s="870"/>
      <c r="B138" s="112" t="s">
        <v>275</v>
      </c>
      <c r="C138" s="113" t="s">
        <v>276</v>
      </c>
      <c r="D138" s="113" t="s">
        <v>77</v>
      </c>
      <c r="E138" s="113" t="s">
        <v>256</v>
      </c>
      <c r="F138" s="33"/>
      <c r="G138" s="33"/>
      <c r="H138" s="15"/>
      <c r="I138" s="15"/>
      <c r="J138" s="439"/>
      <c r="K138" s="443"/>
      <c r="L138" s="15"/>
      <c r="M138" s="15"/>
      <c r="N138" s="83"/>
      <c r="O138" s="88"/>
      <c r="P138" s="15"/>
      <c r="Q138" s="15"/>
      <c r="R138" s="83"/>
      <c r="S138" s="88"/>
      <c r="T138" s="15"/>
      <c r="U138" s="15"/>
      <c r="V138" s="83"/>
      <c r="W138" s="88"/>
      <c r="X138" s="15"/>
      <c r="Y138" s="15"/>
      <c r="Z138" s="83"/>
      <c r="AA138" s="88"/>
      <c r="AB138" s="15"/>
      <c r="AC138" s="15"/>
      <c r="AD138" s="439"/>
      <c r="AE138" s="443"/>
      <c r="AF138" s="15"/>
      <c r="AG138" s="15"/>
      <c r="AH138" s="182">
        <f>SUM(F138,J138,N138,R138,V138,Z138,AD138)</f>
        <v>0</v>
      </c>
      <c r="AI138" s="182">
        <f>SUM(G138,K138,O138,S138,W138,AA138,AE138)</f>
        <v>0</v>
      </c>
      <c r="AJ138" s="182">
        <f>SUM(H138,L138,P138,T138,X138,AB138,AF138)</f>
        <v>0</v>
      </c>
      <c r="AK138" s="182">
        <f>SUM(I138,M138,Q138,U138,Y138,AC138,AG138)</f>
        <v>0</v>
      </c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</row>
    <row r="139" spans="1:58" s="435" customFormat="1" ht="41.25" customHeight="1" x14ac:dyDescent="0.25">
      <c r="A139" s="868">
        <v>48</v>
      </c>
      <c r="B139" s="79" t="s">
        <v>277</v>
      </c>
      <c r="C139" s="113" t="s">
        <v>278</v>
      </c>
      <c r="D139" s="113" t="s">
        <v>77</v>
      </c>
      <c r="E139" s="113" t="s">
        <v>256</v>
      </c>
      <c r="F139" s="33"/>
      <c r="G139" s="12"/>
      <c r="H139" s="229"/>
      <c r="I139" s="229"/>
      <c r="J139" s="439"/>
      <c r="K139" s="88"/>
      <c r="L139" s="229"/>
      <c r="M139" s="229"/>
      <c r="N139" s="83"/>
      <c r="O139" s="88"/>
      <c r="P139" s="15"/>
      <c r="Q139" s="15"/>
      <c r="R139" s="83"/>
      <c r="S139" s="88"/>
      <c r="T139" s="15"/>
      <c r="U139" s="15"/>
      <c r="V139" s="83"/>
      <c r="W139" s="88"/>
      <c r="X139" s="15"/>
      <c r="Y139" s="15"/>
      <c r="Z139" s="83"/>
      <c r="AA139" s="88"/>
      <c r="AB139" s="15"/>
      <c r="AC139" s="15"/>
      <c r="AD139" s="439"/>
      <c r="AE139" s="88"/>
      <c r="AF139" s="229"/>
      <c r="AG139" s="229"/>
      <c r="AH139" s="182">
        <f>SUM(F139,J139,N139,R139,V139,Z139,AD139)</f>
        <v>0</v>
      </c>
      <c r="AI139" s="182">
        <f>SUM(G139,K139,O139,S139,W139,AA139,AE139)</f>
        <v>0</v>
      </c>
      <c r="AJ139" s="182">
        <f>SUM(H139,L139,P139,T139,X139,AB139,AF139)</f>
        <v>0</v>
      </c>
      <c r="AK139" s="182">
        <f>SUM(I139,M139,Q139,U139,Y139,AC139,AG139)</f>
        <v>0</v>
      </c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</row>
    <row r="140" spans="1:58" s="435" customFormat="1" ht="41.25" customHeight="1" x14ac:dyDescent="0.25">
      <c r="A140" s="870"/>
      <c r="B140" s="79" t="s">
        <v>277</v>
      </c>
      <c r="C140" s="113" t="s">
        <v>279</v>
      </c>
      <c r="D140" s="113" t="s">
        <v>77</v>
      </c>
      <c r="E140" s="113" t="s">
        <v>256</v>
      </c>
      <c r="F140" s="33"/>
      <c r="G140" s="12"/>
      <c r="H140" s="229"/>
      <c r="I140" s="229"/>
      <c r="J140" s="439"/>
      <c r="K140" s="88"/>
      <c r="L140" s="229"/>
      <c r="M140" s="229"/>
      <c r="N140" s="83"/>
      <c r="O140" s="88"/>
      <c r="P140" s="15"/>
      <c r="Q140" s="15"/>
      <c r="R140" s="83"/>
      <c r="S140" s="88"/>
      <c r="T140" s="15"/>
      <c r="U140" s="15"/>
      <c r="V140" s="83"/>
      <c r="W140" s="88"/>
      <c r="X140" s="15"/>
      <c r="Y140" s="15"/>
      <c r="Z140" s="83"/>
      <c r="AA140" s="88"/>
      <c r="AB140" s="15"/>
      <c r="AC140" s="15"/>
      <c r="AD140" s="439"/>
      <c r="AE140" s="88"/>
      <c r="AF140" s="229"/>
      <c r="AG140" s="229"/>
      <c r="AH140" s="182">
        <f>SUM(F140,J140,N140,R140,V140,Z140,AD140)</f>
        <v>0</v>
      </c>
      <c r="AI140" s="182">
        <f>SUM(G140,K140,O140,S140,W140,AA140,AE140)</f>
        <v>0</v>
      </c>
      <c r="AJ140" s="182">
        <f>SUM(H140,L140,P140,T140,X140,AB140,AF140)</f>
        <v>0</v>
      </c>
      <c r="AK140" s="182">
        <f>SUM(I140,M140,Q140,U140,Y140,AC140,AG140)</f>
        <v>0</v>
      </c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</row>
    <row r="141" spans="1:58" s="435" customFormat="1" ht="41.25" customHeight="1" x14ac:dyDescent="0.25">
      <c r="A141" s="869">
        <v>49</v>
      </c>
      <c r="B141" s="79" t="s">
        <v>280</v>
      </c>
      <c r="C141" s="185" t="s">
        <v>281</v>
      </c>
      <c r="D141" s="185" t="s">
        <v>88</v>
      </c>
      <c r="E141" s="29" t="s">
        <v>29</v>
      </c>
      <c r="F141" s="312">
        <v>1947</v>
      </c>
      <c r="G141" s="444">
        <v>670079.52</v>
      </c>
      <c r="H141" s="15"/>
      <c r="I141" s="15"/>
      <c r="J141" s="99"/>
      <c r="K141" s="15"/>
      <c r="L141" s="99"/>
      <c r="M141" s="99"/>
      <c r="N141" s="15">
        <v>500</v>
      </c>
      <c r="O141" s="15">
        <v>172080</v>
      </c>
      <c r="P141" s="15">
        <v>90</v>
      </c>
      <c r="Q141" s="15">
        <v>1980</v>
      </c>
      <c r="R141" s="15"/>
      <c r="S141" s="15"/>
      <c r="T141" s="15"/>
      <c r="U141" s="15"/>
      <c r="V141" s="15">
        <v>980</v>
      </c>
      <c r="W141" s="15">
        <v>337276</v>
      </c>
      <c r="X141" s="15"/>
      <c r="Y141" s="15"/>
      <c r="Z141" s="15">
        <v>500</v>
      </c>
      <c r="AA141" s="15">
        <v>172080</v>
      </c>
      <c r="AB141" s="15"/>
      <c r="AC141" s="15"/>
      <c r="AD141" s="99"/>
      <c r="AE141" s="15"/>
      <c r="AF141" s="99"/>
      <c r="AG141" s="99"/>
      <c r="AH141" s="182">
        <f>SUM(F141,J141,N141,R141,V141,Z141,AD141)</f>
        <v>3927</v>
      </c>
      <c r="AI141" s="182">
        <f>SUM(G141,K141,O141,S141,W141,AA141,AE141)</f>
        <v>1351515.52</v>
      </c>
      <c r="AJ141" s="182">
        <f>SUM(H141,L141,P141,T141,X141,AB141,AF141)</f>
        <v>90</v>
      </c>
      <c r="AK141" s="182">
        <f>SUM(I141,M141,Q141,U141,Y141,AC141,AG141)</f>
        <v>1980</v>
      </c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</row>
    <row r="142" spans="1:58" s="435" customFormat="1" ht="41.25" customHeight="1" x14ac:dyDescent="0.25">
      <c r="A142" s="869"/>
      <c r="B142" s="79" t="s">
        <v>280</v>
      </c>
      <c r="C142" s="185" t="s">
        <v>282</v>
      </c>
      <c r="D142" s="185" t="s">
        <v>88</v>
      </c>
      <c r="E142" s="29" t="s">
        <v>29</v>
      </c>
      <c r="F142" s="34"/>
      <c r="G142" s="13"/>
      <c r="H142" s="229"/>
      <c r="I142" s="229"/>
      <c r="J142" s="99"/>
      <c r="K142" s="15"/>
      <c r="L142" s="99"/>
      <c r="M142" s="99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99"/>
      <c r="AE142" s="15"/>
      <c r="AF142" s="99"/>
      <c r="AG142" s="99"/>
      <c r="AH142" s="182">
        <f>SUM(F142,J142,N142,R142,V142,Z142,AD142)</f>
        <v>0</v>
      </c>
      <c r="AI142" s="182">
        <f>SUM(G142,K142,O142,S142,W142,AA142,AE142)</f>
        <v>0</v>
      </c>
      <c r="AJ142" s="182">
        <f>SUM(H142,L142,P142,T142,X142,AB142,AF142)</f>
        <v>0</v>
      </c>
      <c r="AK142" s="182">
        <f>SUM(I142,M142,Q142,U142,Y142,AC142,AG142)</f>
        <v>0</v>
      </c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</row>
    <row r="143" spans="1:58" s="435" customFormat="1" ht="41.25" customHeight="1" x14ac:dyDescent="0.25">
      <c r="A143" s="869"/>
      <c r="B143" s="79" t="s">
        <v>280</v>
      </c>
      <c r="C143" s="185" t="s">
        <v>283</v>
      </c>
      <c r="D143" s="185" t="s">
        <v>88</v>
      </c>
      <c r="E143" s="29" t="s">
        <v>29</v>
      </c>
      <c r="F143" s="34"/>
      <c r="G143" s="13"/>
      <c r="H143" s="229"/>
      <c r="I143" s="229"/>
      <c r="J143" s="99"/>
      <c r="K143" s="15"/>
      <c r="L143" s="99"/>
      <c r="M143" s="99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99"/>
      <c r="AE143" s="15"/>
      <c r="AF143" s="99"/>
      <c r="AG143" s="99"/>
      <c r="AH143" s="182">
        <f>SUM(F143,J143,N143,R143,V143,Z143,AD143)</f>
        <v>0</v>
      </c>
      <c r="AI143" s="182">
        <f>SUM(G143,K143,O143,S143,W143,AA143,AE143)</f>
        <v>0</v>
      </c>
      <c r="AJ143" s="182">
        <f>SUM(H143,L143,P143,T143,X143,AB143,AF143)</f>
        <v>0</v>
      </c>
      <c r="AK143" s="182">
        <f>SUM(I143,M143,Q143,U143,Y143,AC143,AG143)</f>
        <v>0</v>
      </c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</row>
    <row r="144" spans="1:58" s="435" customFormat="1" ht="41.25" customHeight="1" x14ac:dyDescent="0.25">
      <c r="A144" s="869"/>
      <c r="B144" s="79" t="s">
        <v>280</v>
      </c>
      <c r="C144" s="185" t="s">
        <v>284</v>
      </c>
      <c r="D144" s="185" t="s">
        <v>88</v>
      </c>
      <c r="E144" s="29" t="s">
        <v>153</v>
      </c>
      <c r="F144" s="34"/>
      <c r="G144" s="13"/>
      <c r="H144" s="182"/>
      <c r="I144" s="182"/>
      <c r="J144" s="99"/>
      <c r="K144" s="15"/>
      <c r="L144" s="99"/>
      <c r="M144" s="99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99"/>
      <c r="AE144" s="15"/>
      <c r="AF144" s="99"/>
      <c r="AG144" s="99"/>
      <c r="AH144" s="182">
        <f>SUM(F144,J144,N144,R144,V144,Z144,AD144)</f>
        <v>0</v>
      </c>
      <c r="AI144" s="182">
        <f>SUM(G144,K144,O144,S144,W144,AA144,AE144)</f>
        <v>0</v>
      </c>
      <c r="AJ144" s="182">
        <f>SUM(H144,L144,P144,T144,X144,AB144,AF144)</f>
        <v>0</v>
      </c>
      <c r="AK144" s="182">
        <f>SUM(I144,M144,Q144,U144,Y144,AC144,AG144)</f>
        <v>0</v>
      </c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</row>
    <row r="145" spans="1:58" s="435" customFormat="1" ht="41.25" customHeight="1" x14ac:dyDescent="0.25">
      <c r="A145" s="870"/>
      <c r="B145" s="79" t="s">
        <v>280</v>
      </c>
      <c r="C145" s="185" t="s">
        <v>285</v>
      </c>
      <c r="D145" s="185" t="s">
        <v>88</v>
      </c>
      <c r="E145" s="29" t="s">
        <v>153</v>
      </c>
      <c r="F145" s="34"/>
      <c r="G145" s="13"/>
      <c r="H145" s="182"/>
      <c r="I145" s="182"/>
      <c r="J145" s="99"/>
      <c r="K145" s="15"/>
      <c r="L145" s="99"/>
      <c r="M145" s="99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99"/>
      <c r="AE145" s="15"/>
      <c r="AF145" s="99"/>
      <c r="AG145" s="99"/>
      <c r="AH145" s="182">
        <f>SUM(F145,J145,N145,R145,V145,Z145,AD145)</f>
        <v>0</v>
      </c>
      <c r="AI145" s="182">
        <f>SUM(G145,K145,O145,S145,W145,AA145,AE145)</f>
        <v>0</v>
      </c>
      <c r="AJ145" s="182">
        <f>SUM(H145,L145,P145,T145,X145,AB145,AF145)</f>
        <v>0</v>
      </c>
      <c r="AK145" s="182">
        <f>SUM(I145,M145,Q145,U145,Y145,AC145,AG145)</f>
        <v>0</v>
      </c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</row>
    <row r="146" spans="1:58" s="435" customFormat="1" ht="41.25" customHeight="1" x14ac:dyDescent="0.25">
      <c r="A146" s="868">
        <v>50</v>
      </c>
      <c r="B146" s="22" t="s">
        <v>286</v>
      </c>
      <c r="C146" s="185" t="s">
        <v>287</v>
      </c>
      <c r="D146" s="185" t="s">
        <v>88</v>
      </c>
      <c r="E146" s="29" t="s">
        <v>153</v>
      </c>
      <c r="F146" s="34"/>
      <c r="G146" s="13"/>
      <c r="H146" s="182"/>
      <c r="I146" s="182"/>
      <c r="J146" s="99"/>
      <c r="K146" s="15"/>
      <c r="L146" s="99"/>
      <c r="M146" s="99"/>
      <c r="N146" s="15">
        <v>85</v>
      </c>
      <c r="O146" s="15">
        <v>142</v>
      </c>
      <c r="P146" s="15">
        <v>20</v>
      </c>
      <c r="Q146" s="15">
        <v>30</v>
      </c>
      <c r="R146" s="15"/>
      <c r="S146" s="15"/>
      <c r="T146" s="15"/>
      <c r="U146" s="15"/>
      <c r="V146" s="15"/>
      <c r="W146" s="15"/>
      <c r="X146" s="15"/>
      <c r="Y146" s="15"/>
      <c r="Z146" s="15">
        <v>60</v>
      </c>
      <c r="AA146" s="15">
        <v>66</v>
      </c>
      <c r="AB146" s="15"/>
      <c r="AC146" s="15"/>
      <c r="AD146" s="99"/>
      <c r="AE146" s="15"/>
      <c r="AF146" s="99"/>
      <c r="AG146" s="99"/>
      <c r="AH146" s="182">
        <f>SUM(F146,J146,N146,R146,V146,Z146,AD146)</f>
        <v>145</v>
      </c>
      <c r="AI146" s="182">
        <f>SUM(G146,K146,O146,S146,W146,AA146,AE146)</f>
        <v>208</v>
      </c>
      <c r="AJ146" s="182">
        <f>SUM(H146,L146,P146,T146,X146,AB146,AF146)</f>
        <v>20</v>
      </c>
      <c r="AK146" s="182">
        <f>SUM(I146,M146,Q146,U146,Y146,AC146,AG146)</f>
        <v>30</v>
      </c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</row>
    <row r="147" spans="1:58" s="435" customFormat="1" ht="41.25" customHeight="1" x14ac:dyDescent="0.25">
      <c r="A147" s="870"/>
      <c r="B147" s="22" t="s">
        <v>288</v>
      </c>
      <c r="C147" s="185" t="s">
        <v>289</v>
      </c>
      <c r="D147" s="185" t="s">
        <v>88</v>
      </c>
      <c r="E147" s="29" t="s">
        <v>78</v>
      </c>
      <c r="F147" s="34">
        <v>0</v>
      </c>
      <c r="G147" s="13">
        <v>0</v>
      </c>
      <c r="H147" s="182"/>
      <c r="I147" s="182"/>
      <c r="J147" s="99"/>
      <c r="K147" s="15"/>
      <c r="L147" s="99"/>
      <c r="M147" s="99"/>
      <c r="N147" s="15">
        <v>377</v>
      </c>
      <c r="O147" s="15">
        <v>8088</v>
      </c>
      <c r="P147" s="15">
        <v>20</v>
      </c>
      <c r="Q147" s="15">
        <v>420</v>
      </c>
      <c r="R147" s="15">
        <v>90</v>
      </c>
      <c r="S147" s="15">
        <v>3330</v>
      </c>
      <c r="T147" s="15">
        <v>3</v>
      </c>
      <c r="U147" s="15">
        <v>111</v>
      </c>
      <c r="V147" s="15">
        <v>258</v>
      </c>
      <c r="W147" s="15">
        <v>3182</v>
      </c>
      <c r="X147" s="15">
        <v>500</v>
      </c>
      <c r="Y147" s="15">
        <v>5500</v>
      </c>
      <c r="Z147" s="15">
        <v>220</v>
      </c>
      <c r="AA147" s="15">
        <v>2706</v>
      </c>
      <c r="AB147" s="15"/>
      <c r="AC147" s="15"/>
      <c r="AD147" s="99">
        <v>279</v>
      </c>
      <c r="AE147" s="15">
        <v>11293.919999999998</v>
      </c>
      <c r="AF147" s="99"/>
      <c r="AG147" s="99"/>
      <c r="AH147" s="182">
        <f>SUM(F147,J147,N147,R147,V147,Z147,AD147)</f>
        <v>1224</v>
      </c>
      <c r="AI147" s="182">
        <f>SUM(G147,K147,O147,S147,W147,AA147,AE147)</f>
        <v>28599.919999999998</v>
      </c>
      <c r="AJ147" s="182">
        <f>SUM(H147,L147,P147,T147,X147,AB147,AF147)</f>
        <v>523</v>
      </c>
      <c r="AK147" s="182">
        <f>SUM(I147,M147,Q147,U147,Y147,AC147,AG147)</f>
        <v>6031</v>
      </c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</row>
    <row r="148" spans="1:58" s="435" customFormat="1" ht="41.25" customHeight="1" x14ac:dyDescent="0.25">
      <c r="A148" s="868">
        <v>51</v>
      </c>
      <c r="B148" s="188" t="s">
        <v>290</v>
      </c>
      <c r="C148" s="185" t="s">
        <v>291</v>
      </c>
      <c r="D148" s="185" t="s">
        <v>292</v>
      </c>
      <c r="E148" s="29" t="s">
        <v>293</v>
      </c>
      <c r="F148" s="34"/>
      <c r="G148" s="34"/>
      <c r="H148" s="182"/>
      <c r="I148" s="182"/>
      <c r="J148" s="99"/>
      <c r="K148" s="99"/>
      <c r="L148" s="99"/>
      <c r="M148" s="99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99"/>
      <c r="AE148" s="99"/>
      <c r="AF148" s="99"/>
      <c r="AG148" s="99"/>
      <c r="AH148" s="182">
        <f>SUM(F148,J148,N148,R148,V148,Z148,AD148)</f>
        <v>0</v>
      </c>
      <c r="AI148" s="182">
        <f>SUM(G148,K148,O148,S148,W148,AA148,AE148)</f>
        <v>0</v>
      </c>
      <c r="AJ148" s="182">
        <f>SUM(H148,L148,P148,T148,X148,AB148,AF148)</f>
        <v>0</v>
      </c>
      <c r="AK148" s="182">
        <f>SUM(I148,M148,Q148,U148,Y148,AC148,AG148)</f>
        <v>0</v>
      </c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</row>
    <row r="149" spans="1:58" s="435" customFormat="1" ht="41.25" customHeight="1" x14ac:dyDescent="0.25">
      <c r="A149" s="869"/>
      <c r="B149" s="188" t="s">
        <v>290</v>
      </c>
      <c r="C149" s="185" t="s">
        <v>294</v>
      </c>
      <c r="D149" s="185" t="s">
        <v>292</v>
      </c>
      <c r="E149" s="29" t="s">
        <v>295</v>
      </c>
      <c r="F149" s="34"/>
      <c r="G149" s="34"/>
      <c r="H149" s="182"/>
      <c r="I149" s="182"/>
      <c r="J149" s="99"/>
      <c r="K149" s="99"/>
      <c r="L149" s="99"/>
      <c r="M149" s="99"/>
      <c r="N149" s="15"/>
      <c r="O149" s="15"/>
      <c r="P149" s="15"/>
      <c r="Q149" s="15"/>
      <c r="R149" s="15">
        <v>59</v>
      </c>
      <c r="S149" s="15">
        <v>21121.41</v>
      </c>
      <c r="T149" s="15">
        <v>10</v>
      </c>
      <c r="U149" s="15">
        <v>3579.9</v>
      </c>
      <c r="V149" s="15">
        <v>900</v>
      </c>
      <c r="W149" s="15">
        <v>32219.1</v>
      </c>
      <c r="X149" s="15"/>
      <c r="Y149" s="15"/>
      <c r="Z149" s="15"/>
      <c r="AA149" s="15"/>
      <c r="AB149" s="15"/>
      <c r="AC149" s="15"/>
      <c r="AD149" s="99"/>
      <c r="AE149" s="99"/>
      <c r="AF149" s="99"/>
      <c r="AG149" s="99"/>
      <c r="AH149" s="182">
        <f>SUM(F149,J149,N149,R149,V149,Z149,AD149)</f>
        <v>959</v>
      </c>
      <c r="AI149" s="182">
        <f>SUM(G149,K149,O149,S149,W149,AA149,AE149)</f>
        <v>53340.509999999995</v>
      </c>
      <c r="AJ149" s="182">
        <f>SUM(H149,L149,P149,T149,X149,AB149,AF149)</f>
        <v>10</v>
      </c>
      <c r="AK149" s="182">
        <f>SUM(I149,M149,Q149,U149,Y149,AC149,AG149)</f>
        <v>3579.9</v>
      </c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</row>
    <row r="150" spans="1:58" s="435" customFormat="1" ht="41.25" customHeight="1" x14ac:dyDescent="0.25">
      <c r="A150" s="869"/>
      <c r="B150" s="188" t="s">
        <v>290</v>
      </c>
      <c r="C150" s="185" t="s">
        <v>296</v>
      </c>
      <c r="D150" s="185" t="s">
        <v>292</v>
      </c>
      <c r="E150" s="29" t="s">
        <v>293</v>
      </c>
      <c r="F150" s="34"/>
      <c r="G150" s="34"/>
      <c r="H150" s="182"/>
      <c r="I150" s="182"/>
      <c r="J150" s="99"/>
      <c r="K150" s="99"/>
      <c r="L150" s="99"/>
      <c r="M150" s="99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99"/>
      <c r="AE150" s="99"/>
      <c r="AF150" s="99"/>
      <c r="AG150" s="99"/>
      <c r="AH150" s="182">
        <f>SUM(F150,J150,N150,R150,V150,Z150,AD150)</f>
        <v>0</v>
      </c>
      <c r="AI150" s="182">
        <f>SUM(G150,K150,O150,S150,W150,AA150,AE150)</f>
        <v>0</v>
      </c>
      <c r="AJ150" s="182">
        <f>SUM(H150,L150,P150,T150,X150,AB150,AF150)</f>
        <v>0</v>
      </c>
      <c r="AK150" s="182">
        <f>SUM(I150,M150,Q150,U150,Y150,AC150,AG150)</f>
        <v>0</v>
      </c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</row>
    <row r="151" spans="1:58" s="435" customFormat="1" ht="41.25" customHeight="1" x14ac:dyDescent="0.25">
      <c r="A151" s="869"/>
      <c r="B151" s="188" t="s">
        <v>290</v>
      </c>
      <c r="C151" s="185" t="s">
        <v>297</v>
      </c>
      <c r="D151" s="185" t="s">
        <v>292</v>
      </c>
      <c r="E151" s="29" t="s">
        <v>293</v>
      </c>
      <c r="F151" s="34"/>
      <c r="G151" s="34"/>
      <c r="H151" s="182"/>
      <c r="I151" s="182"/>
      <c r="J151" s="99"/>
      <c r="K151" s="99"/>
      <c r="L151" s="99"/>
      <c r="M151" s="99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99"/>
      <c r="AE151" s="99"/>
      <c r="AF151" s="99"/>
      <c r="AG151" s="99"/>
      <c r="AH151" s="182">
        <f>SUM(F151,J151,N151,R151,V151,Z151,AD151)</f>
        <v>0</v>
      </c>
      <c r="AI151" s="182">
        <f>SUM(G151,K151,O151,S151,W151,AA151,AE151)</f>
        <v>0</v>
      </c>
      <c r="AJ151" s="182">
        <f>SUM(H151,L151,P151,T151,X151,AB151,AF151)</f>
        <v>0</v>
      </c>
      <c r="AK151" s="182">
        <f>SUM(I151,M151,Q151,U151,Y151,AC151,AG151)</f>
        <v>0</v>
      </c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</row>
    <row r="152" spans="1:58" s="435" customFormat="1" ht="41.25" customHeight="1" x14ac:dyDescent="0.25">
      <c r="A152" s="869"/>
      <c r="B152" s="188" t="s">
        <v>290</v>
      </c>
      <c r="C152" s="185" t="s">
        <v>298</v>
      </c>
      <c r="D152" s="185" t="s">
        <v>292</v>
      </c>
      <c r="E152" s="29" t="s">
        <v>295</v>
      </c>
      <c r="F152" s="34"/>
      <c r="G152" s="34"/>
      <c r="H152" s="182"/>
      <c r="I152" s="182"/>
      <c r="J152" s="99"/>
      <c r="K152" s="99"/>
      <c r="L152" s="99"/>
      <c r="M152" s="99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99"/>
      <c r="AE152" s="99"/>
      <c r="AF152" s="99"/>
      <c r="AG152" s="99"/>
      <c r="AH152" s="182">
        <f>SUM(F152,J152,N152,R152,V152,Z152,AD152)</f>
        <v>0</v>
      </c>
      <c r="AI152" s="182">
        <f>SUM(G152,K152,O152,S152,W152,AA152,AE152)</f>
        <v>0</v>
      </c>
      <c r="AJ152" s="182">
        <f>SUM(H152,L152,P152,T152,X152,AB152,AF152)</f>
        <v>0</v>
      </c>
      <c r="AK152" s="182">
        <f>SUM(I152,M152,Q152,U152,Y152,AC152,AG152)</f>
        <v>0</v>
      </c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</row>
    <row r="153" spans="1:58" s="435" customFormat="1" ht="41.25" customHeight="1" x14ac:dyDescent="0.25">
      <c r="A153" s="869"/>
      <c r="B153" s="188" t="s">
        <v>290</v>
      </c>
      <c r="C153" s="185" t="s">
        <v>299</v>
      </c>
      <c r="D153" s="185" t="s">
        <v>292</v>
      </c>
      <c r="E153" s="29" t="s">
        <v>29</v>
      </c>
      <c r="F153" s="34"/>
      <c r="G153" s="34"/>
      <c r="H153" s="182"/>
      <c r="I153" s="182"/>
      <c r="J153" s="99"/>
      <c r="K153" s="99"/>
      <c r="L153" s="99"/>
      <c r="M153" s="99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99"/>
      <c r="AE153" s="99"/>
      <c r="AF153" s="99"/>
      <c r="AG153" s="99"/>
      <c r="AH153" s="182">
        <f>SUM(F153,J153,N153,R153,V153,Z153,AD153)</f>
        <v>0</v>
      </c>
      <c r="AI153" s="182">
        <f>SUM(G153,K153,O153,S153,W153,AA153,AE153)</f>
        <v>0</v>
      </c>
      <c r="AJ153" s="182">
        <f>SUM(H153,L153,P153,T153,X153,AB153,AF153)</f>
        <v>0</v>
      </c>
      <c r="AK153" s="182">
        <f>SUM(I153,M153,Q153,U153,Y153,AC153,AG153)</f>
        <v>0</v>
      </c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</row>
    <row r="154" spans="1:58" s="435" customFormat="1" ht="41.25" customHeight="1" x14ac:dyDescent="0.25">
      <c r="A154" s="869"/>
      <c r="B154" s="188" t="s">
        <v>290</v>
      </c>
      <c r="C154" s="29" t="s">
        <v>300</v>
      </c>
      <c r="D154" s="185" t="s">
        <v>292</v>
      </c>
      <c r="E154" s="29" t="s">
        <v>153</v>
      </c>
      <c r="F154" s="34"/>
      <c r="G154" s="34"/>
      <c r="H154" s="182"/>
      <c r="I154" s="182"/>
      <c r="J154" s="99"/>
      <c r="K154" s="99"/>
      <c r="L154" s="99"/>
      <c r="M154" s="99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99"/>
      <c r="AE154" s="99"/>
      <c r="AF154" s="99"/>
      <c r="AG154" s="99"/>
      <c r="AH154" s="182">
        <f>SUM(F154,J154,N154,R154,V154,Z154,AD154)</f>
        <v>0</v>
      </c>
      <c r="AI154" s="182">
        <f>SUM(G154,K154,O154,S154,W154,AA154,AE154)</f>
        <v>0</v>
      </c>
      <c r="AJ154" s="182">
        <f>SUM(H154,L154,P154,T154,X154,AB154,AF154)</f>
        <v>0</v>
      </c>
      <c r="AK154" s="182">
        <f>SUM(I154,M154,Q154,U154,Y154,AC154,AG154)</f>
        <v>0</v>
      </c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</row>
    <row r="155" spans="1:58" s="435" customFormat="1" ht="41.25" customHeight="1" x14ac:dyDescent="0.25">
      <c r="A155" s="869"/>
      <c r="B155" s="188" t="s">
        <v>290</v>
      </c>
      <c r="C155" s="29" t="s">
        <v>301</v>
      </c>
      <c r="D155" s="185" t="s">
        <v>292</v>
      </c>
      <c r="E155" s="29" t="s">
        <v>153</v>
      </c>
      <c r="F155" s="34">
        <v>0</v>
      </c>
      <c r="G155" s="444">
        <v>0</v>
      </c>
      <c r="H155" s="182"/>
      <c r="I155" s="182"/>
      <c r="J155" s="99"/>
      <c r="K155" s="99"/>
      <c r="L155" s="99"/>
      <c r="M155" s="99"/>
      <c r="N155" s="15">
        <v>1200</v>
      </c>
      <c r="O155" s="15">
        <v>21479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99"/>
      <c r="AE155" s="99"/>
      <c r="AF155" s="99"/>
      <c r="AG155" s="99"/>
      <c r="AH155" s="182">
        <f>SUM(F155,J155,N155,R155,V155,Z155,AD155)</f>
        <v>1200</v>
      </c>
      <c r="AI155" s="182">
        <f>SUM(G155,K155,O155,S155,W155,AA155,AE155)</f>
        <v>21479</v>
      </c>
      <c r="AJ155" s="182">
        <f>SUM(H155,L155,P155,T155,X155,AB155,AF155)</f>
        <v>0</v>
      </c>
      <c r="AK155" s="182">
        <f>SUM(I155,M155,Q155,U155,Y155,AC155,AG155)</f>
        <v>0</v>
      </c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</row>
    <row r="156" spans="1:58" s="435" customFormat="1" ht="41.25" customHeight="1" x14ac:dyDescent="0.25">
      <c r="A156" s="869"/>
      <c r="B156" s="188" t="s">
        <v>290</v>
      </c>
      <c r="C156" s="29" t="s">
        <v>302</v>
      </c>
      <c r="D156" s="185" t="s">
        <v>292</v>
      </c>
      <c r="E156" s="29" t="s">
        <v>153</v>
      </c>
      <c r="F156" s="34"/>
      <c r="G156" s="34"/>
      <c r="H156" s="182"/>
      <c r="I156" s="182"/>
      <c r="J156" s="99"/>
      <c r="K156" s="99"/>
      <c r="L156" s="99"/>
      <c r="M156" s="99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99"/>
      <c r="AE156" s="99"/>
      <c r="AF156" s="99"/>
      <c r="AG156" s="99"/>
      <c r="AH156" s="182">
        <f>SUM(F156,J156,N156,R156,V156,Z156,AD156)</f>
        <v>0</v>
      </c>
      <c r="AI156" s="182">
        <f>SUM(G156,K156,O156,S156,W156,AA156,AE156)</f>
        <v>0</v>
      </c>
      <c r="AJ156" s="182">
        <f>SUM(H156,L156,P156,T156,X156,AB156,AF156)</f>
        <v>0</v>
      </c>
      <c r="AK156" s="182">
        <f>SUM(I156,M156,Q156,U156,Y156,AC156,AG156)</f>
        <v>0</v>
      </c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</row>
    <row r="157" spans="1:58" s="435" customFormat="1" ht="41.25" customHeight="1" x14ac:dyDescent="0.25">
      <c r="A157" s="868">
        <v>52</v>
      </c>
      <c r="B157" s="188" t="s">
        <v>303</v>
      </c>
      <c r="C157" s="29" t="s">
        <v>304</v>
      </c>
      <c r="D157" s="185" t="s">
        <v>292</v>
      </c>
      <c r="E157" s="29" t="s">
        <v>153</v>
      </c>
      <c r="F157" s="34"/>
      <c r="G157" s="34"/>
      <c r="H157" s="182"/>
      <c r="I157" s="182"/>
      <c r="J157" s="99"/>
      <c r="K157" s="99"/>
      <c r="L157" s="99"/>
      <c r="M157" s="99"/>
      <c r="N157" s="15"/>
      <c r="O157" s="15"/>
      <c r="P157" s="15">
        <v>500</v>
      </c>
      <c r="Q157" s="15">
        <v>150</v>
      </c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99"/>
      <c r="AE157" s="99"/>
      <c r="AF157" s="99"/>
      <c r="AG157" s="99"/>
      <c r="AH157" s="182">
        <f>SUM(F157,J157,N157,R157,V157,Z157,AD157)</f>
        <v>0</v>
      </c>
      <c r="AI157" s="182">
        <f>SUM(G157,K157,O157,S157,W157,AA157,AE157)</f>
        <v>0</v>
      </c>
      <c r="AJ157" s="182">
        <f>SUM(H157,L157,P157,T157,X157,AB157,AF157)</f>
        <v>500</v>
      </c>
      <c r="AK157" s="182">
        <f>SUM(I157,M157,Q157,U157,Y157,AC157,AG157)</f>
        <v>150</v>
      </c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</row>
    <row r="158" spans="1:58" s="435" customFormat="1" ht="41.25" customHeight="1" x14ac:dyDescent="0.25">
      <c r="A158" s="869"/>
      <c r="B158" s="188" t="s">
        <v>303</v>
      </c>
      <c r="C158" s="29" t="s">
        <v>305</v>
      </c>
      <c r="D158" s="185" t="s">
        <v>292</v>
      </c>
      <c r="E158" s="29" t="s">
        <v>29</v>
      </c>
      <c r="F158" s="34"/>
      <c r="G158" s="34"/>
      <c r="H158" s="182"/>
      <c r="I158" s="182"/>
      <c r="J158" s="99"/>
      <c r="K158" s="99"/>
      <c r="L158" s="99"/>
      <c r="M158" s="99"/>
      <c r="N158" s="15"/>
      <c r="O158" s="15"/>
      <c r="P158" s="15">
        <v>20</v>
      </c>
      <c r="Q158" s="15">
        <v>400</v>
      </c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99"/>
      <c r="AE158" s="99"/>
      <c r="AF158" s="99"/>
      <c r="AG158" s="99"/>
      <c r="AH158" s="182">
        <f>SUM(F158,J158,N158,R158,V158,Z158,AD158)</f>
        <v>0</v>
      </c>
      <c r="AI158" s="182">
        <f>SUM(G158,K158,O158,S158,W158,AA158,AE158)</f>
        <v>0</v>
      </c>
      <c r="AJ158" s="182">
        <f>SUM(H158,L158,P158,T158,X158,AB158,AF158)</f>
        <v>20</v>
      </c>
      <c r="AK158" s="182">
        <f>SUM(I158,M158,Q158,U158,Y158,AC158,AG158)</f>
        <v>400</v>
      </c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</row>
    <row r="159" spans="1:58" s="435" customFormat="1" ht="41.25" customHeight="1" x14ac:dyDescent="0.25">
      <c r="A159" s="870"/>
      <c r="B159" s="188" t="s">
        <v>303</v>
      </c>
      <c r="C159" s="29" t="s">
        <v>306</v>
      </c>
      <c r="D159" s="185"/>
      <c r="E159" s="29" t="s">
        <v>29</v>
      </c>
      <c r="F159" s="34"/>
      <c r="G159" s="34"/>
      <c r="H159" s="182"/>
      <c r="I159" s="182"/>
      <c r="J159" s="99"/>
      <c r="K159" s="99"/>
      <c r="L159" s="99"/>
      <c r="M159" s="99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99"/>
      <c r="AE159" s="99"/>
      <c r="AF159" s="99"/>
      <c r="AG159" s="99"/>
      <c r="AH159" s="182">
        <f>SUM(F159,J159,N159,R159,V159,Z159,AD159)</f>
        <v>0</v>
      </c>
      <c r="AI159" s="182">
        <f>SUM(G159,K159,O159,S159,W159,AA159,AE159)</f>
        <v>0</v>
      </c>
      <c r="AJ159" s="182">
        <f>SUM(H159,L159,P159,T159,X159,AB159,AF159)</f>
        <v>0</v>
      </c>
      <c r="AK159" s="182">
        <f>SUM(I159,M159,Q159,U159,Y159,AC159,AG159)</f>
        <v>0</v>
      </c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</row>
    <row r="160" spans="1:58" s="435" customFormat="1" ht="41.25" customHeight="1" x14ac:dyDescent="0.25">
      <c r="A160" s="868">
        <v>53</v>
      </c>
      <c r="B160" s="188" t="s">
        <v>307</v>
      </c>
      <c r="C160" s="29" t="s">
        <v>308</v>
      </c>
      <c r="D160" s="185" t="s">
        <v>292</v>
      </c>
      <c r="E160" s="29" t="s">
        <v>153</v>
      </c>
      <c r="F160" s="34">
        <v>0</v>
      </c>
      <c r="G160" s="34">
        <v>0</v>
      </c>
      <c r="H160" s="182">
        <v>550</v>
      </c>
      <c r="I160" s="182">
        <v>451.69</v>
      </c>
      <c r="J160" s="99">
        <v>5840</v>
      </c>
      <c r="K160" s="99">
        <v>7241.6</v>
      </c>
      <c r="L160" s="99"/>
      <c r="M160" s="99"/>
      <c r="N160" s="15">
        <v>980</v>
      </c>
      <c r="O160" s="15">
        <v>1470</v>
      </c>
      <c r="P160" s="15">
        <v>1000</v>
      </c>
      <c r="Q160" s="15">
        <v>2400</v>
      </c>
      <c r="R160" s="15"/>
      <c r="S160" s="15"/>
      <c r="T160" s="15"/>
      <c r="U160" s="15"/>
      <c r="V160" s="15"/>
      <c r="W160" s="15"/>
      <c r="X160" s="15">
        <v>500</v>
      </c>
      <c r="Y160" s="15">
        <v>5000</v>
      </c>
      <c r="Z160" s="15">
        <v>38660</v>
      </c>
      <c r="AA160" s="15">
        <v>50258</v>
      </c>
      <c r="AB160" s="15"/>
      <c r="AC160" s="15"/>
      <c r="AD160" s="99"/>
      <c r="AE160" s="99"/>
      <c r="AF160" s="99">
        <v>100</v>
      </c>
      <c r="AG160" s="99">
        <v>165</v>
      </c>
      <c r="AH160" s="182">
        <f>SUM(F160,J160,N160,R160,V160,Z160,AD160)</f>
        <v>45480</v>
      </c>
      <c r="AI160" s="182">
        <f>SUM(G160,K160,O160,S160,W160,AA160,AE160)</f>
        <v>58969.599999999999</v>
      </c>
      <c r="AJ160" s="182">
        <f>SUM(H160,L160,P160,T160,X160,AB160,AF160)</f>
        <v>2150</v>
      </c>
      <c r="AK160" s="182">
        <f>SUM(I160,M160,Q160,U160,Y160,AC160,AG160)</f>
        <v>8016.6900000000005</v>
      </c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</row>
    <row r="161" spans="1:58" s="435" customFormat="1" ht="41.25" customHeight="1" x14ac:dyDescent="0.25">
      <c r="A161" s="869"/>
      <c r="B161" s="188" t="s">
        <v>307</v>
      </c>
      <c r="C161" s="29" t="s">
        <v>309</v>
      </c>
      <c r="D161" s="185" t="s">
        <v>292</v>
      </c>
      <c r="E161" s="29" t="s">
        <v>29</v>
      </c>
      <c r="F161" s="34"/>
      <c r="G161" s="34"/>
      <c r="H161" s="182"/>
      <c r="I161" s="182"/>
      <c r="J161" s="99"/>
      <c r="K161" s="99"/>
      <c r="L161" s="99"/>
      <c r="M161" s="99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99"/>
      <c r="AE161" s="99"/>
      <c r="AF161" s="99"/>
      <c r="AG161" s="99"/>
      <c r="AH161" s="182">
        <f>SUM(F161,J161,N161,R161,V161,Z161,AD161)</f>
        <v>0</v>
      </c>
      <c r="AI161" s="182">
        <f>SUM(G161,K161,O161,S161,W161,AA161,AE161)</f>
        <v>0</v>
      </c>
      <c r="AJ161" s="182">
        <f>SUM(H161,L161,P161,T161,X161,AB161,AF161)</f>
        <v>0</v>
      </c>
      <c r="AK161" s="182">
        <f>SUM(I161,M161,Q161,U161,Y161,AC161,AG161)</f>
        <v>0</v>
      </c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</row>
    <row r="162" spans="1:58" s="435" customFormat="1" ht="41.25" customHeight="1" x14ac:dyDescent="0.25">
      <c r="A162" s="869"/>
      <c r="B162" s="188" t="s">
        <v>307</v>
      </c>
      <c r="C162" s="29" t="s">
        <v>310</v>
      </c>
      <c r="D162" s="185" t="s">
        <v>292</v>
      </c>
      <c r="E162" s="29" t="s">
        <v>29</v>
      </c>
      <c r="F162" s="34"/>
      <c r="G162" s="34"/>
      <c r="H162" s="182"/>
      <c r="I162" s="182"/>
      <c r="J162" s="99"/>
      <c r="K162" s="99"/>
      <c r="L162" s="99"/>
      <c r="M162" s="99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99"/>
      <c r="AE162" s="99"/>
      <c r="AF162" s="99"/>
      <c r="AG162" s="99"/>
      <c r="AH162" s="182">
        <f>SUM(F162,J162,N162,R162,V162,Z162,AD162)</f>
        <v>0</v>
      </c>
      <c r="AI162" s="182">
        <f>SUM(G162,K162,O162,S162,W162,AA162,AE162)</f>
        <v>0</v>
      </c>
      <c r="AJ162" s="182">
        <f>SUM(H162,L162,P162,T162,X162,AB162,AF162)</f>
        <v>0</v>
      </c>
      <c r="AK162" s="182">
        <f>SUM(I162,M162,Q162,U162,Y162,AC162,AG162)</f>
        <v>0</v>
      </c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</row>
    <row r="163" spans="1:58" s="435" customFormat="1" ht="41.25" customHeight="1" x14ac:dyDescent="0.25">
      <c r="A163" s="870"/>
      <c r="B163" s="188" t="s">
        <v>307</v>
      </c>
      <c r="C163" s="29" t="s">
        <v>311</v>
      </c>
      <c r="D163" s="185" t="s">
        <v>292</v>
      </c>
      <c r="E163" s="29" t="s">
        <v>29</v>
      </c>
      <c r="F163" s="34"/>
      <c r="G163" s="34"/>
      <c r="H163" s="182"/>
      <c r="I163" s="182"/>
      <c r="J163" s="99"/>
      <c r="K163" s="99"/>
      <c r="L163" s="99"/>
      <c r="M163" s="99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>
        <v>20</v>
      </c>
      <c r="Y163" s="15">
        <v>2400</v>
      </c>
      <c r="Z163" s="15"/>
      <c r="AA163" s="15"/>
      <c r="AB163" s="15"/>
      <c r="AC163" s="15"/>
      <c r="AD163" s="99"/>
      <c r="AE163" s="99"/>
      <c r="AF163" s="99"/>
      <c r="AG163" s="99"/>
      <c r="AH163" s="182">
        <f>SUM(F163,J163,N163,R163,V163,Z163,AD163)</f>
        <v>0</v>
      </c>
      <c r="AI163" s="182">
        <f>SUM(G163,K163,O163,S163,W163,AA163,AE163)</f>
        <v>0</v>
      </c>
      <c r="AJ163" s="182">
        <f>SUM(H163,L163,P163,T163,X163,AB163,AF163)</f>
        <v>20</v>
      </c>
      <c r="AK163" s="182">
        <f>SUM(I163,M163,Q163,U163,Y163,AC163,AG163)</f>
        <v>2400</v>
      </c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</row>
    <row r="164" spans="1:58" s="435" customFormat="1" ht="41.25" customHeight="1" x14ac:dyDescent="0.25">
      <c r="A164" s="868">
        <v>54</v>
      </c>
      <c r="B164" s="185" t="s">
        <v>312</v>
      </c>
      <c r="C164" s="29" t="s">
        <v>313</v>
      </c>
      <c r="D164" s="185" t="s">
        <v>314</v>
      </c>
      <c r="E164" s="29" t="s">
        <v>78</v>
      </c>
      <c r="F164" s="34"/>
      <c r="G164" s="34"/>
      <c r="H164" s="182">
        <v>0</v>
      </c>
      <c r="I164" s="182"/>
      <c r="J164" s="99"/>
      <c r="K164" s="99"/>
      <c r="L164" s="99"/>
      <c r="M164" s="99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99"/>
      <c r="AE164" s="99"/>
      <c r="AF164" s="99"/>
      <c r="AG164" s="99"/>
      <c r="AH164" s="182">
        <f>SUM(F164,J164,N164,R164,V164,Z164,AD164)</f>
        <v>0</v>
      </c>
      <c r="AI164" s="182">
        <f>SUM(G164,K164,O164,S164,W164,AA164,AE164)</f>
        <v>0</v>
      </c>
      <c r="AJ164" s="182">
        <f>SUM(H164,L164,P164,T164,X164,AB164,AF164)</f>
        <v>0</v>
      </c>
      <c r="AK164" s="182">
        <f>SUM(I164,M164,Q164,U164,Y164,AC164,AG164)</f>
        <v>0</v>
      </c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</row>
    <row r="165" spans="1:58" s="435" customFormat="1" ht="41.25" customHeight="1" x14ac:dyDescent="0.25">
      <c r="A165" s="869"/>
      <c r="B165" s="188" t="s">
        <v>315</v>
      </c>
      <c r="C165" s="29" t="s">
        <v>316</v>
      </c>
      <c r="D165" s="185" t="s">
        <v>314</v>
      </c>
      <c r="E165" s="29" t="s">
        <v>78</v>
      </c>
      <c r="F165" s="34"/>
      <c r="G165" s="34"/>
      <c r="H165" s="182"/>
      <c r="I165" s="182"/>
      <c r="J165" s="99"/>
      <c r="K165" s="99"/>
      <c r="L165" s="99"/>
      <c r="M165" s="99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99"/>
      <c r="AE165" s="99"/>
      <c r="AF165" s="99"/>
      <c r="AG165" s="99"/>
      <c r="AH165" s="182">
        <f>SUM(F165,J165,N165,R165,V165,Z165,AD165)</f>
        <v>0</v>
      </c>
      <c r="AI165" s="182">
        <f>SUM(G165,K165,O165,S165,W165,AA165,AE165)</f>
        <v>0</v>
      </c>
      <c r="AJ165" s="182">
        <f>SUM(H165,L165,P165,T165,X165,AB165,AF165)</f>
        <v>0</v>
      </c>
      <c r="AK165" s="182">
        <f>SUM(I165,M165,Q165,U165,Y165,AC165,AG165)</f>
        <v>0</v>
      </c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</row>
    <row r="166" spans="1:58" s="435" customFormat="1" ht="41.25" customHeight="1" x14ac:dyDescent="0.25">
      <c r="A166" s="869"/>
      <c r="B166" s="188" t="s">
        <v>315</v>
      </c>
      <c r="C166" s="29" t="s">
        <v>317</v>
      </c>
      <c r="D166" s="185" t="s">
        <v>314</v>
      </c>
      <c r="E166" s="29" t="s">
        <v>78</v>
      </c>
      <c r="F166" s="34"/>
      <c r="G166" s="34"/>
      <c r="H166" s="182"/>
      <c r="I166" s="182"/>
      <c r="J166" s="99"/>
      <c r="K166" s="99"/>
      <c r="L166" s="99"/>
      <c r="M166" s="99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99"/>
      <c r="AE166" s="99"/>
      <c r="AF166" s="99"/>
      <c r="AG166" s="99"/>
      <c r="AH166" s="182">
        <f>SUM(F166,J166,N166,R166,V166,Z166,AD166)</f>
        <v>0</v>
      </c>
      <c r="AI166" s="182">
        <f>SUM(G166,K166,O166,S166,W166,AA166,AE166)</f>
        <v>0</v>
      </c>
      <c r="AJ166" s="182">
        <f>SUM(H166,L166,P166,T166,X166,AB166,AF166)</f>
        <v>0</v>
      </c>
      <c r="AK166" s="182">
        <f>SUM(I166,M166,Q166,U166,Y166,AC166,AG166)</f>
        <v>0</v>
      </c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</row>
    <row r="167" spans="1:58" s="435" customFormat="1" ht="41.25" customHeight="1" x14ac:dyDescent="0.25">
      <c r="A167" s="869"/>
      <c r="B167" s="188" t="s">
        <v>315</v>
      </c>
      <c r="C167" s="29" t="s">
        <v>318</v>
      </c>
      <c r="D167" s="185" t="s">
        <v>314</v>
      </c>
      <c r="E167" s="29" t="s">
        <v>78</v>
      </c>
      <c r="F167" s="34"/>
      <c r="G167" s="34"/>
      <c r="H167" s="182"/>
      <c r="I167" s="182"/>
      <c r="J167" s="99"/>
      <c r="K167" s="99"/>
      <c r="L167" s="99"/>
      <c r="M167" s="99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99"/>
      <c r="AE167" s="99"/>
      <c r="AF167" s="99"/>
      <c r="AG167" s="99"/>
      <c r="AH167" s="182">
        <f>SUM(F167,J167,N167,R167,V167,Z167,AD167)</f>
        <v>0</v>
      </c>
      <c r="AI167" s="182">
        <f>SUM(G167,K167,O167,S167,W167,AA167,AE167)</f>
        <v>0</v>
      </c>
      <c r="AJ167" s="182">
        <f>SUM(H167,L167,P167,T167,X167,AB167,AF167)</f>
        <v>0</v>
      </c>
      <c r="AK167" s="182">
        <f>SUM(I167,M167,Q167,U167,Y167,AC167,AG167)</f>
        <v>0</v>
      </c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</row>
    <row r="168" spans="1:58" s="435" customFormat="1" ht="41.25" customHeight="1" x14ac:dyDescent="0.25">
      <c r="A168" s="869"/>
      <c r="B168" s="188" t="s">
        <v>315</v>
      </c>
      <c r="C168" s="29" t="s">
        <v>319</v>
      </c>
      <c r="D168" s="185" t="s">
        <v>314</v>
      </c>
      <c r="E168" s="29" t="s">
        <v>78</v>
      </c>
      <c r="F168" s="34"/>
      <c r="G168" s="34"/>
      <c r="H168" s="182"/>
      <c r="I168" s="182"/>
      <c r="J168" s="99"/>
      <c r="K168" s="99"/>
      <c r="L168" s="99"/>
      <c r="M168" s="99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99"/>
      <c r="AE168" s="99"/>
      <c r="AF168" s="99"/>
      <c r="AG168" s="99"/>
      <c r="AH168" s="182">
        <f>SUM(F168,J168,N168,R168,V168,Z168,AD168)</f>
        <v>0</v>
      </c>
      <c r="AI168" s="182">
        <f>SUM(G168,K168,O168,S168,W168,AA168,AE168)</f>
        <v>0</v>
      </c>
      <c r="AJ168" s="182">
        <f>SUM(H168,L168,P168,T168,X168,AB168,AF168)</f>
        <v>0</v>
      </c>
      <c r="AK168" s="182">
        <f>SUM(I168,M168,Q168,U168,Y168,AC168,AG168)</f>
        <v>0</v>
      </c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</row>
    <row r="169" spans="1:58" s="435" customFormat="1" ht="41.25" customHeight="1" x14ac:dyDescent="0.25">
      <c r="A169" s="869"/>
      <c r="B169" s="188" t="s">
        <v>315</v>
      </c>
      <c r="C169" s="29" t="s">
        <v>320</v>
      </c>
      <c r="D169" s="185" t="s">
        <v>314</v>
      </c>
      <c r="E169" s="29" t="s">
        <v>29</v>
      </c>
      <c r="F169" s="34"/>
      <c r="G169" s="34"/>
      <c r="H169" s="182"/>
      <c r="I169" s="182"/>
      <c r="J169" s="99"/>
      <c r="K169" s="99"/>
      <c r="L169" s="99"/>
      <c r="M169" s="99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99"/>
      <c r="AE169" s="99"/>
      <c r="AF169" s="99"/>
      <c r="AG169" s="99"/>
      <c r="AH169" s="182">
        <f>SUM(F169,J169,N169,R169,V169,Z169,AD169)</f>
        <v>0</v>
      </c>
      <c r="AI169" s="182">
        <f>SUM(G169,K169,O169,S169,W169,AA169,AE169)</f>
        <v>0</v>
      </c>
      <c r="AJ169" s="182">
        <f>SUM(H169,L169,P169,T169,X169,AB169,AF169)</f>
        <v>0</v>
      </c>
      <c r="AK169" s="182">
        <f>SUM(I169,M169,Q169,U169,Y169,AC169,AG169)</f>
        <v>0</v>
      </c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</row>
    <row r="170" spans="1:58" s="435" customFormat="1" ht="41.25" customHeight="1" x14ac:dyDescent="0.25">
      <c r="A170" s="869"/>
      <c r="B170" s="188" t="s">
        <v>315</v>
      </c>
      <c r="C170" s="185" t="s">
        <v>321</v>
      </c>
      <c r="D170" s="185" t="s">
        <v>314</v>
      </c>
      <c r="E170" s="29" t="s">
        <v>153</v>
      </c>
      <c r="F170" s="34"/>
      <c r="G170" s="34"/>
      <c r="H170" s="182"/>
      <c r="I170" s="182"/>
      <c r="J170" s="99"/>
      <c r="K170" s="99"/>
      <c r="L170" s="99"/>
      <c r="M170" s="99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99"/>
      <c r="AE170" s="99"/>
      <c r="AF170" s="99"/>
      <c r="AG170" s="99"/>
      <c r="AH170" s="182">
        <f>SUM(F170,J170,N170,R170,V170,Z170,AD170)</f>
        <v>0</v>
      </c>
      <c r="AI170" s="182">
        <f>SUM(G170,K170,O170,S170,W170,AA170,AE170)</f>
        <v>0</v>
      </c>
      <c r="AJ170" s="182">
        <f>SUM(H170,L170,P170,T170,X170,AB170,AF170)</f>
        <v>0</v>
      </c>
      <c r="AK170" s="182">
        <f>SUM(I170,M170,Q170,U170,Y170,AC170,AG170)</f>
        <v>0</v>
      </c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</row>
    <row r="171" spans="1:58" s="435" customFormat="1" ht="41.25" customHeight="1" x14ac:dyDescent="0.25">
      <c r="A171" s="869"/>
      <c r="B171" s="188" t="s">
        <v>315</v>
      </c>
      <c r="C171" s="29" t="s">
        <v>322</v>
      </c>
      <c r="D171" s="185" t="s">
        <v>314</v>
      </c>
      <c r="E171" s="29" t="s">
        <v>153</v>
      </c>
      <c r="F171" s="34"/>
      <c r="G171" s="34"/>
      <c r="H171" s="182">
        <v>100</v>
      </c>
      <c r="I171" s="182">
        <v>9800</v>
      </c>
      <c r="J171" s="99"/>
      <c r="K171" s="99"/>
      <c r="L171" s="99"/>
      <c r="M171" s="99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99"/>
      <c r="AE171" s="99"/>
      <c r="AF171" s="99"/>
      <c r="AG171" s="99"/>
      <c r="AH171" s="182">
        <f>SUM(F171,J171,N171,R171,V171,Z171,AD171)</f>
        <v>0</v>
      </c>
      <c r="AI171" s="182">
        <f>SUM(G171,K171,O171,S171,W171,AA171,AE171)</f>
        <v>0</v>
      </c>
      <c r="AJ171" s="182">
        <f>SUM(H171,L171,P171,T171,X171,AB171,AF171)</f>
        <v>100</v>
      </c>
      <c r="AK171" s="182">
        <f>SUM(I171,M171,Q171,U171,Y171,AC171,AG171)</f>
        <v>9800</v>
      </c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</row>
    <row r="172" spans="1:58" s="435" customFormat="1" ht="41.25" customHeight="1" x14ac:dyDescent="0.25">
      <c r="A172" s="870"/>
      <c r="B172" s="188" t="s">
        <v>315</v>
      </c>
      <c r="C172" s="29" t="s">
        <v>323</v>
      </c>
      <c r="D172" s="185" t="s">
        <v>314</v>
      </c>
      <c r="E172" s="29" t="s">
        <v>29</v>
      </c>
      <c r="F172" s="34"/>
      <c r="G172" s="34"/>
      <c r="H172" s="182"/>
      <c r="I172" s="182"/>
      <c r="J172" s="99"/>
      <c r="K172" s="99"/>
      <c r="L172" s="99"/>
      <c r="M172" s="99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99"/>
      <c r="AE172" s="99"/>
      <c r="AF172" s="99"/>
      <c r="AG172" s="99"/>
      <c r="AH172" s="182">
        <f>SUM(F172,J172,N172,R172,V172,Z172,AD172)</f>
        <v>0</v>
      </c>
      <c r="AI172" s="182">
        <f>SUM(G172,K172,O172,S172,W172,AA172,AE172)</f>
        <v>0</v>
      </c>
      <c r="AJ172" s="182">
        <f>SUM(H172,L172,P172,T172,X172,AB172,AF172)</f>
        <v>0</v>
      </c>
      <c r="AK172" s="182">
        <f>SUM(I172,M172,Q172,U172,Y172,AC172,AG172)</f>
        <v>0</v>
      </c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</row>
    <row r="173" spans="1:58" s="435" customFormat="1" ht="41.25" customHeight="1" x14ac:dyDescent="0.25">
      <c r="A173" s="868">
        <v>55</v>
      </c>
      <c r="B173" s="188" t="s">
        <v>324</v>
      </c>
      <c r="C173" s="29" t="s">
        <v>325</v>
      </c>
      <c r="D173" s="185" t="s">
        <v>314</v>
      </c>
      <c r="E173" s="29" t="s">
        <v>78</v>
      </c>
      <c r="F173" s="34">
        <v>0</v>
      </c>
      <c r="G173" s="34">
        <v>0</v>
      </c>
      <c r="H173" s="182">
        <v>150</v>
      </c>
      <c r="I173" s="182">
        <v>825</v>
      </c>
      <c r="J173" s="99"/>
      <c r="K173" s="99"/>
      <c r="L173" s="99"/>
      <c r="M173" s="99"/>
      <c r="N173" s="15">
        <v>680</v>
      </c>
      <c r="O173" s="15">
        <v>4880</v>
      </c>
      <c r="P173" s="15">
        <v>30</v>
      </c>
      <c r="Q173" s="15">
        <v>630</v>
      </c>
      <c r="R173" s="15"/>
      <c r="S173" s="15"/>
      <c r="T173" s="15"/>
      <c r="U173" s="15"/>
      <c r="V173" s="15"/>
      <c r="W173" s="15"/>
      <c r="X173" s="15"/>
      <c r="Y173" s="15"/>
      <c r="Z173" s="15">
        <v>550</v>
      </c>
      <c r="AA173" s="15">
        <v>2981</v>
      </c>
      <c r="AB173" s="15"/>
      <c r="AC173" s="15"/>
      <c r="AD173" s="99">
        <v>95</v>
      </c>
      <c r="AE173" s="99">
        <v>454.1</v>
      </c>
      <c r="AF173" s="99"/>
      <c r="AG173" s="99"/>
      <c r="AH173" s="182">
        <f>SUM(F173,J173,N173,R173,V173,Z173,AD173)</f>
        <v>1325</v>
      </c>
      <c r="AI173" s="182">
        <f>SUM(G173,K173,O173,S173,W173,AA173,AE173)</f>
        <v>8315.1</v>
      </c>
      <c r="AJ173" s="182">
        <f>SUM(H173,L173,P173,T173,X173,AB173,AF173)</f>
        <v>180</v>
      </c>
      <c r="AK173" s="182">
        <f>SUM(I173,M173,Q173,U173,Y173,AC173,AG173)</f>
        <v>1455</v>
      </c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</row>
    <row r="174" spans="1:58" s="435" customFormat="1" ht="41.25" customHeight="1" x14ac:dyDescent="0.25">
      <c r="A174" s="869"/>
      <c r="B174" s="188" t="s">
        <v>324</v>
      </c>
      <c r="C174" s="29" t="s">
        <v>326</v>
      </c>
      <c r="D174" s="185" t="s">
        <v>314</v>
      </c>
      <c r="E174" s="29" t="s">
        <v>78</v>
      </c>
      <c r="F174" s="34"/>
      <c r="G174" s="34"/>
      <c r="H174" s="182"/>
      <c r="I174" s="182"/>
      <c r="J174" s="99">
        <v>30</v>
      </c>
      <c r="K174" s="99">
        <v>180</v>
      </c>
      <c r="L174" s="99"/>
      <c r="M174" s="99"/>
      <c r="N174" s="15"/>
      <c r="O174" s="15"/>
      <c r="P174" s="15"/>
      <c r="Q174" s="15"/>
      <c r="R174" s="15">
        <v>76</v>
      </c>
      <c r="S174" s="15">
        <v>4240.8</v>
      </c>
      <c r="T174" s="15">
        <v>20</v>
      </c>
      <c r="U174" s="15">
        <v>1100</v>
      </c>
      <c r="V174" s="15"/>
      <c r="W174" s="15"/>
      <c r="X174" s="15">
        <v>300</v>
      </c>
      <c r="Y174" s="15">
        <v>1650</v>
      </c>
      <c r="Z174" s="15"/>
      <c r="AA174" s="15"/>
      <c r="AB174" s="15"/>
      <c r="AC174" s="15"/>
      <c r="AD174" s="99"/>
      <c r="AE174" s="99"/>
      <c r="AF174" s="99"/>
      <c r="AG174" s="99"/>
      <c r="AH174" s="182">
        <f>SUM(F174,J174,N174,R174,V174,Z174,AD174)</f>
        <v>106</v>
      </c>
      <c r="AI174" s="182">
        <f>SUM(G174,K174,O174,S174,W174,AA174,AE174)</f>
        <v>4420.8</v>
      </c>
      <c r="AJ174" s="182">
        <f>SUM(H174,L174,P174,T174,X174,AB174,AF174)</f>
        <v>320</v>
      </c>
      <c r="AK174" s="182">
        <f>SUM(I174,M174,Q174,U174,Y174,AC174,AG174)</f>
        <v>2750</v>
      </c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</row>
    <row r="175" spans="1:58" s="435" customFormat="1" ht="41.25" customHeight="1" x14ac:dyDescent="0.25">
      <c r="A175" s="870"/>
      <c r="B175" s="188" t="s">
        <v>324</v>
      </c>
      <c r="C175" s="29" t="s">
        <v>154</v>
      </c>
      <c r="D175" s="185" t="s">
        <v>314</v>
      </c>
      <c r="E175" s="29" t="s">
        <v>153</v>
      </c>
      <c r="F175" s="34"/>
      <c r="G175" s="34"/>
      <c r="H175" s="182">
        <v>20</v>
      </c>
      <c r="I175" s="182">
        <v>110</v>
      </c>
      <c r="J175" s="99"/>
      <c r="K175" s="99"/>
      <c r="L175" s="99"/>
      <c r="M175" s="99"/>
      <c r="N175" s="15"/>
      <c r="O175" s="15"/>
      <c r="P175" s="15"/>
      <c r="Q175" s="15"/>
      <c r="R175" s="15">
        <v>0</v>
      </c>
      <c r="S175" s="15">
        <v>0</v>
      </c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99">
        <v>8405</v>
      </c>
      <c r="AE175" s="99">
        <v>6471.85</v>
      </c>
      <c r="AF175" s="99"/>
      <c r="AG175" s="99"/>
      <c r="AH175" s="182">
        <f>SUM(F175,J175,N175,R175,V175,Z175,AD175)</f>
        <v>8405</v>
      </c>
      <c r="AI175" s="182">
        <f>SUM(G175,K175,O175,S175,W175,AA175,AE175)</f>
        <v>6471.85</v>
      </c>
      <c r="AJ175" s="182">
        <f>SUM(H175,L175,P175,T175,X175,AB175,AF175)</f>
        <v>20</v>
      </c>
      <c r="AK175" s="182">
        <f>SUM(I175,M175,Q175,U175,Y175,AC175,AG175)</f>
        <v>110</v>
      </c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</row>
    <row r="176" spans="1:58" s="435" customFormat="1" ht="41.25" customHeight="1" x14ac:dyDescent="0.25">
      <c r="A176" s="868">
        <v>56</v>
      </c>
      <c r="B176" s="188" t="s">
        <v>327</v>
      </c>
      <c r="C176" s="185" t="s">
        <v>328</v>
      </c>
      <c r="D176" s="185" t="s">
        <v>314</v>
      </c>
      <c r="E176" s="29" t="s">
        <v>153</v>
      </c>
      <c r="F176" s="34"/>
      <c r="G176" s="34"/>
      <c r="H176" s="182">
        <v>100</v>
      </c>
      <c r="I176" s="182">
        <v>608</v>
      </c>
      <c r="J176" s="99"/>
      <c r="K176" s="99"/>
      <c r="L176" s="99"/>
      <c r="M176" s="99"/>
      <c r="N176" s="15"/>
      <c r="O176" s="15"/>
      <c r="P176" s="15">
        <v>50</v>
      </c>
      <c r="Q176" s="15">
        <v>700</v>
      </c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99"/>
      <c r="AE176" s="99"/>
      <c r="AF176" s="99"/>
      <c r="AG176" s="99"/>
      <c r="AH176" s="182">
        <f>SUM(F176,J176,N176,R176,V176,Z176,AD176)</f>
        <v>0</v>
      </c>
      <c r="AI176" s="182">
        <f>SUM(G176,K176,O176,S176,W176,AA176,AE176)</f>
        <v>0</v>
      </c>
      <c r="AJ176" s="182">
        <f>SUM(H176,L176,P176,T176,X176,AB176,AF176)</f>
        <v>150</v>
      </c>
      <c r="AK176" s="182">
        <f>SUM(I176,M176,Q176,U176,Y176,AC176,AG176)</f>
        <v>1308</v>
      </c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</row>
    <row r="177" spans="1:58" s="435" customFormat="1" ht="41.25" customHeight="1" x14ac:dyDescent="0.25">
      <c r="A177" s="869"/>
      <c r="B177" s="188" t="s">
        <v>329</v>
      </c>
      <c r="C177" s="29" t="s">
        <v>330</v>
      </c>
      <c r="D177" s="185" t="s">
        <v>314</v>
      </c>
      <c r="E177" s="29" t="s">
        <v>29</v>
      </c>
      <c r="F177" s="34"/>
      <c r="G177" s="34"/>
      <c r="H177" s="182"/>
      <c r="I177" s="182"/>
      <c r="J177" s="99"/>
      <c r="K177" s="99"/>
      <c r="L177" s="99"/>
      <c r="M177" s="99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99"/>
      <c r="AE177" s="99"/>
      <c r="AF177" s="99"/>
      <c r="AG177" s="99"/>
      <c r="AH177" s="182">
        <f>SUM(F177,J177,N177,R177,V177,Z177,AD177)</f>
        <v>0</v>
      </c>
      <c r="AI177" s="182">
        <f>SUM(G177,K177,O177,S177,W177,AA177,AE177)</f>
        <v>0</v>
      </c>
      <c r="AJ177" s="182">
        <f>SUM(H177,L177,P177,T177,X177,AB177,AF177)</f>
        <v>0</v>
      </c>
      <c r="AK177" s="182">
        <f>SUM(I177,M177,Q177,U177,Y177,AC177,AG177)</f>
        <v>0</v>
      </c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</row>
    <row r="178" spans="1:58" s="435" customFormat="1" ht="41.25" customHeight="1" x14ac:dyDescent="0.25">
      <c r="A178" s="869"/>
      <c r="B178" s="188" t="s">
        <v>327</v>
      </c>
      <c r="C178" s="29" t="s">
        <v>331</v>
      </c>
      <c r="D178" s="185" t="s">
        <v>314</v>
      </c>
      <c r="E178" s="29" t="s">
        <v>29</v>
      </c>
      <c r="F178" s="34"/>
      <c r="G178" s="34"/>
      <c r="H178" s="182"/>
      <c r="I178" s="182"/>
      <c r="J178" s="99"/>
      <c r="K178" s="99"/>
      <c r="L178" s="99"/>
      <c r="M178" s="99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99"/>
      <c r="AE178" s="99"/>
      <c r="AF178" s="99"/>
      <c r="AG178" s="99"/>
      <c r="AH178" s="182">
        <f>SUM(F178,J178,N178,R178,V178,Z178,AD178)</f>
        <v>0</v>
      </c>
      <c r="AI178" s="182">
        <f>SUM(G178,K178,O178,S178,W178,AA178,AE178)</f>
        <v>0</v>
      </c>
      <c r="AJ178" s="182">
        <f>SUM(H178,L178,P178,T178,X178,AB178,AF178)</f>
        <v>0</v>
      </c>
      <c r="AK178" s="182">
        <f>SUM(I178,M178,Q178,U178,Y178,AC178,AG178)</f>
        <v>0</v>
      </c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</row>
    <row r="179" spans="1:58" s="435" customFormat="1" ht="41.25" customHeight="1" x14ac:dyDescent="0.25">
      <c r="A179" s="870"/>
      <c r="B179" s="188" t="s">
        <v>329</v>
      </c>
      <c r="C179" s="29" t="s">
        <v>332</v>
      </c>
      <c r="D179" s="185" t="s">
        <v>314</v>
      </c>
      <c r="E179" s="29" t="s">
        <v>29</v>
      </c>
      <c r="F179" s="34"/>
      <c r="G179" s="34"/>
      <c r="H179" s="182"/>
      <c r="I179" s="182"/>
      <c r="J179" s="99"/>
      <c r="K179" s="99"/>
      <c r="L179" s="99"/>
      <c r="M179" s="99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99"/>
      <c r="AE179" s="99"/>
      <c r="AF179" s="99"/>
      <c r="AG179" s="99"/>
      <c r="AH179" s="182">
        <f>SUM(F179,J179,N179,R179,V179,Z179,AD179)</f>
        <v>0</v>
      </c>
      <c r="AI179" s="182">
        <f>SUM(G179,K179,O179,S179,W179,AA179,AE179)</f>
        <v>0</v>
      </c>
      <c r="AJ179" s="182">
        <f>SUM(H179,L179,P179,T179,X179,AB179,AF179)</f>
        <v>0</v>
      </c>
      <c r="AK179" s="182">
        <f>SUM(I179,M179,Q179,U179,Y179,AC179,AG179)</f>
        <v>0</v>
      </c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</row>
    <row r="180" spans="1:58" s="435" customFormat="1" ht="41.25" customHeight="1" x14ac:dyDescent="0.25">
      <c r="A180" s="868">
        <v>57</v>
      </c>
      <c r="B180" s="188" t="s">
        <v>333</v>
      </c>
      <c r="C180" s="29" t="s">
        <v>334</v>
      </c>
      <c r="D180" s="185" t="s">
        <v>335</v>
      </c>
      <c r="E180" s="29" t="s">
        <v>78</v>
      </c>
      <c r="F180" s="34">
        <v>0</v>
      </c>
      <c r="G180" s="34">
        <v>0</v>
      </c>
      <c r="H180" s="182">
        <v>100</v>
      </c>
      <c r="I180" s="182">
        <v>222.3</v>
      </c>
      <c r="J180" s="99"/>
      <c r="K180" s="99"/>
      <c r="L180" s="99"/>
      <c r="M180" s="99"/>
      <c r="N180" s="15">
        <v>2090</v>
      </c>
      <c r="O180" s="15">
        <v>9288</v>
      </c>
      <c r="P180" s="15">
        <v>50</v>
      </c>
      <c r="Q180" s="15">
        <v>325</v>
      </c>
      <c r="R180" s="15">
        <v>16</v>
      </c>
      <c r="S180" s="15">
        <v>512</v>
      </c>
      <c r="T180" s="15">
        <v>50</v>
      </c>
      <c r="U180" s="15">
        <v>1600</v>
      </c>
      <c r="V180" s="15">
        <v>220</v>
      </c>
      <c r="W180" s="15">
        <v>704</v>
      </c>
      <c r="X180" s="15"/>
      <c r="Y180" s="15"/>
      <c r="Z180" s="15">
        <v>430</v>
      </c>
      <c r="AA180" s="15">
        <v>1376</v>
      </c>
      <c r="AB180" s="15"/>
      <c r="AC180" s="15"/>
      <c r="AD180" s="99"/>
      <c r="AE180" s="99"/>
      <c r="AF180" s="99"/>
      <c r="AG180" s="99"/>
      <c r="AH180" s="182">
        <f>SUM(F180,J180,N180,R180,V180,Z180,AD180)</f>
        <v>2756</v>
      </c>
      <c r="AI180" s="182">
        <f>SUM(G180,K180,O180,S180,W180,AA180,AE180)</f>
        <v>11880</v>
      </c>
      <c r="AJ180" s="182">
        <f>SUM(H180,L180,P180,T180,X180,AB180,AF180)</f>
        <v>200</v>
      </c>
      <c r="AK180" s="182">
        <f>SUM(I180,M180,Q180,U180,Y180,AC180,AG180)</f>
        <v>2147.3000000000002</v>
      </c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</row>
    <row r="181" spans="1:58" s="435" customFormat="1" ht="41.25" customHeight="1" x14ac:dyDescent="0.25">
      <c r="A181" s="869"/>
      <c r="B181" s="188" t="s">
        <v>336</v>
      </c>
      <c r="C181" s="29" t="s">
        <v>337</v>
      </c>
      <c r="D181" s="185" t="s">
        <v>335</v>
      </c>
      <c r="E181" s="29" t="s">
        <v>78</v>
      </c>
      <c r="F181" s="34"/>
      <c r="G181" s="34"/>
      <c r="H181" s="182"/>
      <c r="I181" s="182"/>
      <c r="J181" s="99"/>
      <c r="K181" s="99"/>
      <c r="L181" s="99"/>
      <c r="M181" s="99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99"/>
      <c r="AE181" s="99"/>
      <c r="AF181" s="99"/>
      <c r="AG181" s="99"/>
      <c r="AH181" s="182">
        <f>SUM(F181,J181,N181,R181,V181,Z181,AD181)</f>
        <v>0</v>
      </c>
      <c r="AI181" s="182">
        <f>SUM(G181,K181,O181,S181,W181,AA181,AE181)</f>
        <v>0</v>
      </c>
      <c r="AJ181" s="182">
        <f>SUM(H181,L181,P181,T181,X181,AB181,AF181)</f>
        <v>0</v>
      </c>
      <c r="AK181" s="182">
        <f>SUM(I181,M181,Q181,U181,Y181,AC181,AG181)</f>
        <v>0</v>
      </c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</row>
    <row r="182" spans="1:58" s="435" customFormat="1" ht="41.25" customHeight="1" x14ac:dyDescent="0.25">
      <c r="A182" s="869"/>
      <c r="B182" s="188" t="s">
        <v>336</v>
      </c>
      <c r="C182" s="29" t="s">
        <v>338</v>
      </c>
      <c r="D182" s="185" t="s">
        <v>335</v>
      </c>
      <c r="E182" s="29" t="s">
        <v>153</v>
      </c>
      <c r="F182" s="34"/>
      <c r="G182" s="34"/>
      <c r="H182" s="182"/>
      <c r="I182" s="182"/>
      <c r="J182" s="99"/>
      <c r="K182" s="99"/>
      <c r="L182" s="99"/>
      <c r="M182" s="99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99"/>
      <c r="AE182" s="99"/>
      <c r="AF182" s="99"/>
      <c r="AG182" s="99"/>
      <c r="AH182" s="182">
        <f>SUM(F182,J182,N182,R182,V182,Z182,AD182)</f>
        <v>0</v>
      </c>
      <c r="AI182" s="182">
        <f>SUM(G182,K182,O182,S182,W182,AA182,AE182)</f>
        <v>0</v>
      </c>
      <c r="AJ182" s="182">
        <f>SUM(H182,L182,P182,T182,X182,AB182,AF182)</f>
        <v>0</v>
      </c>
      <c r="AK182" s="182">
        <f>SUM(I182,M182,Q182,U182,Y182,AC182,AG182)</f>
        <v>0</v>
      </c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</row>
    <row r="183" spans="1:58" s="435" customFormat="1" ht="41.25" customHeight="1" x14ac:dyDescent="0.25">
      <c r="A183" s="870"/>
      <c r="B183" s="188" t="s">
        <v>336</v>
      </c>
      <c r="C183" s="29" t="s">
        <v>339</v>
      </c>
      <c r="D183" s="185" t="s">
        <v>335</v>
      </c>
      <c r="E183" s="29" t="s">
        <v>29</v>
      </c>
      <c r="F183" s="34"/>
      <c r="G183" s="34"/>
      <c r="H183" s="182"/>
      <c r="I183" s="182"/>
      <c r="J183" s="99"/>
      <c r="K183" s="99"/>
      <c r="L183" s="99"/>
      <c r="M183" s="99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99"/>
      <c r="AE183" s="99"/>
      <c r="AF183" s="99"/>
      <c r="AG183" s="99"/>
      <c r="AH183" s="182">
        <f>SUM(F183,J183,N183,R183,V183,Z183,AD183)</f>
        <v>0</v>
      </c>
      <c r="AI183" s="182">
        <f>SUM(G183,K183,O183,S183,W183,AA183,AE183)</f>
        <v>0</v>
      </c>
      <c r="AJ183" s="182">
        <f>SUM(H183,L183,P183,T183,X183,AB183,AF183)</f>
        <v>0</v>
      </c>
      <c r="AK183" s="182">
        <f>SUM(I183,M183,Q183,U183,Y183,AC183,AG183)</f>
        <v>0</v>
      </c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</row>
    <row r="184" spans="1:58" s="435" customFormat="1" ht="41.25" customHeight="1" x14ac:dyDescent="0.25">
      <c r="A184" s="868">
        <v>58</v>
      </c>
      <c r="B184" s="188" t="s">
        <v>340</v>
      </c>
      <c r="C184" s="29" t="s">
        <v>341</v>
      </c>
      <c r="D184" s="185" t="s">
        <v>342</v>
      </c>
      <c r="E184" s="29" t="s">
        <v>153</v>
      </c>
      <c r="F184" s="34">
        <v>0</v>
      </c>
      <c r="G184" s="34">
        <v>0</v>
      </c>
      <c r="H184" s="182"/>
      <c r="I184" s="182"/>
      <c r="J184" s="99"/>
      <c r="K184" s="99"/>
      <c r="L184" s="99"/>
      <c r="M184" s="99"/>
      <c r="N184" s="15">
        <v>210</v>
      </c>
      <c r="O184" s="15">
        <v>490</v>
      </c>
      <c r="P184" s="15">
        <v>180</v>
      </c>
      <c r="Q184" s="15">
        <v>360</v>
      </c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99"/>
      <c r="AE184" s="99"/>
      <c r="AF184" s="99"/>
      <c r="AG184" s="99"/>
      <c r="AH184" s="182">
        <f>SUM(F184,J184,N184,R184,V184,Z184,AD184)</f>
        <v>210</v>
      </c>
      <c r="AI184" s="182">
        <f>SUM(G184,K184,O184,S184,W184,AA184,AE184)</f>
        <v>490</v>
      </c>
      <c r="AJ184" s="182">
        <f>SUM(H184,L184,P184,T184,X184,AB184,AF184)</f>
        <v>180</v>
      </c>
      <c r="AK184" s="182">
        <f>SUM(I184,M184,Q184,U184,Y184,AC184,AG184)</f>
        <v>360</v>
      </c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</row>
    <row r="185" spans="1:58" s="435" customFormat="1" ht="41.25" customHeight="1" x14ac:dyDescent="0.25">
      <c r="A185" s="870"/>
      <c r="B185" s="188" t="s">
        <v>340</v>
      </c>
      <c r="C185" s="29" t="s">
        <v>343</v>
      </c>
      <c r="D185" s="185" t="s">
        <v>342</v>
      </c>
      <c r="E185" s="29" t="s">
        <v>25</v>
      </c>
      <c r="F185" s="34"/>
      <c r="G185" s="34"/>
      <c r="H185" s="182"/>
      <c r="I185" s="182"/>
      <c r="J185" s="99"/>
      <c r="K185" s="99"/>
      <c r="L185" s="99"/>
      <c r="M185" s="99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99">
        <v>1910</v>
      </c>
      <c r="AE185" s="99">
        <v>3056</v>
      </c>
      <c r="AF185" s="99"/>
      <c r="AG185" s="99"/>
      <c r="AH185" s="182">
        <f>SUM(F185,J185,N185,R185,V185,Z185,AD185)</f>
        <v>1910</v>
      </c>
      <c r="AI185" s="182">
        <f>SUM(G185,K185,O185,S185,W185,AA185,AE185)</f>
        <v>3056</v>
      </c>
      <c r="AJ185" s="182">
        <f>SUM(H185,L185,P185,T185,X185,AB185,AF185)</f>
        <v>0</v>
      </c>
      <c r="AK185" s="182">
        <f>SUM(I185,M185,Q185,U185,Y185,AC185,AG185)</f>
        <v>0</v>
      </c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</row>
    <row r="186" spans="1:58" s="435" customFormat="1" ht="41.25" customHeight="1" x14ac:dyDescent="0.25">
      <c r="A186" s="868">
        <v>59</v>
      </c>
      <c r="B186" s="185" t="s">
        <v>344</v>
      </c>
      <c r="C186" s="29" t="s">
        <v>345</v>
      </c>
      <c r="D186" s="185" t="s">
        <v>346</v>
      </c>
      <c r="E186" s="29" t="s">
        <v>78</v>
      </c>
      <c r="F186" s="34"/>
      <c r="G186" s="34"/>
      <c r="H186" s="182"/>
      <c r="I186" s="182"/>
      <c r="J186" s="99"/>
      <c r="K186" s="99"/>
      <c r="L186" s="99"/>
      <c r="M186" s="99"/>
      <c r="N186" s="15"/>
      <c r="O186" s="15"/>
      <c r="P186" s="15">
        <v>5</v>
      </c>
      <c r="Q186" s="15">
        <v>900</v>
      </c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99"/>
      <c r="AE186" s="99"/>
      <c r="AF186" s="99"/>
      <c r="AG186" s="99"/>
      <c r="AH186" s="182">
        <f>SUM(F186,J186,N186,R186,V186,Z186,AD186)</f>
        <v>0</v>
      </c>
      <c r="AI186" s="182">
        <f>SUM(G186,K186,O186,S186,W186,AA186,AE186)</f>
        <v>0</v>
      </c>
      <c r="AJ186" s="182">
        <f>SUM(H186,L186,P186,T186,X186,AB186,AF186)</f>
        <v>5</v>
      </c>
      <c r="AK186" s="182">
        <f>SUM(I186,M186,Q186,U186,Y186,AC186,AG186)</f>
        <v>900</v>
      </c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</row>
    <row r="187" spans="1:58" s="435" customFormat="1" ht="41.25" customHeight="1" x14ac:dyDescent="0.25">
      <c r="A187" s="870"/>
      <c r="B187" s="185" t="s">
        <v>344</v>
      </c>
      <c r="C187" s="29" t="s">
        <v>347</v>
      </c>
      <c r="D187" s="185" t="s">
        <v>346</v>
      </c>
      <c r="E187" s="29" t="s">
        <v>29</v>
      </c>
      <c r="F187" s="311">
        <v>0</v>
      </c>
      <c r="G187" s="312">
        <v>0</v>
      </c>
      <c r="H187" s="182"/>
      <c r="I187" s="182"/>
      <c r="J187" s="99"/>
      <c r="K187" s="99"/>
      <c r="L187" s="99"/>
      <c r="M187" s="99"/>
      <c r="N187" s="15">
        <v>60</v>
      </c>
      <c r="O187" s="15">
        <v>246768</v>
      </c>
      <c r="P187" s="15"/>
      <c r="Q187" s="15"/>
      <c r="R187" s="15">
        <v>0</v>
      </c>
      <c r="S187" s="15">
        <v>0</v>
      </c>
      <c r="T187" s="15">
        <v>0</v>
      </c>
      <c r="U187" s="15">
        <v>0</v>
      </c>
      <c r="V187" s="15"/>
      <c r="W187" s="15"/>
      <c r="X187" s="15"/>
      <c r="Y187" s="15"/>
      <c r="Z187" s="15">
        <v>60</v>
      </c>
      <c r="AA187" s="15">
        <v>246769</v>
      </c>
      <c r="AB187" s="15"/>
      <c r="AC187" s="15"/>
      <c r="AD187" s="99"/>
      <c r="AE187" s="99"/>
      <c r="AF187" s="99"/>
      <c r="AG187" s="99"/>
      <c r="AH187" s="182">
        <f>SUM(F187,J187,N187,R187,V187,Z187,AD187)</f>
        <v>120</v>
      </c>
      <c r="AI187" s="182">
        <f>SUM(G187,K187,O187,S187,W187,AA187,AE187)</f>
        <v>493537</v>
      </c>
      <c r="AJ187" s="182">
        <f>SUM(H187,L187,P187,T187,X187,AB187,AF187)</f>
        <v>0</v>
      </c>
      <c r="AK187" s="182">
        <f>SUM(I187,M187,Q187,U187,Y187,AC187,AG187)</f>
        <v>0</v>
      </c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</row>
    <row r="188" spans="1:58" s="435" customFormat="1" ht="41.25" customHeight="1" x14ac:dyDescent="0.25">
      <c r="A188" s="433">
        <v>60</v>
      </c>
      <c r="B188" s="29" t="s">
        <v>348</v>
      </c>
      <c r="C188" s="185" t="s">
        <v>349</v>
      </c>
      <c r="D188" s="185" t="s">
        <v>350</v>
      </c>
      <c r="E188" s="29" t="s">
        <v>153</v>
      </c>
      <c r="F188" s="34"/>
      <c r="G188" s="34"/>
      <c r="H188" s="182">
        <v>150</v>
      </c>
      <c r="I188" s="182">
        <v>559.5</v>
      </c>
      <c r="J188" s="99"/>
      <c r="K188" s="99"/>
      <c r="L188" s="99"/>
      <c r="M188" s="99"/>
      <c r="N188" s="15">
        <v>1000</v>
      </c>
      <c r="O188" s="15">
        <v>2000</v>
      </c>
      <c r="P188" s="15">
        <v>50</v>
      </c>
      <c r="Q188" s="15">
        <v>125</v>
      </c>
      <c r="R188" s="15"/>
      <c r="S188" s="15"/>
      <c r="T188" s="15"/>
      <c r="U188" s="15"/>
      <c r="V188" s="15"/>
      <c r="W188" s="15"/>
      <c r="X188" s="15"/>
      <c r="Y188" s="15"/>
      <c r="Z188" s="15">
        <v>400</v>
      </c>
      <c r="AA188" s="15">
        <v>348</v>
      </c>
      <c r="AB188" s="15"/>
      <c r="AC188" s="15"/>
      <c r="AD188" s="99"/>
      <c r="AE188" s="99"/>
      <c r="AF188" s="99"/>
      <c r="AG188" s="99"/>
      <c r="AH188" s="182">
        <f>SUM(F188,J188,N188,R188,V188,Z188,AD188)</f>
        <v>1400</v>
      </c>
      <c r="AI188" s="182">
        <f>SUM(G188,K188,O188,S188,W188,AA188,AE188)</f>
        <v>2348</v>
      </c>
      <c r="AJ188" s="182">
        <f>SUM(H188,L188,P188,T188,X188,AB188,AF188)</f>
        <v>200</v>
      </c>
      <c r="AK188" s="182">
        <f>SUM(I188,M188,Q188,U188,Y188,AC188,AG188)</f>
        <v>684.5</v>
      </c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</row>
    <row r="189" spans="1:58" s="435" customFormat="1" ht="41.25" customHeight="1" x14ac:dyDescent="0.25">
      <c r="A189" s="433">
        <v>61</v>
      </c>
      <c r="B189" s="185" t="s">
        <v>351</v>
      </c>
      <c r="C189" s="29" t="s">
        <v>352</v>
      </c>
      <c r="D189" s="185" t="s">
        <v>88</v>
      </c>
      <c r="E189" s="29" t="s">
        <v>78</v>
      </c>
      <c r="F189" s="34"/>
      <c r="G189" s="34"/>
      <c r="H189" s="182"/>
      <c r="I189" s="182"/>
      <c r="J189" s="99"/>
      <c r="K189" s="99"/>
      <c r="L189" s="99"/>
      <c r="M189" s="99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99"/>
      <c r="AE189" s="99"/>
      <c r="AF189" s="99"/>
      <c r="AG189" s="99"/>
      <c r="AH189" s="182">
        <f>SUM(F189,J189,N189,R189,V189,Z189,AD189)</f>
        <v>0</v>
      </c>
      <c r="AI189" s="182">
        <f>SUM(G189,K189,O189,S189,W189,AA189,AE189)</f>
        <v>0</v>
      </c>
      <c r="AJ189" s="182">
        <f>SUM(H189,L189,P189,T189,X189,AB189,AF189)</f>
        <v>0</v>
      </c>
      <c r="AK189" s="182">
        <f>SUM(I189,M189,Q189,U189,Y189,AC189,AG189)</f>
        <v>0</v>
      </c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</row>
    <row r="190" spans="1:58" s="435" customFormat="1" ht="41.25" customHeight="1" x14ac:dyDescent="0.25">
      <c r="A190" s="868">
        <v>62</v>
      </c>
      <c r="B190" s="188" t="s">
        <v>353</v>
      </c>
      <c r="C190" s="29" t="s">
        <v>354</v>
      </c>
      <c r="D190" s="185" t="s">
        <v>355</v>
      </c>
      <c r="E190" s="29" t="s">
        <v>78</v>
      </c>
      <c r="F190" s="34"/>
      <c r="G190" s="34"/>
      <c r="H190" s="182">
        <v>50</v>
      </c>
      <c r="I190" s="182">
        <v>3850</v>
      </c>
      <c r="J190" s="99"/>
      <c r="K190" s="99"/>
      <c r="L190" s="99"/>
      <c r="M190" s="99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99">
        <v>90</v>
      </c>
      <c r="AE190" s="99">
        <v>15400.800000000001</v>
      </c>
      <c r="AF190" s="99"/>
      <c r="AG190" s="99"/>
      <c r="AH190" s="182">
        <f>SUM(F190,J190,N190,R190,V190,Z190,AD190)</f>
        <v>90</v>
      </c>
      <c r="AI190" s="182">
        <f>SUM(G190,K190,O190,S190,W190,AA190,AE190)</f>
        <v>15400.800000000001</v>
      </c>
      <c r="AJ190" s="182">
        <f>SUM(H190,L190,P190,T190,X190,AB190,AF190)</f>
        <v>50</v>
      </c>
      <c r="AK190" s="182">
        <f>SUM(I190,M190,Q190,U190,Y190,AC190,AG190)</f>
        <v>3850</v>
      </c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</row>
    <row r="191" spans="1:58" s="435" customFormat="1" ht="41.25" customHeight="1" x14ac:dyDescent="0.25">
      <c r="A191" s="869"/>
      <c r="B191" s="188" t="s">
        <v>356</v>
      </c>
      <c r="C191" s="29" t="s">
        <v>357</v>
      </c>
      <c r="D191" s="185" t="s">
        <v>355</v>
      </c>
      <c r="E191" s="29" t="s">
        <v>78</v>
      </c>
      <c r="F191" s="34"/>
      <c r="G191" s="34"/>
      <c r="H191" s="182">
        <v>50</v>
      </c>
      <c r="I191" s="182">
        <v>3850</v>
      </c>
      <c r="J191" s="99"/>
      <c r="K191" s="99"/>
      <c r="L191" s="99"/>
      <c r="M191" s="99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99"/>
      <c r="AE191" s="99"/>
      <c r="AF191" s="99"/>
      <c r="AG191" s="99"/>
      <c r="AH191" s="182">
        <f>SUM(F191,J191,N191,R191,V191,Z191,AD191)</f>
        <v>0</v>
      </c>
      <c r="AI191" s="182">
        <f>SUM(G191,K191,O191,S191,W191,AA191,AE191)</f>
        <v>0</v>
      </c>
      <c r="AJ191" s="182">
        <f>SUM(H191,L191,P191,T191,X191,AB191,AF191)</f>
        <v>50</v>
      </c>
      <c r="AK191" s="182">
        <f>SUM(I191,M191,Q191,U191,Y191,AC191,AG191)</f>
        <v>3850</v>
      </c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</row>
    <row r="192" spans="1:58" s="435" customFormat="1" ht="41.25" customHeight="1" x14ac:dyDescent="0.25">
      <c r="A192" s="869"/>
      <c r="B192" s="188" t="s">
        <v>356</v>
      </c>
      <c r="C192" s="29" t="s">
        <v>358</v>
      </c>
      <c r="D192" s="185" t="s">
        <v>355</v>
      </c>
      <c r="E192" s="29" t="s">
        <v>78</v>
      </c>
      <c r="F192" s="34"/>
      <c r="G192" s="34"/>
      <c r="H192" s="182"/>
      <c r="I192" s="182"/>
      <c r="J192" s="99"/>
      <c r="K192" s="99"/>
      <c r="L192" s="99"/>
      <c r="M192" s="99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99"/>
      <c r="AE192" s="99"/>
      <c r="AF192" s="99"/>
      <c r="AG192" s="99"/>
      <c r="AH192" s="182">
        <f>SUM(F192,J192,N192,R192,V192,Z192,AD192)</f>
        <v>0</v>
      </c>
      <c r="AI192" s="182">
        <f>SUM(G192,K192,O192,S192,W192,AA192,AE192)</f>
        <v>0</v>
      </c>
      <c r="AJ192" s="182">
        <f>SUM(H192,L192,P192,T192,X192,AB192,AF192)</f>
        <v>0</v>
      </c>
      <c r="AK192" s="182">
        <f>SUM(I192,M192,Q192,U192,Y192,AC192,AG192)</f>
        <v>0</v>
      </c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</row>
    <row r="193" spans="1:58" s="435" customFormat="1" ht="41.25" customHeight="1" x14ac:dyDescent="0.25">
      <c r="A193" s="869"/>
      <c r="B193" s="188" t="s">
        <v>356</v>
      </c>
      <c r="C193" s="29" t="s">
        <v>359</v>
      </c>
      <c r="D193" s="185" t="s">
        <v>355</v>
      </c>
      <c r="E193" s="29" t="s">
        <v>78</v>
      </c>
      <c r="F193" s="34"/>
      <c r="G193" s="34"/>
      <c r="H193" s="182"/>
      <c r="I193" s="182"/>
      <c r="J193" s="99"/>
      <c r="K193" s="99"/>
      <c r="L193" s="99"/>
      <c r="M193" s="99"/>
      <c r="N193" s="15"/>
      <c r="O193" s="15"/>
      <c r="P193" s="15">
        <v>25</v>
      </c>
      <c r="Q193" s="15">
        <v>1000</v>
      </c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99"/>
      <c r="AE193" s="99"/>
      <c r="AF193" s="99"/>
      <c r="AG193" s="99"/>
      <c r="AH193" s="182">
        <f>SUM(F193,J193,N193,R193,V193,Z193,AD193)</f>
        <v>0</v>
      </c>
      <c r="AI193" s="182">
        <f>SUM(G193,K193,O193,S193,W193,AA193,AE193)</f>
        <v>0</v>
      </c>
      <c r="AJ193" s="182">
        <f>SUM(H193,L193,P193,T193,X193,AB193,AF193)</f>
        <v>25</v>
      </c>
      <c r="AK193" s="182">
        <f>SUM(I193,M193,Q193,U193,Y193,AC193,AG193)</f>
        <v>1000</v>
      </c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</row>
    <row r="194" spans="1:58" s="435" customFormat="1" ht="41.25" customHeight="1" x14ac:dyDescent="0.25">
      <c r="A194" s="869"/>
      <c r="B194" s="188" t="s">
        <v>356</v>
      </c>
      <c r="C194" s="29" t="s">
        <v>360</v>
      </c>
      <c r="D194" s="185" t="s">
        <v>355</v>
      </c>
      <c r="E194" s="29" t="s">
        <v>78</v>
      </c>
      <c r="F194" s="34"/>
      <c r="G194" s="34"/>
      <c r="H194" s="182"/>
      <c r="I194" s="182"/>
      <c r="J194" s="99"/>
      <c r="K194" s="99"/>
      <c r="L194" s="99"/>
      <c r="M194" s="99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99"/>
      <c r="AE194" s="99"/>
      <c r="AF194" s="99"/>
      <c r="AG194" s="99"/>
      <c r="AH194" s="182">
        <f>SUM(F194,J194,N194,R194,V194,Z194,AD194)</f>
        <v>0</v>
      </c>
      <c r="AI194" s="182">
        <f>SUM(G194,K194,O194,S194,W194,AA194,AE194)</f>
        <v>0</v>
      </c>
      <c r="AJ194" s="182">
        <f>SUM(H194,L194,P194,T194,X194,AB194,AF194)</f>
        <v>0</v>
      </c>
      <c r="AK194" s="182">
        <f>SUM(I194,M194,Q194,U194,Y194,AC194,AG194)</f>
        <v>0</v>
      </c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</row>
    <row r="195" spans="1:58" s="435" customFormat="1" ht="41.25" customHeight="1" x14ac:dyDescent="0.25">
      <c r="A195" s="869"/>
      <c r="B195" s="188" t="s">
        <v>356</v>
      </c>
      <c r="C195" s="29" t="s">
        <v>361</v>
      </c>
      <c r="D195" s="185" t="s">
        <v>355</v>
      </c>
      <c r="E195" s="29" t="s">
        <v>153</v>
      </c>
      <c r="F195" s="34"/>
      <c r="G195" s="34"/>
      <c r="H195" s="182"/>
      <c r="I195" s="182"/>
      <c r="J195" s="99"/>
      <c r="K195" s="99"/>
      <c r="L195" s="99"/>
      <c r="M195" s="99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99"/>
      <c r="AE195" s="99"/>
      <c r="AF195" s="99"/>
      <c r="AG195" s="99"/>
      <c r="AH195" s="182">
        <f>SUM(F195,J195,N195,R195,V195,Z195,AD195)</f>
        <v>0</v>
      </c>
      <c r="AI195" s="182">
        <f>SUM(G195,K195,O195,S195,W195,AA195,AE195)</f>
        <v>0</v>
      </c>
      <c r="AJ195" s="182">
        <f>SUM(H195,L195,P195,T195,X195,AB195,AF195)</f>
        <v>0</v>
      </c>
      <c r="AK195" s="182">
        <f>SUM(I195,M195,Q195,U195,Y195,AC195,AG195)</f>
        <v>0</v>
      </c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</row>
    <row r="196" spans="1:58" s="435" customFormat="1" ht="41.25" customHeight="1" x14ac:dyDescent="0.25">
      <c r="A196" s="437">
        <v>63</v>
      </c>
      <c r="B196" s="189" t="s">
        <v>362</v>
      </c>
      <c r="C196" s="185" t="s">
        <v>363</v>
      </c>
      <c r="D196" s="185" t="s">
        <v>364</v>
      </c>
      <c r="E196" s="29" t="s">
        <v>78</v>
      </c>
      <c r="F196" s="34"/>
      <c r="G196" s="34"/>
      <c r="H196" s="182">
        <v>50</v>
      </c>
      <c r="I196" s="182">
        <v>281</v>
      </c>
      <c r="J196" s="99"/>
      <c r="K196" s="99"/>
      <c r="L196" s="99"/>
      <c r="M196" s="99"/>
      <c r="N196" s="15">
        <v>235</v>
      </c>
      <c r="O196" s="15">
        <v>5640</v>
      </c>
      <c r="P196" s="15">
        <v>50</v>
      </c>
      <c r="Q196" s="15">
        <v>700</v>
      </c>
      <c r="R196" s="15"/>
      <c r="S196" s="15"/>
      <c r="T196" s="15"/>
      <c r="U196" s="15"/>
      <c r="V196" s="15"/>
      <c r="W196" s="15"/>
      <c r="X196" s="15">
        <v>500</v>
      </c>
      <c r="Y196" s="15">
        <v>2800</v>
      </c>
      <c r="Z196" s="15">
        <v>380</v>
      </c>
      <c r="AA196" s="15">
        <v>2166</v>
      </c>
      <c r="AB196" s="15"/>
      <c r="AC196" s="15"/>
      <c r="AD196" s="99"/>
      <c r="AE196" s="99"/>
      <c r="AF196" s="99"/>
      <c r="AG196" s="99"/>
      <c r="AH196" s="182">
        <f>SUM(F196,J196,N196,R196,V196,Z196,AD196)</f>
        <v>615</v>
      </c>
      <c r="AI196" s="182">
        <f>SUM(G196,K196,O196,S196,W196,AA196,AE196)</f>
        <v>7806</v>
      </c>
      <c r="AJ196" s="182">
        <f>SUM(H196,L196,P196,T196,X196,AB196,AF196)</f>
        <v>600</v>
      </c>
      <c r="AK196" s="182">
        <f>SUM(I196,M196,Q196,U196,Y196,AC196,AG196)</f>
        <v>3781</v>
      </c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</row>
    <row r="197" spans="1:58" s="435" customFormat="1" ht="41.25" customHeight="1" x14ac:dyDescent="0.25">
      <c r="A197" s="433">
        <v>64</v>
      </c>
      <c r="B197" s="190" t="s">
        <v>365</v>
      </c>
      <c r="C197" s="29" t="s">
        <v>366</v>
      </c>
      <c r="D197" s="185" t="s">
        <v>364</v>
      </c>
      <c r="E197" s="29" t="s">
        <v>29</v>
      </c>
      <c r="F197" s="34"/>
      <c r="G197" s="34"/>
      <c r="H197" s="182"/>
      <c r="I197" s="182"/>
      <c r="J197" s="99"/>
      <c r="K197" s="99"/>
      <c r="L197" s="99"/>
      <c r="M197" s="99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99"/>
      <c r="AE197" s="99"/>
      <c r="AF197" s="99"/>
      <c r="AG197" s="99"/>
      <c r="AH197" s="182">
        <f>SUM(F197,J197,N197,R197,V197,Z197,AD197)</f>
        <v>0</v>
      </c>
      <c r="AI197" s="182">
        <f>SUM(G197,K197,O197,S197,W197,AA197,AE197)</f>
        <v>0</v>
      </c>
      <c r="AJ197" s="182">
        <f>SUM(H197,L197,P197,T197,X197,AB197,AF197)</f>
        <v>0</v>
      </c>
      <c r="AK197" s="182">
        <f>SUM(I197,M197,Q197,U197,Y197,AC197,AG197)</f>
        <v>0</v>
      </c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</row>
    <row r="198" spans="1:58" s="435" customFormat="1" ht="41.25" customHeight="1" x14ac:dyDescent="0.25">
      <c r="A198" s="433">
        <v>65</v>
      </c>
      <c r="B198" s="185" t="s">
        <v>367</v>
      </c>
      <c r="C198" s="185" t="s">
        <v>368</v>
      </c>
      <c r="D198" s="185" t="s">
        <v>364</v>
      </c>
      <c r="E198" s="29" t="s">
        <v>78</v>
      </c>
      <c r="F198" s="34"/>
      <c r="G198" s="34"/>
      <c r="H198" s="182"/>
      <c r="I198" s="182"/>
      <c r="J198" s="99"/>
      <c r="K198" s="99"/>
      <c r="L198" s="99"/>
      <c r="M198" s="99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99"/>
      <c r="AE198" s="99"/>
      <c r="AF198" s="99"/>
      <c r="AG198" s="99"/>
      <c r="AH198" s="182">
        <f>SUM(F198,J198,N198,R198,V198,Z198,AD198)</f>
        <v>0</v>
      </c>
      <c r="AI198" s="182">
        <f>SUM(G198,K198,O198,S198,W198,AA198,AE198)</f>
        <v>0</v>
      </c>
      <c r="AJ198" s="182">
        <f>SUM(H198,L198,P198,T198,X198,AB198,AF198)</f>
        <v>0</v>
      </c>
      <c r="AK198" s="182">
        <f>SUM(I198,M198,Q198,U198,Y198,AC198,AG198)</f>
        <v>0</v>
      </c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</row>
    <row r="199" spans="1:58" s="435" customFormat="1" ht="41.25" customHeight="1" x14ac:dyDescent="0.25">
      <c r="A199" s="868">
        <v>66</v>
      </c>
      <c r="B199" s="29" t="s">
        <v>369</v>
      </c>
      <c r="C199" s="29" t="s">
        <v>370</v>
      </c>
      <c r="D199" s="185" t="s">
        <v>371</v>
      </c>
      <c r="E199" s="29" t="s">
        <v>29</v>
      </c>
      <c r="F199" s="34"/>
      <c r="G199" s="34"/>
      <c r="H199" s="182">
        <v>20</v>
      </c>
      <c r="I199" s="182">
        <v>4860</v>
      </c>
      <c r="J199" s="99"/>
      <c r="K199" s="99"/>
      <c r="L199" s="99"/>
      <c r="M199" s="99"/>
      <c r="N199" s="15"/>
      <c r="O199" s="15"/>
      <c r="P199" s="15">
        <v>20</v>
      </c>
      <c r="Q199" s="15">
        <v>300</v>
      </c>
      <c r="R199" s="15"/>
      <c r="S199" s="15"/>
      <c r="T199" s="15"/>
      <c r="U199" s="15"/>
      <c r="V199" s="15"/>
      <c r="W199" s="15"/>
      <c r="X199" s="15"/>
      <c r="Y199" s="15"/>
      <c r="Z199" s="15">
        <v>600</v>
      </c>
      <c r="AA199" s="15">
        <v>153000</v>
      </c>
      <c r="AB199" s="15"/>
      <c r="AC199" s="15"/>
      <c r="AD199" s="99"/>
      <c r="AE199" s="99"/>
      <c r="AF199" s="99"/>
      <c r="AG199" s="99"/>
      <c r="AH199" s="182">
        <f>SUM(F199,J199,N199,R199,V199,Z199,AD199)</f>
        <v>600</v>
      </c>
      <c r="AI199" s="182">
        <f>SUM(G199,K199,O199,S199,W199,AA199,AE199)</f>
        <v>153000</v>
      </c>
      <c r="AJ199" s="182">
        <f>SUM(H199,L199,P199,T199,X199,AB199,AF199)</f>
        <v>40</v>
      </c>
      <c r="AK199" s="182">
        <f>SUM(I199,M199,Q199,U199,Y199,AC199,AG199)</f>
        <v>5160</v>
      </c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</row>
    <row r="200" spans="1:58" s="435" customFormat="1" ht="41.25" customHeight="1" x14ac:dyDescent="0.25">
      <c r="A200" s="869"/>
      <c r="B200" s="29" t="s">
        <v>369</v>
      </c>
      <c r="C200" s="29" t="s">
        <v>372</v>
      </c>
      <c r="D200" s="185" t="s">
        <v>371</v>
      </c>
      <c r="E200" s="191" t="s">
        <v>29</v>
      </c>
      <c r="F200" s="34"/>
      <c r="G200" s="34"/>
      <c r="H200" s="182"/>
      <c r="I200" s="182"/>
      <c r="J200" s="99"/>
      <c r="K200" s="99"/>
      <c r="L200" s="99"/>
      <c r="M200" s="99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99"/>
      <c r="AE200" s="99"/>
      <c r="AF200" s="99"/>
      <c r="AG200" s="99"/>
      <c r="AH200" s="182">
        <f>SUM(F200,J200,N200,R200,V200,Z200,AD200)</f>
        <v>0</v>
      </c>
      <c r="AI200" s="182">
        <f>SUM(G200,K200,O200,S200,W200,AA200,AE200)</f>
        <v>0</v>
      </c>
      <c r="AJ200" s="182">
        <f>SUM(H200,L200,P200,T200,X200,AB200,AF200)</f>
        <v>0</v>
      </c>
      <c r="AK200" s="182">
        <f>SUM(I200,M200,Q200,U200,Y200,AC200,AG200)</f>
        <v>0</v>
      </c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</row>
    <row r="201" spans="1:58" s="435" customFormat="1" ht="41.25" customHeight="1" x14ac:dyDescent="0.25">
      <c r="A201" s="869"/>
      <c r="B201" s="29" t="s">
        <v>369</v>
      </c>
      <c r="C201" s="29" t="s">
        <v>373</v>
      </c>
      <c r="D201" s="185" t="s">
        <v>371</v>
      </c>
      <c r="E201" s="191" t="s">
        <v>29</v>
      </c>
      <c r="F201" s="34"/>
      <c r="G201" s="34"/>
      <c r="H201" s="182"/>
      <c r="I201" s="182"/>
      <c r="J201" s="99"/>
      <c r="K201" s="99"/>
      <c r="L201" s="99"/>
      <c r="M201" s="99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99"/>
      <c r="AE201" s="99"/>
      <c r="AF201" s="99"/>
      <c r="AG201" s="99"/>
      <c r="AH201" s="182">
        <f>SUM(F201,J201,N201,R201,V201,Z201,AD201)</f>
        <v>0</v>
      </c>
      <c r="AI201" s="182">
        <f>SUM(G201,K201,O201,S201,W201,AA201,AE201)</f>
        <v>0</v>
      </c>
      <c r="AJ201" s="182">
        <f>SUM(H201,L201,P201,T201,X201,AB201,AF201)</f>
        <v>0</v>
      </c>
      <c r="AK201" s="182">
        <f>SUM(I201,M201,Q201,U201,Y201,AC201,AG201)</f>
        <v>0</v>
      </c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</row>
    <row r="202" spans="1:58" s="435" customFormat="1" ht="41.25" customHeight="1" x14ac:dyDescent="0.25">
      <c r="A202" s="869"/>
      <c r="B202" s="29" t="s">
        <v>369</v>
      </c>
      <c r="C202" s="191" t="s">
        <v>374</v>
      </c>
      <c r="D202" s="185" t="s">
        <v>371</v>
      </c>
      <c r="E202" s="191" t="s">
        <v>29</v>
      </c>
      <c r="F202" s="34"/>
      <c r="G202" s="34"/>
      <c r="H202" s="182"/>
      <c r="I202" s="182"/>
      <c r="J202" s="99"/>
      <c r="K202" s="99"/>
      <c r="L202" s="99">
        <v>4</v>
      </c>
      <c r="M202" s="99">
        <v>6280</v>
      </c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99"/>
      <c r="AE202" s="99"/>
      <c r="AF202" s="99"/>
      <c r="AG202" s="99"/>
      <c r="AH202" s="182">
        <f>SUM(F202,J202,N202,R202,V202,Z202,AD202)</f>
        <v>0</v>
      </c>
      <c r="AI202" s="182">
        <f>SUM(G202,K202,O202,S202,W202,AA202,AE202)</f>
        <v>0</v>
      </c>
      <c r="AJ202" s="182">
        <f>SUM(H202,L202,P202,T202,X202,AB202,AF202)</f>
        <v>4</v>
      </c>
      <c r="AK202" s="182">
        <f>SUM(I202,M202,Q202,U202,Y202,AC202,AG202)</f>
        <v>6280</v>
      </c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</row>
    <row r="203" spans="1:58" s="435" customFormat="1" ht="41.25" customHeight="1" x14ac:dyDescent="0.25">
      <c r="A203" s="869"/>
      <c r="B203" s="29" t="s">
        <v>369</v>
      </c>
      <c r="C203" s="192" t="s">
        <v>375</v>
      </c>
      <c r="D203" s="185" t="s">
        <v>371</v>
      </c>
      <c r="E203" s="191" t="s">
        <v>29</v>
      </c>
      <c r="F203" s="34"/>
      <c r="G203" s="34"/>
      <c r="H203" s="182"/>
      <c r="I203" s="182"/>
      <c r="J203" s="99"/>
      <c r="K203" s="99"/>
      <c r="L203" s="99"/>
      <c r="M203" s="99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99"/>
      <c r="AE203" s="99"/>
      <c r="AF203" s="99"/>
      <c r="AG203" s="99"/>
      <c r="AH203" s="182">
        <f>SUM(F203,J203,N203,R203,V203,Z203,AD203)</f>
        <v>0</v>
      </c>
      <c r="AI203" s="182">
        <f>SUM(G203,K203,O203,S203,W203,AA203,AE203)</f>
        <v>0</v>
      </c>
      <c r="AJ203" s="182">
        <f>SUM(H203,L203,P203,T203,X203,AB203,AF203)</f>
        <v>0</v>
      </c>
      <c r="AK203" s="182">
        <f>SUM(I203,M203,Q203,U203,Y203,AC203,AG203)</f>
        <v>0</v>
      </c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</row>
    <row r="204" spans="1:58" s="435" customFormat="1" ht="41.25" customHeight="1" x14ac:dyDescent="0.25">
      <c r="A204" s="869"/>
      <c r="B204" s="29" t="s">
        <v>369</v>
      </c>
      <c r="C204" s="191" t="s">
        <v>376</v>
      </c>
      <c r="D204" s="185" t="s">
        <v>371</v>
      </c>
      <c r="E204" s="191" t="s">
        <v>29</v>
      </c>
      <c r="F204" s="34"/>
      <c r="G204" s="34"/>
      <c r="H204" s="182"/>
      <c r="I204" s="182"/>
      <c r="J204" s="99"/>
      <c r="K204" s="99"/>
      <c r="L204" s="99"/>
      <c r="M204" s="99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99"/>
      <c r="AE204" s="99"/>
      <c r="AF204" s="99"/>
      <c r="AG204" s="99"/>
      <c r="AH204" s="182">
        <f>SUM(F204,J204,N204,R204,V204,Z204,AD204)</f>
        <v>0</v>
      </c>
      <c r="AI204" s="182">
        <f>SUM(G204,K204,O204,S204,W204,AA204,AE204)</f>
        <v>0</v>
      </c>
      <c r="AJ204" s="182">
        <f>SUM(H204,L204,P204,T204,X204,AB204,AF204)</f>
        <v>0</v>
      </c>
      <c r="AK204" s="182">
        <f>SUM(I204,M204,Q204,U204,Y204,AC204,AG204)</f>
        <v>0</v>
      </c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</row>
    <row r="205" spans="1:58" s="435" customFormat="1" ht="41.25" customHeight="1" x14ac:dyDescent="0.25">
      <c r="A205" s="869"/>
      <c r="B205" s="191" t="s">
        <v>369</v>
      </c>
      <c r="C205" s="191" t="s">
        <v>377</v>
      </c>
      <c r="D205" s="185" t="s">
        <v>371</v>
      </c>
      <c r="E205" s="191" t="s">
        <v>29</v>
      </c>
      <c r="F205" s="34"/>
      <c r="G205" s="34"/>
      <c r="H205" s="182"/>
      <c r="I205" s="182"/>
      <c r="J205" s="99"/>
      <c r="K205" s="99"/>
      <c r="L205" s="99"/>
      <c r="M205" s="99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99"/>
      <c r="AE205" s="99"/>
      <c r="AF205" s="99"/>
      <c r="AG205" s="99"/>
      <c r="AH205" s="182">
        <f>SUM(F205,J205,N205,R205,V205,Z205,AD205)</f>
        <v>0</v>
      </c>
      <c r="AI205" s="182">
        <f>SUM(G205,K205,O205,S205,W205,AA205,AE205)</f>
        <v>0</v>
      </c>
      <c r="AJ205" s="182">
        <f>SUM(H205,L205,P205,T205,X205,AB205,AF205)</f>
        <v>0</v>
      </c>
      <c r="AK205" s="182">
        <f>SUM(I205,M205,Q205,U205,Y205,AC205,AG205)</f>
        <v>0</v>
      </c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</row>
    <row r="206" spans="1:58" s="435" customFormat="1" ht="41.25" customHeight="1" x14ac:dyDescent="0.25">
      <c r="A206" s="868">
        <v>67</v>
      </c>
      <c r="B206" s="191" t="s">
        <v>378</v>
      </c>
      <c r="C206" s="191" t="s">
        <v>379</v>
      </c>
      <c r="D206" s="192" t="s">
        <v>380</v>
      </c>
      <c r="E206" s="191" t="s">
        <v>78</v>
      </c>
      <c r="F206" s="34"/>
      <c r="G206" s="34"/>
      <c r="H206" s="182"/>
      <c r="I206" s="182"/>
      <c r="J206" s="99"/>
      <c r="K206" s="99"/>
      <c r="L206" s="99"/>
      <c r="M206" s="99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99"/>
      <c r="AE206" s="99"/>
      <c r="AF206" s="99"/>
      <c r="AG206" s="99"/>
      <c r="AH206" s="182">
        <f>SUM(F206,J206,N206,R206,V206,Z206,AD206)</f>
        <v>0</v>
      </c>
      <c r="AI206" s="182">
        <f>SUM(G206,K206,O206,S206,W206,AA206,AE206)</f>
        <v>0</v>
      </c>
      <c r="AJ206" s="182">
        <f>SUM(H206,L206,P206,T206,X206,AB206,AF206)</f>
        <v>0</v>
      </c>
      <c r="AK206" s="182">
        <f>SUM(I206,M206,Q206,U206,Y206,AC206,AG206)</f>
        <v>0</v>
      </c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</row>
    <row r="207" spans="1:58" s="220" customFormat="1" ht="41.25" customHeight="1" x14ac:dyDescent="0.25">
      <c r="A207" s="870"/>
      <c r="B207" s="191" t="s">
        <v>378</v>
      </c>
      <c r="C207" s="29" t="s">
        <v>381</v>
      </c>
      <c r="D207" s="192" t="s">
        <v>380</v>
      </c>
      <c r="E207" s="29" t="s">
        <v>153</v>
      </c>
      <c r="F207" s="34"/>
      <c r="G207" s="34"/>
      <c r="H207" s="182"/>
      <c r="I207" s="182"/>
      <c r="J207" s="99"/>
      <c r="K207" s="99"/>
      <c r="L207" s="99"/>
      <c r="M207" s="99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99"/>
      <c r="AE207" s="99"/>
      <c r="AF207" s="99"/>
      <c r="AG207" s="99"/>
      <c r="AH207" s="182">
        <f>SUM(F207,J207,N207,R207,V207,Z207,AD207)</f>
        <v>0</v>
      </c>
      <c r="AI207" s="182">
        <f>SUM(G207,K207,O207,S207,W207,AA207,AE207)</f>
        <v>0</v>
      </c>
      <c r="AJ207" s="182">
        <f>SUM(H207,L207,P207,T207,X207,AB207,AF207)</f>
        <v>0</v>
      </c>
      <c r="AK207" s="182">
        <f>SUM(I207,M207,Q207,U207,Y207,AC207,AG207)</f>
        <v>0</v>
      </c>
      <c r="AL207" s="193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</row>
    <row r="208" spans="1:58" s="220" customFormat="1" ht="41.25" customHeight="1" x14ac:dyDescent="0.25">
      <c r="A208" s="433">
        <v>68</v>
      </c>
      <c r="B208" s="185" t="s">
        <v>382</v>
      </c>
      <c r="C208" s="29" t="s">
        <v>383</v>
      </c>
      <c r="D208" s="185" t="s">
        <v>384</v>
      </c>
      <c r="E208" s="29" t="s">
        <v>29</v>
      </c>
      <c r="F208" s="312"/>
      <c r="G208" s="441"/>
      <c r="H208" s="182"/>
      <c r="I208" s="182"/>
      <c r="J208" s="99"/>
      <c r="K208" s="99"/>
      <c r="L208" s="99"/>
      <c r="M208" s="99"/>
      <c r="N208" s="15"/>
      <c r="O208" s="15"/>
      <c r="P208" s="15">
        <v>100</v>
      </c>
      <c r="Q208" s="15">
        <v>2100</v>
      </c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99"/>
      <c r="AE208" s="99"/>
      <c r="AF208" s="99"/>
      <c r="AG208" s="99"/>
      <c r="AH208" s="182">
        <f>SUM(F208,J208,N208,R208,V208,Z208,AD208)</f>
        <v>0</v>
      </c>
      <c r="AI208" s="182">
        <f>SUM(G208,K208,O208,S208,W208,AA208,AE208)</f>
        <v>0</v>
      </c>
      <c r="AJ208" s="182">
        <f>SUM(H208,L208,P208,T208,X208,AB208,AF208)</f>
        <v>100</v>
      </c>
      <c r="AK208" s="182">
        <f>SUM(I208,M208,Q208,U208,Y208,AC208,AG208)</f>
        <v>2100</v>
      </c>
      <c r="AL208" s="193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</row>
    <row r="209" spans="1:58" s="220" customFormat="1" ht="41.25" customHeight="1" x14ac:dyDescent="0.25">
      <c r="A209" s="868">
        <v>69</v>
      </c>
      <c r="B209" s="185" t="s">
        <v>385</v>
      </c>
      <c r="C209" s="29" t="s">
        <v>386</v>
      </c>
      <c r="D209" s="185" t="s">
        <v>224</v>
      </c>
      <c r="E209" s="29" t="s">
        <v>153</v>
      </c>
      <c r="F209" s="34"/>
      <c r="G209" s="34"/>
      <c r="H209" s="182">
        <v>200</v>
      </c>
      <c r="I209" s="182">
        <v>850</v>
      </c>
      <c r="J209" s="99"/>
      <c r="K209" s="99"/>
      <c r="L209" s="99"/>
      <c r="M209" s="99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99"/>
      <c r="AE209" s="99"/>
      <c r="AF209" s="99"/>
      <c r="AG209" s="99"/>
      <c r="AH209" s="182">
        <f>SUM(F209,J209,N209,R209,V209,Z209,AD209)</f>
        <v>0</v>
      </c>
      <c r="AI209" s="182">
        <f>SUM(G209,K209,O209,S209,W209,AA209,AE209)</f>
        <v>0</v>
      </c>
      <c r="AJ209" s="182">
        <f>SUM(H209,L209,P209,T209,X209,AB209,AF209)</f>
        <v>200</v>
      </c>
      <c r="AK209" s="182">
        <f>SUM(I209,M209,Q209,U209,Y209,AC209,AG209)</f>
        <v>850</v>
      </c>
      <c r="AL209" s="193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</row>
    <row r="210" spans="1:58" s="220" customFormat="1" ht="41.25" customHeight="1" x14ac:dyDescent="0.25">
      <c r="A210" s="869"/>
      <c r="B210" s="185" t="s">
        <v>385</v>
      </c>
      <c r="C210" s="29" t="s">
        <v>387</v>
      </c>
      <c r="D210" s="185" t="s">
        <v>224</v>
      </c>
      <c r="E210" s="29" t="s">
        <v>153</v>
      </c>
      <c r="F210" s="34"/>
      <c r="G210" s="34"/>
      <c r="H210" s="182"/>
      <c r="I210" s="182"/>
      <c r="J210" s="99"/>
      <c r="K210" s="99"/>
      <c r="L210" s="99"/>
      <c r="M210" s="99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99"/>
      <c r="AE210" s="99"/>
      <c r="AF210" s="99"/>
      <c r="AG210" s="99"/>
      <c r="AH210" s="182">
        <f>SUM(F210,J210,N210,R210,V210,Z210,AD210)</f>
        <v>0</v>
      </c>
      <c r="AI210" s="182">
        <f>SUM(G210,K210,O210,S210,W210,AA210,AE210)</f>
        <v>0</v>
      </c>
      <c r="AJ210" s="182">
        <f>SUM(H210,L210,P210,T210,X210,AB210,AF210)</f>
        <v>0</v>
      </c>
      <c r="AK210" s="182">
        <f>SUM(I210,M210,Q210,U210,Y210,AC210,AG210)</f>
        <v>0</v>
      </c>
      <c r="AL210" s="193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</row>
    <row r="211" spans="1:58" s="220" customFormat="1" ht="41.25" customHeight="1" x14ac:dyDescent="0.25">
      <c r="A211" s="870"/>
      <c r="B211" s="185" t="s">
        <v>385</v>
      </c>
      <c r="C211" s="29" t="s">
        <v>388</v>
      </c>
      <c r="D211" s="185" t="s">
        <v>224</v>
      </c>
      <c r="E211" s="29" t="s">
        <v>153</v>
      </c>
      <c r="F211" s="34"/>
      <c r="G211" s="34"/>
      <c r="H211" s="182"/>
      <c r="I211" s="182"/>
      <c r="J211" s="99"/>
      <c r="K211" s="99"/>
      <c r="L211" s="99"/>
      <c r="M211" s="99"/>
      <c r="N211" s="15"/>
      <c r="O211" s="15"/>
      <c r="P211" s="15">
        <v>50</v>
      </c>
      <c r="Q211" s="15">
        <v>425</v>
      </c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99"/>
      <c r="AE211" s="99"/>
      <c r="AF211" s="99"/>
      <c r="AG211" s="99"/>
      <c r="AH211" s="182">
        <f>SUM(F211,J211,N211,R211,V211,Z211,AD211)</f>
        <v>0</v>
      </c>
      <c r="AI211" s="182">
        <f>SUM(G211,K211,O211,S211,W211,AA211,AE211)</f>
        <v>0</v>
      </c>
      <c r="AJ211" s="182">
        <f>SUM(H211,L211,P211,T211,X211,AB211,AF211)</f>
        <v>50</v>
      </c>
      <c r="AK211" s="182">
        <f>SUM(I211,M211,Q211,U211,Y211,AC211,AG211)</f>
        <v>425</v>
      </c>
      <c r="AL211" s="193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</row>
    <row r="212" spans="1:58" s="220" customFormat="1" ht="41.25" customHeight="1" x14ac:dyDescent="0.25">
      <c r="A212" s="433">
        <v>70</v>
      </c>
      <c r="B212" s="185" t="s">
        <v>389</v>
      </c>
      <c r="C212" s="185" t="s">
        <v>390</v>
      </c>
      <c r="D212" s="185" t="s">
        <v>391</v>
      </c>
      <c r="E212" s="29" t="s">
        <v>392</v>
      </c>
      <c r="F212" s="34"/>
      <c r="G212" s="34"/>
      <c r="H212" s="182"/>
      <c r="I212" s="182"/>
      <c r="J212" s="99"/>
      <c r="K212" s="99"/>
      <c r="L212" s="99"/>
      <c r="M212" s="99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99"/>
      <c r="AE212" s="99"/>
      <c r="AF212" s="99"/>
      <c r="AG212" s="99"/>
      <c r="AH212" s="182">
        <f>SUM(F212,J212,N212,R212,V212,Z212,AD212)</f>
        <v>0</v>
      </c>
      <c r="AI212" s="182">
        <f>SUM(G212,K212,O212,S212,W212,AA212,AE212)</f>
        <v>0</v>
      </c>
      <c r="AJ212" s="182">
        <f>SUM(H212,L212,P212,T212,X212,AB212,AF212)</f>
        <v>0</v>
      </c>
      <c r="AK212" s="182">
        <f>SUM(I212,M212,Q212,U212,Y212,AC212,AG212)</f>
        <v>0</v>
      </c>
      <c r="AL212" s="193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</row>
    <row r="213" spans="1:58" s="220" customFormat="1" ht="41.25" customHeight="1" x14ac:dyDescent="0.25">
      <c r="A213" s="433">
        <v>71</v>
      </c>
      <c r="B213" s="185" t="s">
        <v>393</v>
      </c>
      <c r="C213" s="185" t="s">
        <v>394</v>
      </c>
      <c r="D213" s="185" t="s">
        <v>391</v>
      </c>
      <c r="E213" s="29" t="s">
        <v>392</v>
      </c>
      <c r="F213" s="34"/>
      <c r="G213" s="34"/>
      <c r="H213" s="182"/>
      <c r="I213" s="182"/>
      <c r="J213" s="99"/>
      <c r="K213" s="99"/>
      <c r="L213" s="99"/>
      <c r="M213" s="99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99"/>
      <c r="AE213" s="99"/>
      <c r="AF213" s="99"/>
      <c r="AG213" s="99"/>
      <c r="AH213" s="182">
        <f>SUM(F213,J213,N213,R213,V213,Z213,AD213)</f>
        <v>0</v>
      </c>
      <c r="AI213" s="182">
        <f>SUM(G213,K213,O213,S213,W213,AA213,AE213)</f>
        <v>0</v>
      </c>
      <c r="AJ213" s="182">
        <f>SUM(H213,L213,P213,T213,X213,AB213,AF213)</f>
        <v>0</v>
      </c>
      <c r="AK213" s="182">
        <f>SUM(I213,M213,Q213,U213,Y213,AC213,AG213)</f>
        <v>0</v>
      </c>
      <c r="AL213" s="193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</row>
    <row r="214" spans="1:58" s="220" customFormat="1" ht="41.25" customHeight="1" x14ac:dyDescent="0.25">
      <c r="A214" s="868">
        <v>72</v>
      </c>
      <c r="B214" s="194" t="s">
        <v>395</v>
      </c>
      <c r="C214" s="29" t="s">
        <v>396</v>
      </c>
      <c r="D214" s="185" t="s">
        <v>397</v>
      </c>
      <c r="E214" s="29" t="s">
        <v>78</v>
      </c>
      <c r="F214" s="34"/>
      <c r="G214" s="34"/>
      <c r="H214" s="182"/>
      <c r="I214" s="182"/>
      <c r="J214" s="99"/>
      <c r="K214" s="99"/>
      <c r="L214" s="99"/>
      <c r="M214" s="99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>
        <v>165</v>
      </c>
      <c r="AA214" s="15">
        <v>11092.95</v>
      </c>
      <c r="AB214" s="15"/>
      <c r="AC214" s="15"/>
      <c r="AD214" s="99"/>
      <c r="AE214" s="99"/>
      <c r="AF214" s="99"/>
      <c r="AG214" s="99"/>
      <c r="AH214" s="182">
        <f>SUM(F214,J214,N214,R214,V214,Z214,AD214)</f>
        <v>165</v>
      </c>
      <c r="AI214" s="182">
        <f>SUM(G214,K214,O214,S214,W214,AA214,AE214)</f>
        <v>11092.95</v>
      </c>
      <c r="AJ214" s="182">
        <f>SUM(H214,L214,P214,T214,X214,AB214,AF214)</f>
        <v>0</v>
      </c>
      <c r="AK214" s="182">
        <f>SUM(I214,M214,Q214,U214,Y214,AC214,AG214)</f>
        <v>0</v>
      </c>
      <c r="AL214" s="193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</row>
    <row r="215" spans="1:58" s="220" customFormat="1" ht="41.25" customHeight="1" x14ac:dyDescent="0.25">
      <c r="A215" s="869"/>
      <c r="B215" s="194" t="s">
        <v>395</v>
      </c>
      <c r="C215" s="185" t="s">
        <v>398</v>
      </c>
      <c r="D215" s="185" t="s">
        <v>397</v>
      </c>
      <c r="E215" s="29" t="s">
        <v>78</v>
      </c>
      <c r="F215" s="34"/>
      <c r="G215" s="34"/>
      <c r="H215" s="182"/>
      <c r="I215" s="182"/>
      <c r="J215" s="99"/>
      <c r="K215" s="99"/>
      <c r="L215" s="99"/>
      <c r="M215" s="99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99"/>
      <c r="AE215" s="99"/>
      <c r="AF215" s="99"/>
      <c r="AG215" s="99"/>
      <c r="AH215" s="182">
        <f>SUM(F215,J215,N215,R215,V215,Z215,AD215)</f>
        <v>0</v>
      </c>
      <c r="AI215" s="182">
        <f>SUM(G215,K215,O215,S215,W215,AA215,AE215)</f>
        <v>0</v>
      </c>
      <c r="AJ215" s="182">
        <f>SUM(H215,L215,P215,T215,X215,AB215,AF215)</f>
        <v>0</v>
      </c>
      <c r="AK215" s="182">
        <f>SUM(I215,M215,Q215,U215,Y215,AC215,AG215)</f>
        <v>0</v>
      </c>
      <c r="AL215" s="193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</row>
    <row r="216" spans="1:58" s="220" customFormat="1" ht="41.25" customHeight="1" x14ac:dyDescent="0.25">
      <c r="A216" s="870"/>
      <c r="B216" s="194" t="s">
        <v>395</v>
      </c>
      <c r="C216" s="185" t="s">
        <v>399</v>
      </c>
      <c r="D216" s="185" t="s">
        <v>397</v>
      </c>
      <c r="E216" s="29" t="s">
        <v>29</v>
      </c>
      <c r="F216" s="34">
        <v>0</v>
      </c>
      <c r="G216" s="312">
        <v>0</v>
      </c>
      <c r="H216" s="182"/>
      <c r="I216" s="182"/>
      <c r="J216" s="99"/>
      <c r="K216" s="99"/>
      <c r="L216" s="99"/>
      <c r="M216" s="99"/>
      <c r="N216" s="15">
        <v>200</v>
      </c>
      <c r="O216" s="15">
        <v>13446</v>
      </c>
      <c r="P216" s="15">
        <v>50</v>
      </c>
      <c r="Q216" s="15">
        <v>2000</v>
      </c>
      <c r="R216" s="15">
        <v>300</v>
      </c>
      <c r="S216" s="15">
        <v>20169</v>
      </c>
      <c r="T216" s="15">
        <v>0</v>
      </c>
      <c r="U216" s="15">
        <v>0</v>
      </c>
      <c r="V216" s="15">
        <v>275</v>
      </c>
      <c r="W216" s="15">
        <v>18488.25</v>
      </c>
      <c r="X216" s="15"/>
      <c r="Y216" s="15"/>
      <c r="Z216" s="15">
        <v>165</v>
      </c>
      <c r="AA216" s="15">
        <v>11092.95</v>
      </c>
      <c r="AB216" s="15"/>
      <c r="AC216" s="15"/>
      <c r="AD216" s="99"/>
      <c r="AE216" s="99"/>
      <c r="AF216" s="99"/>
      <c r="AG216" s="99"/>
      <c r="AH216" s="182">
        <f>SUM(F216,J216,N216,R216,V216,Z216,AD216)</f>
        <v>940</v>
      </c>
      <c r="AI216" s="182">
        <f>SUM(G216,K216,O216,S216,W216,AA216,AE216)</f>
        <v>63196.2</v>
      </c>
      <c r="AJ216" s="182">
        <f>SUM(H216,L216,P216,T216,X216,AB216,AF216)</f>
        <v>50</v>
      </c>
      <c r="AK216" s="182">
        <f>SUM(I216,M216,Q216,U216,Y216,AC216,AG216)</f>
        <v>2000</v>
      </c>
      <c r="AL216" s="193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</row>
    <row r="217" spans="1:58" s="220" customFormat="1" ht="41.25" customHeight="1" x14ac:dyDescent="0.25">
      <c r="A217" s="868">
        <v>73</v>
      </c>
      <c r="B217" s="185" t="s">
        <v>400</v>
      </c>
      <c r="C217" s="29" t="s">
        <v>401</v>
      </c>
      <c r="D217" s="185" t="s">
        <v>402</v>
      </c>
      <c r="E217" s="29" t="s">
        <v>29</v>
      </c>
      <c r="F217" s="34"/>
      <c r="G217" s="34"/>
      <c r="H217" s="182"/>
      <c r="I217" s="182"/>
      <c r="J217" s="99"/>
      <c r="K217" s="99"/>
      <c r="L217" s="99"/>
      <c r="M217" s="99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99"/>
      <c r="AE217" s="99"/>
      <c r="AF217" s="99"/>
      <c r="AG217" s="99"/>
      <c r="AH217" s="182">
        <f>SUM(F217,J217,N217,R217,V217,Z217,AD217)</f>
        <v>0</v>
      </c>
      <c r="AI217" s="182">
        <f>SUM(G217,K217,O217,S217,W217,AA217,AE217)</f>
        <v>0</v>
      </c>
      <c r="AJ217" s="182">
        <f>SUM(H217,L217,P217,T217,X217,AB217,AF217)</f>
        <v>0</v>
      </c>
      <c r="AK217" s="182">
        <f>SUM(I217,M217,Q217,U217,Y217,AC217,AG217)</f>
        <v>0</v>
      </c>
      <c r="AL217" s="193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</row>
    <row r="218" spans="1:58" s="220" customFormat="1" ht="41.25" customHeight="1" x14ac:dyDescent="0.25">
      <c r="A218" s="869"/>
      <c r="B218" s="188" t="s">
        <v>403</v>
      </c>
      <c r="C218" s="29" t="s">
        <v>404</v>
      </c>
      <c r="D218" s="185" t="s">
        <v>402</v>
      </c>
      <c r="E218" s="29" t="s">
        <v>29</v>
      </c>
      <c r="F218" s="34"/>
      <c r="G218" s="34"/>
      <c r="H218" s="182"/>
      <c r="I218" s="182"/>
      <c r="J218" s="99"/>
      <c r="K218" s="99"/>
      <c r="L218" s="99"/>
      <c r="M218" s="99"/>
      <c r="N218" s="15"/>
      <c r="O218" s="15"/>
      <c r="P218" s="15">
        <v>20</v>
      </c>
      <c r="Q218" s="15">
        <v>5200</v>
      </c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99"/>
      <c r="AE218" s="99"/>
      <c r="AF218" s="99"/>
      <c r="AG218" s="99"/>
      <c r="AH218" s="182">
        <f>SUM(F218,J218,N218,R218,V218,Z218,AD218)</f>
        <v>0</v>
      </c>
      <c r="AI218" s="182">
        <f>SUM(G218,K218,O218,S218,W218,AA218,AE218)</f>
        <v>0</v>
      </c>
      <c r="AJ218" s="182">
        <f>SUM(H218,L218,P218,T218,X218,AB218,AF218)</f>
        <v>20</v>
      </c>
      <c r="AK218" s="182">
        <f>SUM(I218,M218,Q218,U218,Y218,AC218,AG218)</f>
        <v>5200</v>
      </c>
      <c r="AL218" s="193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</row>
    <row r="219" spans="1:58" s="220" customFormat="1" ht="41.25" customHeight="1" x14ac:dyDescent="0.25">
      <c r="A219" s="869"/>
      <c r="B219" s="188" t="s">
        <v>403</v>
      </c>
      <c r="C219" s="29" t="s">
        <v>405</v>
      </c>
      <c r="D219" s="185" t="s">
        <v>402</v>
      </c>
      <c r="E219" s="29" t="s">
        <v>406</v>
      </c>
      <c r="F219" s="34"/>
      <c r="G219" s="34"/>
      <c r="H219" s="182"/>
      <c r="I219" s="182"/>
      <c r="J219" s="99"/>
      <c r="K219" s="99"/>
      <c r="L219" s="99"/>
      <c r="M219" s="99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99"/>
      <c r="AE219" s="99"/>
      <c r="AF219" s="99"/>
      <c r="AG219" s="99"/>
      <c r="AH219" s="182">
        <f>SUM(F219,J219,N219,R219,V219,Z219,AD219)</f>
        <v>0</v>
      </c>
      <c r="AI219" s="182">
        <f>SUM(G219,K219,O219,S219,W219,AA219,AE219)</f>
        <v>0</v>
      </c>
      <c r="AJ219" s="182">
        <f>SUM(H219,L219,P219,T219,X219,AB219,AF219)</f>
        <v>0</v>
      </c>
      <c r="AK219" s="182">
        <f>SUM(I219,M219,Q219,U219,Y219,AC219,AG219)</f>
        <v>0</v>
      </c>
      <c r="AL219" s="193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</row>
    <row r="220" spans="1:58" s="220" customFormat="1" ht="41.25" customHeight="1" x14ac:dyDescent="0.25">
      <c r="A220" s="869"/>
      <c r="B220" s="188" t="s">
        <v>403</v>
      </c>
      <c r="C220" s="29" t="s">
        <v>407</v>
      </c>
      <c r="D220" s="185" t="s">
        <v>402</v>
      </c>
      <c r="E220" s="29" t="s">
        <v>406</v>
      </c>
      <c r="F220" s="34"/>
      <c r="G220" s="34"/>
      <c r="H220" s="182"/>
      <c r="I220" s="182"/>
      <c r="J220" s="99"/>
      <c r="K220" s="99"/>
      <c r="L220" s="99"/>
      <c r="M220" s="99"/>
      <c r="N220" s="15"/>
      <c r="O220" s="15"/>
      <c r="P220" s="15">
        <v>300</v>
      </c>
      <c r="Q220" s="15">
        <v>450</v>
      </c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99"/>
      <c r="AE220" s="99"/>
      <c r="AF220" s="99"/>
      <c r="AG220" s="99"/>
      <c r="AH220" s="182">
        <f>SUM(F220,J220,N220,R220,V220,Z220,AD220)</f>
        <v>0</v>
      </c>
      <c r="AI220" s="182">
        <f>SUM(G220,K220,O220,S220,W220,AA220,AE220)</f>
        <v>0</v>
      </c>
      <c r="AJ220" s="182">
        <f>SUM(H220,L220,P220,T220,X220,AB220,AF220)</f>
        <v>300</v>
      </c>
      <c r="AK220" s="182">
        <f>SUM(I220,M220,Q220,U220,Y220,AC220,AG220)</f>
        <v>450</v>
      </c>
      <c r="AL220" s="193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</row>
    <row r="221" spans="1:58" s="220" customFormat="1" ht="41.25" customHeight="1" x14ac:dyDescent="0.25">
      <c r="A221" s="869"/>
      <c r="B221" s="188" t="s">
        <v>403</v>
      </c>
      <c r="C221" s="29" t="s">
        <v>408</v>
      </c>
      <c r="D221" s="185" t="s">
        <v>402</v>
      </c>
      <c r="E221" s="29" t="s">
        <v>29</v>
      </c>
      <c r="F221" s="34"/>
      <c r="G221" s="34"/>
      <c r="H221" s="182"/>
      <c r="I221" s="182"/>
      <c r="J221" s="99"/>
      <c r="K221" s="99"/>
      <c r="L221" s="99"/>
      <c r="M221" s="99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99"/>
      <c r="AE221" s="99"/>
      <c r="AF221" s="99"/>
      <c r="AG221" s="99"/>
      <c r="AH221" s="182">
        <f>SUM(F221,J221,N221,R221,V221,Z221,AD221)</f>
        <v>0</v>
      </c>
      <c r="AI221" s="182">
        <f>SUM(G221,K221,O221,S221,W221,AA221,AE221)</f>
        <v>0</v>
      </c>
      <c r="AJ221" s="182">
        <f>SUM(H221,L221,P221,T221,X221,AB221,AF221)</f>
        <v>0</v>
      </c>
      <c r="AK221" s="182">
        <f>SUM(I221,M221,Q221,U221,Y221,AC221,AG221)</f>
        <v>0</v>
      </c>
      <c r="AL221" s="193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</row>
    <row r="222" spans="1:58" s="435" customFormat="1" ht="41.25" customHeight="1" x14ac:dyDescent="0.25">
      <c r="A222" s="870"/>
      <c r="B222" s="188" t="s">
        <v>403</v>
      </c>
      <c r="C222" s="29" t="s">
        <v>409</v>
      </c>
      <c r="D222" s="185" t="s">
        <v>402</v>
      </c>
      <c r="E222" s="29" t="s">
        <v>29</v>
      </c>
      <c r="F222" s="34"/>
      <c r="G222" s="34"/>
      <c r="H222" s="182"/>
      <c r="I222" s="182"/>
      <c r="J222" s="99"/>
      <c r="K222" s="99"/>
      <c r="L222" s="99"/>
      <c r="M222" s="99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99"/>
      <c r="AE222" s="99"/>
      <c r="AF222" s="99"/>
      <c r="AG222" s="99"/>
      <c r="AH222" s="182">
        <f>SUM(F222,J222,N222,R222,V222,Z222,AD222)</f>
        <v>0</v>
      </c>
      <c r="AI222" s="182">
        <f>SUM(G222,K222,O222,S222,W222,AA222,AE222)</f>
        <v>0</v>
      </c>
      <c r="AJ222" s="182">
        <f>SUM(H222,L222,P222,T222,X222,AB222,AF222)</f>
        <v>0</v>
      </c>
      <c r="AK222" s="182">
        <f>SUM(I222,M222,Q222,U222,Y222,AC222,AG222)</f>
        <v>0</v>
      </c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</row>
    <row r="223" spans="1:58" s="435" customFormat="1" ht="41.25" customHeight="1" x14ac:dyDescent="0.25">
      <c r="A223" s="868">
        <v>74</v>
      </c>
      <c r="B223" s="29" t="s">
        <v>410</v>
      </c>
      <c r="C223" s="21" t="s">
        <v>411</v>
      </c>
      <c r="D223" s="22" t="s">
        <v>412</v>
      </c>
      <c r="E223" s="29" t="s">
        <v>78</v>
      </c>
      <c r="F223" s="34"/>
      <c r="G223" s="34"/>
      <c r="H223" s="182">
        <v>100</v>
      </c>
      <c r="I223" s="182">
        <v>380</v>
      </c>
      <c r="J223" s="99">
        <v>210</v>
      </c>
      <c r="K223" s="99">
        <v>1050</v>
      </c>
      <c r="L223" s="99"/>
      <c r="M223" s="99"/>
      <c r="N223" s="15"/>
      <c r="O223" s="15"/>
      <c r="P223" s="15">
        <v>50</v>
      </c>
      <c r="Q223" s="15">
        <v>300</v>
      </c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99">
        <v>35</v>
      </c>
      <c r="AE223" s="99">
        <v>127.75</v>
      </c>
      <c r="AF223" s="99"/>
      <c r="AG223" s="99"/>
      <c r="AH223" s="182">
        <f>SUM(F223,J223,N223,R223,V223,Z223,AD223)</f>
        <v>245</v>
      </c>
      <c r="AI223" s="182">
        <f>SUM(G223,K223,O223,S223,W223,AA223,AE223)</f>
        <v>1177.75</v>
      </c>
      <c r="AJ223" s="182">
        <f>SUM(H223,L223,P223,T223,X223,AB223,AF223)</f>
        <v>150</v>
      </c>
      <c r="AK223" s="182">
        <f>SUM(I223,M223,Q223,U223,Y223,AC223,AG223)</f>
        <v>680</v>
      </c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</row>
    <row r="224" spans="1:58" s="435" customFormat="1" ht="41.25" customHeight="1" x14ac:dyDescent="0.25">
      <c r="A224" s="869"/>
      <c r="B224" s="29" t="s">
        <v>410</v>
      </c>
      <c r="C224" s="21" t="s">
        <v>413</v>
      </c>
      <c r="D224" s="22" t="s">
        <v>412</v>
      </c>
      <c r="E224" s="29" t="s">
        <v>78</v>
      </c>
      <c r="F224" s="34"/>
      <c r="G224" s="34"/>
      <c r="H224" s="182">
        <v>100</v>
      </c>
      <c r="I224" s="182">
        <v>1557</v>
      </c>
      <c r="J224" s="99">
        <v>21</v>
      </c>
      <c r="K224" s="99">
        <v>378</v>
      </c>
      <c r="L224" s="99"/>
      <c r="M224" s="99"/>
      <c r="N224" s="15"/>
      <c r="O224" s="15"/>
      <c r="P224" s="15">
        <v>20</v>
      </c>
      <c r="Q224" s="15">
        <v>700</v>
      </c>
      <c r="R224" s="15"/>
      <c r="S224" s="15"/>
      <c r="T224" s="15"/>
      <c r="U224" s="15"/>
      <c r="V224" s="15"/>
      <c r="W224" s="15"/>
      <c r="X224" s="15"/>
      <c r="Y224" s="15"/>
      <c r="Z224" s="15">
        <v>45</v>
      </c>
      <c r="AA224" s="15">
        <v>900</v>
      </c>
      <c r="AB224" s="15"/>
      <c r="AC224" s="15"/>
      <c r="AD224" s="99"/>
      <c r="AE224" s="99"/>
      <c r="AF224" s="99">
        <v>3</v>
      </c>
      <c r="AG224" s="99">
        <v>54</v>
      </c>
      <c r="AH224" s="182">
        <f>SUM(F224,J224,N224,R224,V224,Z224,AD224)</f>
        <v>66</v>
      </c>
      <c r="AI224" s="182">
        <f>SUM(G224,K224,O224,S224,W224,AA224,AE224)</f>
        <v>1278</v>
      </c>
      <c r="AJ224" s="182">
        <f>SUM(H224,L224,P224,T224,X224,AB224,AF224)</f>
        <v>123</v>
      </c>
      <c r="AK224" s="182">
        <f>SUM(I224,M224,Q224,U224,Y224,AC224,AG224)</f>
        <v>2311</v>
      </c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</row>
    <row r="225" spans="1:140" s="435" customFormat="1" ht="41.25" customHeight="1" x14ac:dyDescent="0.25">
      <c r="A225" s="870"/>
      <c r="B225" s="29" t="s">
        <v>410</v>
      </c>
      <c r="C225" s="21" t="s">
        <v>414</v>
      </c>
      <c r="D225" s="22" t="s">
        <v>412</v>
      </c>
      <c r="E225" s="29" t="s">
        <v>78</v>
      </c>
      <c r="F225" s="34"/>
      <c r="G225" s="34"/>
      <c r="H225" s="182"/>
      <c r="I225" s="182"/>
      <c r="J225" s="99"/>
      <c r="K225" s="99"/>
      <c r="L225" s="99"/>
      <c r="M225" s="99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99"/>
      <c r="AE225" s="99"/>
      <c r="AF225" s="99"/>
      <c r="AG225" s="99"/>
      <c r="AH225" s="182">
        <f>SUM(F225,J225,N225,R225,V225,Z225,AD225)</f>
        <v>0</v>
      </c>
      <c r="AI225" s="182">
        <f>SUM(G225,K225,O225,S225,W225,AA225,AE225)</f>
        <v>0</v>
      </c>
      <c r="AJ225" s="182">
        <f>SUM(H225,L225,P225,T225,X225,AB225,AF225)</f>
        <v>0</v>
      </c>
      <c r="AK225" s="182">
        <f>SUM(I225,M225,Q225,U225,Y225,AC225,AG225)</f>
        <v>0</v>
      </c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</row>
    <row r="226" spans="1:140" s="435" customFormat="1" ht="41.25" customHeight="1" x14ac:dyDescent="0.25">
      <c r="A226" s="868">
        <v>75</v>
      </c>
      <c r="B226" s="29" t="s">
        <v>415</v>
      </c>
      <c r="C226" s="29" t="s">
        <v>416</v>
      </c>
      <c r="D226" s="185" t="s">
        <v>417</v>
      </c>
      <c r="E226" s="29" t="s">
        <v>29</v>
      </c>
      <c r="F226" s="34"/>
      <c r="G226" s="34"/>
      <c r="H226" s="182"/>
      <c r="I226" s="182"/>
      <c r="J226" s="99"/>
      <c r="K226" s="99"/>
      <c r="L226" s="99"/>
      <c r="M226" s="99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99"/>
      <c r="AE226" s="99"/>
      <c r="AF226" s="99"/>
      <c r="AG226" s="99"/>
      <c r="AH226" s="182">
        <f>SUM(F226,J226,N226,R226,V226,Z226,AD226)</f>
        <v>0</v>
      </c>
      <c r="AI226" s="182">
        <f>SUM(G226,K226,O226,S226,W226,AA226,AE226)</f>
        <v>0</v>
      </c>
      <c r="AJ226" s="182">
        <f>SUM(H226,L226,P226,T226,X226,AB226,AF226)</f>
        <v>0</v>
      </c>
      <c r="AK226" s="182">
        <f>SUM(I226,M226,Q226,U226,Y226,AC226,AG226)</f>
        <v>0</v>
      </c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</row>
    <row r="227" spans="1:140" s="220" customFormat="1" ht="41.25" customHeight="1" x14ac:dyDescent="0.25">
      <c r="A227" s="870"/>
      <c r="B227" s="29" t="s">
        <v>415</v>
      </c>
      <c r="C227" s="29" t="s">
        <v>418</v>
      </c>
      <c r="D227" s="185" t="s">
        <v>419</v>
      </c>
      <c r="E227" s="29" t="s">
        <v>29</v>
      </c>
      <c r="F227" s="34"/>
      <c r="G227" s="34"/>
      <c r="H227" s="182"/>
      <c r="I227" s="182"/>
      <c r="J227" s="99"/>
      <c r="K227" s="99"/>
      <c r="L227" s="99"/>
      <c r="M227" s="99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99"/>
      <c r="AE227" s="99"/>
      <c r="AF227" s="99"/>
      <c r="AG227" s="99"/>
      <c r="AH227" s="182">
        <f>SUM(F227,J227,N227,R227,V227,Z227,AD227)</f>
        <v>0</v>
      </c>
      <c r="AI227" s="182">
        <f>SUM(G227,K227,O227,S227,W227,AA227,AE227)</f>
        <v>0</v>
      </c>
      <c r="AJ227" s="182">
        <f>SUM(H227,L227,P227,T227,X227,AB227,AF227)</f>
        <v>0</v>
      </c>
      <c r="AK227" s="182">
        <f>SUM(I227,M227,Q227,U227,Y227,AC227,AG227)</f>
        <v>0</v>
      </c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435"/>
      <c r="BH227" s="435"/>
      <c r="BI227" s="435"/>
      <c r="BJ227" s="435"/>
      <c r="BK227" s="435"/>
      <c r="BL227" s="435"/>
      <c r="BM227" s="435"/>
      <c r="BN227" s="435"/>
      <c r="BO227" s="435"/>
      <c r="BP227" s="435"/>
      <c r="BQ227" s="435"/>
      <c r="BR227" s="435"/>
      <c r="BS227" s="435"/>
      <c r="BT227" s="435"/>
      <c r="BU227" s="435"/>
      <c r="BV227" s="435"/>
      <c r="BW227" s="435"/>
      <c r="BX227" s="435"/>
      <c r="BY227" s="435"/>
      <c r="BZ227" s="435"/>
      <c r="CA227" s="435"/>
      <c r="CB227" s="435"/>
      <c r="CC227" s="435"/>
      <c r="CD227" s="435"/>
      <c r="CE227" s="435"/>
      <c r="CF227" s="435"/>
      <c r="CG227" s="435"/>
      <c r="CH227" s="435"/>
      <c r="CI227" s="435"/>
      <c r="CJ227" s="435"/>
      <c r="CK227" s="435"/>
      <c r="CL227" s="435"/>
      <c r="CM227" s="435"/>
      <c r="CN227" s="435"/>
      <c r="CO227" s="435"/>
      <c r="CP227" s="435"/>
      <c r="CQ227" s="435"/>
      <c r="CR227" s="435"/>
      <c r="CS227" s="435"/>
      <c r="CT227" s="435"/>
      <c r="CU227" s="435"/>
      <c r="CV227" s="435"/>
      <c r="CW227" s="435"/>
      <c r="CX227" s="435"/>
      <c r="CY227" s="435"/>
      <c r="CZ227" s="435"/>
      <c r="DA227" s="435"/>
      <c r="DB227" s="435"/>
      <c r="DC227" s="435"/>
      <c r="DD227" s="435"/>
      <c r="DE227" s="435"/>
      <c r="DF227" s="435"/>
      <c r="DG227" s="435"/>
      <c r="DH227" s="435"/>
      <c r="DI227" s="435"/>
      <c r="DJ227" s="435"/>
      <c r="DK227" s="435"/>
      <c r="DL227" s="435"/>
      <c r="DM227" s="435"/>
      <c r="DN227" s="435"/>
      <c r="DO227" s="435"/>
      <c r="DP227" s="435"/>
      <c r="DQ227" s="435"/>
      <c r="DR227" s="435"/>
      <c r="DS227" s="435"/>
      <c r="DT227" s="435"/>
      <c r="DU227" s="435"/>
      <c r="DV227" s="435"/>
      <c r="DW227" s="435"/>
      <c r="DX227" s="435"/>
      <c r="DY227" s="435"/>
      <c r="DZ227" s="435"/>
      <c r="EA227" s="435"/>
      <c r="EB227" s="435"/>
      <c r="EC227" s="435"/>
      <c r="ED227" s="435"/>
      <c r="EE227" s="435"/>
      <c r="EF227" s="435"/>
      <c r="EG227" s="435"/>
      <c r="EH227" s="435"/>
      <c r="EI227" s="435"/>
      <c r="EJ227" s="435"/>
    </row>
    <row r="228" spans="1:140" s="220" customFormat="1" ht="41.25" customHeight="1" x14ac:dyDescent="0.25">
      <c r="A228" s="868">
        <v>76</v>
      </c>
      <c r="B228" s="21" t="s">
        <v>420</v>
      </c>
      <c r="C228" s="29" t="s">
        <v>421</v>
      </c>
      <c r="D228" s="185" t="s">
        <v>422</v>
      </c>
      <c r="E228" s="29" t="s">
        <v>78</v>
      </c>
      <c r="F228" s="34"/>
      <c r="G228" s="34"/>
      <c r="H228" s="182"/>
      <c r="I228" s="182"/>
      <c r="J228" s="99"/>
      <c r="K228" s="99"/>
      <c r="L228" s="99"/>
      <c r="M228" s="99"/>
      <c r="N228" s="15"/>
      <c r="O228" s="15"/>
      <c r="P228" s="15">
        <v>20</v>
      </c>
      <c r="Q228" s="15">
        <v>100</v>
      </c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99"/>
      <c r="AE228" s="99"/>
      <c r="AF228" s="99"/>
      <c r="AG228" s="99"/>
      <c r="AH228" s="182">
        <f>SUM(F228,J228,N228,R228,V228,Z228,AD228)</f>
        <v>0</v>
      </c>
      <c r="AI228" s="182">
        <f>SUM(G228,K228,O228,S228,W228,AA228,AE228)</f>
        <v>0</v>
      </c>
      <c r="AJ228" s="182">
        <f>SUM(H228,L228,P228,T228,X228,AB228,AF228)</f>
        <v>20</v>
      </c>
      <c r="AK228" s="182">
        <f>SUM(I228,M228,Q228,U228,Y228,AC228,AG228)</f>
        <v>100</v>
      </c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435"/>
      <c r="BH228" s="435"/>
      <c r="BI228" s="435"/>
      <c r="BJ228" s="435"/>
      <c r="BK228" s="435"/>
      <c r="BL228" s="435"/>
      <c r="BM228" s="435"/>
      <c r="BN228" s="435"/>
      <c r="BO228" s="435"/>
      <c r="BP228" s="435"/>
      <c r="BQ228" s="435"/>
      <c r="BR228" s="435"/>
      <c r="BS228" s="435"/>
      <c r="BT228" s="435"/>
      <c r="BU228" s="435"/>
      <c r="BV228" s="435"/>
      <c r="BW228" s="435"/>
      <c r="BX228" s="435"/>
      <c r="BY228" s="435"/>
      <c r="BZ228" s="435"/>
      <c r="CA228" s="435"/>
      <c r="CB228" s="435"/>
      <c r="CC228" s="435"/>
      <c r="CD228" s="435"/>
      <c r="CE228" s="435"/>
      <c r="CF228" s="435"/>
      <c r="CG228" s="435"/>
      <c r="CH228" s="435"/>
      <c r="CI228" s="435"/>
      <c r="CJ228" s="435"/>
      <c r="CK228" s="435"/>
      <c r="CL228" s="435"/>
      <c r="CM228" s="435"/>
      <c r="CN228" s="435"/>
      <c r="CO228" s="435"/>
      <c r="CP228" s="435"/>
      <c r="CQ228" s="435"/>
      <c r="CR228" s="435"/>
      <c r="CS228" s="435"/>
      <c r="CT228" s="435"/>
      <c r="CU228" s="435"/>
      <c r="CV228" s="435"/>
      <c r="CW228" s="435"/>
      <c r="CX228" s="435"/>
      <c r="CY228" s="435"/>
      <c r="CZ228" s="435"/>
      <c r="DA228" s="435"/>
      <c r="DB228" s="435"/>
      <c r="DC228" s="435"/>
      <c r="DD228" s="435"/>
      <c r="DE228" s="435"/>
      <c r="DF228" s="435"/>
      <c r="DG228" s="435"/>
      <c r="DH228" s="435"/>
      <c r="DI228" s="435"/>
      <c r="DJ228" s="435"/>
      <c r="DK228" s="435"/>
      <c r="DL228" s="435"/>
      <c r="DM228" s="435"/>
      <c r="DN228" s="435"/>
      <c r="DO228" s="435"/>
      <c r="DP228" s="435"/>
      <c r="DQ228" s="435"/>
      <c r="DR228" s="435"/>
      <c r="DS228" s="435"/>
      <c r="DT228" s="435"/>
      <c r="DU228" s="435"/>
      <c r="DV228" s="435"/>
      <c r="DW228" s="435"/>
      <c r="DX228" s="435"/>
      <c r="DY228" s="435"/>
      <c r="DZ228" s="435"/>
      <c r="EA228" s="435"/>
      <c r="EB228" s="435"/>
      <c r="EC228" s="435"/>
      <c r="ED228" s="435"/>
      <c r="EE228" s="435"/>
      <c r="EF228" s="435"/>
      <c r="EG228" s="435"/>
      <c r="EH228" s="435"/>
      <c r="EI228" s="435"/>
      <c r="EJ228" s="435"/>
    </row>
    <row r="229" spans="1:140" s="220" customFormat="1" ht="41.25" customHeight="1" x14ac:dyDescent="0.25">
      <c r="A229" s="869"/>
      <c r="B229" s="21" t="s">
        <v>420</v>
      </c>
      <c r="C229" s="185" t="s">
        <v>423</v>
      </c>
      <c r="D229" s="185" t="s">
        <v>422</v>
      </c>
      <c r="E229" s="29" t="s">
        <v>78</v>
      </c>
      <c r="F229" s="34">
        <v>0.80130000000000001</v>
      </c>
      <c r="G229" s="34" t="s">
        <v>702</v>
      </c>
      <c r="H229" s="182">
        <v>20</v>
      </c>
      <c r="I229" s="182">
        <v>65.2</v>
      </c>
      <c r="J229" s="99"/>
      <c r="K229" s="99"/>
      <c r="L229" s="99"/>
      <c r="M229" s="99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99"/>
      <c r="AE229" s="99"/>
      <c r="AF229" s="99"/>
      <c r="AG229" s="99"/>
      <c r="AH229" s="182">
        <f>SUM(F229,J229,N229,R229,V229,Z229,AD229)</f>
        <v>0.80130000000000001</v>
      </c>
      <c r="AI229" s="182">
        <f>SUM(G229,K229,O229,S229,W229,AA229,AE229)</f>
        <v>0</v>
      </c>
      <c r="AJ229" s="182">
        <f>SUM(H229,L229,P229,T229,X229,AB229,AF229)</f>
        <v>20</v>
      </c>
      <c r="AK229" s="182">
        <f>SUM(I229,M229,Q229,U229,Y229,AC229,AG229)</f>
        <v>65.2</v>
      </c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435"/>
      <c r="BH229" s="435"/>
      <c r="BI229" s="435"/>
      <c r="BJ229" s="435"/>
      <c r="BK229" s="435"/>
      <c r="BL229" s="435"/>
      <c r="BM229" s="435"/>
      <c r="BN229" s="435"/>
      <c r="BO229" s="435"/>
      <c r="BP229" s="435"/>
      <c r="BQ229" s="435"/>
      <c r="BR229" s="435"/>
      <c r="BS229" s="435"/>
      <c r="BT229" s="435"/>
      <c r="BU229" s="435"/>
      <c r="BV229" s="435"/>
      <c r="BW229" s="435"/>
      <c r="BX229" s="435"/>
      <c r="BY229" s="435"/>
      <c r="BZ229" s="435"/>
      <c r="CA229" s="435"/>
      <c r="CB229" s="435"/>
      <c r="CC229" s="435"/>
      <c r="CD229" s="435"/>
      <c r="CE229" s="435"/>
      <c r="CF229" s="435"/>
      <c r="CG229" s="435"/>
      <c r="CH229" s="435"/>
      <c r="CI229" s="435"/>
      <c r="CJ229" s="435"/>
      <c r="CK229" s="435"/>
      <c r="CL229" s="435"/>
      <c r="CM229" s="435"/>
      <c r="CN229" s="435"/>
      <c r="CO229" s="435"/>
      <c r="CP229" s="435"/>
      <c r="CQ229" s="435"/>
      <c r="CR229" s="435"/>
      <c r="CS229" s="435"/>
      <c r="CT229" s="435"/>
      <c r="CU229" s="435"/>
      <c r="CV229" s="435"/>
      <c r="CW229" s="435"/>
      <c r="CX229" s="435"/>
      <c r="CY229" s="435"/>
      <c r="CZ229" s="435"/>
      <c r="DA229" s="435"/>
      <c r="DB229" s="435"/>
      <c r="DC229" s="435"/>
      <c r="DD229" s="435"/>
      <c r="DE229" s="435"/>
      <c r="DF229" s="435"/>
      <c r="DG229" s="435"/>
      <c r="DH229" s="435"/>
      <c r="DI229" s="435"/>
      <c r="DJ229" s="435"/>
      <c r="DK229" s="435"/>
      <c r="DL229" s="435"/>
      <c r="DM229" s="435"/>
      <c r="DN229" s="435"/>
      <c r="DO229" s="435"/>
      <c r="DP229" s="435"/>
      <c r="DQ229" s="435"/>
      <c r="DR229" s="435"/>
      <c r="DS229" s="435"/>
      <c r="DT229" s="435"/>
      <c r="DU229" s="435"/>
      <c r="DV229" s="435"/>
      <c r="DW229" s="435"/>
      <c r="DX229" s="435"/>
      <c r="DY229" s="435"/>
      <c r="DZ229" s="435"/>
      <c r="EA229" s="435"/>
      <c r="EB229" s="435"/>
      <c r="EC229" s="435"/>
      <c r="ED229" s="435"/>
      <c r="EE229" s="435"/>
      <c r="EF229" s="435"/>
      <c r="EG229" s="435"/>
      <c r="EH229" s="435"/>
      <c r="EI229" s="435"/>
      <c r="EJ229" s="435"/>
    </row>
    <row r="230" spans="1:140" s="220" customFormat="1" ht="41.25" customHeight="1" x14ac:dyDescent="0.25">
      <c r="A230" s="870"/>
      <c r="B230" s="21" t="s">
        <v>420</v>
      </c>
      <c r="C230" s="185" t="s">
        <v>424</v>
      </c>
      <c r="D230" s="185" t="s">
        <v>422</v>
      </c>
      <c r="E230" s="29" t="s">
        <v>78</v>
      </c>
      <c r="F230" s="34"/>
      <c r="G230" s="34"/>
      <c r="H230" s="182"/>
      <c r="I230" s="182"/>
      <c r="J230" s="99"/>
      <c r="K230" s="99"/>
      <c r="L230" s="99"/>
      <c r="M230" s="99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99"/>
      <c r="AE230" s="99"/>
      <c r="AF230" s="99"/>
      <c r="AG230" s="99"/>
      <c r="AH230" s="182">
        <f>SUM(F230,J230,N230,R230,V230,Z230,AD230)</f>
        <v>0</v>
      </c>
      <c r="AI230" s="182">
        <f>SUM(G230,K230,O230,S230,W230,AA230,AE230)</f>
        <v>0</v>
      </c>
      <c r="AJ230" s="182">
        <f>SUM(H230,L230,P230,T230,X230,AB230,AF230)</f>
        <v>0</v>
      </c>
      <c r="AK230" s="182">
        <f>SUM(I230,M230,Q230,U230,Y230,AC230,AG230)</f>
        <v>0</v>
      </c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435"/>
      <c r="BH230" s="435"/>
      <c r="BI230" s="435"/>
      <c r="BJ230" s="435"/>
      <c r="BK230" s="435"/>
      <c r="BL230" s="435"/>
      <c r="BM230" s="435"/>
      <c r="BN230" s="435"/>
      <c r="BO230" s="435"/>
      <c r="BP230" s="435"/>
      <c r="BQ230" s="435"/>
      <c r="BR230" s="435"/>
      <c r="BS230" s="435"/>
      <c r="BT230" s="435"/>
      <c r="BU230" s="435"/>
      <c r="BV230" s="435"/>
      <c r="BW230" s="435"/>
      <c r="BX230" s="435"/>
      <c r="BY230" s="435"/>
      <c r="BZ230" s="435"/>
      <c r="CA230" s="435"/>
      <c r="CB230" s="435"/>
      <c r="CC230" s="435"/>
      <c r="CD230" s="435"/>
      <c r="CE230" s="435"/>
      <c r="CF230" s="435"/>
      <c r="CG230" s="435"/>
      <c r="CH230" s="435"/>
      <c r="CI230" s="435"/>
      <c r="CJ230" s="435"/>
      <c r="CK230" s="435"/>
      <c r="CL230" s="435"/>
      <c r="CM230" s="435"/>
      <c r="CN230" s="435"/>
      <c r="CO230" s="435"/>
      <c r="CP230" s="435"/>
      <c r="CQ230" s="435"/>
      <c r="CR230" s="435"/>
      <c r="CS230" s="435"/>
      <c r="CT230" s="435"/>
      <c r="CU230" s="435"/>
      <c r="CV230" s="435"/>
      <c r="CW230" s="435"/>
      <c r="CX230" s="435"/>
      <c r="CY230" s="435"/>
      <c r="CZ230" s="435"/>
      <c r="DA230" s="435"/>
      <c r="DB230" s="435"/>
      <c r="DC230" s="435"/>
      <c r="DD230" s="435"/>
      <c r="DE230" s="435"/>
      <c r="DF230" s="435"/>
      <c r="DG230" s="435"/>
      <c r="DH230" s="435"/>
      <c r="DI230" s="435"/>
      <c r="DJ230" s="435"/>
      <c r="DK230" s="435"/>
      <c r="DL230" s="435"/>
      <c r="DM230" s="435"/>
      <c r="DN230" s="435"/>
      <c r="DO230" s="435"/>
      <c r="DP230" s="435"/>
      <c r="DQ230" s="435"/>
      <c r="DR230" s="435"/>
      <c r="DS230" s="435"/>
      <c r="DT230" s="435"/>
      <c r="DU230" s="435"/>
      <c r="DV230" s="435"/>
      <c r="DW230" s="435"/>
      <c r="DX230" s="435"/>
      <c r="DY230" s="435"/>
      <c r="DZ230" s="435"/>
      <c r="EA230" s="435"/>
      <c r="EB230" s="435"/>
      <c r="EC230" s="435"/>
      <c r="ED230" s="435"/>
      <c r="EE230" s="435"/>
      <c r="EF230" s="435"/>
      <c r="EG230" s="435"/>
      <c r="EH230" s="435"/>
      <c r="EI230" s="435"/>
      <c r="EJ230" s="435"/>
    </row>
    <row r="231" spans="1:140" s="220" customFormat="1" ht="41.25" customHeight="1" x14ac:dyDescent="0.25">
      <c r="A231" s="868">
        <v>77</v>
      </c>
      <c r="B231" s="29" t="s">
        <v>425</v>
      </c>
      <c r="C231" s="29" t="s">
        <v>426</v>
      </c>
      <c r="D231" s="185" t="s">
        <v>77</v>
      </c>
      <c r="E231" s="29" t="s">
        <v>153</v>
      </c>
      <c r="F231" s="34"/>
      <c r="G231" s="34"/>
      <c r="H231" s="182"/>
      <c r="I231" s="182"/>
      <c r="J231" s="99"/>
      <c r="K231" s="99"/>
      <c r="L231" s="99"/>
      <c r="M231" s="99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99"/>
      <c r="AE231" s="99"/>
      <c r="AF231" s="99"/>
      <c r="AG231" s="99"/>
      <c r="AH231" s="182">
        <f>SUM(F231,J231,N231,R231,V231,Z231,AD231)</f>
        <v>0</v>
      </c>
      <c r="AI231" s="182">
        <f>SUM(G231,K231,O231,S231,W231,AA231,AE231)</f>
        <v>0</v>
      </c>
      <c r="AJ231" s="182">
        <f>SUM(H231,L231,P231,T231,X231,AB231,AF231)</f>
        <v>0</v>
      </c>
      <c r="AK231" s="182">
        <f>SUM(I231,M231,Q231,U231,Y231,AC231,AG231)</f>
        <v>0</v>
      </c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435"/>
      <c r="BH231" s="435"/>
      <c r="BI231" s="435"/>
      <c r="BJ231" s="435"/>
      <c r="BK231" s="435"/>
      <c r="BL231" s="435"/>
      <c r="BM231" s="435"/>
      <c r="BN231" s="435"/>
      <c r="BO231" s="435"/>
      <c r="BP231" s="435"/>
      <c r="BQ231" s="435"/>
      <c r="BR231" s="435"/>
      <c r="BS231" s="435"/>
      <c r="BT231" s="435"/>
      <c r="BU231" s="435"/>
      <c r="BV231" s="435"/>
      <c r="BW231" s="435"/>
      <c r="BX231" s="435"/>
      <c r="BY231" s="435"/>
      <c r="BZ231" s="435"/>
      <c r="CA231" s="435"/>
      <c r="CB231" s="435"/>
      <c r="CC231" s="435"/>
      <c r="CD231" s="435"/>
      <c r="CE231" s="435"/>
      <c r="CF231" s="435"/>
      <c r="CG231" s="435"/>
      <c r="CH231" s="435"/>
      <c r="CI231" s="435"/>
      <c r="CJ231" s="435"/>
      <c r="CK231" s="435"/>
      <c r="CL231" s="435"/>
      <c r="CM231" s="435"/>
      <c r="CN231" s="435"/>
      <c r="CO231" s="435"/>
      <c r="CP231" s="435"/>
      <c r="CQ231" s="435"/>
      <c r="CR231" s="435"/>
      <c r="CS231" s="435"/>
      <c r="CT231" s="435"/>
      <c r="CU231" s="435"/>
      <c r="CV231" s="435"/>
      <c r="CW231" s="435"/>
      <c r="CX231" s="435"/>
      <c r="CY231" s="435"/>
      <c r="CZ231" s="435"/>
      <c r="DA231" s="435"/>
      <c r="DB231" s="435"/>
      <c r="DC231" s="435"/>
      <c r="DD231" s="435"/>
      <c r="DE231" s="435"/>
      <c r="DF231" s="435"/>
      <c r="DG231" s="435"/>
      <c r="DH231" s="435"/>
      <c r="DI231" s="435"/>
      <c r="DJ231" s="435"/>
      <c r="DK231" s="435"/>
      <c r="DL231" s="435"/>
      <c r="DM231" s="435"/>
      <c r="DN231" s="435"/>
      <c r="DO231" s="435"/>
      <c r="DP231" s="435"/>
      <c r="DQ231" s="435"/>
      <c r="DR231" s="435"/>
      <c r="DS231" s="435"/>
      <c r="DT231" s="435"/>
      <c r="DU231" s="435"/>
      <c r="DV231" s="435"/>
      <c r="DW231" s="435"/>
      <c r="DX231" s="435"/>
      <c r="DY231" s="435"/>
      <c r="DZ231" s="435"/>
      <c r="EA231" s="435"/>
      <c r="EB231" s="435"/>
      <c r="EC231" s="435"/>
      <c r="ED231" s="435"/>
      <c r="EE231" s="435"/>
      <c r="EF231" s="435"/>
      <c r="EG231" s="435"/>
      <c r="EH231" s="435"/>
      <c r="EI231" s="435"/>
      <c r="EJ231" s="435"/>
    </row>
    <row r="232" spans="1:140" s="220" customFormat="1" ht="41.25" customHeight="1" x14ac:dyDescent="0.25">
      <c r="A232" s="869"/>
      <c r="B232" s="29" t="s">
        <v>427</v>
      </c>
      <c r="C232" s="29" t="s">
        <v>428</v>
      </c>
      <c r="D232" s="185" t="s">
        <v>77</v>
      </c>
      <c r="E232" s="29" t="s">
        <v>153</v>
      </c>
      <c r="F232" s="34"/>
      <c r="G232" s="34"/>
      <c r="H232" s="182"/>
      <c r="I232" s="182"/>
      <c r="J232" s="99"/>
      <c r="K232" s="99"/>
      <c r="L232" s="99"/>
      <c r="M232" s="99"/>
      <c r="N232" s="15"/>
      <c r="O232" s="15"/>
      <c r="P232" s="15">
        <v>100</v>
      </c>
      <c r="Q232" s="15">
        <v>1750</v>
      </c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99"/>
      <c r="AE232" s="99"/>
      <c r="AF232" s="99"/>
      <c r="AG232" s="99"/>
      <c r="AH232" s="182">
        <f>SUM(F232,J232,N232,R232,V232,Z232,AD232)</f>
        <v>0</v>
      </c>
      <c r="AI232" s="182">
        <f>SUM(G232,K232,O232,S232,W232,AA232,AE232)</f>
        <v>0</v>
      </c>
      <c r="AJ232" s="182">
        <f>SUM(H232,L232,P232,T232,X232,AB232,AF232)</f>
        <v>100</v>
      </c>
      <c r="AK232" s="182">
        <f>SUM(I232,M232,Q232,U232,Y232,AC232,AG232)</f>
        <v>1750</v>
      </c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435"/>
      <c r="BH232" s="435"/>
      <c r="BI232" s="435"/>
      <c r="BJ232" s="435"/>
      <c r="BK232" s="435"/>
      <c r="BL232" s="435"/>
      <c r="BM232" s="435"/>
      <c r="BN232" s="435"/>
      <c r="BO232" s="435"/>
      <c r="BP232" s="435"/>
      <c r="BQ232" s="435"/>
      <c r="BR232" s="435"/>
      <c r="BS232" s="435"/>
      <c r="BT232" s="435"/>
      <c r="BU232" s="435"/>
      <c r="BV232" s="435"/>
      <c r="BW232" s="435"/>
      <c r="BX232" s="435"/>
      <c r="BY232" s="435"/>
      <c r="BZ232" s="435"/>
      <c r="CA232" s="435"/>
      <c r="CB232" s="435"/>
      <c r="CC232" s="435"/>
      <c r="CD232" s="435"/>
      <c r="CE232" s="435"/>
      <c r="CF232" s="435"/>
      <c r="CG232" s="435"/>
      <c r="CH232" s="435"/>
      <c r="CI232" s="435"/>
      <c r="CJ232" s="435"/>
      <c r="CK232" s="435"/>
      <c r="CL232" s="435"/>
      <c r="CM232" s="435"/>
      <c r="CN232" s="435"/>
      <c r="CO232" s="435"/>
      <c r="CP232" s="435"/>
      <c r="CQ232" s="435"/>
      <c r="CR232" s="435"/>
      <c r="CS232" s="435"/>
      <c r="CT232" s="435"/>
      <c r="CU232" s="435"/>
      <c r="CV232" s="435"/>
      <c r="CW232" s="435"/>
      <c r="CX232" s="435"/>
      <c r="CY232" s="435"/>
      <c r="CZ232" s="435"/>
      <c r="DA232" s="435"/>
      <c r="DB232" s="435"/>
      <c r="DC232" s="435"/>
      <c r="DD232" s="435"/>
      <c r="DE232" s="435"/>
      <c r="DF232" s="435"/>
      <c r="DG232" s="435"/>
      <c r="DH232" s="435"/>
      <c r="DI232" s="435"/>
      <c r="DJ232" s="435"/>
      <c r="DK232" s="435"/>
      <c r="DL232" s="435"/>
      <c r="DM232" s="435"/>
      <c r="DN232" s="435"/>
      <c r="DO232" s="435"/>
      <c r="DP232" s="435"/>
      <c r="DQ232" s="435"/>
      <c r="DR232" s="435"/>
      <c r="DS232" s="435"/>
      <c r="DT232" s="435"/>
      <c r="DU232" s="435"/>
      <c r="DV232" s="435"/>
      <c r="DW232" s="435"/>
      <c r="DX232" s="435"/>
      <c r="DY232" s="435"/>
      <c r="DZ232" s="435"/>
      <c r="EA232" s="435"/>
      <c r="EB232" s="435"/>
      <c r="EC232" s="435"/>
      <c r="ED232" s="435"/>
      <c r="EE232" s="435"/>
      <c r="EF232" s="435"/>
      <c r="EG232" s="435"/>
      <c r="EH232" s="435"/>
      <c r="EI232" s="435"/>
      <c r="EJ232" s="435"/>
    </row>
    <row r="233" spans="1:140" s="220" customFormat="1" ht="41.25" customHeight="1" x14ac:dyDescent="0.25">
      <c r="A233" s="869"/>
      <c r="B233" s="29" t="s">
        <v>427</v>
      </c>
      <c r="C233" s="29" t="s">
        <v>429</v>
      </c>
      <c r="D233" s="185" t="s">
        <v>77</v>
      </c>
      <c r="E233" s="29" t="s">
        <v>153</v>
      </c>
      <c r="F233" s="34"/>
      <c r="G233" s="34"/>
      <c r="H233" s="182"/>
      <c r="I233" s="182"/>
      <c r="J233" s="99"/>
      <c r="K233" s="99"/>
      <c r="L233" s="99"/>
      <c r="M233" s="99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99"/>
      <c r="AE233" s="99"/>
      <c r="AF233" s="99"/>
      <c r="AG233" s="99"/>
      <c r="AH233" s="182">
        <f>SUM(F233,J233,N233,R233,V233,Z233,AD233)</f>
        <v>0</v>
      </c>
      <c r="AI233" s="182">
        <f>SUM(G233,K233,O233,S233,W233,AA233,AE233)</f>
        <v>0</v>
      </c>
      <c r="AJ233" s="182">
        <f>SUM(H233,L233,P233,T233,X233,AB233,AF233)</f>
        <v>0</v>
      </c>
      <c r="AK233" s="182">
        <f>SUM(I233,M233,Q233,U233,Y233,AC233,AG233)</f>
        <v>0</v>
      </c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435"/>
      <c r="BH233" s="435"/>
      <c r="BI233" s="435"/>
      <c r="BJ233" s="435"/>
      <c r="BK233" s="435"/>
      <c r="BL233" s="435"/>
      <c r="BM233" s="435"/>
      <c r="BN233" s="435"/>
      <c r="BO233" s="435"/>
      <c r="BP233" s="435"/>
      <c r="BQ233" s="435"/>
      <c r="BR233" s="435"/>
      <c r="BS233" s="435"/>
      <c r="BT233" s="435"/>
      <c r="BU233" s="435"/>
      <c r="BV233" s="435"/>
      <c r="BW233" s="435"/>
      <c r="BX233" s="435"/>
      <c r="BY233" s="435"/>
      <c r="BZ233" s="435"/>
      <c r="CA233" s="435"/>
      <c r="CB233" s="435"/>
      <c r="CC233" s="435"/>
      <c r="CD233" s="435"/>
      <c r="CE233" s="435"/>
      <c r="CF233" s="435"/>
      <c r="CG233" s="435"/>
      <c r="CH233" s="435"/>
      <c r="CI233" s="435"/>
      <c r="CJ233" s="435"/>
      <c r="CK233" s="435"/>
      <c r="CL233" s="435"/>
      <c r="CM233" s="435"/>
      <c r="CN233" s="435"/>
      <c r="CO233" s="435"/>
      <c r="CP233" s="435"/>
      <c r="CQ233" s="435"/>
      <c r="CR233" s="435"/>
      <c r="CS233" s="435"/>
      <c r="CT233" s="435"/>
      <c r="CU233" s="435"/>
      <c r="CV233" s="435"/>
      <c r="CW233" s="435"/>
      <c r="CX233" s="435"/>
      <c r="CY233" s="435"/>
      <c r="CZ233" s="435"/>
      <c r="DA233" s="435"/>
      <c r="DB233" s="435"/>
      <c r="DC233" s="435"/>
      <c r="DD233" s="435"/>
      <c r="DE233" s="435"/>
      <c r="DF233" s="435"/>
      <c r="DG233" s="435"/>
      <c r="DH233" s="435"/>
      <c r="DI233" s="435"/>
      <c r="DJ233" s="435"/>
      <c r="DK233" s="435"/>
      <c r="DL233" s="435"/>
      <c r="DM233" s="435"/>
      <c r="DN233" s="435"/>
      <c r="DO233" s="435"/>
      <c r="DP233" s="435"/>
      <c r="DQ233" s="435"/>
      <c r="DR233" s="435"/>
      <c r="DS233" s="435"/>
      <c r="DT233" s="435"/>
      <c r="DU233" s="435"/>
      <c r="DV233" s="435"/>
      <c r="DW233" s="435"/>
      <c r="DX233" s="435"/>
      <c r="DY233" s="435"/>
      <c r="DZ233" s="435"/>
      <c r="EA233" s="435"/>
      <c r="EB233" s="435"/>
      <c r="EC233" s="435"/>
      <c r="ED233" s="435"/>
      <c r="EE233" s="435"/>
      <c r="EF233" s="435"/>
      <c r="EG233" s="435"/>
      <c r="EH233" s="435"/>
      <c r="EI233" s="435"/>
      <c r="EJ233" s="435"/>
    </row>
    <row r="234" spans="1:140" s="220" customFormat="1" ht="41.25" customHeight="1" x14ac:dyDescent="0.25">
      <c r="A234" s="870"/>
      <c r="B234" s="29" t="s">
        <v>427</v>
      </c>
      <c r="C234" s="29" t="s">
        <v>430</v>
      </c>
      <c r="D234" s="185" t="s">
        <v>77</v>
      </c>
      <c r="E234" s="29" t="s">
        <v>153</v>
      </c>
      <c r="F234" s="34"/>
      <c r="G234" s="34"/>
      <c r="H234" s="182"/>
      <c r="I234" s="182"/>
      <c r="J234" s="99"/>
      <c r="K234" s="99"/>
      <c r="L234" s="99"/>
      <c r="M234" s="99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99"/>
      <c r="AE234" s="99"/>
      <c r="AF234" s="99"/>
      <c r="AG234" s="99"/>
      <c r="AH234" s="182">
        <f>SUM(F234,J234,N234,R234,V234,Z234,AD234)</f>
        <v>0</v>
      </c>
      <c r="AI234" s="182">
        <f>SUM(G234,K234,O234,S234,W234,AA234,AE234)</f>
        <v>0</v>
      </c>
      <c r="AJ234" s="182">
        <f>SUM(H234,L234,P234,T234,X234,AB234,AF234)</f>
        <v>0</v>
      </c>
      <c r="AK234" s="182">
        <f>SUM(I234,M234,Q234,U234,Y234,AC234,AG234)</f>
        <v>0</v>
      </c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435"/>
      <c r="BH234" s="435"/>
      <c r="BI234" s="435"/>
      <c r="BJ234" s="435"/>
      <c r="BK234" s="435"/>
      <c r="BL234" s="435"/>
      <c r="BM234" s="435"/>
      <c r="BN234" s="435"/>
      <c r="BO234" s="435"/>
      <c r="BP234" s="435"/>
      <c r="BQ234" s="435"/>
      <c r="BR234" s="435"/>
      <c r="BS234" s="435"/>
      <c r="BT234" s="435"/>
      <c r="BU234" s="435"/>
      <c r="BV234" s="435"/>
      <c r="BW234" s="435"/>
      <c r="BX234" s="435"/>
      <c r="BY234" s="435"/>
      <c r="BZ234" s="435"/>
      <c r="CA234" s="435"/>
      <c r="CB234" s="435"/>
      <c r="CC234" s="435"/>
      <c r="CD234" s="435"/>
      <c r="CE234" s="435"/>
      <c r="CF234" s="435"/>
      <c r="CG234" s="435"/>
      <c r="CH234" s="435"/>
      <c r="CI234" s="435"/>
      <c r="CJ234" s="435"/>
      <c r="CK234" s="435"/>
      <c r="CL234" s="435"/>
      <c r="CM234" s="435"/>
      <c r="CN234" s="435"/>
      <c r="CO234" s="435"/>
      <c r="CP234" s="435"/>
      <c r="CQ234" s="435"/>
      <c r="CR234" s="435"/>
      <c r="CS234" s="435"/>
      <c r="CT234" s="435"/>
      <c r="CU234" s="435"/>
      <c r="CV234" s="435"/>
      <c r="CW234" s="435"/>
      <c r="CX234" s="435"/>
      <c r="CY234" s="435"/>
      <c r="CZ234" s="435"/>
      <c r="DA234" s="435"/>
      <c r="DB234" s="435"/>
      <c r="DC234" s="435"/>
      <c r="DD234" s="435"/>
      <c r="DE234" s="435"/>
      <c r="DF234" s="435"/>
      <c r="DG234" s="435"/>
      <c r="DH234" s="435"/>
      <c r="DI234" s="435"/>
      <c r="DJ234" s="435"/>
      <c r="DK234" s="435"/>
      <c r="DL234" s="435"/>
      <c r="DM234" s="435"/>
      <c r="DN234" s="435"/>
      <c r="DO234" s="435"/>
      <c r="DP234" s="435"/>
      <c r="DQ234" s="435"/>
      <c r="DR234" s="435"/>
      <c r="DS234" s="435"/>
      <c r="DT234" s="435"/>
      <c r="DU234" s="435"/>
      <c r="DV234" s="435"/>
      <c r="DW234" s="435"/>
      <c r="DX234" s="435"/>
      <c r="DY234" s="435"/>
      <c r="DZ234" s="435"/>
      <c r="EA234" s="435"/>
      <c r="EB234" s="435"/>
      <c r="EC234" s="435"/>
      <c r="ED234" s="435"/>
      <c r="EE234" s="435"/>
      <c r="EF234" s="435"/>
      <c r="EG234" s="435"/>
      <c r="EH234" s="435"/>
      <c r="EI234" s="435"/>
      <c r="EJ234" s="435"/>
    </row>
    <row r="235" spans="1:140" s="220" customFormat="1" ht="41.25" customHeight="1" x14ac:dyDescent="0.25">
      <c r="A235" s="437">
        <v>78</v>
      </c>
      <c r="B235" s="112" t="s">
        <v>431</v>
      </c>
      <c r="C235" s="113" t="s">
        <v>432</v>
      </c>
      <c r="D235" s="116" t="s">
        <v>433</v>
      </c>
      <c r="E235" s="113" t="s">
        <v>29</v>
      </c>
      <c r="F235" s="33"/>
      <c r="G235" s="33"/>
      <c r="H235" s="182"/>
      <c r="I235" s="182"/>
      <c r="J235" s="439"/>
      <c r="K235" s="439"/>
      <c r="L235" s="15"/>
      <c r="M235" s="15"/>
      <c r="N235" s="83"/>
      <c r="O235" s="83"/>
      <c r="P235" s="15"/>
      <c r="Q235" s="15"/>
      <c r="R235" s="83"/>
      <c r="S235" s="83"/>
      <c r="T235" s="15"/>
      <c r="U235" s="15"/>
      <c r="V235" s="83"/>
      <c r="W235" s="83"/>
      <c r="X235" s="15"/>
      <c r="Y235" s="15"/>
      <c r="Z235" s="83"/>
      <c r="AA235" s="83"/>
      <c r="AB235" s="15"/>
      <c r="AC235" s="15"/>
      <c r="AD235" s="439"/>
      <c r="AE235" s="439"/>
      <c r="AF235" s="15"/>
      <c r="AG235" s="15"/>
      <c r="AH235" s="182">
        <f>SUM(F235,J235,N235,R235,V235,Z235,AD235)</f>
        <v>0</v>
      </c>
      <c r="AI235" s="182">
        <f>SUM(G235,K235,O235,S235,W235,AA235,AE235)</f>
        <v>0</v>
      </c>
      <c r="AJ235" s="182">
        <f>SUM(H235,L235,P235,T235,X235,AB235,AF235)</f>
        <v>0</v>
      </c>
      <c r="AK235" s="182">
        <f>SUM(I235,M235,Q235,U235,Y235,AC235,AG235)</f>
        <v>0</v>
      </c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435"/>
      <c r="BH235" s="435"/>
      <c r="BI235" s="435"/>
      <c r="BJ235" s="435"/>
      <c r="BK235" s="435"/>
      <c r="BL235" s="435"/>
      <c r="BM235" s="435"/>
      <c r="BN235" s="435"/>
      <c r="BO235" s="435"/>
      <c r="BP235" s="435"/>
      <c r="BQ235" s="435"/>
      <c r="BR235" s="435"/>
      <c r="BS235" s="435"/>
      <c r="BT235" s="435"/>
      <c r="BU235" s="435"/>
      <c r="BV235" s="435"/>
      <c r="BW235" s="435"/>
      <c r="BX235" s="435"/>
      <c r="BY235" s="435"/>
      <c r="BZ235" s="435"/>
      <c r="CA235" s="435"/>
      <c r="CB235" s="435"/>
      <c r="CC235" s="435"/>
      <c r="CD235" s="435"/>
      <c r="CE235" s="435"/>
      <c r="CF235" s="435"/>
      <c r="CG235" s="435"/>
      <c r="CH235" s="435"/>
      <c r="CI235" s="435"/>
      <c r="CJ235" s="435"/>
      <c r="CK235" s="435"/>
      <c r="CL235" s="435"/>
      <c r="CM235" s="435"/>
      <c r="CN235" s="435"/>
      <c r="CO235" s="435"/>
      <c r="CP235" s="435"/>
      <c r="CQ235" s="435"/>
      <c r="CR235" s="435"/>
      <c r="CS235" s="435"/>
      <c r="CT235" s="435"/>
      <c r="CU235" s="435"/>
      <c r="CV235" s="435"/>
      <c r="CW235" s="435"/>
      <c r="CX235" s="435"/>
      <c r="CY235" s="435"/>
      <c r="CZ235" s="435"/>
      <c r="DA235" s="435"/>
      <c r="DB235" s="435"/>
      <c r="DC235" s="435"/>
      <c r="DD235" s="435"/>
      <c r="DE235" s="435"/>
      <c r="DF235" s="435"/>
      <c r="DG235" s="435"/>
      <c r="DH235" s="435"/>
      <c r="DI235" s="435"/>
      <c r="DJ235" s="435"/>
      <c r="DK235" s="435"/>
      <c r="DL235" s="435"/>
      <c r="DM235" s="435"/>
      <c r="DN235" s="435"/>
      <c r="DO235" s="435"/>
      <c r="DP235" s="435"/>
      <c r="DQ235" s="435"/>
      <c r="DR235" s="435"/>
      <c r="DS235" s="435"/>
      <c r="DT235" s="435"/>
      <c r="DU235" s="435"/>
      <c r="DV235" s="435"/>
      <c r="DW235" s="435"/>
      <c r="DX235" s="435"/>
      <c r="DY235" s="435"/>
      <c r="DZ235" s="435"/>
      <c r="EA235" s="435"/>
      <c r="EB235" s="435"/>
      <c r="EC235" s="435"/>
      <c r="ED235" s="435"/>
      <c r="EE235" s="435"/>
      <c r="EF235" s="435"/>
      <c r="EG235" s="435"/>
      <c r="EH235" s="435"/>
      <c r="EI235" s="435"/>
      <c r="EJ235" s="435"/>
    </row>
    <row r="236" spans="1:140" s="220" customFormat="1" ht="41.25" customHeight="1" x14ac:dyDescent="0.25">
      <c r="A236" s="868">
        <v>79</v>
      </c>
      <c r="B236" s="112" t="s">
        <v>434</v>
      </c>
      <c r="C236" s="113" t="s">
        <v>435</v>
      </c>
      <c r="D236" s="113" t="s">
        <v>436</v>
      </c>
      <c r="E236" s="113" t="s">
        <v>153</v>
      </c>
      <c r="F236" s="33"/>
      <c r="G236" s="33"/>
      <c r="H236" s="182"/>
      <c r="I236" s="182"/>
      <c r="J236" s="439"/>
      <c r="K236" s="439"/>
      <c r="L236" s="15"/>
      <c r="M236" s="15"/>
      <c r="N236" s="83"/>
      <c r="O236" s="83"/>
      <c r="P236" s="15"/>
      <c r="Q236" s="15"/>
      <c r="R236" s="83"/>
      <c r="S236" s="83"/>
      <c r="T236" s="15"/>
      <c r="U236" s="15"/>
      <c r="V236" s="83"/>
      <c r="W236" s="83"/>
      <c r="X236" s="15"/>
      <c r="Y236" s="15"/>
      <c r="Z236" s="83"/>
      <c r="AA236" s="83"/>
      <c r="AB236" s="15"/>
      <c r="AC236" s="15"/>
      <c r="AD236" s="439"/>
      <c r="AE236" s="439"/>
      <c r="AF236" s="15"/>
      <c r="AG236" s="15"/>
      <c r="AH236" s="182">
        <f>SUM(F236,J236,N236,R236,V236,Z236,AD236)</f>
        <v>0</v>
      </c>
      <c r="AI236" s="182">
        <f>SUM(G236,K236,O236,S236,W236,AA236,AE236)</f>
        <v>0</v>
      </c>
      <c r="AJ236" s="182">
        <f>SUM(H236,L236,P236,T236,X236,AB236,AF236)</f>
        <v>0</v>
      </c>
      <c r="AK236" s="182">
        <f>SUM(I236,M236,Q236,U236,Y236,AC236,AG236)</f>
        <v>0</v>
      </c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435"/>
      <c r="BH236" s="435"/>
      <c r="BI236" s="435"/>
      <c r="BJ236" s="435"/>
      <c r="BK236" s="435"/>
      <c r="BL236" s="435"/>
      <c r="BM236" s="435"/>
      <c r="BN236" s="435"/>
      <c r="BO236" s="435"/>
      <c r="BP236" s="435"/>
      <c r="BQ236" s="435"/>
      <c r="BR236" s="435"/>
      <c r="BS236" s="435"/>
      <c r="BT236" s="435"/>
      <c r="BU236" s="435"/>
      <c r="BV236" s="435"/>
      <c r="BW236" s="435"/>
      <c r="BX236" s="435"/>
      <c r="BY236" s="435"/>
      <c r="BZ236" s="435"/>
      <c r="CA236" s="435"/>
      <c r="CB236" s="435"/>
      <c r="CC236" s="435"/>
      <c r="CD236" s="435"/>
      <c r="CE236" s="435"/>
      <c r="CF236" s="435"/>
      <c r="CG236" s="435"/>
      <c r="CH236" s="435"/>
      <c r="CI236" s="435"/>
      <c r="CJ236" s="435"/>
      <c r="CK236" s="435"/>
      <c r="CL236" s="435"/>
      <c r="CM236" s="435"/>
      <c r="CN236" s="435"/>
      <c r="CO236" s="435"/>
      <c r="CP236" s="435"/>
      <c r="CQ236" s="435"/>
      <c r="CR236" s="435"/>
      <c r="CS236" s="435"/>
      <c r="CT236" s="435"/>
      <c r="CU236" s="435"/>
      <c r="CV236" s="435"/>
      <c r="CW236" s="435"/>
      <c r="CX236" s="435"/>
      <c r="CY236" s="435"/>
      <c r="CZ236" s="435"/>
      <c r="DA236" s="435"/>
      <c r="DB236" s="435"/>
      <c r="DC236" s="435"/>
      <c r="DD236" s="435"/>
      <c r="DE236" s="435"/>
      <c r="DF236" s="435"/>
      <c r="DG236" s="435"/>
      <c r="DH236" s="435"/>
      <c r="DI236" s="435"/>
      <c r="DJ236" s="435"/>
      <c r="DK236" s="435"/>
      <c r="DL236" s="435"/>
      <c r="DM236" s="435"/>
      <c r="DN236" s="435"/>
      <c r="DO236" s="435"/>
      <c r="DP236" s="435"/>
      <c r="DQ236" s="435"/>
      <c r="DR236" s="435"/>
      <c r="DS236" s="435"/>
      <c r="DT236" s="435"/>
      <c r="DU236" s="435"/>
      <c r="DV236" s="435"/>
      <c r="DW236" s="435"/>
      <c r="DX236" s="435"/>
      <c r="DY236" s="435"/>
      <c r="DZ236" s="435"/>
      <c r="EA236" s="435"/>
      <c r="EB236" s="435"/>
      <c r="EC236" s="435"/>
      <c r="ED236" s="435"/>
      <c r="EE236" s="435"/>
      <c r="EF236" s="435"/>
      <c r="EG236" s="435"/>
      <c r="EH236" s="435"/>
      <c r="EI236" s="435"/>
      <c r="EJ236" s="435"/>
    </row>
    <row r="237" spans="1:140" s="220" customFormat="1" ht="41.25" customHeight="1" x14ac:dyDescent="0.25">
      <c r="A237" s="870"/>
      <c r="B237" s="112" t="s">
        <v>434</v>
      </c>
      <c r="C237" s="113" t="s">
        <v>437</v>
      </c>
      <c r="D237" s="113" t="s">
        <v>436</v>
      </c>
      <c r="E237" s="113" t="s">
        <v>153</v>
      </c>
      <c r="F237" s="33"/>
      <c r="G237" s="33"/>
      <c r="H237" s="182"/>
      <c r="I237" s="182"/>
      <c r="J237" s="439"/>
      <c r="K237" s="439"/>
      <c r="L237" s="15"/>
      <c r="M237" s="15"/>
      <c r="N237" s="83"/>
      <c r="O237" s="83"/>
      <c r="P237" s="15"/>
      <c r="Q237" s="15"/>
      <c r="R237" s="83"/>
      <c r="S237" s="83"/>
      <c r="T237" s="15"/>
      <c r="U237" s="15"/>
      <c r="V237" s="83"/>
      <c r="W237" s="83"/>
      <c r="X237" s="15"/>
      <c r="Y237" s="15"/>
      <c r="Z237" s="83"/>
      <c r="AA237" s="83"/>
      <c r="AB237" s="15"/>
      <c r="AC237" s="15"/>
      <c r="AD237" s="439"/>
      <c r="AE237" s="439"/>
      <c r="AF237" s="15"/>
      <c r="AG237" s="15"/>
      <c r="AH237" s="182">
        <f>SUM(F237,J237,N237,R237,V237,Z237,AD237)</f>
        <v>0</v>
      </c>
      <c r="AI237" s="182">
        <f>SUM(G237,K237,O237,S237,W237,AA237,AE237)</f>
        <v>0</v>
      </c>
      <c r="AJ237" s="182">
        <f>SUM(H237,L237,P237,T237,X237,AB237,AF237)</f>
        <v>0</v>
      </c>
      <c r="AK237" s="182">
        <f>SUM(I237,M237,Q237,U237,Y237,AC237,AG237)</f>
        <v>0</v>
      </c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435"/>
      <c r="BH237" s="435"/>
      <c r="BI237" s="435"/>
      <c r="BJ237" s="435"/>
      <c r="BK237" s="435"/>
      <c r="BL237" s="435"/>
      <c r="BM237" s="435"/>
      <c r="BN237" s="435"/>
      <c r="BO237" s="435"/>
      <c r="BP237" s="435"/>
      <c r="BQ237" s="435"/>
      <c r="BR237" s="435"/>
      <c r="BS237" s="435"/>
      <c r="BT237" s="435"/>
      <c r="BU237" s="435"/>
      <c r="BV237" s="435"/>
      <c r="BW237" s="435"/>
      <c r="BX237" s="435"/>
      <c r="BY237" s="435"/>
      <c r="BZ237" s="435"/>
      <c r="CA237" s="435"/>
      <c r="CB237" s="435"/>
      <c r="CC237" s="435"/>
      <c r="CD237" s="435"/>
      <c r="CE237" s="435"/>
      <c r="CF237" s="435"/>
      <c r="CG237" s="435"/>
      <c r="CH237" s="435"/>
      <c r="CI237" s="435"/>
      <c r="CJ237" s="435"/>
      <c r="CK237" s="435"/>
      <c r="CL237" s="435"/>
      <c r="CM237" s="435"/>
      <c r="CN237" s="435"/>
      <c r="CO237" s="435"/>
      <c r="CP237" s="435"/>
      <c r="CQ237" s="435"/>
      <c r="CR237" s="435"/>
      <c r="CS237" s="435"/>
      <c r="CT237" s="435"/>
      <c r="CU237" s="435"/>
      <c r="CV237" s="435"/>
      <c r="CW237" s="435"/>
      <c r="CX237" s="435"/>
      <c r="CY237" s="435"/>
      <c r="CZ237" s="435"/>
      <c r="DA237" s="435"/>
      <c r="DB237" s="435"/>
      <c r="DC237" s="435"/>
      <c r="DD237" s="435"/>
      <c r="DE237" s="435"/>
      <c r="DF237" s="435"/>
      <c r="DG237" s="435"/>
      <c r="DH237" s="435"/>
      <c r="DI237" s="435"/>
      <c r="DJ237" s="435"/>
      <c r="DK237" s="435"/>
      <c r="DL237" s="435"/>
      <c r="DM237" s="435"/>
      <c r="DN237" s="435"/>
      <c r="DO237" s="435"/>
      <c r="DP237" s="435"/>
      <c r="DQ237" s="435"/>
      <c r="DR237" s="435"/>
      <c r="DS237" s="435"/>
      <c r="DT237" s="435"/>
      <c r="DU237" s="435"/>
      <c r="DV237" s="435"/>
      <c r="DW237" s="435"/>
      <c r="DX237" s="435"/>
      <c r="DY237" s="435"/>
      <c r="DZ237" s="435"/>
      <c r="EA237" s="435"/>
      <c r="EB237" s="435"/>
      <c r="EC237" s="435"/>
      <c r="ED237" s="435"/>
      <c r="EE237" s="435"/>
      <c r="EF237" s="435"/>
      <c r="EG237" s="435"/>
      <c r="EH237" s="435"/>
      <c r="EI237" s="435"/>
      <c r="EJ237" s="435"/>
    </row>
    <row r="238" spans="1:140" s="220" customFormat="1" ht="41.25" customHeight="1" x14ac:dyDescent="0.25">
      <c r="A238" s="750">
        <v>80</v>
      </c>
      <c r="B238" s="112" t="s">
        <v>438</v>
      </c>
      <c r="C238" s="113" t="s">
        <v>439</v>
      </c>
      <c r="D238" s="113" t="s">
        <v>440</v>
      </c>
      <c r="E238" s="113" t="s">
        <v>25</v>
      </c>
      <c r="F238" s="33"/>
      <c r="G238" s="33"/>
      <c r="H238" s="182"/>
      <c r="I238" s="182"/>
      <c r="J238" s="439"/>
      <c r="K238" s="439"/>
      <c r="L238" s="15"/>
      <c r="M238" s="15"/>
      <c r="N238" s="83"/>
      <c r="O238" s="83"/>
      <c r="P238" s="15"/>
      <c r="Q238" s="15"/>
      <c r="R238" s="83"/>
      <c r="S238" s="83"/>
      <c r="T238" s="15"/>
      <c r="U238" s="15"/>
      <c r="V238" s="83"/>
      <c r="W238" s="83"/>
      <c r="X238" s="15"/>
      <c r="Y238" s="15"/>
      <c r="Z238" s="83"/>
      <c r="AA238" s="83"/>
      <c r="AB238" s="15"/>
      <c r="AC238" s="15"/>
      <c r="AD238" s="439"/>
      <c r="AE238" s="439"/>
      <c r="AF238" s="15"/>
      <c r="AG238" s="15"/>
      <c r="AH238" s="182">
        <f>SUM(F238,J238,N238,R238,V238,Z238,AD238)</f>
        <v>0</v>
      </c>
      <c r="AI238" s="182">
        <f>SUM(G238,K238,O238,S238,W238,AA238,AE238)</f>
        <v>0</v>
      </c>
      <c r="AJ238" s="182">
        <f>SUM(H238,L238,P238,T238,X238,AB238,AF238)</f>
        <v>0</v>
      </c>
      <c r="AK238" s="182">
        <f>SUM(I238,M238,Q238,U238,Y238,AC238,AG238)</f>
        <v>0</v>
      </c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435"/>
      <c r="BH238" s="435"/>
      <c r="BI238" s="435"/>
      <c r="BJ238" s="435"/>
      <c r="BK238" s="435"/>
      <c r="BL238" s="435"/>
      <c r="BM238" s="435"/>
      <c r="BN238" s="435"/>
      <c r="BO238" s="435"/>
      <c r="BP238" s="435"/>
      <c r="BQ238" s="435"/>
      <c r="BR238" s="435"/>
      <c r="BS238" s="435"/>
      <c r="BT238" s="435"/>
      <c r="BU238" s="435"/>
      <c r="BV238" s="435"/>
      <c r="BW238" s="435"/>
      <c r="BX238" s="435"/>
      <c r="BY238" s="435"/>
      <c r="BZ238" s="435"/>
      <c r="CA238" s="435"/>
      <c r="CB238" s="435"/>
      <c r="CC238" s="435"/>
      <c r="CD238" s="435"/>
      <c r="CE238" s="435"/>
      <c r="CF238" s="435"/>
      <c r="CG238" s="435"/>
      <c r="CH238" s="435"/>
      <c r="CI238" s="435"/>
      <c r="CJ238" s="435"/>
      <c r="CK238" s="435"/>
      <c r="CL238" s="435"/>
      <c r="CM238" s="435"/>
      <c r="CN238" s="435"/>
      <c r="CO238" s="435"/>
      <c r="CP238" s="435"/>
      <c r="CQ238" s="435"/>
      <c r="CR238" s="435"/>
      <c r="CS238" s="435"/>
      <c r="CT238" s="435"/>
      <c r="CU238" s="435"/>
      <c r="CV238" s="435"/>
      <c r="CW238" s="435"/>
      <c r="CX238" s="435"/>
      <c r="CY238" s="435"/>
      <c r="CZ238" s="435"/>
      <c r="DA238" s="435"/>
      <c r="DB238" s="435"/>
      <c r="DC238" s="435"/>
      <c r="DD238" s="435"/>
      <c r="DE238" s="435"/>
      <c r="DF238" s="435"/>
      <c r="DG238" s="435"/>
      <c r="DH238" s="435"/>
      <c r="DI238" s="435"/>
      <c r="DJ238" s="435"/>
      <c r="DK238" s="435"/>
      <c r="DL238" s="435"/>
      <c r="DM238" s="435"/>
      <c r="DN238" s="435"/>
      <c r="DO238" s="435"/>
      <c r="DP238" s="435"/>
      <c r="DQ238" s="435"/>
      <c r="DR238" s="435"/>
      <c r="DS238" s="435"/>
      <c r="DT238" s="435"/>
      <c r="DU238" s="435"/>
      <c r="DV238" s="435"/>
      <c r="DW238" s="435"/>
      <c r="DX238" s="435"/>
      <c r="DY238" s="435"/>
      <c r="DZ238" s="435"/>
      <c r="EA238" s="435"/>
      <c r="EB238" s="435"/>
      <c r="EC238" s="435"/>
      <c r="ED238" s="435"/>
      <c r="EE238" s="435"/>
      <c r="EF238" s="435"/>
      <c r="EG238" s="435"/>
      <c r="EH238" s="435"/>
      <c r="EI238" s="435"/>
      <c r="EJ238" s="435"/>
    </row>
    <row r="239" spans="1:140" s="435" customFormat="1" ht="41.25" customHeight="1" x14ac:dyDescent="0.25">
      <c r="A239" s="750"/>
      <c r="B239" s="112" t="s">
        <v>438</v>
      </c>
      <c r="C239" s="113" t="s">
        <v>441</v>
      </c>
      <c r="D239" s="113" t="s">
        <v>440</v>
      </c>
      <c r="E239" s="113" t="s">
        <v>25</v>
      </c>
      <c r="F239" s="33"/>
      <c r="G239" s="33"/>
      <c r="H239" s="182"/>
      <c r="I239" s="182"/>
      <c r="J239" s="439"/>
      <c r="K239" s="439"/>
      <c r="L239" s="15"/>
      <c r="M239" s="15"/>
      <c r="N239" s="83"/>
      <c r="O239" s="83"/>
      <c r="P239" s="15"/>
      <c r="Q239" s="15"/>
      <c r="R239" s="83"/>
      <c r="S239" s="83"/>
      <c r="T239" s="15"/>
      <c r="U239" s="15"/>
      <c r="V239" s="83"/>
      <c r="W239" s="83"/>
      <c r="X239" s="15"/>
      <c r="Y239" s="15"/>
      <c r="Z239" s="83"/>
      <c r="AA239" s="83"/>
      <c r="AB239" s="15"/>
      <c r="AC239" s="15"/>
      <c r="AD239" s="439"/>
      <c r="AE239" s="439"/>
      <c r="AF239" s="15"/>
      <c r="AG239" s="15"/>
      <c r="AH239" s="182">
        <f>SUM(F239,J239,N239,R239,V239,Z239,AD239)</f>
        <v>0</v>
      </c>
      <c r="AI239" s="182">
        <f>SUM(G239,K239,O239,S239,W239,AA239,AE239)</f>
        <v>0</v>
      </c>
      <c r="AJ239" s="182">
        <f>SUM(H239,L239,P239,T239,X239,AB239,AF239)</f>
        <v>0</v>
      </c>
      <c r="AK239" s="182">
        <f>SUM(I239,M239,Q239,U239,Y239,AC239,AG239)</f>
        <v>0</v>
      </c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</row>
    <row r="240" spans="1:140" s="435" customFormat="1" ht="41.25" customHeight="1" x14ac:dyDescent="0.25">
      <c r="A240" s="750"/>
      <c r="B240" s="112" t="s">
        <v>438</v>
      </c>
      <c r="C240" s="113" t="s">
        <v>442</v>
      </c>
      <c r="D240" s="113" t="s">
        <v>440</v>
      </c>
      <c r="E240" s="113" t="s">
        <v>25</v>
      </c>
      <c r="F240" s="33"/>
      <c r="G240" s="33"/>
      <c r="H240" s="182"/>
      <c r="I240" s="182"/>
      <c r="J240" s="439"/>
      <c r="K240" s="439"/>
      <c r="L240" s="15"/>
      <c r="M240" s="15"/>
      <c r="N240" s="83"/>
      <c r="O240" s="83"/>
      <c r="P240" s="15"/>
      <c r="Q240" s="15"/>
      <c r="R240" s="83"/>
      <c r="S240" s="83"/>
      <c r="T240" s="15"/>
      <c r="U240" s="15"/>
      <c r="V240" s="83"/>
      <c r="W240" s="83"/>
      <c r="X240" s="15"/>
      <c r="Y240" s="15"/>
      <c r="Z240" s="83"/>
      <c r="AA240" s="83"/>
      <c r="AB240" s="15"/>
      <c r="AC240" s="15"/>
      <c r="AD240" s="439"/>
      <c r="AE240" s="439"/>
      <c r="AF240" s="15"/>
      <c r="AG240" s="15"/>
      <c r="AH240" s="182">
        <f>SUM(F240,J240,N240,R240,V240,Z240,AD240)</f>
        <v>0</v>
      </c>
      <c r="AI240" s="182">
        <f>SUM(G240,K240,O240,S240,W240,AA240,AE240)</f>
        <v>0</v>
      </c>
      <c r="AJ240" s="182">
        <f>SUM(H240,L240,P240,T240,X240,AB240,AF240)</f>
        <v>0</v>
      </c>
      <c r="AK240" s="182">
        <f>SUM(I240,M240,Q240,U240,Y240,AC240,AG240)</f>
        <v>0</v>
      </c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</row>
    <row r="241" spans="1:58" s="435" customFormat="1" ht="41.25" customHeight="1" x14ac:dyDescent="0.25">
      <c r="A241" s="433">
        <v>81</v>
      </c>
      <c r="B241" s="112" t="s">
        <v>443</v>
      </c>
      <c r="C241" s="113" t="s">
        <v>444</v>
      </c>
      <c r="D241" s="113" t="s">
        <v>445</v>
      </c>
      <c r="E241" s="113" t="s">
        <v>153</v>
      </c>
      <c r="F241" s="33"/>
      <c r="G241" s="33"/>
      <c r="H241" s="182"/>
      <c r="I241" s="182"/>
      <c r="J241" s="439"/>
      <c r="K241" s="439"/>
      <c r="L241" s="15"/>
      <c r="M241" s="15"/>
      <c r="N241" s="83"/>
      <c r="O241" s="83"/>
      <c r="P241" s="15"/>
      <c r="Q241" s="15"/>
      <c r="R241" s="83"/>
      <c r="S241" s="83"/>
      <c r="T241" s="15"/>
      <c r="U241" s="15"/>
      <c r="V241" s="83"/>
      <c r="W241" s="83"/>
      <c r="X241" s="15"/>
      <c r="Y241" s="15"/>
      <c r="Z241" s="83"/>
      <c r="AA241" s="83"/>
      <c r="AB241" s="15"/>
      <c r="AC241" s="15"/>
      <c r="AD241" s="439"/>
      <c r="AE241" s="439"/>
      <c r="AF241" s="15"/>
      <c r="AG241" s="15"/>
      <c r="AH241" s="182">
        <f>SUM(F241,J241,N241,R241,V241,Z241,AD241)</f>
        <v>0</v>
      </c>
      <c r="AI241" s="182">
        <f>SUM(G241,K241,O241,S241,W241,AA241,AE241)</f>
        <v>0</v>
      </c>
      <c r="AJ241" s="182">
        <f>SUM(H241,L241,P241,T241,X241,AB241,AF241)</f>
        <v>0</v>
      </c>
      <c r="AK241" s="182">
        <f>SUM(I241,M241,Q241,U241,Y241,AC241,AG241)</f>
        <v>0</v>
      </c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</row>
    <row r="242" spans="1:58" s="435" customFormat="1" ht="41.25" customHeight="1" x14ac:dyDescent="0.25">
      <c r="A242" s="750">
        <v>82</v>
      </c>
      <c r="B242" s="112" t="s">
        <v>446</v>
      </c>
      <c r="C242" s="113" t="s">
        <v>447</v>
      </c>
      <c r="D242" s="113" t="s">
        <v>448</v>
      </c>
      <c r="E242" s="113" t="s">
        <v>29</v>
      </c>
      <c r="F242" s="33"/>
      <c r="G242" s="33"/>
      <c r="H242" s="182"/>
      <c r="I242" s="182"/>
      <c r="J242" s="439"/>
      <c r="K242" s="439"/>
      <c r="L242" s="15"/>
      <c r="M242" s="15"/>
      <c r="N242" s="83"/>
      <c r="O242" s="83"/>
      <c r="P242" s="15"/>
      <c r="Q242" s="15"/>
      <c r="R242" s="83"/>
      <c r="S242" s="83"/>
      <c r="T242" s="15"/>
      <c r="U242" s="15"/>
      <c r="V242" s="83"/>
      <c r="W242" s="83"/>
      <c r="X242" s="15"/>
      <c r="Y242" s="15"/>
      <c r="Z242" s="83"/>
      <c r="AA242" s="83"/>
      <c r="AB242" s="15"/>
      <c r="AC242" s="15"/>
      <c r="AD242" s="439"/>
      <c r="AE242" s="439"/>
      <c r="AF242" s="15"/>
      <c r="AG242" s="15"/>
      <c r="AH242" s="182">
        <f>SUM(F242,J242,N242,R242,V242,Z242,AD242)</f>
        <v>0</v>
      </c>
      <c r="AI242" s="182">
        <f>SUM(G242,K242,O242,S242,W242,AA242,AE242)</f>
        <v>0</v>
      </c>
      <c r="AJ242" s="182">
        <f>SUM(H242,L242,P242,T242,X242,AB242,AF242)</f>
        <v>0</v>
      </c>
      <c r="AK242" s="182">
        <f>SUM(I242,M242,Q242,U242,Y242,AC242,AG242)</f>
        <v>0</v>
      </c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</row>
    <row r="243" spans="1:58" s="435" customFormat="1" ht="41.25" customHeight="1" x14ac:dyDescent="0.25">
      <c r="A243" s="750"/>
      <c r="B243" s="112" t="s">
        <v>446</v>
      </c>
      <c r="C243" s="113" t="s">
        <v>449</v>
      </c>
      <c r="D243" s="113" t="s">
        <v>448</v>
      </c>
      <c r="E243" s="113" t="s">
        <v>29</v>
      </c>
      <c r="F243" s="33"/>
      <c r="G243" s="33"/>
      <c r="H243" s="182"/>
      <c r="I243" s="182"/>
      <c r="J243" s="439"/>
      <c r="K243" s="439"/>
      <c r="L243" s="15"/>
      <c r="M243" s="15"/>
      <c r="N243" s="83"/>
      <c r="O243" s="83"/>
      <c r="P243" s="15"/>
      <c r="Q243" s="15"/>
      <c r="R243" s="83"/>
      <c r="S243" s="83"/>
      <c r="T243" s="15"/>
      <c r="U243" s="15"/>
      <c r="V243" s="83"/>
      <c r="W243" s="83"/>
      <c r="X243" s="15"/>
      <c r="Y243" s="15"/>
      <c r="Z243" s="83"/>
      <c r="AA243" s="83"/>
      <c r="AB243" s="15"/>
      <c r="AC243" s="15"/>
      <c r="AD243" s="439"/>
      <c r="AE243" s="439"/>
      <c r="AF243" s="15"/>
      <c r="AG243" s="15"/>
      <c r="AH243" s="182">
        <f>SUM(F243,J243,N243,R243,V243,Z243,AD243)</f>
        <v>0</v>
      </c>
      <c r="AI243" s="182">
        <f>SUM(G243,K243,O243,S243,W243,AA243,AE243)</f>
        <v>0</v>
      </c>
      <c r="AJ243" s="182">
        <f>SUM(H243,L243,P243,T243,X243,AB243,AF243)</f>
        <v>0</v>
      </c>
      <c r="AK243" s="182">
        <f>SUM(I243,M243,Q243,U243,Y243,AC243,AG243)</f>
        <v>0</v>
      </c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</row>
    <row r="244" spans="1:58" s="435" customFormat="1" ht="41.25" customHeight="1" x14ac:dyDescent="0.25">
      <c r="A244" s="750"/>
      <c r="B244" s="112" t="s">
        <v>446</v>
      </c>
      <c r="C244" s="113" t="s">
        <v>450</v>
      </c>
      <c r="D244" s="113" t="s">
        <v>448</v>
      </c>
      <c r="E244" s="113" t="s">
        <v>29</v>
      </c>
      <c r="F244" s="33"/>
      <c r="G244" s="33"/>
      <c r="H244" s="182"/>
      <c r="I244" s="182"/>
      <c r="J244" s="439"/>
      <c r="K244" s="439"/>
      <c r="L244" s="15"/>
      <c r="M244" s="15"/>
      <c r="N244" s="83"/>
      <c r="O244" s="83"/>
      <c r="P244" s="15"/>
      <c r="Q244" s="15"/>
      <c r="R244" s="83"/>
      <c r="S244" s="83"/>
      <c r="T244" s="15"/>
      <c r="U244" s="15"/>
      <c r="V244" s="83"/>
      <c r="W244" s="83"/>
      <c r="X244" s="15"/>
      <c r="Y244" s="15"/>
      <c r="Z244" s="83">
        <v>35</v>
      </c>
      <c r="AA244" s="83">
        <v>650.25</v>
      </c>
      <c r="AB244" s="15"/>
      <c r="AC244" s="15"/>
      <c r="AD244" s="439"/>
      <c r="AE244" s="439"/>
      <c r="AF244" s="15">
        <v>3</v>
      </c>
      <c r="AG244" s="15">
        <v>150</v>
      </c>
      <c r="AH244" s="182">
        <f>SUM(F244,J244,N244,R244,V244,Z244,AD244)</f>
        <v>35</v>
      </c>
      <c r="AI244" s="182">
        <f>SUM(G244,K244,O244,S244,W244,AA244,AE244)</f>
        <v>650.25</v>
      </c>
      <c r="AJ244" s="182">
        <f>SUM(H244,L244,P244,T244,X244,AB244,AF244)</f>
        <v>3</v>
      </c>
      <c r="AK244" s="182">
        <f>SUM(I244,M244,Q244,U244,Y244,AC244,AG244)</f>
        <v>150</v>
      </c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</row>
    <row r="245" spans="1:58" s="435" customFormat="1" ht="41.25" customHeight="1" x14ac:dyDescent="0.25">
      <c r="A245" s="750">
        <v>83</v>
      </c>
      <c r="B245" s="98" t="s">
        <v>451</v>
      </c>
      <c r="C245" s="113" t="s">
        <v>449</v>
      </c>
      <c r="D245" s="28" t="s">
        <v>448</v>
      </c>
      <c r="E245" s="113" t="s">
        <v>29</v>
      </c>
      <c r="F245" s="33"/>
      <c r="G245" s="33"/>
      <c r="H245" s="182"/>
      <c r="I245" s="182"/>
      <c r="J245" s="439"/>
      <c r="K245" s="439"/>
      <c r="L245" s="83"/>
      <c r="M245" s="15"/>
      <c r="N245" s="83"/>
      <c r="O245" s="83"/>
      <c r="P245" s="83"/>
      <c r="Q245" s="15"/>
      <c r="R245" s="83"/>
      <c r="S245" s="83"/>
      <c r="T245" s="83"/>
      <c r="U245" s="15"/>
      <c r="V245" s="83"/>
      <c r="W245" s="83"/>
      <c r="X245" s="83"/>
      <c r="Y245" s="15"/>
      <c r="Z245" s="83"/>
      <c r="AA245" s="83"/>
      <c r="AB245" s="83"/>
      <c r="AC245" s="15"/>
      <c r="AD245" s="439"/>
      <c r="AE245" s="439"/>
      <c r="AF245" s="83"/>
      <c r="AG245" s="15"/>
      <c r="AH245" s="182">
        <f>SUM(F245,J245,N245,R245,V245,Z245,AD245)</f>
        <v>0</v>
      </c>
      <c r="AI245" s="182">
        <f>SUM(G245,K245,O245,S245,W245,AA245,AE245)</f>
        <v>0</v>
      </c>
      <c r="AJ245" s="182">
        <f>SUM(H245,L245,P245,T245,X245,AB245,AF245)</f>
        <v>0</v>
      </c>
      <c r="AK245" s="182">
        <f>SUM(I245,M245,Q245,U245,Y245,AC245,AG245)</f>
        <v>0</v>
      </c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</row>
    <row r="246" spans="1:58" s="435" customFormat="1" ht="41.25" customHeight="1" x14ac:dyDescent="0.25">
      <c r="A246" s="750"/>
      <c r="B246" s="98" t="s">
        <v>451</v>
      </c>
      <c r="C246" s="117" t="s">
        <v>450</v>
      </c>
      <c r="D246" s="28" t="s">
        <v>448</v>
      </c>
      <c r="E246" s="113" t="s">
        <v>29</v>
      </c>
      <c r="F246" s="33"/>
      <c r="G246" s="33"/>
      <c r="H246" s="182"/>
      <c r="I246" s="182"/>
      <c r="J246" s="439"/>
      <c r="K246" s="439"/>
      <c r="L246" s="83"/>
      <c r="M246" s="15"/>
      <c r="N246" s="83"/>
      <c r="O246" s="83"/>
      <c r="P246" s="83"/>
      <c r="Q246" s="15"/>
      <c r="R246" s="83"/>
      <c r="S246" s="83"/>
      <c r="T246" s="83"/>
      <c r="U246" s="15"/>
      <c r="V246" s="83"/>
      <c r="W246" s="83"/>
      <c r="X246" s="83"/>
      <c r="Y246" s="15"/>
      <c r="Z246" s="83">
        <v>185</v>
      </c>
      <c r="AA246" s="83">
        <v>8019.75</v>
      </c>
      <c r="AB246" s="83"/>
      <c r="AC246" s="15"/>
      <c r="AD246" s="439"/>
      <c r="AE246" s="439"/>
      <c r="AF246" s="83">
        <v>3</v>
      </c>
      <c r="AG246" s="15">
        <v>120</v>
      </c>
      <c r="AH246" s="182">
        <f>SUM(F246,J246,N246,R246,V246,Z246,AD246)</f>
        <v>185</v>
      </c>
      <c r="AI246" s="182">
        <f>SUM(G246,K246,O246,S246,W246,AA246,AE246)</f>
        <v>8019.75</v>
      </c>
      <c r="AJ246" s="182">
        <f>SUM(H246,L246,P246,T246,X246,AB246,AF246)</f>
        <v>3</v>
      </c>
      <c r="AK246" s="182">
        <f>SUM(I246,M246,Q246,U246,Y246,AC246,AG246)</f>
        <v>120</v>
      </c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</row>
    <row r="247" spans="1:58" s="435" customFormat="1" ht="41.25" customHeight="1" x14ac:dyDescent="0.25">
      <c r="A247" s="868">
        <v>84</v>
      </c>
      <c r="B247" s="114" t="s">
        <v>452</v>
      </c>
      <c r="C247" s="113" t="s">
        <v>453</v>
      </c>
      <c r="D247" s="16" t="s">
        <v>454</v>
      </c>
      <c r="E247" s="16" t="s">
        <v>78</v>
      </c>
      <c r="F247" s="33"/>
      <c r="G247" s="33"/>
      <c r="H247" s="182"/>
      <c r="I247" s="182"/>
      <c r="J247" s="443"/>
      <c r="K247" s="443"/>
      <c r="L247" s="15"/>
      <c r="M247" s="15"/>
      <c r="N247" s="88"/>
      <c r="O247" s="88"/>
      <c r="P247" s="15"/>
      <c r="Q247" s="15"/>
      <c r="R247" s="88"/>
      <c r="S247" s="88"/>
      <c r="T247" s="15"/>
      <c r="U247" s="15"/>
      <c r="V247" s="88"/>
      <c r="W247" s="88"/>
      <c r="X247" s="15"/>
      <c r="Y247" s="15"/>
      <c r="Z247" s="88"/>
      <c r="AA247" s="88"/>
      <c r="AB247" s="15"/>
      <c r="AC247" s="15"/>
      <c r="AD247" s="443"/>
      <c r="AE247" s="443"/>
      <c r="AF247" s="15"/>
      <c r="AG247" s="15"/>
      <c r="AH247" s="182">
        <f>SUM(F247,J247,N247,R247,V247,Z247,AD247)</f>
        <v>0</v>
      </c>
      <c r="AI247" s="182">
        <f>SUM(G247,K247,O247,S247,W247,AA247,AE247)</f>
        <v>0</v>
      </c>
      <c r="AJ247" s="182">
        <f>SUM(H247,L247,P247,T247,X247,AB247,AF247)</f>
        <v>0</v>
      </c>
      <c r="AK247" s="182">
        <f>SUM(I247,M247,Q247,U247,Y247,AC247,AG247)</f>
        <v>0</v>
      </c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</row>
    <row r="248" spans="1:58" s="435" customFormat="1" ht="41.25" customHeight="1" x14ac:dyDescent="0.25">
      <c r="A248" s="870"/>
      <c r="B248" s="114" t="s">
        <v>452</v>
      </c>
      <c r="C248" s="113" t="s">
        <v>455</v>
      </c>
      <c r="D248" s="16" t="s">
        <v>454</v>
      </c>
      <c r="E248" s="16" t="s">
        <v>78</v>
      </c>
      <c r="F248" s="33">
        <v>60</v>
      </c>
      <c r="G248" s="312" t="s">
        <v>703</v>
      </c>
      <c r="H248" s="182"/>
      <c r="I248" s="182"/>
      <c r="J248" s="443"/>
      <c r="K248" s="443"/>
      <c r="L248" s="15"/>
      <c r="M248" s="15"/>
      <c r="N248" s="88"/>
      <c r="O248" s="88"/>
      <c r="P248" s="15"/>
      <c r="Q248" s="15"/>
      <c r="R248" s="88">
        <v>40</v>
      </c>
      <c r="S248" s="88">
        <v>60978.8</v>
      </c>
      <c r="T248" s="15">
        <v>0</v>
      </c>
      <c r="U248" s="15">
        <v>0</v>
      </c>
      <c r="V248" s="88">
        <v>40</v>
      </c>
      <c r="W248" s="88">
        <v>60978.8</v>
      </c>
      <c r="X248" s="15"/>
      <c r="Y248" s="15"/>
      <c r="Z248" s="88">
        <v>200</v>
      </c>
      <c r="AA248" s="88">
        <v>30489.4</v>
      </c>
      <c r="AB248" s="15"/>
      <c r="AC248" s="15"/>
      <c r="AD248" s="443"/>
      <c r="AE248" s="443"/>
      <c r="AF248" s="15"/>
      <c r="AG248" s="15"/>
      <c r="AH248" s="182">
        <f>SUM(F248,J248,N248,R248,V248,Z248,AD248)</f>
        <v>340</v>
      </c>
      <c r="AI248" s="182">
        <f>SUM(G248,K248,O248,S248,W248,AA248,AE248)</f>
        <v>152447</v>
      </c>
      <c r="AJ248" s="182">
        <f>SUM(H248,L248,P248,T248,X248,AB248,AF248)</f>
        <v>0</v>
      </c>
      <c r="AK248" s="182">
        <f>SUM(I248,M248,Q248,U248,Y248,AC248,AG248)</f>
        <v>0</v>
      </c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</row>
    <row r="249" spans="1:58" s="435" customFormat="1" ht="41.25" customHeight="1" x14ac:dyDescent="0.25">
      <c r="A249" s="750">
        <v>85</v>
      </c>
      <c r="B249" s="112" t="s">
        <v>456</v>
      </c>
      <c r="C249" s="185" t="s">
        <v>457</v>
      </c>
      <c r="D249" s="112" t="s">
        <v>458</v>
      </c>
      <c r="E249" s="16" t="s">
        <v>29</v>
      </c>
      <c r="F249" s="311">
        <v>44</v>
      </c>
      <c r="G249" s="312" t="s">
        <v>704</v>
      </c>
      <c r="H249" s="182"/>
      <c r="I249" s="182"/>
      <c r="J249" s="443"/>
      <c r="K249" s="443"/>
      <c r="L249" s="15"/>
      <c r="M249" s="15"/>
      <c r="N249" s="88"/>
      <c r="O249" s="88"/>
      <c r="P249" s="15"/>
      <c r="Q249" s="15"/>
      <c r="R249" s="88">
        <v>30</v>
      </c>
      <c r="S249" s="88">
        <v>61200</v>
      </c>
      <c r="T249" s="15">
        <v>0</v>
      </c>
      <c r="U249" s="15">
        <v>0</v>
      </c>
      <c r="V249" s="88">
        <v>30</v>
      </c>
      <c r="W249" s="88">
        <v>61200</v>
      </c>
      <c r="X249" s="15"/>
      <c r="Y249" s="15"/>
      <c r="Z249" s="88"/>
      <c r="AA249" s="88"/>
      <c r="AB249" s="15"/>
      <c r="AC249" s="15"/>
      <c r="AD249" s="443"/>
      <c r="AE249" s="443"/>
      <c r="AF249" s="15"/>
      <c r="AG249" s="15"/>
      <c r="AH249" s="182">
        <f>SUM(F249,J249,N249,R249,V249,Z249,AD249)</f>
        <v>104</v>
      </c>
      <c r="AI249" s="182">
        <f>SUM(G249,K249,O249,S249,W249,AA249,AE249)</f>
        <v>122400</v>
      </c>
      <c r="AJ249" s="182">
        <f>SUM(H249,L249,P249,T249,X249,AB249,AF249)</f>
        <v>0</v>
      </c>
      <c r="AK249" s="182">
        <f>SUM(I249,M249,Q249,U249,Y249,AC249,AG249)</f>
        <v>0</v>
      </c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</row>
    <row r="250" spans="1:58" s="435" customFormat="1" ht="41.25" customHeight="1" x14ac:dyDescent="0.25">
      <c r="A250" s="750"/>
      <c r="B250" s="112" t="s">
        <v>456</v>
      </c>
      <c r="C250" s="185" t="s">
        <v>459</v>
      </c>
      <c r="D250" s="112" t="s">
        <v>458</v>
      </c>
      <c r="E250" s="112" t="s">
        <v>29</v>
      </c>
      <c r="F250" s="33"/>
      <c r="G250" s="33"/>
      <c r="H250" s="182"/>
      <c r="I250" s="182"/>
      <c r="J250" s="446"/>
      <c r="K250" s="446"/>
      <c r="L250" s="15"/>
      <c r="M250" s="229"/>
      <c r="N250" s="82"/>
      <c r="O250" s="82"/>
      <c r="P250" s="15"/>
      <c r="Q250" s="15"/>
      <c r="R250" s="82"/>
      <c r="S250" s="82"/>
      <c r="T250" s="15"/>
      <c r="U250" s="15"/>
      <c r="V250" s="82"/>
      <c r="W250" s="82"/>
      <c r="X250" s="15"/>
      <c r="Y250" s="15"/>
      <c r="Z250" s="82">
        <v>20</v>
      </c>
      <c r="AA250" s="82">
        <v>40800</v>
      </c>
      <c r="AB250" s="15"/>
      <c r="AC250" s="15"/>
      <c r="AD250" s="446"/>
      <c r="AE250" s="446"/>
      <c r="AF250" s="15"/>
      <c r="AG250" s="229"/>
      <c r="AH250" s="182">
        <f>SUM(F250,J250,N250,R250,V250,Z250,AD250)</f>
        <v>20</v>
      </c>
      <c r="AI250" s="182">
        <f>SUM(G250,K250,O250,S250,W250,AA250,AE250)</f>
        <v>40800</v>
      </c>
      <c r="AJ250" s="182">
        <f>SUM(H250,L250,P250,T250,X250,AB250,AF250)</f>
        <v>0</v>
      </c>
      <c r="AK250" s="182">
        <f>SUM(I250,M250,Q250,U250,Y250,AC250,AG250)</f>
        <v>0</v>
      </c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</row>
    <row r="251" spans="1:58" s="435" customFormat="1" ht="41.25" customHeight="1" x14ac:dyDescent="0.25">
      <c r="A251" s="750"/>
      <c r="B251" s="112" t="s">
        <v>456</v>
      </c>
      <c r="C251" s="185" t="s">
        <v>460</v>
      </c>
      <c r="D251" s="112" t="s">
        <v>461</v>
      </c>
      <c r="E251" s="112" t="s">
        <v>29</v>
      </c>
      <c r="F251" s="33"/>
      <c r="G251" s="33"/>
      <c r="H251" s="182"/>
      <c r="I251" s="182"/>
      <c r="J251" s="446"/>
      <c r="K251" s="446"/>
      <c r="L251" s="15"/>
      <c r="M251" s="229"/>
      <c r="N251" s="82"/>
      <c r="O251" s="82"/>
      <c r="P251" s="15"/>
      <c r="Q251" s="15"/>
      <c r="R251" s="82"/>
      <c r="S251" s="82"/>
      <c r="T251" s="15"/>
      <c r="U251" s="15"/>
      <c r="V251" s="82"/>
      <c r="W251" s="82"/>
      <c r="X251" s="15"/>
      <c r="Y251" s="15"/>
      <c r="Z251" s="82"/>
      <c r="AA251" s="82"/>
      <c r="AB251" s="15"/>
      <c r="AC251" s="15"/>
      <c r="AD251" s="446"/>
      <c r="AE251" s="446"/>
      <c r="AF251" s="15"/>
      <c r="AG251" s="229"/>
      <c r="AH251" s="182">
        <f>SUM(F251,J251,N251,R251,V251,Z251,AD251)</f>
        <v>0</v>
      </c>
      <c r="AI251" s="182">
        <f>SUM(G251,K251,O251,S251,W251,AA251,AE251)</f>
        <v>0</v>
      </c>
      <c r="AJ251" s="182">
        <f>SUM(H251,L251,P251,T251,X251,AB251,AF251)</f>
        <v>0</v>
      </c>
      <c r="AK251" s="182">
        <f>SUM(I251,M251,Q251,U251,Y251,AC251,AG251)</f>
        <v>0</v>
      </c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</row>
    <row r="252" spans="1:58" s="435" customFormat="1" ht="41.25" customHeight="1" x14ac:dyDescent="0.25">
      <c r="A252" s="750"/>
      <c r="B252" s="112" t="s">
        <v>456</v>
      </c>
      <c r="C252" s="185" t="s">
        <v>462</v>
      </c>
      <c r="D252" s="112" t="s">
        <v>461</v>
      </c>
      <c r="E252" s="112" t="s">
        <v>29</v>
      </c>
      <c r="F252" s="33"/>
      <c r="G252" s="33"/>
      <c r="H252" s="182"/>
      <c r="I252" s="182"/>
      <c r="J252" s="446"/>
      <c r="K252" s="446"/>
      <c r="L252" s="15"/>
      <c r="M252" s="229"/>
      <c r="N252" s="82"/>
      <c r="O252" s="82"/>
      <c r="P252" s="15"/>
      <c r="Q252" s="15"/>
      <c r="R252" s="82"/>
      <c r="S252" s="82"/>
      <c r="T252" s="15"/>
      <c r="U252" s="15"/>
      <c r="V252" s="82"/>
      <c r="W252" s="82"/>
      <c r="X252" s="15"/>
      <c r="Y252" s="15"/>
      <c r="Z252" s="82"/>
      <c r="AA252" s="82"/>
      <c r="AB252" s="15"/>
      <c r="AC252" s="15"/>
      <c r="AD252" s="446"/>
      <c r="AE252" s="446"/>
      <c r="AF252" s="15"/>
      <c r="AG252" s="229"/>
      <c r="AH252" s="182">
        <f>SUM(F252,J252,N252,R252,V252,Z252,AD252)</f>
        <v>0</v>
      </c>
      <c r="AI252" s="182">
        <f>SUM(G252,K252,O252,S252,W252,AA252,AE252)</f>
        <v>0</v>
      </c>
      <c r="AJ252" s="182">
        <f>SUM(H252,L252,P252,T252,X252,AB252,AF252)</f>
        <v>0</v>
      </c>
      <c r="AK252" s="182">
        <f>SUM(I252,M252,Q252,U252,Y252,AC252,AG252)</f>
        <v>0</v>
      </c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</row>
    <row r="253" spans="1:58" s="435" customFormat="1" ht="41.25" customHeight="1" x14ac:dyDescent="0.25">
      <c r="A253" s="750">
        <v>86</v>
      </c>
      <c r="B253" s="29" t="s">
        <v>463</v>
      </c>
      <c r="C253" s="185" t="s">
        <v>464</v>
      </c>
      <c r="D253" s="112" t="s">
        <v>461</v>
      </c>
      <c r="E253" s="29" t="s">
        <v>29</v>
      </c>
      <c r="F253" s="34"/>
      <c r="G253" s="34"/>
      <c r="H253" s="182"/>
      <c r="I253" s="182"/>
      <c r="J253" s="99"/>
      <c r="K253" s="99"/>
      <c r="L253" s="99"/>
      <c r="M253" s="99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99"/>
      <c r="AE253" s="99"/>
      <c r="AF253" s="99"/>
      <c r="AG253" s="99"/>
      <c r="AH253" s="182">
        <f>SUM(F253,J253,N253,R253,V253,Z253,AD253)</f>
        <v>0</v>
      </c>
      <c r="AI253" s="182">
        <f>SUM(G253,K253,O253,S253,W253,AA253,AE253)</f>
        <v>0</v>
      </c>
      <c r="AJ253" s="182">
        <f>SUM(H253,L253,P253,T253,X253,AB253,AF253)</f>
        <v>0</v>
      </c>
      <c r="AK253" s="182">
        <f>SUM(I253,M253,Q253,U253,Y253,AC253,AG253)</f>
        <v>0</v>
      </c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</row>
    <row r="254" spans="1:58" s="435" customFormat="1" ht="41.25" customHeight="1" x14ac:dyDescent="0.25">
      <c r="A254" s="750"/>
      <c r="B254" s="29" t="s">
        <v>463</v>
      </c>
      <c r="C254" s="185" t="s">
        <v>465</v>
      </c>
      <c r="D254" s="112" t="s">
        <v>461</v>
      </c>
      <c r="E254" s="29" t="s">
        <v>29</v>
      </c>
      <c r="F254" s="34"/>
      <c r="G254" s="34"/>
      <c r="H254" s="182"/>
      <c r="I254" s="182"/>
      <c r="J254" s="99"/>
      <c r="K254" s="99"/>
      <c r="L254" s="99"/>
      <c r="M254" s="99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99"/>
      <c r="AE254" s="99"/>
      <c r="AF254" s="99"/>
      <c r="AG254" s="99"/>
      <c r="AH254" s="182">
        <f>SUM(F254,J254,N254,R254,V254,Z254,AD254)</f>
        <v>0</v>
      </c>
      <c r="AI254" s="182">
        <f>SUM(G254,K254,O254,S254,W254,AA254,AE254)</f>
        <v>0</v>
      </c>
      <c r="AJ254" s="182">
        <f>SUM(H254,L254,P254,T254,X254,AB254,AF254)</f>
        <v>0</v>
      </c>
      <c r="AK254" s="182">
        <f>SUM(I254,M254,Q254,U254,Y254,AC254,AG254)</f>
        <v>0</v>
      </c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</row>
    <row r="255" spans="1:58" s="435" customFormat="1" ht="41.25" customHeight="1" x14ac:dyDescent="0.25">
      <c r="A255" s="750"/>
      <c r="B255" s="29" t="s">
        <v>463</v>
      </c>
      <c r="C255" s="185" t="s">
        <v>466</v>
      </c>
      <c r="D255" s="112" t="s">
        <v>461</v>
      </c>
      <c r="E255" s="29" t="s">
        <v>29</v>
      </c>
      <c r="F255" s="34"/>
      <c r="G255" s="34"/>
      <c r="H255" s="182"/>
      <c r="I255" s="182"/>
      <c r="J255" s="99"/>
      <c r="K255" s="99"/>
      <c r="L255" s="99"/>
      <c r="M255" s="99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99"/>
      <c r="AE255" s="99"/>
      <c r="AF255" s="99"/>
      <c r="AG255" s="99"/>
      <c r="AH255" s="182">
        <f>SUM(F255,J255,N255,R255,V255,Z255,AD255)</f>
        <v>0</v>
      </c>
      <c r="AI255" s="182">
        <f>SUM(G255,K255,O255,S255,W255,AA255,AE255)</f>
        <v>0</v>
      </c>
      <c r="AJ255" s="182">
        <f>SUM(H255,L255,P255,T255,X255,AB255,AF255)</f>
        <v>0</v>
      </c>
      <c r="AK255" s="182">
        <f>SUM(I255,M255,Q255,U255,Y255,AC255,AG255)</f>
        <v>0</v>
      </c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</row>
    <row r="256" spans="1:58" s="435" customFormat="1" ht="41.25" customHeight="1" x14ac:dyDescent="0.25">
      <c r="A256" s="750"/>
      <c r="B256" s="29" t="s">
        <v>463</v>
      </c>
      <c r="C256" s="185" t="s">
        <v>467</v>
      </c>
      <c r="D256" s="112" t="s">
        <v>461</v>
      </c>
      <c r="E256" s="29" t="s">
        <v>29</v>
      </c>
      <c r="F256" s="34"/>
      <c r="G256" s="34"/>
      <c r="H256" s="182"/>
      <c r="I256" s="182"/>
      <c r="J256" s="99"/>
      <c r="K256" s="99"/>
      <c r="L256" s="99"/>
      <c r="M256" s="99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99"/>
      <c r="AE256" s="99"/>
      <c r="AF256" s="99"/>
      <c r="AG256" s="99"/>
      <c r="AH256" s="182">
        <f>SUM(F256,J256,N256,R256,V256,Z256,AD256)</f>
        <v>0</v>
      </c>
      <c r="AI256" s="182">
        <f>SUM(G256,K256,O256,S256,W256,AA256,AE256)</f>
        <v>0</v>
      </c>
      <c r="AJ256" s="182">
        <f>SUM(H256,L256,P256,T256,X256,AB256,AF256)</f>
        <v>0</v>
      </c>
      <c r="AK256" s="182">
        <f>SUM(I256,M256,Q256,U256,Y256,AC256,AG256)</f>
        <v>0</v>
      </c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</row>
    <row r="257" spans="1:140" s="220" customFormat="1" ht="41.25" customHeight="1" x14ac:dyDescent="0.25">
      <c r="A257" s="438">
        <v>87</v>
      </c>
      <c r="B257" s="29" t="s">
        <v>468</v>
      </c>
      <c r="C257" s="185" t="s">
        <v>469</v>
      </c>
      <c r="D257" s="112" t="s">
        <v>77</v>
      </c>
      <c r="E257" s="29"/>
      <c r="F257" s="34"/>
      <c r="G257" s="34"/>
      <c r="H257" s="182"/>
      <c r="I257" s="182"/>
      <c r="J257" s="99"/>
      <c r="K257" s="99"/>
      <c r="L257" s="99"/>
      <c r="M257" s="99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99"/>
      <c r="AE257" s="99"/>
      <c r="AF257" s="99"/>
      <c r="AG257" s="99"/>
      <c r="AH257" s="182">
        <f>SUM(F257,J257,N257,R257,V257,Z257,AD257)</f>
        <v>0</v>
      </c>
      <c r="AI257" s="182">
        <f>SUM(G257,K257,O257,S257,W257,AA257,AE257)</f>
        <v>0</v>
      </c>
      <c r="AJ257" s="182">
        <f>SUM(H257,L257,P257,T257,X257,AB257,AF257)</f>
        <v>0</v>
      </c>
      <c r="AK257" s="182">
        <f>SUM(I257,M257,Q257,U257,Y257,AC257,AG257)</f>
        <v>0</v>
      </c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435"/>
      <c r="BH257" s="435"/>
      <c r="BI257" s="435"/>
      <c r="BJ257" s="435"/>
      <c r="BK257" s="435"/>
      <c r="BL257" s="435"/>
      <c r="BM257" s="435"/>
      <c r="BN257" s="435"/>
      <c r="BO257" s="435"/>
      <c r="BP257" s="435"/>
      <c r="BQ257" s="435"/>
      <c r="BR257" s="435"/>
      <c r="BS257" s="435"/>
      <c r="BT257" s="435"/>
      <c r="BU257" s="435"/>
      <c r="BV257" s="435"/>
      <c r="BW257" s="435"/>
      <c r="BX257" s="435"/>
      <c r="BY257" s="435"/>
      <c r="BZ257" s="435"/>
      <c r="CA257" s="435"/>
      <c r="CB257" s="435"/>
      <c r="CC257" s="435"/>
      <c r="CD257" s="435"/>
      <c r="CE257" s="435"/>
      <c r="CF257" s="435"/>
      <c r="CG257" s="435"/>
      <c r="CH257" s="435"/>
      <c r="CI257" s="435"/>
      <c r="CJ257" s="435"/>
      <c r="CK257" s="435"/>
      <c r="CL257" s="435"/>
      <c r="CM257" s="435"/>
      <c r="CN257" s="435"/>
      <c r="CO257" s="435"/>
      <c r="CP257" s="435"/>
      <c r="CQ257" s="435"/>
      <c r="CR257" s="435"/>
      <c r="CS257" s="435"/>
      <c r="CT257" s="435"/>
      <c r="CU257" s="435"/>
      <c r="CV257" s="435"/>
      <c r="CW257" s="435"/>
      <c r="CX257" s="435"/>
      <c r="CY257" s="435"/>
      <c r="CZ257" s="435"/>
      <c r="DA257" s="435"/>
      <c r="DB257" s="435"/>
      <c r="DC257" s="435"/>
      <c r="DD257" s="435"/>
      <c r="DE257" s="435"/>
      <c r="DF257" s="435"/>
      <c r="DG257" s="435"/>
      <c r="DH257" s="435"/>
      <c r="DI257" s="435"/>
      <c r="DJ257" s="435"/>
      <c r="DK257" s="435"/>
      <c r="DL257" s="435"/>
      <c r="DM257" s="435"/>
      <c r="DN257" s="435"/>
      <c r="DO257" s="435"/>
      <c r="DP257" s="435"/>
      <c r="DQ257" s="435"/>
      <c r="DR257" s="435"/>
      <c r="DS257" s="435"/>
      <c r="DT257" s="435"/>
      <c r="DU257" s="435"/>
      <c r="DV257" s="435"/>
      <c r="DW257" s="435"/>
      <c r="DX257" s="435"/>
      <c r="DY257" s="435"/>
      <c r="DZ257" s="435"/>
      <c r="EA257" s="435"/>
      <c r="EB257" s="435"/>
      <c r="EC257" s="435"/>
      <c r="ED257" s="435"/>
      <c r="EE257" s="435"/>
      <c r="EF257" s="435"/>
      <c r="EG257" s="435"/>
      <c r="EH257" s="435"/>
      <c r="EI257" s="435"/>
      <c r="EJ257" s="435"/>
    </row>
    <row r="258" spans="1:140" s="435" customFormat="1" ht="41.25" customHeight="1" x14ac:dyDescent="0.25">
      <c r="A258" s="868">
        <v>88</v>
      </c>
      <c r="B258" s="112" t="s">
        <v>470</v>
      </c>
      <c r="C258" s="113" t="s">
        <v>471</v>
      </c>
      <c r="D258" s="16" t="s">
        <v>472</v>
      </c>
      <c r="E258" s="113" t="s">
        <v>29</v>
      </c>
      <c r="F258" s="33"/>
      <c r="G258" s="33"/>
      <c r="H258" s="182"/>
      <c r="I258" s="182"/>
      <c r="J258" s="439"/>
      <c r="K258" s="439"/>
      <c r="L258" s="15"/>
      <c r="M258" s="15"/>
      <c r="N258" s="83"/>
      <c r="O258" s="83"/>
      <c r="P258" s="15"/>
      <c r="Q258" s="15"/>
      <c r="R258" s="83"/>
      <c r="S258" s="83"/>
      <c r="T258" s="15"/>
      <c r="U258" s="15"/>
      <c r="V258" s="83"/>
      <c r="W258" s="83"/>
      <c r="X258" s="15"/>
      <c r="Y258" s="15"/>
      <c r="Z258" s="83"/>
      <c r="AA258" s="83"/>
      <c r="AB258" s="15"/>
      <c r="AC258" s="15"/>
      <c r="AD258" s="439"/>
      <c r="AE258" s="439"/>
      <c r="AF258" s="15"/>
      <c r="AG258" s="15"/>
      <c r="AH258" s="182">
        <f>SUM(F258,J258,N258,R258,V258,Z258,AD258)</f>
        <v>0</v>
      </c>
      <c r="AI258" s="182">
        <f>SUM(G258,K258,O258,S258,W258,AA258,AE258)</f>
        <v>0</v>
      </c>
      <c r="AJ258" s="182">
        <f>SUM(H258,L258,P258,T258,X258,AB258,AF258)</f>
        <v>0</v>
      </c>
      <c r="AK258" s="182">
        <f>SUM(I258,M258,Q258,U258,Y258,AC258,AG258)</f>
        <v>0</v>
      </c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</row>
    <row r="259" spans="1:140" s="435" customFormat="1" ht="41.25" customHeight="1" x14ac:dyDescent="0.25">
      <c r="A259" s="870"/>
      <c r="B259" s="112" t="s">
        <v>470</v>
      </c>
      <c r="C259" s="113" t="s">
        <v>473</v>
      </c>
      <c r="D259" s="16" t="s">
        <v>472</v>
      </c>
      <c r="E259" s="29" t="s">
        <v>29</v>
      </c>
      <c r="F259" s="34"/>
      <c r="G259" s="34"/>
      <c r="H259" s="182"/>
      <c r="I259" s="182"/>
      <c r="J259" s="182"/>
      <c r="K259" s="182"/>
      <c r="L259" s="182"/>
      <c r="M259" s="182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82"/>
      <c r="AE259" s="182"/>
      <c r="AF259" s="182"/>
      <c r="AG259" s="182"/>
      <c r="AH259" s="182">
        <f>SUM(F259,J259,N259,R259,V259,Z259,AD259)</f>
        <v>0</v>
      </c>
      <c r="AI259" s="182">
        <f>SUM(G259,K259,O259,S259,W259,AA259,AE259)</f>
        <v>0</v>
      </c>
      <c r="AJ259" s="182">
        <f>SUM(H259,L259,P259,T259,X259,AB259,AF259)</f>
        <v>0</v>
      </c>
      <c r="AK259" s="182">
        <f>SUM(I259,M259,Q259,U259,Y259,AC259,AG259)</f>
        <v>0</v>
      </c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</row>
    <row r="260" spans="1:140" s="435" customFormat="1" ht="41.25" customHeight="1" x14ac:dyDescent="0.25">
      <c r="A260" s="874">
        <v>89</v>
      </c>
      <c r="B260" s="185" t="s">
        <v>474</v>
      </c>
      <c r="C260" s="195" t="s">
        <v>475</v>
      </c>
      <c r="D260" s="112" t="s">
        <v>476</v>
      </c>
      <c r="E260" s="195" t="s">
        <v>153</v>
      </c>
      <c r="F260" s="34"/>
      <c r="G260" s="34"/>
      <c r="H260" s="182"/>
      <c r="I260" s="182"/>
      <c r="J260" s="182"/>
      <c r="K260" s="182"/>
      <c r="L260" s="182"/>
      <c r="M260" s="182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82"/>
      <c r="AE260" s="182"/>
      <c r="AF260" s="182"/>
      <c r="AG260" s="182"/>
      <c r="AH260" s="182">
        <f>SUM(F260,J260,N260,R260,V260,Z260,AD260)</f>
        <v>0</v>
      </c>
      <c r="AI260" s="182">
        <f>SUM(G260,K260,O260,S260,W260,AA260,AE260)</f>
        <v>0</v>
      </c>
      <c r="AJ260" s="182">
        <f>SUM(H260,L260,P260,T260,X260,AB260,AF260)</f>
        <v>0</v>
      </c>
      <c r="AK260" s="182">
        <f>SUM(I260,M260,Q260,U260,Y260,AC260,AG260)</f>
        <v>0</v>
      </c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</row>
    <row r="261" spans="1:140" s="435" customFormat="1" ht="41.25" customHeight="1" x14ac:dyDescent="0.25">
      <c r="A261" s="875"/>
      <c r="B261" s="185" t="s">
        <v>474</v>
      </c>
      <c r="C261" s="195" t="s">
        <v>477</v>
      </c>
      <c r="D261" s="112" t="s">
        <v>476</v>
      </c>
      <c r="E261" s="195" t="s">
        <v>153</v>
      </c>
      <c r="F261" s="34"/>
      <c r="G261" s="34"/>
      <c r="H261" s="182"/>
      <c r="I261" s="182"/>
      <c r="J261" s="182"/>
      <c r="K261" s="182"/>
      <c r="L261" s="182"/>
      <c r="M261" s="182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82"/>
      <c r="AE261" s="182"/>
      <c r="AF261" s="182"/>
      <c r="AG261" s="182"/>
      <c r="AH261" s="182">
        <f>SUM(F261,J261,N261,R261,V261,Z261,AD261)</f>
        <v>0</v>
      </c>
      <c r="AI261" s="182">
        <f>SUM(G261,K261,O261,S261,W261,AA261,AE261)</f>
        <v>0</v>
      </c>
      <c r="AJ261" s="182">
        <f>SUM(H261,L261,P261,T261,X261,AB261,AF261)</f>
        <v>0</v>
      </c>
      <c r="AK261" s="182">
        <f>SUM(I261,M261,Q261,U261,Y261,AC261,AG261)</f>
        <v>0</v>
      </c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</row>
    <row r="262" spans="1:140" s="435" customFormat="1" ht="41.25" customHeight="1" x14ac:dyDescent="0.25">
      <c r="A262" s="875"/>
      <c r="B262" s="192" t="s">
        <v>478</v>
      </c>
      <c r="C262" s="196" t="s">
        <v>479</v>
      </c>
      <c r="D262" s="112" t="s">
        <v>476</v>
      </c>
      <c r="E262" s="196" t="s">
        <v>153</v>
      </c>
      <c r="F262" s="448"/>
      <c r="G262" s="448"/>
      <c r="H262" s="449"/>
      <c r="I262" s="449"/>
      <c r="J262" s="449"/>
      <c r="K262" s="449"/>
      <c r="L262" s="449"/>
      <c r="M262" s="449"/>
      <c r="N262" s="447"/>
      <c r="O262" s="447"/>
      <c r="P262" s="447"/>
      <c r="Q262" s="447"/>
      <c r="R262" s="447"/>
      <c r="S262" s="447"/>
      <c r="T262" s="447"/>
      <c r="U262" s="447"/>
      <c r="V262" s="447"/>
      <c r="W262" s="447"/>
      <c r="X262" s="447"/>
      <c r="Y262" s="447"/>
      <c r="Z262" s="447"/>
      <c r="AA262" s="447"/>
      <c r="AB262" s="447"/>
      <c r="AC262" s="447"/>
      <c r="AD262" s="449"/>
      <c r="AE262" s="449"/>
      <c r="AF262" s="449"/>
      <c r="AG262" s="449"/>
      <c r="AH262" s="182">
        <f>SUM(F262,J262,N262,R262,V262,Z262,AD262)</f>
        <v>0</v>
      </c>
      <c r="AI262" s="182">
        <f>SUM(G262,K262,O262,S262,W262,AA262,AE262)</f>
        <v>0</v>
      </c>
      <c r="AJ262" s="182">
        <f>SUM(H262,L262,P262,T262,X262,AB262,AF262)</f>
        <v>0</v>
      </c>
      <c r="AK262" s="182">
        <f>SUM(I262,M262,Q262,U262,Y262,AC262,AG262)</f>
        <v>0</v>
      </c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</row>
    <row r="263" spans="1:140" s="435" customFormat="1" ht="41.25" customHeight="1" x14ac:dyDescent="0.25">
      <c r="A263" s="876"/>
      <c r="B263" s="197" t="s">
        <v>480</v>
      </c>
      <c r="C263" s="196" t="s">
        <v>479</v>
      </c>
      <c r="D263" s="112" t="s">
        <v>476</v>
      </c>
      <c r="E263" s="196" t="s">
        <v>153</v>
      </c>
      <c r="F263" s="448"/>
      <c r="G263" s="448"/>
      <c r="H263" s="449"/>
      <c r="I263" s="449"/>
      <c r="J263" s="449"/>
      <c r="K263" s="449"/>
      <c r="L263" s="449"/>
      <c r="M263" s="449"/>
      <c r="N263" s="447"/>
      <c r="O263" s="447"/>
      <c r="P263" s="447"/>
      <c r="Q263" s="447"/>
      <c r="R263" s="447"/>
      <c r="S263" s="447"/>
      <c r="T263" s="447"/>
      <c r="U263" s="447"/>
      <c r="V263" s="447"/>
      <c r="W263" s="447"/>
      <c r="X263" s="447"/>
      <c r="Y263" s="447"/>
      <c r="Z263" s="447"/>
      <c r="AA263" s="447"/>
      <c r="AB263" s="447"/>
      <c r="AC263" s="447"/>
      <c r="AD263" s="449"/>
      <c r="AE263" s="449"/>
      <c r="AF263" s="449"/>
      <c r="AG263" s="449"/>
      <c r="AH263" s="182">
        <f>SUM(F263,J263,N263,R263,V263,Z263,AD263)</f>
        <v>0</v>
      </c>
      <c r="AI263" s="182">
        <f>SUM(G263,K263,O263,S263,W263,AA263,AE263)</f>
        <v>0</v>
      </c>
      <c r="AJ263" s="182">
        <f>SUM(H263,L263,P263,T263,X263,AB263,AF263)</f>
        <v>0</v>
      </c>
      <c r="AK263" s="182">
        <f>SUM(I263,M263,Q263,U263,Y263,AC263,AG263)</f>
        <v>0</v>
      </c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</row>
    <row r="264" spans="1:140" s="435" customFormat="1" ht="41.25" customHeight="1" x14ac:dyDescent="0.25">
      <c r="A264" s="433">
        <v>90</v>
      </c>
      <c r="B264" s="185" t="s">
        <v>481</v>
      </c>
      <c r="C264" s="29" t="s">
        <v>338</v>
      </c>
      <c r="D264" s="185" t="s">
        <v>476</v>
      </c>
      <c r="E264" s="29" t="s">
        <v>153</v>
      </c>
      <c r="F264" s="34"/>
      <c r="G264" s="34"/>
      <c r="H264" s="182"/>
      <c r="I264" s="182"/>
      <c r="J264" s="182"/>
      <c r="K264" s="182"/>
      <c r="L264" s="182"/>
      <c r="M264" s="182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82"/>
      <c r="AE264" s="182"/>
      <c r="AF264" s="182"/>
      <c r="AG264" s="182"/>
      <c r="AH264" s="182">
        <f>SUM(F264,J264,N264,R264,V264,Z264,AD264)</f>
        <v>0</v>
      </c>
      <c r="AI264" s="182">
        <f>SUM(G264,K264,O264,S264,W264,AA264,AE264)</f>
        <v>0</v>
      </c>
      <c r="AJ264" s="182">
        <f>SUM(H264,L264,P264,T264,X264,AB264,AF264)</f>
        <v>0</v>
      </c>
      <c r="AK264" s="182">
        <f>SUM(I264,M264,Q264,U264,Y264,AC264,AG264)</f>
        <v>0</v>
      </c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</row>
    <row r="265" spans="1:140" s="435" customFormat="1" ht="41.25" customHeight="1" x14ac:dyDescent="0.25">
      <c r="A265" s="433">
        <v>91</v>
      </c>
      <c r="B265" s="185" t="s">
        <v>482</v>
      </c>
      <c r="C265" s="29" t="s">
        <v>483</v>
      </c>
      <c r="D265" s="185" t="s">
        <v>484</v>
      </c>
      <c r="E265" s="195" t="s">
        <v>153</v>
      </c>
      <c r="F265" s="34"/>
      <c r="G265" s="34"/>
      <c r="H265" s="182"/>
      <c r="I265" s="182"/>
      <c r="J265" s="182"/>
      <c r="K265" s="182"/>
      <c r="L265" s="182"/>
      <c r="M265" s="182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82"/>
      <c r="AE265" s="182"/>
      <c r="AF265" s="182"/>
      <c r="AG265" s="182"/>
      <c r="AH265" s="182">
        <f>SUM(F265,J265,N265,R265,V265,Z265,AD265)</f>
        <v>0</v>
      </c>
      <c r="AI265" s="182">
        <f>SUM(G265,K265,O265,S265,W265,AA265,AE265)</f>
        <v>0</v>
      </c>
      <c r="AJ265" s="182">
        <f>SUM(H265,L265,P265,T265,X265,AB265,AF265)</f>
        <v>0</v>
      </c>
      <c r="AK265" s="182">
        <f>SUM(I265,M265,Q265,U265,Y265,AC265,AG265)</f>
        <v>0</v>
      </c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</row>
    <row r="266" spans="1:140" s="435" customFormat="1" ht="41.25" customHeight="1" x14ac:dyDescent="0.25">
      <c r="A266" s="433">
        <v>92</v>
      </c>
      <c r="B266" s="185" t="s">
        <v>485</v>
      </c>
      <c r="C266" s="29" t="s">
        <v>486</v>
      </c>
      <c r="D266" s="185" t="s">
        <v>476</v>
      </c>
      <c r="E266" s="195" t="s">
        <v>153</v>
      </c>
      <c r="F266" s="34"/>
      <c r="G266" s="34"/>
      <c r="H266" s="182"/>
      <c r="I266" s="182"/>
      <c r="J266" s="182"/>
      <c r="K266" s="182"/>
      <c r="L266" s="182"/>
      <c r="M266" s="182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82"/>
      <c r="AE266" s="182"/>
      <c r="AF266" s="182"/>
      <c r="AG266" s="182"/>
      <c r="AH266" s="182">
        <f>SUM(F266,J266,N266,R266,V266,Z266,AD266)</f>
        <v>0</v>
      </c>
      <c r="AI266" s="182">
        <f>SUM(G266,K266,O266,S266,W266,AA266,AE266)</f>
        <v>0</v>
      </c>
      <c r="AJ266" s="182">
        <f>SUM(H266,L266,P266,T266,X266,AB266,AF266)</f>
        <v>0</v>
      </c>
      <c r="AK266" s="182">
        <f>SUM(I266,M266,Q266,U266,Y266,AC266,AG266)</f>
        <v>0</v>
      </c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</row>
    <row r="267" spans="1:140" s="435" customFormat="1" ht="41.25" customHeight="1" x14ac:dyDescent="0.25">
      <c r="A267" s="868">
        <v>93</v>
      </c>
      <c r="B267" s="29" t="s">
        <v>487</v>
      </c>
      <c r="C267" s="29" t="s">
        <v>488</v>
      </c>
      <c r="D267" s="29" t="s">
        <v>402</v>
      </c>
      <c r="E267" s="29" t="s">
        <v>153</v>
      </c>
      <c r="F267" s="34"/>
      <c r="G267" s="34"/>
      <c r="H267" s="182"/>
      <c r="I267" s="182"/>
      <c r="J267" s="182"/>
      <c r="K267" s="182"/>
      <c r="L267" s="182"/>
      <c r="M267" s="182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82"/>
      <c r="AE267" s="182"/>
      <c r="AF267" s="182"/>
      <c r="AG267" s="182"/>
      <c r="AH267" s="182">
        <f>SUM(F267,J267,N267,R267,V267,Z267,AD267)</f>
        <v>0</v>
      </c>
      <c r="AI267" s="182">
        <f>SUM(G267,K267,O267,S267,W267,AA267,AE267)</f>
        <v>0</v>
      </c>
      <c r="AJ267" s="182">
        <f>SUM(H267,L267,P267,T267,X267,AB267,AF267)</f>
        <v>0</v>
      </c>
      <c r="AK267" s="182">
        <f>SUM(I267,M267,Q267,U267,Y267,AC267,AG267)</f>
        <v>0</v>
      </c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</row>
    <row r="268" spans="1:140" s="435" customFormat="1" ht="41.25" customHeight="1" x14ac:dyDescent="0.25">
      <c r="A268" s="869"/>
      <c r="B268" s="29" t="s">
        <v>489</v>
      </c>
      <c r="C268" s="29" t="s">
        <v>490</v>
      </c>
      <c r="D268" s="29" t="s">
        <v>402</v>
      </c>
      <c r="E268" s="29" t="s">
        <v>153</v>
      </c>
      <c r="F268" s="34"/>
      <c r="G268" s="34"/>
      <c r="H268" s="182"/>
      <c r="I268" s="182"/>
      <c r="J268" s="182"/>
      <c r="K268" s="182"/>
      <c r="L268" s="182"/>
      <c r="M268" s="182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82"/>
      <c r="AE268" s="182"/>
      <c r="AF268" s="182"/>
      <c r="AG268" s="182"/>
      <c r="AH268" s="182">
        <f>SUM(F268,J268,N268,R268,V268,Z268,AD268)</f>
        <v>0</v>
      </c>
      <c r="AI268" s="182">
        <f>SUM(G268,K268,O268,S268,W268,AA268,AE268)</f>
        <v>0</v>
      </c>
      <c r="AJ268" s="182">
        <f>SUM(H268,L268,P268,T268,X268,AB268,AF268)</f>
        <v>0</v>
      </c>
      <c r="AK268" s="182">
        <f>SUM(I268,M268,Q268,U268,Y268,AC268,AG268)</f>
        <v>0</v>
      </c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</row>
    <row r="269" spans="1:140" s="435" customFormat="1" ht="41.25" customHeight="1" x14ac:dyDescent="0.25">
      <c r="A269" s="870"/>
      <c r="B269" s="29" t="s">
        <v>491</v>
      </c>
      <c r="C269" s="29" t="s">
        <v>492</v>
      </c>
      <c r="D269" s="29" t="s">
        <v>402</v>
      </c>
      <c r="E269" s="29" t="s">
        <v>29</v>
      </c>
      <c r="F269" s="34"/>
      <c r="G269" s="34"/>
      <c r="H269" s="182"/>
      <c r="I269" s="182"/>
      <c r="J269" s="182"/>
      <c r="K269" s="182"/>
      <c r="L269" s="182"/>
      <c r="M269" s="182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82"/>
      <c r="AE269" s="182"/>
      <c r="AF269" s="182"/>
      <c r="AG269" s="182"/>
      <c r="AH269" s="182">
        <f>SUM(F269,J269,N269,R269,V269,Z269,AD269)</f>
        <v>0</v>
      </c>
      <c r="AI269" s="182">
        <f>SUM(G269,K269,O269,S269,W269,AA269,AE269)</f>
        <v>0</v>
      </c>
      <c r="AJ269" s="182">
        <f>SUM(H269,L269,P269,T269,X269,AB269,AF269)</f>
        <v>0</v>
      </c>
      <c r="AK269" s="182">
        <f>SUM(I269,M269,Q269,U269,Y269,AC269,AG269)</f>
        <v>0</v>
      </c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</row>
    <row r="270" spans="1:140" s="435" customFormat="1" ht="41.25" customHeight="1" x14ac:dyDescent="0.25">
      <c r="A270" s="868">
        <v>94</v>
      </c>
      <c r="B270" s="29" t="s">
        <v>493</v>
      </c>
      <c r="C270" s="185" t="s">
        <v>494</v>
      </c>
      <c r="D270" s="29" t="s">
        <v>495</v>
      </c>
      <c r="E270" s="29" t="s">
        <v>78</v>
      </c>
      <c r="F270" s="34"/>
      <c r="G270" s="34"/>
      <c r="H270" s="182"/>
      <c r="I270" s="182"/>
      <c r="J270" s="182"/>
      <c r="K270" s="182"/>
      <c r="L270" s="182"/>
      <c r="M270" s="182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82"/>
      <c r="AE270" s="182"/>
      <c r="AF270" s="182"/>
      <c r="AG270" s="182"/>
      <c r="AH270" s="182">
        <f>SUM(F270,J270,N270,R270,V270,Z270,AD270)</f>
        <v>0</v>
      </c>
      <c r="AI270" s="182">
        <f>SUM(G270,K270,O270,S270,W270,AA270,AE270)</f>
        <v>0</v>
      </c>
      <c r="AJ270" s="182">
        <f>SUM(H270,L270,P270,T270,X270,AB270,AF270)</f>
        <v>0</v>
      </c>
      <c r="AK270" s="182">
        <f>SUM(I270,M270,Q270,U270,Y270,AC270,AG270)</f>
        <v>0</v>
      </c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</row>
    <row r="271" spans="1:140" s="435" customFormat="1" ht="41.25" customHeight="1" x14ac:dyDescent="0.25">
      <c r="A271" s="869"/>
      <c r="B271" s="29" t="s">
        <v>493</v>
      </c>
      <c r="C271" s="185" t="s">
        <v>496</v>
      </c>
      <c r="D271" s="31"/>
      <c r="E271" s="31"/>
      <c r="F271" s="34"/>
      <c r="G271" s="34"/>
      <c r="H271" s="182"/>
      <c r="I271" s="182"/>
      <c r="J271" s="182"/>
      <c r="K271" s="182"/>
      <c r="L271" s="182"/>
      <c r="M271" s="182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82"/>
      <c r="AE271" s="182"/>
      <c r="AF271" s="182"/>
      <c r="AG271" s="182"/>
      <c r="AH271" s="182">
        <f>SUM(F271,J271,N271,R271,V271,Z271,AD271)</f>
        <v>0</v>
      </c>
      <c r="AI271" s="182">
        <f>SUM(G271,K271,O271,S271,W271,AA271,AE271)</f>
        <v>0</v>
      </c>
      <c r="AJ271" s="182">
        <f>SUM(H271,L271,P271,T271,X271,AB271,AF271)</f>
        <v>0</v>
      </c>
      <c r="AK271" s="182">
        <f>SUM(I271,M271,Q271,U271,Y271,AC271,AG271)</f>
        <v>0</v>
      </c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</row>
    <row r="272" spans="1:140" s="435" customFormat="1" ht="41.25" customHeight="1" x14ac:dyDescent="0.25">
      <c r="A272" s="869"/>
      <c r="B272" s="29" t="s">
        <v>493</v>
      </c>
      <c r="C272" s="29" t="s">
        <v>497</v>
      </c>
      <c r="D272" s="29" t="s">
        <v>495</v>
      </c>
      <c r="E272" s="29" t="s">
        <v>153</v>
      </c>
      <c r="F272" s="34"/>
      <c r="G272" s="34"/>
      <c r="H272" s="182"/>
      <c r="I272" s="182"/>
      <c r="J272" s="182"/>
      <c r="K272" s="182"/>
      <c r="L272" s="182"/>
      <c r="M272" s="182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82"/>
      <c r="AE272" s="182"/>
      <c r="AF272" s="182"/>
      <c r="AG272" s="182"/>
      <c r="AH272" s="182">
        <f>SUM(F272,J272,N272,R272,V272,Z272,AD272)</f>
        <v>0</v>
      </c>
      <c r="AI272" s="182">
        <f>SUM(G272,K272,O272,S272,W272,AA272,AE272)</f>
        <v>0</v>
      </c>
      <c r="AJ272" s="182">
        <f>SUM(H272,L272,P272,T272,X272,AB272,AF272)</f>
        <v>0</v>
      </c>
      <c r="AK272" s="182">
        <f>SUM(I272,M272,Q272,U272,Y272,AC272,AG272)</f>
        <v>0</v>
      </c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</row>
    <row r="273" spans="1:58" s="435" customFormat="1" ht="41.25" customHeight="1" x14ac:dyDescent="0.25">
      <c r="A273" s="870"/>
      <c r="B273" s="29" t="s">
        <v>493</v>
      </c>
      <c r="C273" s="29" t="s">
        <v>498</v>
      </c>
      <c r="D273" s="29" t="s">
        <v>495</v>
      </c>
      <c r="E273" s="29" t="s">
        <v>153</v>
      </c>
      <c r="F273" s="34"/>
      <c r="G273" s="34"/>
      <c r="H273" s="182"/>
      <c r="I273" s="182"/>
      <c r="J273" s="182"/>
      <c r="K273" s="182"/>
      <c r="L273" s="182"/>
      <c r="M273" s="182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82"/>
      <c r="AE273" s="182"/>
      <c r="AF273" s="182"/>
      <c r="AG273" s="182"/>
      <c r="AH273" s="182">
        <f>SUM(F273,J273,N273,R273,V273,Z273,AD273)</f>
        <v>0</v>
      </c>
      <c r="AI273" s="182">
        <f>SUM(G273,K273,O273,S273,W273,AA273,AE273)</f>
        <v>0</v>
      </c>
      <c r="AJ273" s="182">
        <f>SUM(H273,L273,P273,T273,X273,AB273,AF273)</f>
        <v>0</v>
      </c>
      <c r="AK273" s="182">
        <f>SUM(I273,M273,Q273,U273,Y273,AC273,AG273)</f>
        <v>0</v>
      </c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</row>
    <row r="274" spans="1:58" s="435" customFormat="1" ht="41.25" customHeight="1" x14ac:dyDescent="0.25">
      <c r="A274" s="868">
        <v>95</v>
      </c>
      <c r="B274" s="29" t="s">
        <v>499</v>
      </c>
      <c r="C274" s="185" t="s">
        <v>500</v>
      </c>
      <c r="D274" s="29" t="s">
        <v>495</v>
      </c>
      <c r="E274" s="29" t="s">
        <v>78</v>
      </c>
      <c r="F274" s="34"/>
      <c r="G274" s="34"/>
      <c r="H274" s="182"/>
      <c r="I274" s="182"/>
      <c r="J274" s="182"/>
      <c r="K274" s="182"/>
      <c r="L274" s="182"/>
      <c r="M274" s="182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82"/>
      <c r="AE274" s="182"/>
      <c r="AF274" s="182"/>
      <c r="AG274" s="182"/>
      <c r="AH274" s="182">
        <f>SUM(F274,J274,N274,R274,V274,Z274,AD274)</f>
        <v>0</v>
      </c>
      <c r="AI274" s="182">
        <f>SUM(G274,K274,O274,S274,W274,AA274,AE274)</f>
        <v>0</v>
      </c>
      <c r="AJ274" s="182">
        <f>SUM(H274,L274,P274,T274,X274,AB274,AF274)</f>
        <v>0</v>
      </c>
      <c r="AK274" s="182">
        <f>SUM(I274,M274,Q274,U274,Y274,AC274,AG274)</f>
        <v>0</v>
      </c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</row>
    <row r="275" spans="1:58" s="435" customFormat="1" ht="41.25" customHeight="1" x14ac:dyDescent="0.25">
      <c r="A275" s="870"/>
      <c r="B275" s="29" t="s">
        <v>499</v>
      </c>
      <c r="C275" s="185" t="s">
        <v>501</v>
      </c>
      <c r="D275" s="29" t="s">
        <v>495</v>
      </c>
      <c r="E275" s="29" t="s">
        <v>153</v>
      </c>
      <c r="F275" s="34"/>
      <c r="G275" s="34"/>
      <c r="H275" s="182"/>
      <c r="I275" s="182"/>
      <c r="J275" s="182"/>
      <c r="K275" s="182"/>
      <c r="L275" s="182"/>
      <c r="M275" s="182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82"/>
      <c r="AE275" s="182"/>
      <c r="AF275" s="182"/>
      <c r="AG275" s="182"/>
      <c r="AH275" s="182">
        <f>SUM(F275,J275,N275,R275,V275,Z275,AD275)</f>
        <v>0</v>
      </c>
      <c r="AI275" s="182">
        <f>SUM(G275,K275,O275,S275,W275,AA275,AE275)</f>
        <v>0</v>
      </c>
      <c r="AJ275" s="182">
        <f>SUM(H275,L275,P275,T275,X275,AB275,AF275)</f>
        <v>0</v>
      </c>
      <c r="AK275" s="182">
        <f>SUM(I275,M275,Q275,U275,Y275,AC275,AG275)</f>
        <v>0</v>
      </c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</row>
    <row r="276" spans="1:58" ht="18.75" x14ac:dyDescent="0.3">
      <c r="A276" s="32"/>
      <c r="B276" s="482" t="s">
        <v>616</v>
      </c>
      <c r="C276" s="344"/>
      <c r="D276" s="344"/>
      <c r="E276" s="344"/>
      <c r="F276" s="712">
        <f>SUM(F5:F275)</f>
        <v>24458.801299999999</v>
      </c>
      <c r="G276" s="712">
        <f t="shared" ref="G276:AK276" si="0">SUM(G5:G275)</f>
        <v>1764506.4300000002</v>
      </c>
      <c r="H276" s="712">
        <f t="shared" si="0"/>
        <v>25375</v>
      </c>
      <c r="I276" s="712">
        <f>SUM(I5:I275)</f>
        <v>1038298.48</v>
      </c>
      <c r="J276" s="712">
        <f t="shared" si="0"/>
        <v>27027</v>
      </c>
      <c r="K276" s="712">
        <f>SUM(K5:K275)</f>
        <v>267547.59999999998</v>
      </c>
      <c r="L276" s="712">
        <f t="shared" si="0"/>
        <v>124</v>
      </c>
      <c r="M276" s="712">
        <f t="shared" si="0"/>
        <v>7370.8</v>
      </c>
      <c r="N276" s="712">
        <f t="shared" si="0"/>
        <v>41107</v>
      </c>
      <c r="O276" s="712">
        <f>SUM(O5:O275)</f>
        <v>1128596</v>
      </c>
      <c r="P276" s="712">
        <f t="shared" si="0"/>
        <v>16820</v>
      </c>
      <c r="Q276" s="712">
        <f>SUM(Q5:Q275)</f>
        <v>836114</v>
      </c>
      <c r="R276" s="712">
        <f t="shared" si="0"/>
        <v>4591</v>
      </c>
      <c r="S276" s="712">
        <f>SUM(S5:S275)</f>
        <v>1057591.9700000002</v>
      </c>
      <c r="T276" s="712">
        <f t="shared" si="0"/>
        <v>2480</v>
      </c>
      <c r="U276" s="712">
        <f>SUM(U5:U275)</f>
        <v>291948.79999999999</v>
      </c>
      <c r="V276" s="712">
        <f t="shared" si="0"/>
        <v>12816</v>
      </c>
      <c r="W276" s="712">
        <f>SUM(W5:W275)</f>
        <v>1121495.1499999999</v>
      </c>
      <c r="X276" s="712">
        <f t="shared" ref="X276:Y276" si="1">SUM(X5:X275)</f>
        <v>12265</v>
      </c>
      <c r="Y276" s="712">
        <f t="shared" si="1"/>
        <v>373212</v>
      </c>
      <c r="Z276" s="712">
        <f t="shared" si="0"/>
        <v>68387</v>
      </c>
      <c r="AA276" s="712">
        <f t="shared" si="0"/>
        <v>2211344.35</v>
      </c>
      <c r="AB276" s="712">
        <f t="shared" si="0"/>
        <v>0</v>
      </c>
      <c r="AC276" s="712">
        <f t="shared" si="0"/>
        <v>0</v>
      </c>
      <c r="AD276" s="712">
        <f t="shared" si="0"/>
        <v>18342</v>
      </c>
      <c r="AE276" s="712">
        <f>SUM(AE5:AE275)</f>
        <v>243556.66999999998</v>
      </c>
      <c r="AF276" s="712">
        <f t="shared" si="0"/>
        <v>189</v>
      </c>
      <c r="AG276" s="712">
        <f t="shared" si="0"/>
        <v>745.2</v>
      </c>
      <c r="AH276" s="712">
        <f t="shared" si="0"/>
        <v>196728.80129999999</v>
      </c>
      <c r="AI276" s="713">
        <f t="shared" si="0"/>
        <v>7794638.1699999962</v>
      </c>
      <c r="AJ276" s="712">
        <f t="shared" si="0"/>
        <v>57253</v>
      </c>
      <c r="AK276" s="713">
        <f t="shared" si="0"/>
        <v>2547689.2800000003</v>
      </c>
    </row>
    <row r="277" spans="1:58" x14ac:dyDescent="0.25">
      <c r="A277" s="2"/>
      <c r="B277" s="187" t="s">
        <v>510</v>
      </c>
      <c r="C277" s="30"/>
      <c r="D277" s="30"/>
      <c r="E277" s="30"/>
      <c r="F277" s="182"/>
      <c r="G277" s="182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>
        <f>SUM(F277,J277,N277,R277,V277,Z277,AD277)</f>
        <v>0</v>
      </c>
      <c r="AI277" s="182">
        <f>SUM(G277,K277,O277,S277,W277,AA277,AE277)</f>
        <v>0</v>
      </c>
      <c r="AJ277" s="182">
        <f>SUM(H277,L277,P277,T277,X277,AB277,AF277)</f>
        <v>0</v>
      </c>
      <c r="AK277" s="182">
        <f>SUM(I277,M277,Q277,U277,Y277,AC277,AG277)</f>
        <v>0</v>
      </c>
    </row>
    <row r="278" spans="1:58" x14ac:dyDescent="0.25">
      <c r="A278" s="2"/>
      <c r="B278" s="118" t="s">
        <v>511</v>
      </c>
      <c r="C278" s="119"/>
      <c r="D278" s="118" t="s">
        <v>512</v>
      </c>
      <c r="E278" s="29" t="s">
        <v>513</v>
      </c>
      <c r="F278" s="34">
        <v>765</v>
      </c>
      <c r="G278" s="313">
        <v>25055.95</v>
      </c>
      <c r="H278" s="182">
        <v>700</v>
      </c>
      <c r="I278" s="182">
        <v>28280</v>
      </c>
      <c r="J278" s="182"/>
      <c r="K278" s="182"/>
      <c r="L278" s="182"/>
      <c r="M278" s="182"/>
      <c r="N278" s="99"/>
      <c r="O278" s="99"/>
      <c r="P278" s="99">
        <v>150</v>
      </c>
      <c r="Q278" s="99">
        <v>7500</v>
      </c>
      <c r="R278" s="182"/>
      <c r="S278" s="182"/>
      <c r="T278" s="182"/>
      <c r="U278" s="182"/>
      <c r="V278" s="99"/>
      <c r="W278" s="99"/>
      <c r="X278" s="99">
        <v>150</v>
      </c>
      <c r="Y278" s="99">
        <v>6000</v>
      </c>
      <c r="Z278" s="182">
        <v>730</v>
      </c>
      <c r="AA278" s="182">
        <v>27740</v>
      </c>
      <c r="AB278" s="182"/>
      <c r="AC278" s="182"/>
      <c r="AD278" s="182"/>
      <c r="AE278" s="182"/>
      <c r="AF278" s="182"/>
      <c r="AG278" s="182"/>
      <c r="AH278" s="182">
        <f>AD278+Z278+V278+R278+N278+J278+F278</f>
        <v>1495</v>
      </c>
      <c r="AI278" s="310">
        <f>AE278+AA278+W278+S278+O278+K278+G278</f>
        <v>52795.95</v>
      </c>
      <c r="AJ278" s="182">
        <f>AF278+AB278+X278+T278+P278+L278+H278</f>
        <v>1000</v>
      </c>
      <c r="AK278" s="182">
        <f>AG278+AC278+Y278+U278+Q278+M278+I278</f>
        <v>41780</v>
      </c>
    </row>
    <row r="279" spans="1:58" x14ac:dyDescent="0.25">
      <c r="A279" s="2"/>
      <c r="B279" s="118" t="s">
        <v>514</v>
      </c>
      <c r="C279" s="119" t="s">
        <v>515</v>
      </c>
      <c r="D279" s="118" t="s">
        <v>512</v>
      </c>
      <c r="E279" s="29" t="s">
        <v>513</v>
      </c>
      <c r="F279" s="34"/>
      <c r="G279" s="313"/>
      <c r="H279" s="182">
        <v>1000</v>
      </c>
      <c r="I279" s="182">
        <v>3500</v>
      </c>
      <c r="J279" s="182"/>
      <c r="K279" s="182"/>
      <c r="L279" s="182"/>
      <c r="M279" s="182"/>
      <c r="N279" s="99">
        <v>800</v>
      </c>
      <c r="O279" s="99">
        <v>6006</v>
      </c>
      <c r="P279" s="99">
        <v>1500</v>
      </c>
      <c r="Q279" s="99">
        <v>9000</v>
      </c>
      <c r="R279" s="182"/>
      <c r="S279" s="182"/>
      <c r="T279" s="182"/>
      <c r="U279" s="182"/>
      <c r="V279" s="99"/>
      <c r="W279" s="99"/>
      <c r="X279" s="99"/>
      <c r="Y279" s="99"/>
      <c r="Z279" s="182">
        <v>60000</v>
      </c>
      <c r="AA279" s="182">
        <v>204000</v>
      </c>
      <c r="AB279" s="182"/>
      <c r="AC279" s="182"/>
      <c r="AD279" s="182"/>
      <c r="AE279" s="182"/>
      <c r="AF279" s="182"/>
      <c r="AG279" s="182"/>
      <c r="AH279" s="182">
        <f>AD279+Z279+V279+R279+N279+J279+F279</f>
        <v>60800</v>
      </c>
      <c r="AI279" s="310">
        <f>AE279+AA279+W279+S279+O279+K279+G279</f>
        <v>210006</v>
      </c>
      <c r="AJ279" s="182">
        <f>AF279+AB279+X279+T279+P279+L279+H279</f>
        <v>2500</v>
      </c>
      <c r="AK279" s="182">
        <f>AG279+AC279+Y279+U279+Q279+M279+I279</f>
        <v>12500</v>
      </c>
    </row>
    <row r="280" spans="1:58" ht="18" customHeight="1" x14ac:dyDescent="0.25">
      <c r="A280" s="2"/>
      <c r="B280" s="118" t="s">
        <v>514</v>
      </c>
      <c r="C280" s="119">
        <v>5</v>
      </c>
      <c r="D280" s="118" t="s">
        <v>512</v>
      </c>
      <c r="E280" s="29" t="s">
        <v>513</v>
      </c>
      <c r="F280" s="34">
        <v>30300</v>
      </c>
      <c r="G280" s="313">
        <v>59085</v>
      </c>
      <c r="H280" s="182">
        <v>10000</v>
      </c>
      <c r="I280" s="182">
        <v>19000</v>
      </c>
      <c r="J280" s="182">
        <v>8000</v>
      </c>
      <c r="K280" s="182">
        <v>18960</v>
      </c>
      <c r="L280" s="182"/>
      <c r="M280" s="182"/>
      <c r="N280" s="99">
        <v>10281</v>
      </c>
      <c r="O280" s="99">
        <v>26722</v>
      </c>
      <c r="P280" s="99">
        <v>2000</v>
      </c>
      <c r="Q280" s="99">
        <v>6000</v>
      </c>
      <c r="R280" s="99">
        <v>12100</v>
      </c>
      <c r="S280" s="99">
        <v>30250</v>
      </c>
      <c r="T280" s="99">
        <v>2000</v>
      </c>
      <c r="U280" s="99">
        <v>4200</v>
      </c>
      <c r="V280" s="99">
        <v>11600</v>
      </c>
      <c r="W280" s="99">
        <v>23652</v>
      </c>
      <c r="X280" s="99">
        <v>2500</v>
      </c>
      <c r="Y280" s="99">
        <v>5000</v>
      </c>
      <c r="Z280" s="182">
        <v>8000</v>
      </c>
      <c r="AA280" s="182">
        <v>16800</v>
      </c>
      <c r="AB280" s="182"/>
      <c r="AC280" s="182"/>
      <c r="AD280" s="182">
        <v>4276</v>
      </c>
      <c r="AE280" s="182">
        <v>8552</v>
      </c>
      <c r="AF280" s="182"/>
      <c r="AG280" s="182"/>
      <c r="AH280" s="182">
        <f>AD280+Z280+V280+R280+N280+J280+F280</f>
        <v>84557</v>
      </c>
      <c r="AI280" s="310">
        <f>AE280+AA280+W280+S280+O280+K280+G280</f>
        <v>184021</v>
      </c>
      <c r="AJ280" s="182">
        <f>AF280+AB280+X280+T280+P280+L280+H280</f>
        <v>16500</v>
      </c>
      <c r="AK280" s="182">
        <f>AG280+AC280+Y280+U280+Q280+M280+I280</f>
        <v>34200</v>
      </c>
    </row>
    <row r="281" spans="1:58" x14ac:dyDescent="0.25">
      <c r="A281" s="2"/>
      <c r="B281" s="118" t="s">
        <v>516</v>
      </c>
      <c r="C281" s="119">
        <v>10</v>
      </c>
      <c r="D281" s="118" t="s">
        <v>512</v>
      </c>
      <c r="E281" s="29" t="s">
        <v>513</v>
      </c>
      <c r="F281" s="34">
        <v>29200</v>
      </c>
      <c r="G281" s="313">
        <v>81772.06</v>
      </c>
      <c r="H281" s="182">
        <v>12000</v>
      </c>
      <c r="I281" s="182">
        <v>33840</v>
      </c>
      <c r="J281" s="182">
        <v>11400</v>
      </c>
      <c r="K281" s="182">
        <v>44688</v>
      </c>
      <c r="L281" s="182"/>
      <c r="M281" s="182"/>
      <c r="N281" s="99">
        <v>2810</v>
      </c>
      <c r="O281" s="99">
        <v>15250</v>
      </c>
      <c r="P281" s="99">
        <v>1500</v>
      </c>
      <c r="Q281" s="99">
        <v>9000</v>
      </c>
      <c r="R281" s="99">
        <v>0</v>
      </c>
      <c r="S281" s="99">
        <v>0</v>
      </c>
      <c r="T281" s="99">
        <v>1000</v>
      </c>
      <c r="U281" s="99">
        <v>4000</v>
      </c>
      <c r="V281" s="99">
        <v>8900</v>
      </c>
      <c r="W281" s="99">
        <v>29100</v>
      </c>
      <c r="X281" s="99">
        <v>2000</v>
      </c>
      <c r="Y281" s="99">
        <v>6000</v>
      </c>
      <c r="Z281" s="182">
        <v>15690</v>
      </c>
      <c r="AA281" s="182">
        <v>49737.3</v>
      </c>
      <c r="AB281" s="182"/>
      <c r="AC281" s="182"/>
      <c r="AD281" s="182">
        <v>2020</v>
      </c>
      <c r="AE281" s="182">
        <v>7999.2</v>
      </c>
      <c r="AF281" s="182"/>
      <c r="AG281" s="182"/>
      <c r="AH281" s="182">
        <f>AD281+Z281+V281+R281+N281+J281+F281</f>
        <v>70020</v>
      </c>
      <c r="AI281" s="310">
        <f>AE281+AA281+W281+S281+O281+K281+G281</f>
        <v>228546.56</v>
      </c>
      <c r="AJ281" s="182">
        <f>AF281+AB281+X281+T281+P281+L281+H281</f>
        <v>16500</v>
      </c>
      <c r="AK281" s="182">
        <f>AG281+AC281+Y281+U281+Q281+M281+I281</f>
        <v>52840</v>
      </c>
    </row>
    <row r="282" spans="1:58" x14ac:dyDescent="0.25">
      <c r="A282" s="2"/>
      <c r="B282" s="118" t="s">
        <v>535</v>
      </c>
      <c r="C282" s="119">
        <v>20</v>
      </c>
      <c r="D282" s="118" t="s">
        <v>512</v>
      </c>
      <c r="E282" s="29" t="s">
        <v>513</v>
      </c>
      <c r="F282" s="312">
        <v>0</v>
      </c>
      <c r="G282" s="311">
        <v>0</v>
      </c>
      <c r="H282" s="182">
        <v>10000</v>
      </c>
      <c r="I282" s="182">
        <v>44900</v>
      </c>
      <c r="J282" s="182"/>
      <c r="K282" s="182"/>
      <c r="L282" s="182"/>
      <c r="M282" s="182"/>
      <c r="N282" s="99">
        <v>720</v>
      </c>
      <c r="O282" s="99">
        <v>3600</v>
      </c>
      <c r="P282" s="99">
        <v>500</v>
      </c>
      <c r="Q282" s="99">
        <v>25000</v>
      </c>
      <c r="R282" s="182"/>
      <c r="S282" s="182"/>
      <c r="T282" s="182"/>
      <c r="U282" s="182"/>
      <c r="V282" s="99"/>
      <c r="W282" s="99"/>
      <c r="X282" s="99">
        <v>2000</v>
      </c>
      <c r="Y282" s="99">
        <v>8000</v>
      </c>
      <c r="Z282" s="182">
        <v>3738</v>
      </c>
      <c r="AA282" s="182">
        <v>19736.64</v>
      </c>
      <c r="AB282" s="182"/>
      <c r="AC282" s="182"/>
      <c r="AD282" s="182">
        <v>1860</v>
      </c>
      <c r="AE282" s="182">
        <v>9579</v>
      </c>
      <c r="AF282" s="182"/>
      <c r="AG282" s="182"/>
      <c r="AH282" s="182">
        <f>AD282+Z282+V282+R282+N282+J282+F282</f>
        <v>6318</v>
      </c>
      <c r="AI282" s="310">
        <f>AE282+AA282+W282+S282+O282+K282+G282</f>
        <v>32915.64</v>
      </c>
      <c r="AJ282" s="182">
        <f>AF282+AB282+X282+T282+P282+L282+H282</f>
        <v>12500</v>
      </c>
      <c r="AK282" s="182">
        <f>AG282+AC282+Y282+U282+Q282+M282+I282</f>
        <v>77900</v>
      </c>
    </row>
    <row r="283" spans="1:58" x14ac:dyDescent="0.25">
      <c r="A283" s="2"/>
      <c r="B283" s="118" t="s">
        <v>517</v>
      </c>
      <c r="C283" s="119" t="s">
        <v>518</v>
      </c>
      <c r="D283" s="118" t="s">
        <v>512</v>
      </c>
      <c r="E283" s="29" t="s">
        <v>513</v>
      </c>
      <c r="F283" s="34">
        <v>0</v>
      </c>
      <c r="G283" s="313">
        <v>0</v>
      </c>
      <c r="H283" s="182">
        <v>3000</v>
      </c>
      <c r="I283" s="182">
        <v>23280</v>
      </c>
      <c r="J283" s="182">
        <v>4500</v>
      </c>
      <c r="K283" s="182">
        <v>49050</v>
      </c>
      <c r="L283" s="182"/>
      <c r="M283" s="182"/>
      <c r="N283" s="99"/>
      <c r="O283" s="99"/>
      <c r="P283" s="99">
        <v>2500</v>
      </c>
      <c r="Q283" s="99">
        <v>40000</v>
      </c>
      <c r="R283" s="99">
        <v>0</v>
      </c>
      <c r="S283" s="99">
        <v>0</v>
      </c>
      <c r="T283" s="99">
        <v>500</v>
      </c>
      <c r="U283" s="99">
        <v>4500</v>
      </c>
      <c r="V283" s="99">
        <v>5420</v>
      </c>
      <c r="W283" s="99">
        <v>47446</v>
      </c>
      <c r="X283" s="99">
        <v>1600</v>
      </c>
      <c r="Y283" s="99">
        <v>13440</v>
      </c>
      <c r="Z283" s="182">
        <v>7100</v>
      </c>
      <c r="AA283" s="182">
        <v>64326</v>
      </c>
      <c r="AB283" s="182"/>
      <c r="AC283" s="182"/>
      <c r="AD283" s="182">
        <v>3570</v>
      </c>
      <c r="AE283" s="182">
        <v>42840</v>
      </c>
      <c r="AF283" s="182"/>
      <c r="AG283" s="182"/>
      <c r="AH283" s="182">
        <f>AD283+Z283+V283+R283+N283+J283+F283</f>
        <v>20590</v>
      </c>
      <c r="AI283" s="310">
        <f>AE283+AA283+W283+S283+O283+K283+G283</f>
        <v>203662</v>
      </c>
      <c r="AJ283" s="182">
        <f>AF283+AB283+X283+T283+P283+L283+H283</f>
        <v>7600</v>
      </c>
      <c r="AK283" s="182">
        <f>AG283+AC283+Y283+U283+Q283+M283+I283</f>
        <v>81220</v>
      </c>
    </row>
    <row r="284" spans="1:58" x14ac:dyDescent="0.25">
      <c r="A284" s="2"/>
      <c r="B284" s="118" t="s">
        <v>519</v>
      </c>
      <c r="C284" s="119" t="s">
        <v>520</v>
      </c>
      <c r="D284" s="118" t="s">
        <v>512</v>
      </c>
      <c r="E284" s="29" t="s">
        <v>513</v>
      </c>
      <c r="F284" s="34">
        <v>6274</v>
      </c>
      <c r="G284" s="313">
        <v>125008</v>
      </c>
      <c r="H284" s="182"/>
      <c r="I284" s="182"/>
      <c r="J284" s="182"/>
      <c r="K284" s="182"/>
      <c r="L284" s="182"/>
      <c r="M284" s="182"/>
      <c r="N284" s="99">
        <v>182</v>
      </c>
      <c r="O284" s="99">
        <v>2116</v>
      </c>
      <c r="P284" s="99"/>
      <c r="Q284" s="99"/>
      <c r="R284" s="99">
        <v>830</v>
      </c>
      <c r="S284" s="99">
        <v>14110</v>
      </c>
      <c r="T284" s="99">
        <v>100</v>
      </c>
      <c r="U284" s="99">
        <v>1380</v>
      </c>
      <c r="V284" s="99">
        <v>3475</v>
      </c>
      <c r="W284" s="99">
        <v>45175</v>
      </c>
      <c r="X284" s="99">
        <v>300</v>
      </c>
      <c r="Y284" s="99">
        <v>4500</v>
      </c>
      <c r="Z284" s="182">
        <v>962</v>
      </c>
      <c r="AA284" s="182">
        <v>17556.5</v>
      </c>
      <c r="AB284" s="182"/>
      <c r="AC284" s="182"/>
      <c r="AD284" s="182"/>
      <c r="AE284" s="182"/>
      <c r="AF284" s="182">
        <v>10</v>
      </c>
      <c r="AG284" s="182">
        <v>250</v>
      </c>
      <c r="AH284" s="182">
        <f>AD284+Z284+V284+R284+N284+J284+F284</f>
        <v>11723</v>
      </c>
      <c r="AI284" s="310">
        <f>AE284+AA284+W284+S284+O284+K284+G284</f>
        <v>203965.5</v>
      </c>
      <c r="AJ284" s="182">
        <f>AF284+AB284+X284+T284+P284+L284+H284</f>
        <v>410</v>
      </c>
      <c r="AK284" s="182">
        <f>AG284+AC284+Y284+U284+Q284+M284+I284</f>
        <v>6130</v>
      </c>
    </row>
    <row r="285" spans="1:58" x14ac:dyDescent="0.25">
      <c r="A285" s="2"/>
      <c r="B285" s="118" t="s">
        <v>521</v>
      </c>
      <c r="C285" s="119" t="s">
        <v>522</v>
      </c>
      <c r="D285" s="118" t="s">
        <v>512</v>
      </c>
      <c r="E285" s="29" t="s">
        <v>513</v>
      </c>
      <c r="F285" s="34"/>
      <c r="G285" s="34"/>
      <c r="H285" s="182"/>
      <c r="I285" s="182"/>
      <c r="J285" s="182"/>
      <c r="K285" s="182"/>
      <c r="L285" s="182"/>
      <c r="M285" s="182"/>
      <c r="N285" s="99">
        <v>223</v>
      </c>
      <c r="O285" s="99">
        <v>7702</v>
      </c>
      <c r="P285" s="99">
        <v>500</v>
      </c>
      <c r="Q285" s="99">
        <v>16500</v>
      </c>
      <c r="R285" s="182"/>
      <c r="S285" s="182"/>
      <c r="T285" s="182"/>
      <c r="U285" s="182"/>
      <c r="V285" s="99"/>
      <c r="W285" s="99"/>
      <c r="X285" s="99"/>
      <c r="Y285" s="99"/>
      <c r="Z285" s="182"/>
      <c r="AA285" s="182"/>
      <c r="AB285" s="182"/>
      <c r="AC285" s="182"/>
      <c r="AD285" s="182"/>
      <c r="AE285" s="182"/>
      <c r="AF285" s="182"/>
      <c r="AG285" s="182"/>
      <c r="AH285" s="182">
        <f>AD285+Z285+V285+R285+N285+J285+F285</f>
        <v>223</v>
      </c>
      <c r="AI285" s="310">
        <f>AE285+AA285+W285+S285+O285+K285+G285</f>
        <v>7702</v>
      </c>
      <c r="AJ285" s="182">
        <f>AF285+AB285+X285+T285+P285+L285+H285</f>
        <v>500</v>
      </c>
      <c r="AK285" s="182">
        <f>AG285+AC285+Y285+U285+Q285+M285+I285</f>
        <v>16500</v>
      </c>
    </row>
    <row r="286" spans="1:58" x14ac:dyDescent="0.25">
      <c r="A286" s="2"/>
      <c r="B286" s="118" t="s">
        <v>523</v>
      </c>
      <c r="C286" s="119" t="s">
        <v>524</v>
      </c>
      <c r="D286" s="118" t="s">
        <v>512</v>
      </c>
      <c r="E286" s="29" t="s">
        <v>513</v>
      </c>
      <c r="F286" s="34">
        <v>38</v>
      </c>
      <c r="G286" s="34">
        <v>1829</v>
      </c>
      <c r="H286" s="182"/>
      <c r="I286" s="182"/>
      <c r="J286" s="182"/>
      <c r="K286" s="182"/>
      <c r="L286" s="182"/>
      <c r="M286" s="182"/>
      <c r="N286" s="99"/>
      <c r="O286" s="99"/>
      <c r="P286" s="99"/>
      <c r="Q286" s="99"/>
      <c r="R286" s="99">
        <v>0</v>
      </c>
      <c r="S286" s="99">
        <v>0</v>
      </c>
      <c r="T286" s="99">
        <v>20</v>
      </c>
      <c r="U286" s="99">
        <v>1060</v>
      </c>
      <c r="V286" s="99">
        <v>325</v>
      </c>
      <c r="W286" s="99">
        <v>13455</v>
      </c>
      <c r="X286" s="99">
        <v>80</v>
      </c>
      <c r="Y286" s="99">
        <v>4000</v>
      </c>
      <c r="Z286" s="182"/>
      <c r="AA286" s="182"/>
      <c r="AB286" s="182"/>
      <c r="AC286" s="182"/>
      <c r="AD286" s="182"/>
      <c r="AE286" s="182"/>
      <c r="AF286" s="182"/>
      <c r="AG286" s="182"/>
      <c r="AH286" s="182">
        <f>AD286+Z286+V286+R286+N286+J286+F286</f>
        <v>363</v>
      </c>
      <c r="AI286" s="310">
        <f>AE286+AA286+W286+S286+O286+K286+G286</f>
        <v>15284</v>
      </c>
      <c r="AJ286" s="182">
        <f>AF286+AB286+X286+T286+P286+L286+H286</f>
        <v>100</v>
      </c>
      <c r="AK286" s="182">
        <f>AG286+AC286+Y286+U286+Q286+M286+I286</f>
        <v>5060</v>
      </c>
    </row>
    <row r="287" spans="1:58" x14ac:dyDescent="0.25">
      <c r="A287" s="2"/>
      <c r="B287" s="118" t="s">
        <v>523</v>
      </c>
      <c r="C287" s="119" t="s">
        <v>525</v>
      </c>
      <c r="D287" s="118" t="s">
        <v>512</v>
      </c>
      <c r="E287" s="29" t="s">
        <v>513</v>
      </c>
      <c r="F287" s="34"/>
      <c r="G287" s="34"/>
      <c r="H287" s="182"/>
      <c r="I287" s="182"/>
      <c r="J287" s="182"/>
      <c r="K287" s="182"/>
      <c r="L287" s="182"/>
      <c r="M287" s="182"/>
      <c r="N287" s="99"/>
      <c r="O287" s="99"/>
      <c r="P287" s="99"/>
      <c r="Q287" s="99"/>
      <c r="R287" s="182"/>
      <c r="S287" s="182"/>
      <c r="T287" s="182"/>
      <c r="U287" s="182"/>
      <c r="V287" s="99"/>
      <c r="W287" s="99"/>
      <c r="X287" s="99"/>
      <c r="Y287" s="99"/>
      <c r="Z287" s="182">
        <v>105</v>
      </c>
      <c r="AA287" s="182">
        <v>5565</v>
      </c>
      <c r="AB287" s="182"/>
      <c r="AC287" s="182"/>
      <c r="AD287" s="182"/>
      <c r="AE287" s="182"/>
      <c r="AF287" s="182"/>
      <c r="AG287" s="182"/>
      <c r="AH287" s="182">
        <f>AD287+Z287+V287+R287+N287+J287+F287</f>
        <v>105</v>
      </c>
      <c r="AI287" s="310">
        <f>AE287+AA287+W287+S287+O287+K287+G287</f>
        <v>5565</v>
      </c>
      <c r="AJ287" s="182">
        <f>AF287+AB287+X287+T287+P287+L287+H287</f>
        <v>0</v>
      </c>
      <c r="AK287" s="182">
        <f>AG287+AC287+Y287+U287+Q287+M287+I287</f>
        <v>0</v>
      </c>
    </row>
    <row r="288" spans="1:58" x14ac:dyDescent="0.25">
      <c r="A288" s="483"/>
      <c r="B288" s="484" t="s">
        <v>618</v>
      </c>
      <c r="C288" s="485"/>
      <c r="D288" s="485"/>
      <c r="E288" s="485"/>
      <c r="F288" s="712">
        <f>SUM(F278:F287)</f>
        <v>66577</v>
      </c>
      <c r="G288" s="712">
        <f t="shared" ref="G288:L288" si="2">SUM(G278:G287)</f>
        <v>292750.01</v>
      </c>
      <c r="H288" s="712">
        <f t="shared" si="2"/>
        <v>36700</v>
      </c>
      <c r="I288" s="712">
        <f>SUM(I278:I287)</f>
        <v>152800</v>
      </c>
      <c r="J288" s="712">
        <f t="shared" si="2"/>
        <v>23900</v>
      </c>
      <c r="K288" s="712">
        <f t="shared" si="2"/>
        <v>112698</v>
      </c>
      <c r="L288" s="712">
        <f t="shared" si="2"/>
        <v>0</v>
      </c>
      <c r="M288" s="712">
        <f>SUM(M278:M287)</f>
        <v>0</v>
      </c>
      <c r="N288" s="712">
        <f t="shared" ref="N288:Y288" si="3">SUM(N278:N287)</f>
        <v>15016</v>
      </c>
      <c r="O288" s="712">
        <f t="shared" si="3"/>
        <v>61396</v>
      </c>
      <c r="P288" s="712">
        <f t="shared" si="3"/>
        <v>8650</v>
      </c>
      <c r="Q288" s="712">
        <f t="shared" si="3"/>
        <v>113000</v>
      </c>
      <c r="R288" s="712">
        <f t="shared" si="3"/>
        <v>12930</v>
      </c>
      <c r="S288" s="712">
        <f t="shared" si="3"/>
        <v>44360</v>
      </c>
      <c r="T288" s="712">
        <f t="shared" si="3"/>
        <v>3620</v>
      </c>
      <c r="U288" s="712">
        <f t="shared" si="3"/>
        <v>15140</v>
      </c>
      <c r="V288" s="712">
        <f t="shared" si="3"/>
        <v>29720</v>
      </c>
      <c r="W288" s="712">
        <f t="shared" si="3"/>
        <v>158828</v>
      </c>
      <c r="X288" s="712">
        <f t="shared" si="3"/>
        <v>8630</v>
      </c>
      <c r="Y288" s="712">
        <f t="shared" si="3"/>
        <v>46940</v>
      </c>
      <c r="Z288" s="712">
        <f t="shared" ref="Z288" si="4">SUM(Z278:Z287)</f>
        <v>96325</v>
      </c>
      <c r="AA288" s="712">
        <f>SUM(AA278:AA287)</f>
        <v>405461.44</v>
      </c>
      <c r="AB288" s="712">
        <f t="shared" ref="AB288:AF288" si="5">SUM(AB278:AB287)</f>
        <v>0</v>
      </c>
      <c r="AC288" s="712">
        <f t="shared" si="5"/>
        <v>0</v>
      </c>
      <c r="AD288" s="712">
        <f t="shared" si="5"/>
        <v>11726</v>
      </c>
      <c r="AE288" s="712">
        <f t="shared" si="5"/>
        <v>68970.2</v>
      </c>
      <c r="AF288" s="712">
        <f t="shared" si="5"/>
        <v>10</v>
      </c>
      <c r="AG288" s="712">
        <f>SUM(AG278:AG287)</f>
        <v>250</v>
      </c>
      <c r="AH288" s="712">
        <f t="shared" ref="AH288:AK288" si="6">SUM(AH278:AH287)</f>
        <v>256194</v>
      </c>
      <c r="AI288" s="713">
        <f t="shared" si="6"/>
        <v>1144463.6499999999</v>
      </c>
      <c r="AJ288" s="712">
        <f t="shared" si="6"/>
        <v>57610</v>
      </c>
      <c r="AK288" s="713">
        <f t="shared" si="6"/>
        <v>328130</v>
      </c>
    </row>
    <row r="289" spans="1:37" x14ac:dyDescent="0.25">
      <c r="A289" s="486"/>
      <c r="B289" s="487" t="s">
        <v>651</v>
      </c>
      <c r="C289" s="488"/>
      <c r="D289" s="488"/>
      <c r="E289" s="488"/>
      <c r="F289" s="714">
        <f>F276+F288</f>
        <v>91035.801299999992</v>
      </c>
      <c r="G289" s="714">
        <f>G276+G288</f>
        <v>2057256.4400000002</v>
      </c>
      <c r="H289" s="714">
        <f t="shared" ref="H289:AK289" si="7">H276+H288</f>
        <v>62075</v>
      </c>
      <c r="I289" s="714">
        <f t="shared" si="7"/>
        <v>1191098.48</v>
      </c>
      <c r="J289" s="714">
        <f t="shared" si="7"/>
        <v>50927</v>
      </c>
      <c r="K289" s="714">
        <f t="shared" si="7"/>
        <v>380245.6</v>
      </c>
      <c r="L289" s="714">
        <f t="shared" si="7"/>
        <v>124</v>
      </c>
      <c r="M289" s="714">
        <f t="shared" si="7"/>
        <v>7370.8</v>
      </c>
      <c r="N289" s="714">
        <f t="shared" si="7"/>
        <v>56123</v>
      </c>
      <c r="O289" s="714">
        <f t="shared" si="7"/>
        <v>1189992</v>
      </c>
      <c r="P289" s="714">
        <f t="shared" si="7"/>
        <v>25470</v>
      </c>
      <c r="Q289" s="714">
        <f t="shared" si="7"/>
        <v>949114</v>
      </c>
      <c r="R289" s="714">
        <f t="shared" si="7"/>
        <v>17521</v>
      </c>
      <c r="S289" s="714">
        <f t="shared" si="7"/>
        <v>1101951.9700000002</v>
      </c>
      <c r="T289" s="714">
        <f t="shared" si="7"/>
        <v>6100</v>
      </c>
      <c r="U289" s="714">
        <f t="shared" si="7"/>
        <v>307088.8</v>
      </c>
      <c r="V289" s="714">
        <f t="shared" si="7"/>
        <v>42536</v>
      </c>
      <c r="W289" s="714">
        <f t="shared" si="7"/>
        <v>1280323.1499999999</v>
      </c>
      <c r="X289" s="714">
        <f t="shared" si="7"/>
        <v>20895</v>
      </c>
      <c r="Y289" s="714">
        <f t="shared" si="7"/>
        <v>420152</v>
      </c>
      <c r="Z289" s="714">
        <f t="shared" si="7"/>
        <v>164712</v>
      </c>
      <c r="AA289" s="714">
        <f t="shared" si="7"/>
        <v>2616805.79</v>
      </c>
      <c r="AB289" s="714">
        <f t="shared" si="7"/>
        <v>0</v>
      </c>
      <c r="AC289" s="714">
        <f t="shared" si="7"/>
        <v>0</v>
      </c>
      <c r="AD289" s="714">
        <f t="shared" si="7"/>
        <v>30068</v>
      </c>
      <c r="AE289" s="714">
        <f t="shared" si="7"/>
        <v>312526.87</v>
      </c>
      <c r="AF289" s="714">
        <f t="shared" si="7"/>
        <v>199</v>
      </c>
      <c r="AG289" s="714">
        <f t="shared" si="7"/>
        <v>995.2</v>
      </c>
      <c r="AH289" s="714">
        <f t="shared" si="7"/>
        <v>452922.80129999999</v>
      </c>
      <c r="AI289" s="715">
        <f t="shared" si="7"/>
        <v>8939101.8199999966</v>
      </c>
      <c r="AJ289" s="714">
        <f t="shared" si="7"/>
        <v>114863</v>
      </c>
      <c r="AK289" s="715">
        <f t="shared" si="7"/>
        <v>2875819.2800000003</v>
      </c>
    </row>
    <row r="290" spans="1:37" x14ac:dyDescent="0.25">
      <c r="A290" s="2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273"/>
      <c r="AE290" s="871"/>
      <c r="AF290" s="871"/>
      <c r="AG290" s="871"/>
      <c r="AH290" s="871"/>
      <c r="AI290" s="871"/>
      <c r="AJ290" s="273"/>
      <c r="AK290" s="98"/>
    </row>
    <row r="291" spans="1:37" x14ac:dyDescent="0.25">
      <c r="A291" s="2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273"/>
      <c r="AE291" s="871"/>
      <c r="AF291" s="871"/>
      <c r="AG291" s="871"/>
      <c r="AH291" s="871"/>
      <c r="AI291" s="871"/>
      <c r="AJ291" s="273"/>
      <c r="AK291" s="274"/>
    </row>
    <row r="292" spans="1:37" x14ac:dyDescent="0.25">
      <c r="AD292" s="199"/>
      <c r="AE292" s="308"/>
      <c r="AF292" s="308"/>
      <c r="AG292" s="308"/>
      <c r="AH292" s="308"/>
      <c r="AI292" s="308"/>
      <c r="AJ292" s="198"/>
      <c r="AK292" s="198"/>
    </row>
    <row r="293" spans="1:37" x14ac:dyDescent="0.25">
      <c r="AD293" s="199"/>
      <c r="AE293" s="308"/>
      <c r="AF293" s="308"/>
      <c r="AG293" s="308"/>
      <c r="AH293" s="308"/>
      <c r="AI293" s="308"/>
      <c r="AJ293" s="198"/>
      <c r="AK293" s="198"/>
    </row>
    <row r="294" spans="1:37" x14ac:dyDescent="0.25">
      <c r="AD294" s="199"/>
      <c r="AE294" s="308"/>
      <c r="AF294" s="308"/>
      <c r="AG294" s="308"/>
      <c r="AH294" s="308"/>
      <c r="AI294" s="308"/>
      <c r="AJ294" s="198"/>
      <c r="AK294" s="198"/>
    </row>
    <row r="295" spans="1:37" x14ac:dyDescent="0.25">
      <c r="AD295" s="199"/>
      <c r="AE295" s="308"/>
      <c r="AF295" s="308"/>
      <c r="AG295" s="308"/>
      <c r="AH295" s="308"/>
      <c r="AI295" s="308"/>
      <c r="AJ295" s="198"/>
      <c r="AK295" s="198"/>
    </row>
    <row r="296" spans="1:37" x14ac:dyDescent="0.25">
      <c r="AD296" s="199"/>
      <c r="AE296" s="308"/>
      <c r="AF296" s="308"/>
      <c r="AG296" s="308"/>
      <c r="AH296" s="308"/>
      <c r="AI296" s="308"/>
      <c r="AJ296" s="198"/>
      <c r="AK296" s="198"/>
    </row>
    <row r="297" spans="1:37" x14ac:dyDescent="0.25">
      <c r="AD297" s="199"/>
      <c r="AE297" s="308"/>
      <c r="AF297" s="308"/>
      <c r="AG297" s="308"/>
      <c r="AH297" s="308"/>
      <c r="AI297" s="308"/>
      <c r="AJ297" s="198"/>
      <c r="AK297" s="198"/>
    </row>
    <row r="298" spans="1:37" x14ac:dyDescent="0.25">
      <c r="AD298" s="199"/>
      <c r="AE298" s="308"/>
      <c r="AF298" s="308"/>
      <c r="AG298" s="308"/>
      <c r="AH298" s="308"/>
      <c r="AI298" s="308"/>
      <c r="AJ298" s="198"/>
      <c r="AK298" s="198"/>
    </row>
    <row r="299" spans="1:37" x14ac:dyDescent="0.25">
      <c r="AD299" s="200"/>
      <c r="AE299" s="308"/>
      <c r="AF299" s="308"/>
      <c r="AG299" s="308"/>
      <c r="AH299" s="308"/>
      <c r="AI299" s="308"/>
      <c r="AJ299" s="198"/>
      <c r="AK299" s="198"/>
    </row>
    <row r="300" spans="1:37" x14ac:dyDescent="0.25">
      <c r="AD300" s="200"/>
      <c r="AE300" s="201"/>
      <c r="AF300" s="201"/>
      <c r="AG300" s="9"/>
      <c r="AH300" s="308"/>
      <c r="AI300" s="308"/>
      <c r="AJ300" s="198"/>
      <c r="AK300" s="198"/>
    </row>
    <row r="301" spans="1:37" x14ac:dyDescent="0.25">
      <c r="AD301" s="200"/>
      <c r="AE301" s="201"/>
      <c r="AF301" s="201"/>
      <c r="AG301" s="9"/>
      <c r="AH301" s="308"/>
      <c r="AI301" s="308"/>
      <c r="AJ301" s="198"/>
      <c r="AK301" s="198"/>
    </row>
    <row r="302" spans="1:37" x14ac:dyDescent="0.25">
      <c r="AD302" s="198"/>
      <c r="AE302" s="872"/>
      <c r="AF302" s="872"/>
      <c r="AG302" s="872"/>
      <c r="AH302" s="872"/>
      <c r="AI302" s="872"/>
      <c r="AJ302" s="198"/>
      <c r="AK302" s="198"/>
    </row>
    <row r="303" spans="1:37" x14ac:dyDescent="0.25">
      <c r="AD303" s="198"/>
      <c r="AE303" s="873"/>
      <c r="AF303" s="873"/>
      <c r="AG303" s="873"/>
      <c r="AH303" s="873"/>
      <c r="AI303" s="873"/>
      <c r="AJ303" s="198"/>
      <c r="AK303" s="198"/>
    </row>
    <row r="304" spans="1:37" x14ac:dyDescent="0.25">
      <c r="AD304" s="199"/>
      <c r="AE304" s="308"/>
      <c r="AF304" s="308"/>
      <c r="AG304" s="308"/>
      <c r="AH304" s="308"/>
      <c r="AI304" s="308"/>
      <c r="AJ304" s="198"/>
      <c r="AK304" s="198"/>
    </row>
    <row r="305" spans="30:37" x14ac:dyDescent="0.25">
      <c r="AD305" s="199"/>
      <c r="AE305" s="308"/>
      <c r="AF305" s="308"/>
      <c r="AG305" s="308"/>
      <c r="AH305" s="308"/>
      <c r="AI305" s="308"/>
      <c r="AJ305" s="198"/>
      <c r="AK305" s="198"/>
    </row>
    <row r="306" spans="30:37" x14ac:dyDescent="0.25">
      <c r="AD306" s="199"/>
      <c r="AE306" s="308"/>
      <c r="AF306" s="308"/>
      <c r="AG306" s="308"/>
      <c r="AH306" s="308"/>
      <c r="AI306" s="308"/>
      <c r="AJ306" s="198"/>
      <c r="AK306" s="198"/>
    </row>
    <row r="307" spans="30:37" x14ac:dyDescent="0.25">
      <c r="AD307" s="199"/>
      <c r="AE307" s="308"/>
      <c r="AF307" s="308"/>
      <c r="AG307" s="308"/>
      <c r="AH307" s="308"/>
      <c r="AI307" s="308"/>
      <c r="AJ307" s="198"/>
      <c r="AK307" s="198"/>
    </row>
    <row r="308" spans="30:37" x14ac:dyDescent="0.25">
      <c r="AD308" s="199"/>
      <c r="AE308" s="308"/>
      <c r="AF308" s="308"/>
      <c r="AG308" s="308"/>
      <c r="AH308" s="308"/>
      <c r="AI308" s="308"/>
      <c r="AJ308" s="198"/>
      <c r="AK308" s="198"/>
    </row>
    <row r="309" spans="30:37" x14ac:dyDescent="0.25">
      <c r="AD309" s="199"/>
      <c r="AE309" s="308"/>
      <c r="AF309" s="308"/>
      <c r="AG309" s="308"/>
      <c r="AH309" s="308"/>
      <c r="AI309" s="308"/>
      <c r="AJ309" s="198"/>
      <c r="AK309" s="198"/>
    </row>
    <row r="310" spans="30:37" x14ac:dyDescent="0.25">
      <c r="AD310" s="199"/>
      <c r="AE310" s="308"/>
      <c r="AF310" s="308"/>
      <c r="AG310" s="308"/>
      <c r="AH310" s="308"/>
      <c r="AI310" s="308"/>
      <c r="AJ310" s="198"/>
      <c r="AK310" s="198"/>
    </row>
    <row r="311" spans="30:37" x14ac:dyDescent="0.25">
      <c r="AD311" s="200"/>
      <c r="AE311" s="308"/>
      <c r="AF311" s="308"/>
      <c r="AG311" s="308"/>
      <c r="AH311" s="308"/>
      <c r="AI311" s="308"/>
      <c r="AJ311" s="198"/>
      <c r="AK311" s="198"/>
    </row>
    <row r="312" spans="30:37" x14ac:dyDescent="0.25">
      <c r="AD312" s="198"/>
      <c r="AE312" s="198"/>
      <c r="AF312" s="198"/>
      <c r="AG312" s="198"/>
      <c r="AH312" s="198"/>
      <c r="AI312" s="198"/>
      <c r="AJ312" s="198"/>
      <c r="AK312" s="198"/>
    </row>
    <row r="313" spans="30:37" x14ac:dyDescent="0.25">
      <c r="AD313" s="198"/>
      <c r="AE313" s="198"/>
      <c r="AF313" s="198"/>
      <c r="AG313" s="198"/>
      <c r="AH313" s="198"/>
      <c r="AI313" s="198"/>
      <c r="AJ313" s="198"/>
      <c r="AK313" s="198"/>
    </row>
  </sheetData>
  <autoFilter ref="B1:B313"/>
  <mergeCells count="104">
    <mergeCell ref="AE291:AG291"/>
    <mergeCell ref="AH291:AI291"/>
    <mergeCell ref="AE302:AI302"/>
    <mergeCell ref="AE303:AG303"/>
    <mergeCell ref="AH303:AI303"/>
    <mergeCell ref="A258:A259"/>
    <mergeCell ref="A260:A263"/>
    <mergeCell ref="A267:A269"/>
    <mergeCell ref="A270:A273"/>
    <mergeCell ref="A274:A275"/>
    <mergeCell ref="AE290:AI290"/>
    <mergeCell ref="A238:A240"/>
    <mergeCell ref="A242:A244"/>
    <mergeCell ref="A245:A246"/>
    <mergeCell ref="A247:A248"/>
    <mergeCell ref="A249:A252"/>
    <mergeCell ref="A253:A256"/>
    <mergeCell ref="A217:A222"/>
    <mergeCell ref="A223:A225"/>
    <mergeCell ref="A226:A227"/>
    <mergeCell ref="A228:A230"/>
    <mergeCell ref="A231:A234"/>
    <mergeCell ref="A236:A237"/>
    <mergeCell ref="A186:A187"/>
    <mergeCell ref="A190:A195"/>
    <mergeCell ref="A199:A205"/>
    <mergeCell ref="A206:A207"/>
    <mergeCell ref="A209:A211"/>
    <mergeCell ref="A214:A216"/>
    <mergeCell ref="A180:A183"/>
    <mergeCell ref="A184:A185"/>
    <mergeCell ref="A173:A175"/>
    <mergeCell ref="A176:A179"/>
    <mergeCell ref="A106:A107"/>
    <mergeCell ref="A108:A112"/>
    <mergeCell ref="A114:A115"/>
    <mergeCell ref="A116:A117"/>
    <mergeCell ref="A118:A119"/>
    <mergeCell ref="A120:A123"/>
    <mergeCell ref="A83:A85"/>
    <mergeCell ref="A86:A88"/>
    <mergeCell ref="A90:A92"/>
    <mergeCell ref="A95:A97"/>
    <mergeCell ref="A98:A100"/>
    <mergeCell ref="A101:A105"/>
    <mergeCell ref="A157:A159"/>
    <mergeCell ref="A160:A163"/>
    <mergeCell ref="A164:A172"/>
    <mergeCell ref="A124:A130"/>
    <mergeCell ref="A132:A138"/>
    <mergeCell ref="A139:A140"/>
    <mergeCell ref="A141:A145"/>
    <mergeCell ref="A146:A147"/>
    <mergeCell ref="A148:A156"/>
    <mergeCell ref="A64:A65"/>
    <mergeCell ref="A66:A67"/>
    <mergeCell ref="A68:A71"/>
    <mergeCell ref="A72:A75"/>
    <mergeCell ref="A76:A78"/>
    <mergeCell ref="A79:A81"/>
    <mergeCell ref="A39:A40"/>
    <mergeCell ref="A43:A46"/>
    <mergeCell ref="A47:A49"/>
    <mergeCell ref="A51:A57"/>
    <mergeCell ref="A59:A60"/>
    <mergeCell ref="A61:A63"/>
    <mergeCell ref="A11:A14"/>
    <mergeCell ref="A15:A21"/>
    <mergeCell ref="A22:A23"/>
    <mergeCell ref="A24:A28"/>
    <mergeCell ref="A30:A32"/>
    <mergeCell ref="A33:A36"/>
    <mergeCell ref="AH3:AI3"/>
    <mergeCell ref="AJ3:AK3"/>
    <mergeCell ref="A9:A10"/>
    <mergeCell ref="Z3:AA3"/>
    <mergeCell ref="AB3:AC3"/>
    <mergeCell ref="AD3:AE3"/>
    <mergeCell ref="AF3:AG3"/>
    <mergeCell ref="R3:S3"/>
    <mergeCell ref="T3:U3"/>
    <mergeCell ref="V3:W3"/>
    <mergeCell ref="X3:Y3"/>
    <mergeCell ref="A5:A8"/>
    <mergeCell ref="B1:E1"/>
    <mergeCell ref="F2:I2"/>
    <mergeCell ref="J2:M2"/>
    <mergeCell ref="N2:Q2"/>
    <mergeCell ref="R2:U2"/>
    <mergeCell ref="V2:Y2"/>
    <mergeCell ref="Z2:AC2"/>
    <mergeCell ref="AD2:AG2"/>
    <mergeCell ref="AH2:AK2"/>
    <mergeCell ref="J3:K3"/>
    <mergeCell ref="L3:M3"/>
    <mergeCell ref="N3:O3"/>
    <mergeCell ref="P3:Q3"/>
    <mergeCell ref="A3:A4"/>
    <mergeCell ref="B3:B4"/>
    <mergeCell ref="C3:C4"/>
    <mergeCell ref="D3:D4"/>
    <mergeCell ref="E3:E4"/>
    <mergeCell ref="F3:G3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Свод КР </vt:lpstr>
      <vt:lpstr>Свод КР  (тыс)</vt:lpstr>
      <vt:lpstr>объем</vt:lpstr>
      <vt:lpstr>Иссык-Куль</vt:lpstr>
      <vt:lpstr>Ош</vt:lpstr>
      <vt:lpstr>Дж-Абад</vt:lpstr>
      <vt:lpstr>Баткен</vt:lpstr>
      <vt:lpstr>Нарын</vt:lpstr>
      <vt:lpstr>Талас</vt:lpstr>
      <vt:lpstr>Бишкек</vt:lpstr>
      <vt:lpstr>Чуй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ТМК</dc:creator>
  <cp:lastModifiedBy>ТМК</cp:lastModifiedBy>
  <dcterms:created xsi:type="dcterms:W3CDTF">2021-06-14T10:56:45Z</dcterms:created>
  <dcterms:modified xsi:type="dcterms:W3CDTF">2021-10-06T04:37:24Z</dcterms:modified>
</cp:coreProperties>
</file>