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ОМС\Desktop\"/>
    </mc:Choice>
  </mc:AlternateContent>
  <bookViews>
    <workbookView xWindow="0" yWindow="0" windowWidth="28770" windowHeight="13590"/>
  </bookViews>
  <sheets>
    <sheet name="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K47" i="1"/>
  <c r="L47" i="1"/>
  <c r="D47" i="1"/>
  <c r="B47" i="1"/>
  <c r="E38" i="1"/>
  <c r="F38" i="1"/>
  <c r="G38" i="1"/>
  <c r="H38" i="1"/>
  <c r="I38" i="1"/>
  <c r="J38" i="1"/>
  <c r="K38" i="1"/>
  <c r="L38" i="1"/>
  <c r="D38" i="1"/>
  <c r="E46" i="1" l="1"/>
  <c r="F46" i="1"/>
  <c r="G46" i="1"/>
  <c r="H46" i="1"/>
  <c r="I46" i="1"/>
  <c r="J46" i="1"/>
  <c r="K46" i="1"/>
  <c r="L46" i="1"/>
  <c r="D46" i="1"/>
  <c r="E40" i="1"/>
  <c r="F40" i="1"/>
  <c r="G40" i="1"/>
  <c r="H40" i="1"/>
  <c r="I40" i="1"/>
  <c r="J40" i="1"/>
  <c r="K40" i="1"/>
  <c r="L40" i="1"/>
  <c r="D40" i="1"/>
  <c r="E31" i="1"/>
  <c r="F31" i="1"/>
  <c r="G31" i="1"/>
  <c r="H31" i="1"/>
  <c r="I31" i="1"/>
  <c r="J31" i="1"/>
  <c r="K31" i="1"/>
  <c r="L31" i="1"/>
  <c r="D31" i="1"/>
  <c r="E29" i="1"/>
  <c r="F29" i="1"/>
  <c r="G29" i="1"/>
  <c r="H29" i="1"/>
  <c r="I29" i="1"/>
  <c r="J29" i="1"/>
  <c r="K29" i="1"/>
  <c r="L29" i="1"/>
  <c r="D29" i="1"/>
  <c r="E26" i="1"/>
  <c r="F26" i="1"/>
  <c r="G26" i="1"/>
  <c r="H26" i="1"/>
  <c r="I26" i="1"/>
  <c r="J26" i="1"/>
  <c r="K26" i="1"/>
  <c r="L26" i="1"/>
  <c r="D26" i="1"/>
  <c r="E17" i="1"/>
  <c r="F17" i="1"/>
  <c r="G17" i="1"/>
  <c r="H17" i="1"/>
  <c r="I17" i="1"/>
  <c r="J17" i="1"/>
  <c r="K17" i="1"/>
  <c r="L17" i="1"/>
  <c r="D17" i="1"/>
  <c r="E10" i="1"/>
  <c r="F10" i="1"/>
  <c r="G10" i="1"/>
  <c r="H10" i="1"/>
  <c r="I10" i="1"/>
  <c r="J10" i="1"/>
  <c r="K10" i="1"/>
  <c r="L10" i="1"/>
  <c r="D10" i="1"/>
</calcChain>
</file>

<file path=xl/sharedStrings.xml><?xml version="1.0" encoding="utf-8"?>
<sst xmlns="http://schemas.openxmlformats.org/spreadsheetml/2006/main" count="55" uniqueCount="55">
  <si>
    <t>Кочкор-Атинский ЦОВП</t>
  </si>
  <si>
    <t xml:space="preserve">Категория 1 Башкаруу, гигиена, инфекцияны көзөмөлдөө                           </t>
  </si>
  <si>
    <t>Категория 2                                    Окутуу/потенциалды жогорулатуу / китепкана</t>
  </si>
  <si>
    <t>Категория 3                                Бейтаптын канааттануусу</t>
  </si>
  <si>
    <t>Категория 4                                            Оорукана ичиндеги сапатты камсыздоо системасы</t>
  </si>
  <si>
    <t>Категория 5                                          Хирургиялык / гинекологиялык профилдеги бөлүмдөрдөгү кызматтардын сапаты</t>
  </si>
  <si>
    <t>Категория 6                                   Төрөт бөлүмүндөгү кызматтардын сапаты</t>
  </si>
  <si>
    <t>Категория 7                                         Жаңы төрөлгөн балдарга жана балдарга тейлөө сапаты</t>
  </si>
  <si>
    <t>Категория 8                                    Терапевттик профилдеги бөлүмдөрдөгү кызматтардын сапаты</t>
  </si>
  <si>
    <t>Мүмкүн болгон 100% ченемдик документтерге жана клиникалык протоколдорго шайкештиктин % орточо деңгээли</t>
  </si>
  <si>
    <t>Мекеменин аталышы</t>
  </si>
  <si>
    <t>Бишкек шаарынын 1-шаардык клиникалык ооруканасы</t>
  </si>
  <si>
    <t>Бишкек шаарынын 2-шаардык клиникалык ооруканасы</t>
  </si>
  <si>
    <t>Бишкек ш. ШМЖ шаардык балдар клиникалык ооруканасы</t>
  </si>
  <si>
    <t>Бишкек ш. Перинаталдык борбор</t>
  </si>
  <si>
    <t xml:space="preserve">Бишкек ш. 1 Төрөт үйү </t>
  </si>
  <si>
    <t>Бишкек ш. 2 Төрөт үйү</t>
  </si>
  <si>
    <t>Бишкек ш.</t>
  </si>
  <si>
    <t>Баткен ОБО</t>
  </si>
  <si>
    <t>Айдаркен ЖДПБ</t>
  </si>
  <si>
    <t>Кадамжай ЖДПБ</t>
  </si>
  <si>
    <t>Кызыл - Кыя ЖДПБ</t>
  </si>
  <si>
    <t>Сүлүктү ЖДПБ</t>
  </si>
  <si>
    <t>Лейлек ЖДПБ</t>
  </si>
  <si>
    <t>Баткен облусу</t>
  </si>
  <si>
    <t>Жалал-Абад ОКО</t>
  </si>
  <si>
    <t>Таш-Көмүр ЖДПБ</t>
  </si>
  <si>
    <t xml:space="preserve"> Кара-Көл ЖДПБ</t>
  </si>
  <si>
    <t xml:space="preserve"> Майлы - Суу ЖДПБ</t>
  </si>
  <si>
    <t>Токтогул ЖДПБ</t>
  </si>
  <si>
    <t xml:space="preserve"> Көк-Жаңгак ЖДПБ</t>
  </si>
  <si>
    <t>Жалал-Абад ОБКО</t>
  </si>
  <si>
    <t>Жалал - Абад облусу</t>
  </si>
  <si>
    <t>Ысык-Көл ОБО</t>
  </si>
  <si>
    <t>Балыкчы ЖДПБ</t>
  </si>
  <si>
    <t>Ысык - Көл облусу</t>
  </si>
  <si>
    <t>Нарын ОБО</t>
  </si>
  <si>
    <t>Нарын облусу</t>
  </si>
  <si>
    <t>Ош ОАБКО</t>
  </si>
  <si>
    <t>Ош ОАКО</t>
  </si>
  <si>
    <t>Ош ШКО</t>
  </si>
  <si>
    <t>Ноокат ЖДПБ</t>
  </si>
  <si>
    <t xml:space="preserve">Өзгөн ЖДПБ </t>
  </si>
  <si>
    <t>Кара - Суу ЖДПБ</t>
  </si>
  <si>
    <t>Ош облусу</t>
  </si>
  <si>
    <t>Талас ОБО</t>
  </si>
  <si>
    <t>Талас облусу</t>
  </si>
  <si>
    <t>Чүй ОЖДПБ</t>
  </si>
  <si>
    <t>Ыссык - Ата ЖДПБ</t>
  </si>
  <si>
    <t>Токмок ЖДПБ</t>
  </si>
  <si>
    <t>Кемин ЖДПБ</t>
  </si>
  <si>
    <t>Жайыл ЖДПБ</t>
  </si>
  <si>
    <t>Чүй облусу</t>
  </si>
  <si>
    <t>Республика</t>
  </si>
  <si>
    <t xml:space="preserve"> 24. Медициналык жардамдын сапатынын ченемдик документтерге жана клиникалык протоколдорго 100 % ылайык келүү деңгээли облустук, шаардык стационарларда 2024-жылдын II ж.ж. үчүн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</si>
</sst>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abSelected="1" zoomScale="60" zoomScaleNormal="60" workbookViewId="0">
      <selection activeCell="T16" sqref="T16"/>
    </sheetView>
  </sheetViews>
  <sheetFormatPr defaultRowHeight="15" x14ac:dyDescent="0.25"/>
  <cols>
    <col min="1" max="1" width="9.140625" style="4"/>
    <col min="2" max="2" width="9.140625" style="3"/>
    <col min="3" max="3" width="60.140625" style="4" bestFit="1" customWidth="1"/>
    <col min="4" max="4" width="31.7109375" style="4" customWidth="1"/>
    <col min="5" max="5" width="21.7109375" style="4" customWidth="1"/>
    <col min="6" max="6" width="14.85546875" style="4" customWidth="1"/>
    <col min="7" max="7" width="15" style="4" customWidth="1"/>
    <col min="8" max="8" width="17.85546875" style="4" customWidth="1"/>
    <col min="9" max="9" width="16.5703125" style="4" customWidth="1"/>
    <col min="10" max="10" width="15.7109375" style="4" customWidth="1"/>
    <col min="11" max="11" width="16.28515625" style="4" customWidth="1"/>
    <col min="12" max="12" width="19.5703125" style="4" customWidth="1"/>
    <col min="13" max="16384" width="9.140625" style="4"/>
  </cols>
  <sheetData>
    <row r="1" spans="2:12" ht="39.75" customHeight="1" x14ac:dyDescent="0.25"/>
    <row r="2" spans="2:12" ht="61.5" customHeight="1" x14ac:dyDescent="0.25">
      <c r="B2" s="5" t="s">
        <v>54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ht="129.75" customHeight="1" x14ac:dyDescent="0.25">
      <c r="B3" s="14" t="s">
        <v>10</v>
      </c>
      <c r="C3" s="14"/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5" t="s">
        <v>9</v>
      </c>
    </row>
    <row r="4" spans="2:12" x14ac:dyDescent="0.25">
      <c r="B4" s="8">
        <v>1</v>
      </c>
      <c r="C4" s="9" t="s">
        <v>11</v>
      </c>
      <c r="D4" s="10">
        <v>91</v>
      </c>
      <c r="E4" s="10">
        <v>100</v>
      </c>
      <c r="F4" s="10">
        <v>100</v>
      </c>
      <c r="G4" s="10">
        <v>94.117647058823522</v>
      </c>
      <c r="H4" s="10">
        <v>76.5</v>
      </c>
      <c r="I4" s="10">
        <v>0</v>
      </c>
      <c r="J4" s="10">
        <v>0</v>
      </c>
      <c r="K4" s="10">
        <v>83</v>
      </c>
      <c r="L4" s="10">
        <v>68.077205882352942</v>
      </c>
    </row>
    <row r="5" spans="2:12" x14ac:dyDescent="0.25">
      <c r="B5" s="8">
        <v>2</v>
      </c>
      <c r="C5" s="9" t="s">
        <v>12</v>
      </c>
      <c r="D5" s="10">
        <v>84.3</v>
      </c>
      <c r="E5" s="10">
        <v>100</v>
      </c>
      <c r="F5" s="10">
        <v>96</v>
      </c>
      <c r="G5" s="10">
        <v>90.243902439024396</v>
      </c>
      <c r="H5" s="10">
        <v>0</v>
      </c>
      <c r="I5" s="10">
        <v>0</v>
      </c>
      <c r="J5" s="10">
        <v>0</v>
      </c>
      <c r="K5" s="10">
        <v>75.806451612903231</v>
      </c>
      <c r="L5" s="10">
        <v>55.793794256490955</v>
      </c>
    </row>
    <row r="6" spans="2:12" x14ac:dyDescent="0.25">
      <c r="B6" s="8">
        <v>3</v>
      </c>
      <c r="C6" s="9" t="s">
        <v>13</v>
      </c>
      <c r="D6" s="10">
        <v>94</v>
      </c>
      <c r="E6" s="10">
        <v>100</v>
      </c>
      <c r="F6" s="10">
        <v>90</v>
      </c>
      <c r="G6" s="10">
        <v>80</v>
      </c>
      <c r="H6" s="10">
        <v>87</v>
      </c>
      <c r="I6" s="10">
        <v>0</v>
      </c>
      <c r="J6" s="10">
        <v>84</v>
      </c>
      <c r="K6" s="10">
        <v>0</v>
      </c>
      <c r="L6" s="10">
        <v>66.875</v>
      </c>
    </row>
    <row r="7" spans="2:12" x14ac:dyDescent="0.25">
      <c r="B7" s="8">
        <v>4</v>
      </c>
      <c r="C7" s="9" t="s">
        <v>14</v>
      </c>
      <c r="D7" s="10">
        <v>100</v>
      </c>
      <c r="E7" s="10">
        <v>100</v>
      </c>
      <c r="F7" s="10">
        <v>98</v>
      </c>
      <c r="G7" s="10">
        <v>100</v>
      </c>
      <c r="H7" s="10">
        <v>66.666666666666657</v>
      </c>
      <c r="I7" s="10">
        <v>86.666666666666671</v>
      </c>
      <c r="J7" s="10">
        <v>68.421052631578945</v>
      </c>
      <c r="K7" s="10">
        <v>0</v>
      </c>
      <c r="L7" s="10">
        <v>77.469298245614027</v>
      </c>
    </row>
    <row r="8" spans="2:12" x14ac:dyDescent="0.25">
      <c r="B8" s="8">
        <v>5</v>
      </c>
      <c r="C8" s="9" t="s">
        <v>15</v>
      </c>
      <c r="D8" s="10">
        <v>91</v>
      </c>
      <c r="E8" s="10">
        <v>100</v>
      </c>
      <c r="F8" s="10">
        <v>100</v>
      </c>
      <c r="G8" s="10">
        <v>79.310344827586206</v>
      </c>
      <c r="H8" s="10">
        <v>78</v>
      </c>
      <c r="I8" s="10">
        <v>86.666666666666671</v>
      </c>
      <c r="J8" s="10">
        <v>63</v>
      </c>
      <c r="K8" s="10">
        <v>0</v>
      </c>
      <c r="L8" s="10">
        <v>74.747126436781613</v>
      </c>
    </row>
    <row r="9" spans="2:12" x14ac:dyDescent="0.25">
      <c r="B9" s="8">
        <v>6</v>
      </c>
      <c r="C9" s="9" t="s">
        <v>16</v>
      </c>
      <c r="D9" s="10">
        <v>95</v>
      </c>
      <c r="E9" s="10">
        <v>100</v>
      </c>
      <c r="F9" s="10">
        <v>100</v>
      </c>
      <c r="G9" s="10">
        <v>90</v>
      </c>
      <c r="H9" s="10">
        <v>89</v>
      </c>
      <c r="I9" s="10">
        <v>86.666666666666671</v>
      </c>
      <c r="J9" s="10">
        <v>68</v>
      </c>
      <c r="K9" s="10">
        <v>0</v>
      </c>
      <c r="L9" s="10">
        <v>78.583333333333343</v>
      </c>
    </row>
    <row r="10" spans="2:12" x14ac:dyDescent="0.25">
      <c r="B10" s="11" t="s">
        <v>17</v>
      </c>
      <c r="C10" s="11"/>
      <c r="D10" s="2">
        <f>(D4+D6+D5+D7+D8+D9)/6</f>
        <v>92.55</v>
      </c>
      <c r="E10" s="2">
        <f t="shared" ref="E10:L10" si="0">(E4+E6+E5+E7+E8+E9)/6</f>
        <v>100</v>
      </c>
      <c r="F10" s="2">
        <f t="shared" si="0"/>
        <v>97.333333333333329</v>
      </c>
      <c r="G10" s="2">
        <f t="shared" si="0"/>
        <v>88.945315720905683</v>
      </c>
      <c r="H10" s="2">
        <f t="shared" si="0"/>
        <v>66.194444444444443</v>
      </c>
      <c r="I10" s="2">
        <f t="shared" si="0"/>
        <v>43.333333333333336</v>
      </c>
      <c r="J10" s="2">
        <f t="shared" si="0"/>
        <v>47.236842105263158</v>
      </c>
      <c r="K10" s="2">
        <f t="shared" si="0"/>
        <v>26.467741935483872</v>
      </c>
      <c r="L10" s="2">
        <f t="shared" si="0"/>
        <v>70.257626359095482</v>
      </c>
    </row>
    <row r="11" spans="2:12" x14ac:dyDescent="0.25">
      <c r="B11" s="8">
        <v>1</v>
      </c>
      <c r="C11" s="9" t="s">
        <v>18</v>
      </c>
      <c r="D11" s="10">
        <v>88</v>
      </c>
      <c r="E11" s="10">
        <v>0</v>
      </c>
      <c r="F11" s="10">
        <v>99</v>
      </c>
      <c r="G11" s="10">
        <v>44.444444444444443</v>
      </c>
      <c r="H11" s="10">
        <v>64.705882352941174</v>
      </c>
      <c r="I11" s="10">
        <v>95.483870967741936</v>
      </c>
      <c r="J11" s="10">
        <v>73.529411764705884</v>
      </c>
      <c r="K11" s="10">
        <v>100</v>
      </c>
      <c r="L11" s="10">
        <v>70.645451191229171</v>
      </c>
    </row>
    <row r="12" spans="2:12" x14ac:dyDescent="0.25">
      <c r="B12" s="8">
        <v>2</v>
      </c>
      <c r="C12" s="9" t="s">
        <v>19</v>
      </c>
      <c r="D12" s="10">
        <v>74</v>
      </c>
      <c r="E12" s="10">
        <v>26</v>
      </c>
      <c r="F12" s="10">
        <v>100</v>
      </c>
      <c r="G12" s="10">
        <v>30</v>
      </c>
      <c r="H12" s="10">
        <v>100</v>
      </c>
      <c r="I12" s="10">
        <v>86</v>
      </c>
      <c r="J12" s="10">
        <v>78</v>
      </c>
      <c r="K12" s="10">
        <v>100</v>
      </c>
      <c r="L12" s="10">
        <v>74.25</v>
      </c>
    </row>
    <row r="13" spans="2:12" x14ac:dyDescent="0.25">
      <c r="B13" s="8">
        <v>3</v>
      </c>
      <c r="C13" s="9" t="s">
        <v>20</v>
      </c>
      <c r="D13" s="10">
        <v>83.333333333333329</v>
      </c>
      <c r="E13" s="10">
        <v>60</v>
      </c>
      <c r="F13" s="10">
        <v>98</v>
      </c>
      <c r="G13" s="10">
        <v>29.629629629629626</v>
      </c>
      <c r="H13" s="10">
        <v>11.764705882352942</v>
      </c>
      <c r="I13" s="10">
        <v>65.806451612903217</v>
      </c>
      <c r="J13" s="10">
        <v>100</v>
      </c>
      <c r="K13" s="10">
        <v>87.368421052631589</v>
      </c>
      <c r="L13" s="10">
        <v>66.987817688856339</v>
      </c>
    </row>
    <row r="14" spans="2:12" x14ac:dyDescent="0.25">
      <c r="B14" s="8">
        <v>4</v>
      </c>
      <c r="C14" s="9" t="s">
        <v>21</v>
      </c>
      <c r="D14" s="10">
        <v>73.80952380952381</v>
      </c>
      <c r="E14" s="10">
        <v>20</v>
      </c>
      <c r="F14" s="10">
        <v>97</v>
      </c>
      <c r="G14" s="10">
        <v>62.962962962962962</v>
      </c>
      <c r="H14" s="10">
        <v>58.82352941176471</v>
      </c>
      <c r="I14" s="10">
        <v>100</v>
      </c>
      <c r="J14" s="10">
        <v>81.764705882352942</v>
      </c>
      <c r="K14" s="10">
        <v>100</v>
      </c>
      <c r="L14" s="10">
        <v>74.295090258325558</v>
      </c>
    </row>
    <row r="15" spans="2:12" x14ac:dyDescent="0.25">
      <c r="B15" s="8">
        <v>5</v>
      </c>
      <c r="C15" s="9" t="s">
        <v>22</v>
      </c>
      <c r="D15" s="10">
        <v>57.142857142857139</v>
      </c>
      <c r="E15" s="10">
        <v>0</v>
      </c>
      <c r="F15" s="10">
        <v>98</v>
      </c>
      <c r="G15" s="10">
        <v>40.74074074074074</v>
      </c>
      <c r="H15" s="10">
        <v>76.470588235294116</v>
      </c>
      <c r="I15" s="10">
        <v>67.741935483870961</v>
      </c>
      <c r="J15" s="10">
        <v>95.882352941176478</v>
      </c>
      <c r="K15" s="10">
        <v>87.368421052631589</v>
      </c>
      <c r="L15" s="10">
        <v>65.418361949571377</v>
      </c>
    </row>
    <row r="16" spans="2:12" x14ac:dyDescent="0.25">
      <c r="B16" s="8">
        <v>6</v>
      </c>
      <c r="C16" s="9" t="s">
        <v>23</v>
      </c>
      <c r="D16" s="10">
        <v>83.333333333333329</v>
      </c>
      <c r="E16" s="10">
        <v>0</v>
      </c>
      <c r="F16" s="10">
        <v>91</v>
      </c>
      <c r="G16" s="10">
        <v>29.629629629629626</v>
      </c>
      <c r="H16" s="10">
        <v>41.176470588235297</v>
      </c>
      <c r="I16" s="10">
        <v>85.806451612903217</v>
      </c>
      <c r="J16" s="10">
        <v>81.764705882352942</v>
      </c>
      <c r="K16" s="10">
        <v>36.842105263157897</v>
      </c>
      <c r="L16" s="10">
        <v>56.194087038701539</v>
      </c>
    </row>
    <row r="17" spans="2:12" x14ac:dyDescent="0.25">
      <c r="B17" s="1" t="s">
        <v>24</v>
      </c>
      <c r="C17" s="1"/>
      <c r="D17" s="2">
        <f>(D16+D15+D14+D13+D12+D11)/6</f>
        <v>76.603174603174594</v>
      </c>
      <c r="E17" s="2">
        <f t="shared" ref="E17:L17" si="1">(E16+E15+E14+E13+E12+E11)/6</f>
        <v>17.666666666666668</v>
      </c>
      <c r="F17" s="2">
        <f t="shared" si="1"/>
        <v>97.166666666666671</v>
      </c>
      <c r="G17" s="2">
        <f t="shared" si="1"/>
        <v>39.567901234567898</v>
      </c>
      <c r="H17" s="2">
        <f t="shared" si="1"/>
        <v>58.823529411764703</v>
      </c>
      <c r="I17" s="2">
        <f t="shared" si="1"/>
        <v>83.473118279569889</v>
      </c>
      <c r="J17" s="2">
        <f t="shared" si="1"/>
        <v>85.156862745098053</v>
      </c>
      <c r="K17" s="2">
        <f t="shared" si="1"/>
        <v>85.263157894736835</v>
      </c>
      <c r="L17" s="2">
        <f t="shared" si="1"/>
        <v>67.965134687780662</v>
      </c>
    </row>
    <row r="18" spans="2:12" x14ac:dyDescent="0.25">
      <c r="B18" s="8">
        <v>1</v>
      </c>
      <c r="C18" s="9" t="s">
        <v>25</v>
      </c>
      <c r="D18" s="10">
        <v>59.523809523809526</v>
      </c>
      <c r="E18" s="10">
        <v>40</v>
      </c>
      <c r="F18" s="10">
        <v>74</v>
      </c>
      <c r="G18" s="10">
        <v>7.4074074074074066</v>
      </c>
      <c r="H18" s="10">
        <v>64.705882352941174</v>
      </c>
      <c r="I18" s="10">
        <v>83.225806451612911</v>
      </c>
      <c r="J18" s="10">
        <v>52.352941176470594</v>
      </c>
      <c r="K18" s="10">
        <v>62.10526315789474</v>
      </c>
      <c r="L18" s="10">
        <v>55.415138758767043</v>
      </c>
    </row>
    <row r="19" spans="2:12" x14ac:dyDescent="0.25">
      <c r="B19" s="8">
        <v>2</v>
      </c>
      <c r="C19" s="9" t="s">
        <v>0</v>
      </c>
      <c r="D19" s="10">
        <v>85.714285714285708</v>
      </c>
      <c r="E19" s="10">
        <v>100</v>
      </c>
      <c r="F19" s="10">
        <v>92</v>
      </c>
      <c r="G19" s="10">
        <v>11.111111111111111</v>
      </c>
      <c r="H19" s="10">
        <v>100</v>
      </c>
      <c r="I19" s="10">
        <v>81.935483870967744</v>
      </c>
      <c r="J19" s="10">
        <v>88.823529411764696</v>
      </c>
      <c r="K19" s="10">
        <v>100</v>
      </c>
      <c r="L19" s="10">
        <v>82.448051263516149</v>
      </c>
    </row>
    <row r="20" spans="2:12" x14ac:dyDescent="0.25">
      <c r="B20" s="8">
        <v>3</v>
      </c>
      <c r="C20" s="9" t="s">
        <v>26</v>
      </c>
      <c r="D20" s="10">
        <v>69.047619047619051</v>
      </c>
      <c r="E20" s="10">
        <v>20</v>
      </c>
      <c r="F20" s="10">
        <v>88</v>
      </c>
      <c r="G20" s="10">
        <v>7.4074074074074066</v>
      </c>
      <c r="H20" s="10">
        <v>0</v>
      </c>
      <c r="I20" s="10">
        <v>48.387096774193552</v>
      </c>
      <c r="J20" s="10">
        <v>74.117647058823536</v>
      </c>
      <c r="K20" s="10">
        <v>49.473684210526315</v>
      </c>
      <c r="L20" s="10">
        <v>44.554181812321232</v>
      </c>
    </row>
    <row r="21" spans="2:12" x14ac:dyDescent="0.25">
      <c r="B21" s="8">
        <v>4</v>
      </c>
      <c r="C21" s="9" t="s">
        <v>27</v>
      </c>
      <c r="D21" s="10">
        <v>59.523809523809526</v>
      </c>
      <c r="E21" s="10">
        <v>0</v>
      </c>
      <c r="F21" s="10">
        <v>85</v>
      </c>
      <c r="G21" s="10">
        <v>40.74074074074074</v>
      </c>
      <c r="H21" s="10">
        <v>41.17647058823529</v>
      </c>
      <c r="I21" s="10">
        <v>72.903225806451616</v>
      </c>
      <c r="J21" s="10">
        <v>71.17647058823529</v>
      </c>
      <c r="K21" s="10">
        <v>36.84210526315789</v>
      </c>
      <c r="L21" s="10">
        <v>50.920352813828799</v>
      </c>
    </row>
    <row r="22" spans="2:12" x14ac:dyDescent="0.25">
      <c r="B22" s="8">
        <v>5</v>
      </c>
      <c r="C22" s="9" t="s">
        <v>28</v>
      </c>
      <c r="D22" s="10">
        <v>67.142857142857139</v>
      </c>
      <c r="E22" s="10">
        <v>20</v>
      </c>
      <c r="F22" s="10">
        <v>93</v>
      </c>
      <c r="G22" s="10">
        <v>7.4074074074074066</v>
      </c>
      <c r="H22" s="10">
        <v>41.17647058823529</v>
      </c>
      <c r="I22" s="10">
        <v>48.387096774193552</v>
      </c>
      <c r="J22" s="10">
        <v>74.117647058823536</v>
      </c>
      <c r="K22" s="10">
        <v>36.84210526315789</v>
      </c>
      <c r="L22" s="10">
        <v>48.509198029334357</v>
      </c>
    </row>
    <row r="23" spans="2:12" x14ac:dyDescent="0.25">
      <c r="B23" s="8">
        <v>6</v>
      </c>
      <c r="C23" s="9" t="s">
        <v>29</v>
      </c>
      <c r="D23" s="10">
        <v>66.666666666666657</v>
      </c>
      <c r="E23" s="10">
        <v>20</v>
      </c>
      <c r="F23" s="10">
        <v>96</v>
      </c>
      <c r="G23" s="10">
        <v>11.111111111111111</v>
      </c>
      <c r="H23" s="10">
        <v>41.17647058823529</v>
      </c>
      <c r="I23" s="10">
        <v>67.096774193548399</v>
      </c>
      <c r="J23" s="10">
        <v>78.235294117647058</v>
      </c>
      <c r="K23" s="10">
        <v>62.10526315789474</v>
      </c>
      <c r="L23" s="10">
        <v>55.298947479387905</v>
      </c>
    </row>
    <row r="24" spans="2:12" x14ac:dyDescent="0.25">
      <c r="B24" s="8">
        <v>7</v>
      </c>
      <c r="C24" s="9" t="s">
        <v>30</v>
      </c>
      <c r="D24" s="10">
        <v>33.333333333333329</v>
      </c>
      <c r="E24" s="10">
        <v>0</v>
      </c>
      <c r="F24" s="10">
        <v>78</v>
      </c>
      <c r="G24" s="10">
        <v>3.7037037037037033</v>
      </c>
      <c r="H24" s="10">
        <v>0</v>
      </c>
      <c r="I24" s="10">
        <v>48.387096774193552</v>
      </c>
      <c r="J24" s="10">
        <v>79.411764705882348</v>
      </c>
      <c r="K24" s="10">
        <v>37.894736842105267</v>
      </c>
      <c r="L24" s="10">
        <v>35.091329419902273</v>
      </c>
    </row>
    <row r="25" spans="2:12" x14ac:dyDescent="0.25">
      <c r="B25" s="8">
        <v>8</v>
      </c>
      <c r="C25" s="9" t="s">
        <v>31</v>
      </c>
      <c r="D25" s="10">
        <v>30.952380952380953</v>
      </c>
      <c r="E25" s="10">
        <v>0</v>
      </c>
      <c r="F25" s="10">
        <v>90</v>
      </c>
      <c r="G25" s="10">
        <v>7.4074074074074066</v>
      </c>
      <c r="H25" s="10">
        <v>129.41176470588235</v>
      </c>
      <c r="I25" s="10">
        <v>0</v>
      </c>
      <c r="J25" s="10">
        <v>41.17647058823529</v>
      </c>
      <c r="K25" s="10">
        <v>0</v>
      </c>
      <c r="L25" s="10">
        <v>37.368502956738254</v>
      </c>
    </row>
    <row r="26" spans="2:12" x14ac:dyDescent="0.25">
      <c r="B26" s="1" t="s">
        <v>32</v>
      </c>
      <c r="C26" s="1"/>
      <c r="D26" s="2">
        <f>(D18+D19+D20+D21+D22+D23+D24+D25)/8</f>
        <v>58.988095238095234</v>
      </c>
      <c r="E26" s="2">
        <f t="shared" ref="E26:L26" si="2">(E18+E19+E20+E21+E22+E23+E24+E25)/8</f>
        <v>25</v>
      </c>
      <c r="F26" s="2">
        <f t="shared" si="2"/>
        <v>87</v>
      </c>
      <c r="G26" s="2">
        <f t="shared" si="2"/>
        <v>12.037037037037036</v>
      </c>
      <c r="H26" s="2">
        <f t="shared" si="2"/>
        <v>52.205882352941174</v>
      </c>
      <c r="I26" s="2">
        <f t="shared" si="2"/>
        <v>56.290322580645167</v>
      </c>
      <c r="J26" s="2">
        <f t="shared" si="2"/>
        <v>69.92647058823529</v>
      </c>
      <c r="K26" s="2">
        <f t="shared" si="2"/>
        <v>48.157894736842103</v>
      </c>
      <c r="L26" s="2">
        <f t="shared" si="2"/>
        <v>51.200712816724497</v>
      </c>
    </row>
    <row r="27" spans="2:12" x14ac:dyDescent="0.25">
      <c r="B27" s="8">
        <v>1</v>
      </c>
      <c r="C27" s="9" t="s">
        <v>33</v>
      </c>
      <c r="D27" s="10">
        <v>47.61904761904762</v>
      </c>
      <c r="E27" s="10">
        <v>100</v>
      </c>
      <c r="F27" s="10">
        <v>62</v>
      </c>
      <c r="G27" s="10">
        <v>88.888888888888886</v>
      </c>
      <c r="H27" s="10">
        <v>11.764705882352942</v>
      </c>
      <c r="I27" s="10">
        <v>82.58064516129032</v>
      </c>
      <c r="J27" s="10">
        <v>94.117647058823536</v>
      </c>
      <c r="K27" s="10">
        <v>100</v>
      </c>
      <c r="L27" s="10">
        <v>73.371366826300402</v>
      </c>
    </row>
    <row r="28" spans="2:12" x14ac:dyDescent="0.25">
      <c r="B28" s="8">
        <v>2</v>
      </c>
      <c r="C28" s="9" t="s">
        <v>34</v>
      </c>
      <c r="D28" s="10">
        <v>69.047619047619051</v>
      </c>
      <c r="E28" s="10">
        <v>80</v>
      </c>
      <c r="F28" s="10">
        <v>70</v>
      </c>
      <c r="G28" s="10">
        <v>85.185185185185176</v>
      </c>
      <c r="H28" s="10">
        <v>88.235294117647058</v>
      </c>
      <c r="I28" s="10">
        <v>86.451612903225808</v>
      </c>
      <c r="J28" s="10">
        <v>92.941176470588232</v>
      </c>
      <c r="K28" s="10">
        <v>62.10526315789474</v>
      </c>
      <c r="L28" s="10">
        <v>79.245768860270005</v>
      </c>
    </row>
    <row r="29" spans="2:12" x14ac:dyDescent="0.25">
      <c r="B29" s="1" t="s">
        <v>35</v>
      </c>
      <c r="C29" s="1"/>
      <c r="D29" s="2">
        <f>(D28+D27)/2</f>
        <v>58.333333333333336</v>
      </c>
      <c r="E29" s="2">
        <f t="shared" ref="E29:L29" si="3">(E28+E27)/2</f>
        <v>90</v>
      </c>
      <c r="F29" s="2">
        <f t="shared" si="3"/>
        <v>66</v>
      </c>
      <c r="G29" s="2">
        <f t="shared" si="3"/>
        <v>87.037037037037038</v>
      </c>
      <c r="H29" s="2">
        <f t="shared" si="3"/>
        <v>50</v>
      </c>
      <c r="I29" s="2">
        <f t="shared" si="3"/>
        <v>84.516129032258064</v>
      </c>
      <c r="J29" s="2">
        <f t="shared" si="3"/>
        <v>93.529411764705884</v>
      </c>
      <c r="K29" s="2">
        <f t="shared" si="3"/>
        <v>81.05263157894737</v>
      </c>
      <c r="L29" s="2">
        <f t="shared" si="3"/>
        <v>76.308567843285203</v>
      </c>
    </row>
    <row r="30" spans="2:12" x14ac:dyDescent="0.25">
      <c r="B30" s="8">
        <v>1</v>
      </c>
      <c r="C30" s="9" t="s">
        <v>36</v>
      </c>
      <c r="D30" s="10">
        <v>40</v>
      </c>
      <c r="E30" s="10">
        <v>100</v>
      </c>
      <c r="F30" s="10">
        <v>82</v>
      </c>
      <c r="G30" s="10">
        <v>9</v>
      </c>
      <c r="H30" s="10">
        <v>76.470588235294116</v>
      </c>
      <c r="I30" s="10">
        <v>66</v>
      </c>
      <c r="J30" s="10">
        <v>96</v>
      </c>
      <c r="K30" s="10">
        <v>75</v>
      </c>
      <c r="L30" s="10">
        <v>68.058823529411768</v>
      </c>
    </row>
    <row r="31" spans="2:12" x14ac:dyDescent="0.25">
      <c r="B31" s="1" t="s">
        <v>37</v>
      </c>
      <c r="C31" s="1"/>
      <c r="D31" s="2">
        <f>D30/1</f>
        <v>40</v>
      </c>
      <c r="E31" s="2">
        <f t="shared" ref="E31:L31" si="4">E30/1</f>
        <v>100</v>
      </c>
      <c r="F31" s="2">
        <f t="shared" si="4"/>
        <v>82</v>
      </c>
      <c r="G31" s="2">
        <f t="shared" si="4"/>
        <v>9</v>
      </c>
      <c r="H31" s="2">
        <f t="shared" si="4"/>
        <v>76.470588235294116</v>
      </c>
      <c r="I31" s="2">
        <f t="shared" si="4"/>
        <v>66</v>
      </c>
      <c r="J31" s="2">
        <f t="shared" si="4"/>
        <v>96</v>
      </c>
      <c r="K31" s="2">
        <f t="shared" si="4"/>
        <v>75</v>
      </c>
      <c r="L31" s="2">
        <f t="shared" si="4"/>
        <v>68.058823529411768</v>
      </c>
    </row>
    <row r="32" spans="2:12" x14ac:dyDescent="0.25">
      <c r="B32" s="8">
        <v>1</v>
      </c>
      <c r="C32" s="9" t="s">
        <v>38</v>
      </c>
      <c r="D32" s="10">
        <v>235</v>
      </c>
      <c r="E32" s="10">
        <v>50</v>
      </c>
      <c r="F32" s="10">
        <v>96</v>
      </c>
      <c r="G32" s="10">
        <v>150</v>
      </c>
      <c r="H32" s="10">
        <v>140</v>
      </c>
      <c r="I32" s="10">
        <v>0</v>
      </c>
      <c r="J32" s="10">
        <v>275</v>
      </c>
      <c r="K32" s="10">
        <v>0</v>
      </c>
      <c r="L32" s="10">
        <v>118.25</v>
      </c>
    </row>
    <row r="33" spans="2:12" x14ac:dyDescent="0.25">
      <c r="B33" s="8">
        <v>2</v>
      </c>
      <c r="C33" s="9" t="s">
        <v>39</v>
      </c>
      <c r="D33" s="10">
        <v>195</v>
      </c>
      <c r="E33" s="10">
        <v>50</v>
      </c>
      <c r="F33" s="10">
        <v>95</v>
      </c>
      <c r="G33" s="10">
        <v>135</v>
      </c>
      <c r="H33" s="10">
        <v>75</v>
      </c>
      <c r="I33" s="10">
        <v>130</v>
      </c>
      <c r="J33" s="10">
        <v>148</v>
      </c>
      <c r="K33" s="10">
        <v>83</v>
      </c>
      <c r="L33" s="10">
        <v>113.875</v>
      </c>
    </row>
    <row r="34" spans="2:12" x14ac:dyDescent="0.25">
      <c r="B34" s="8">
        <v>3</v>
      </c>
      <c r="C34" s="9" t="s">
        <v>40</v>
      </c>
      <c r="D34" s="10">
        <v>205</v>
      </c>
      <c r="E34" s="10">
        <v>50</v>
      </c>
      <c r="F34" s="10">
        <v>57</v>
      </c>
      <c r="G34" s="10">
        <v>135</v>
      </c>
      <c r="H34" s="10">
        <v>75</v>
      </c>
      <c r="I34" s="10">
        <v>0</v>
      </c>
      <c r="J34" s="10">
        <v>58</v>
      </c>
      <c r="K34" s="10">
        <v>83</v>
      </c>
      <c r="L34" s="10">
        <v>82.875</v>
      </c>
    </row>
    <row r="35" spans="2:12" x14ac:dyDescent="0.25">
      <c r="B35" s="8">
        <v>4</v>
      </c>
      <c r="C35" s="9" t="s">
        <v>41</v>
      </c>
      <c r="D35" s="10">
        <v>180</v>
      </c>
      <c r="E35" s="10">
        <v>50</v>
      </c>
      <c r="F35" s="10">
        <v>98</v>
      </c>
      <c r="G35" s="10">
        <v>119</v>
      </c>
      <c r="H35" s="10">
        <v>75</v>
      </c>
      <c r="I35" s="10">
        <v>101</v>
      </c>
      <c r="J35" s="10">
        <v>157</v>
      </c>
      <c r="K35" s="10">
        <v>83</v>
      </c>
      <c r="L35" s="10">
        <v>107.875</v>
      </c>
    </row>
    <row r="36" spans="2:12" x14ac:dyDescent="0.25">
      <c r="B36" s="8">
        <v>5</v>
      </c>
      <c r="C36" s="9" t="s">
        <v>42</v>
      </c>
      <c r="D36" s="10">
        <v>190</v>
      </c>
      <c r="E36" s="10">
        <v>10</v>
      </c>
      <c r="F36" s="10">
        <v>97</v>
      </c>
      <c r="G36" s="10">
        <v>123</v>
      </c>
      <c r="H36" s="10">
        <v>75</v>
      </c>
      <c r="I36" s="10">
        <v>117</v>
      </c>
      <c r="J36" s="10">
        <v>157</v>
      </c>
      <c r="K36" s="10">
        <v>83</v>
      </c>
      <c r="L36" s="10">
        <v>106.5</v>
      </c>
    </row>
    <row r="37" spans="2:12" x14ac:dyDescent="0.25">
      <c r="B37" s="8">
        <v>6</v>
      </c>
      <c r="C37" s="9" t="s">
        <v>43</v>
      </c>
      <c r="D37" s="10">
        <v>165</v>
      </c>
      <c r="E37" s="10">
        <v>10</v>
      </c>
      <c r="F37" s="10">
        <v>95</v>
      </c>
      <c r="G37" s="10">
        <v>85</v>
      </c>
      <c r="H37" s="10">
        <v>85</v>
      </c>
      <c r="I37" s="10">
        <v>137</v>
      </c>
      <c r="J37" s="10">
        <v>142</v>
      </c>
      <c r="K37" s="10">
        <v>71</v>
      </c>
      <c r="L37" s="10">
        <v>98.75</v>
      </c>
    </row>
    <row r="38" spans="2:12" x14ac:dyDescent="0.25">
      <c r="B38" s="1" t="s">
        <v>44</v>
      </c>
      <c r="C38" s="1"/>
      <c r="D38" s="2">
        <f>(D37+D36+D35+D34+D32)/6</f>
        <v>162.5</v>
      </c>
      <c r="E38" s="2">
        <f t="shared" ref="E38:L38" si="5">(E37+E36+E35+E34+E32)/6</f>
        <v>28.333333333333332</v>
      </c>
      <c r="F38" s="2">
        <f t="shared" si="5"/>
        <v>73.833333333333329</v>
      </c>
      <c r="G38" s="2">
        <f t="shared" si="5"/>
        <v>102</v>
      </c>
      <c r="H38" s="2">
        <f t="shared" si="5"/>
        <v>75</v>
      </c>
      <c r="I38" s="2">
        <f t="shared" si="5"/>
        <v>59.166666666666664</v>
      </c>
      <c r="J38" s="2">
        <f t="shared" si="5"/>
        <v>131.5</v>
      </c>
      <c r="K38" s="2">
        <f t="shared" si="5"/>
        <v>53.333333333333336</v>
      </c>
      <c r="L38" s="2">
        <f t="shared" si="5"/>
        <v>85.708333333333329</v>
      </c>
    </row>
    <row r="39" spans="2:12" x14ac:dyDescent="0.25">
      <c r="B39" s="8">
        <v>1</v>
      </c>
      <c r="C39" s="9" t="s">
        <v>45</v>
      </c>
      <c r="D39" s="10">
        <v>69.047619047619051</v>
      </c>
      <c r="E39" s="10">
        <v>100</v>
      </c>
      <c r="F39" s="10">
        <v>89</v>
      </c>
      <c r="G39" s="10">
        <v>51.851851851851848</v>
      </c>
      <c r="H39" s="10">
        <v>64.705882352941174</v>
      </c>
      <c r="I39" s="10">
        <v>64.21052631578948</v>
      </c>
      <c r="J39" s="10">
        <v>75.294117647058826</v>
      </c>
      <c r="K39" s="10">
        <v>74.73684210526315</v>
      </c>
      <c r="L39" s="10">
        <v>73.605854915065436</v>
      </c>
    </row>
    <row r="40" spans="2:12" x14ac:dyDescent="0.25">
      <c r="B40" s="1" t="s">
        <v>46</v>
      </c>
      <c r="C40" s="1"/>
      <c r="D40" s="2">
        <f>D39/1</f>
        <v>69.047619047619051</v>
      </c>
      <c r="E40" s="2">
        <f t="shared" ref="E40:L40" si="6">E39/1</f>
        <v>100</v>
      </c>
      <c r="F40" s="2">
        <f t="shared" si="6"/>
        <v>89</v>
      </c>
      <c r="G40" s="2">
        <f t="shared" si="6"/>
        <v>51.851851851851848</v>
      </c>
      <c r="H40" s="2">
        <f t="shared" si="6"/>
        <v>64.705882352941174</v>
      </c>
      <c r="I40" s="2">
        <f t="shared" si="6"/>
        <v>64.21052631578948</v>
      </c>
      <c r="J40" s="2">
        <f t="shared" si="6"/>
        <v>75.294117647058826</v>
      </c>
      <c r="K40" s="2">
        <f t="shared" si="6"/>
        <v>74.73684210526315</v>
      </c>
      <c r="L40" s="2">
        <f t="shared" si="6"/>
        <v>73.605854915065436</v>
      </c>
    </row>
    <row r="41" spans="2:12" x14ac:dyDescent="0.25">
      <c r="B41" s="8">
        <v>1</v>
      </c>
      <c r="C41" s="9" t="s">
        <v>47</v>
      </c>
      <c r="D41" s="10">
        <v>83.80952380952381</v>
      </c>
      <c r="E41" s="10">
        <v>80</v>
      </c>
      <c r="F41" s="10">
        <v>100</v>
      </c>
      <c r="G41" s="10">
        <v>66.6666666666667</v>
      </c>
      <c r="H41" s="10">
        <v>100</v>
      </c>
      <c r="I41" s="10">
        <v>76.774193548387089</v>
      </c>
      <c r="J41" s="10">
        <v>85.882352941176464</v>
      </c>
      <c r="K41" s="10">
        <v>36.842105263157897</v>
      </c>
      <c r="L41" s="10">
        <v>78.746855278613992</v>
      </c>
    </row>
    <row r="42" spans="2:12" x14ac:dyDescent="0.25">
      <c r="B42" s="8">
        <v>2</v>
      </c>
      <c r="C42" s="9" t="s">
        <v>48</v>
      </c>
      <c r="D42" s="10">
        <v>71</v>
      </c>
      <c r="E42" s="10">
        <v>0</v>
      </c>
      <c r="F42" s="10">
        <v>88</v>
      </c>
      <c r="G42" s="10">
        <v>30</v>
      </c>
      <c r="H42" s="10">
        <v>100</v>
      </c>
      <c r="I42" s="10">
        <v>100</v>
      </c>
      <c r="J42" s="10">
        <v>88</v>
      </c>
      <c r="K42" s="10">
        <v>100</v>
      </c>
      <c r="L42" s="10">
        <v>72.125</v>
      </c>
    </row>
    <row r="43" spans="2:12" x14ac:dyDescent="0.25">
      <c r="B43" s="8">
        <v>3</v>
      </c>
      <c r="C43" s="9" t="s">
        <v>49</v>
      </c>
      <c r="D43" s="10">
        <v>73.80952380952381</v>
      </c>
      <c r="E43" s="10">
        <v>0</v>
      </c>
      <c r="F43" s="10">
        <v>100</v>
      </c>
      <c r="G43" s="10">
        <v>14.81481481481482</v>
      </c>
      <c r="H43" s="10">
        <v>100</v>
      </c>
      <c r="I43" s="10">
        <v>88.387096774193552</v>
      </c>
      <c r="J43" s="10">
        <v>85.882352941176464</v>
      </c>
      <c r="K43" s="10">
        <v>100</v>
      </c>
      <c r="L43" s="10">
        <v>70.361723542463579</v>
      </c>
    </row>
    <row r="44" spans="2:12" x14ac:dyDescent="0.25">
      <c r="B44" s="8">
        <v>4</v>
      </c>
      <c r="C44" s="9" t="s">
        <v>50</v>
      </c>
      <c r="D44" s="10">
        <v>59.523809523809526</v>
      </c>
      <c r="E44" s="10">
        <v>0</v>
      </c>
      <c r="F44" s="10">
        <v>98</v>
      </c>
      <c r="G44" s="10">
        <v>18.518518518518526</v>
      </c>
      <c r="H44" s="10">
        <v>100</v>
      </c>
      <c r="I44" s="10">
        <v>100</v>
      </c>
      <c r="J44" s="10">
        <v>82.352941176470594</v>
      </c>
      <c r="K44" s="10">
        <v>100</v>
      </c>
      <c r="L44" s="10">
        <v>69.79940865234984</v>
      </c>
    </row>
    <row r="45" spans="2:12" x14ac:dyDescent="0.25">
      <c r="B45" s="8">
        <v>5</v>
      </c>
      <c r="C45" s="9" t="s">
        <v>51</v>
      </c>
      <c r="D45" s="10">
        <v>42.857142857142854</v>
      </c>
      <c r="E45" s="10">
        <v>0</v>
      </c>
      <c r="F45" s="10">
        <v>99</v>
      </c>
      <c r="G45" s="10">
        <v>14.81481481481482</v>
      </c>
      <c r="H45" s="10">
        <v>100</v>
      </c>
      <c r="I45" s="10">
        <v>100</v>
      </c>
      <c r="J45" s="10">
        <v>88.235294117647058</v>
      </c>
      <c r="K45" s="10">
        <v>100</v>
      </c>
      <c r="L45" s="10">
        <v>68.113406473700593</v>
      </c>
    </row>
    <row r="46" spans="2:12" x14ac:dyDescent="0.25">
      <c r="B46" s="1" t="s">
        <v>52</v>
      </c>
      <c r="C46" s="1"/>
      <c r="D46" s="2">
        <f>(D41+D42+D43+D44+D45)/5</f>
        <v>66.199999999999989</v>
      </c>
      <c r="E46" s="2">
        <f t="shared" ref="E46:L46" si="7">(E41+E42+E43+E44+E45)/5</f>
        <v>16</v>
      </c>
      <c r="F46" s="2">
        <f t="shared" si="7"/>
        <v>97</v>
      </c>
      <c r="G46" s="2">
        <f t="shared" si="7"/>
        <v>28.962962962962973</v>
      </c>
      <c r="H46" s="2">
        <f t="shared" si="7"/>
        <v>100</v>
      </c>
      <c r="I46" s="2">
        <f t="shared" si="7"/>
        <v>93.032258064516128</v>
      </c>
      <c r="J46" s="2">
        <f t="shared" si="7"/>
        <v>86.070588235294125</v>
      </c>
      <c r="K46" s="2">
        <f t="shared" si="7"/>
        <v>87.368421052631589</v>
      </c>
      <c r="L46" s="2">
        <f t="shared" si="7"/>
        <v>71.829278789425601</v>
      </c>
    </row>
    <row r="47" spans="2:12" x14ac:dyDescent="0.25">
      <c r="B47" s="12">
        <f>B45+B39+B37+B30+B28+B25+B16+B9</f>
        <v>35</v>
      </c>
      <c r="C47" s="12" t="s">
        <v>53</v>
      </c>
      <c r="D47" s="13">
        <f>(D46+D40+D38+D31+D29+D26+D17+D10)/8</f>
        <v>78.027777777777771</v>
      </c>
      <c r="E47" s="13">
        <f t="shared" ref="E47:L47" si="8">(E46+E40+E38+E31+E29+E26+E17+E10)/8</f>
        <v>59.625000000000007</v>
      </c>
      <c r="F47" s="13">
        <f t="shared" si="8"/>
        <v>86.166666666666671</v>
      </c>
      <c r="G47" s="13">
        <f t="shared" si="8"/>
        <v>52.425263230545305</v>
      </c>
      <c r="H47" s="13">
        <f t="shared" si="8"/>
        <v>67.925040849673195</v>
      </c>
      <c r="I47" s="13">
        <f t="shared" si="8"/>
        <v>68.752794284097348</v>
      </c>
      <c r="J47" s="13">
        <f t="shared" si="8"/>
        <v>85.589286635706898</v>
      </c>
      <c r="K47" s="13">
        <f t="shared" si="8"/>
        <v>66.422502829654775</v>
      </c>
      <c r="L47" s="13">
        <f t="shared" si="8"/>
        <v>70.616791534265246</v>
      </c>
    </row>
  </sheetData>
  <mergeCells count="10">
    <mergeCell ref="B46:C46"/>
    <mergeCell ref="B26:C26"/>
    <mergeCell ref="B29:C29"/>
    <mergeCell ref="B31:C31"/>
    <mergeCell ref="B38:C38"/>
    <mergeCell ref="B40:C40"/>
    <mergeCell ref="B2:L2"/>
    <mergeCell ref="B10:C10"/>
    <mergeCell ref="B17:C17"/>
    <mergeCell ref="B3:C3"/>
  </mergeCells>
  <pageMargins left="0.25" right="0.25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ФОМС</dc:creator>
  <cp:lastModifiedBy>ФОМС</cp:lastModifiedBy>
  <cp:lastPrinted>2024-08-13T11:50:29Z</cp:lastPrinted>
  <dcterms:created xsi:type="dcterms:W3CDTF">2024-01-27T08:57:43Z</dcterms:created>
  <dcterms:modified xsi:type="dcterms:W3CDTF">2025-02-11T11:15:01Z</dcterms:modified>
</cp:coreProperties>
</file>